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
<Relationships xmlns="http://schemas.openxmlformats.org/package/2006/relationships">
  <Relationship Id="rId2" Type="http://schemas.openxmlformats.org/package/2006/relationships/metadata/thumbnail" Target="docProps/thumbnail.wmf" />
  <Relationship Id="rId1" Type="http://schemas.openxmlformats.org/officeDocument/2006/relationships/officeDocument" Target="xl/workbook.xml" />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F:\主査（観光統計）\１観光統計業務\01_観光入込客数調査\⑩H29年度\H29下期\作業・資料編\"/>
    </mc:Choice>
  </mc:AlternateContent>
  <bookViews>
    <workbookView xWindow="780" yWindow="285" windowWidth="17115" windowHeight="11835" tabRatio="840"/>
  </bookViews>
  <sheets>
    <sheet name="全道計" sheetId="1" r:id="rId1"/>
    <sheet name="道央圏域計" sheetId="201" r:id="rId2"/>
    <sheet name="空知総合振興局計" sheetId="200" r:id="rId3"/>
    <sheet name="夕張市" sheetId="199" r:id="rId4"/>
    <sheet name="岩見沢市" sheetId="198" r:id="rId5"/>
    <sheet name="美唄市" sheetId="197" r:id="rId6"/>
    <sheet name="芦別市" sheetId="196" r:id="rId7"/>
    <sheet name="赤平市" sheetId="195" r:id="rId8"/>
    <sheet name="三笠市" sheetId="194" r:id="rId9"/>
    <sheet name="滝川市" sheetId="193" r:id="rId10"/>
    <sheet name="砂川市" sheetId="192" r:id="rId11"/>
    <sheet name="歌志内市" sheetId="191" r:id="rId12"/>
    <sheet name="深川市" sheetId="190" r:id="rId13"/>
    <sheet name="南幌町" sheetId="189" r:id="rId14"/>
    <sheet name="奈井江町" sheetId="188" r:id="rId15"/>
    <sheet name="上砂川町" sheetId="187" r:id="rId16"/>
    <sheet name="由仁町" sheetId="186" r:id="rId17"/>
    <sheet name="長沼町" sheetId="185" r:id="rId18"/>
    <sheet name="栗山町" sheetId="184" r:id="rId19"/>
    <sheet name="月形町" sheetId="183" r:id="rId20"/>
    <sheet name="浦臼町" sheetId="182" r:id="rId21"/>
    <sheet name="新十津川町" sheetId="181" r:id="rId22"/>
    <sheet name="妹背牛町" sheetId="180" r:id="rId23"/>
    <sheet name="秩父別町" sheetId="179" r:id="rId24"/>
    <sheet name="雨竜町" sheetId="178" r:id="rId25"/>
    <sheet name="北竜町" sheetId="177" r:id="rId26"/>
    <sheet name="沼田町" sheetId="176" r:id="rId27"/>
    <sheet name="石狩振興局計" sheetId="175" r:id="rId28"/>
    <sheet name="札幌市" sheetId="174" r:id="rId29"/>
    <sheet name="江別市" sheetId="173" r:id="rId30"/>
    <sheet name="千歳市" sheetId="172" r:id="rId31"/>
    <sheet name="恵庭市" sheetId="171" r:id="rId32"/>
    <sheet name="北広島市" sheetId="170" r:id="rId33"/>
    <sheet name="石狩市" sheetId="169" r:id="rId34"/>
    <sheet name="当別町" sheetId="168" r:id="rId35"/>
    <sheet name="新篠津村" sheetId="167" r:id="rId36"/>
    <sheet name="後志総合振興局計" sheetId="166" r:id="rId37"/>
    <sheet name="小樽市" sheetId="165" r:id="rId38"/>
    <sheet name="島牧村" sheetId="164" r:id="rId39"/>
    <sheet name="寿都町" sheetId="163" r:id="rId40"/>
    <sheet name="黒松内町" sheetId="162" r:id="rId41"/>
    <sheet name="蘭越町" sheetId="161" r:id="rId42"/>
    <sheet name="ニセコ町" sheetId="160" r:id="rId43"/>
    <sheet name="真狩村" sheetId="159" r:id="rId44"/>
    <sheet name="留寿都村" sheetId="158" r:id="rId45"/>
    <sheet name="喜茂別町" sheetId="157" r:id="rId46"/>
    <sheet name="京極町" sheetId="156" r:id="rId47"/>
    <sheet name="倶知安町" sheetId="155" r:id="rId48"/>
    <sheet name="共和町" sheetId="154" r:id="rId49"/>
    <sheet name="岩内町" sheetId="153" r:id="rId50"/>
    <sheet name="泊村" sheetId="152" r:id="rId51"/>
    <sheet name="神恵内村" sheetId="151" r:id="rId52"/>
    <sheet name="積丹町" sheetId="150" r:id="rId53"/>
    <sheet name="古平町" sheetId="149" r:id="rId54"/>
    <sheet name="仁木町" sheetId="148" r:id="rId55"/>
    <sheet name="余市町" sheetId="147" r:id="rId56"/>
    <sheet name="赤井川村" sheetId="146" r:id="rId57"/>
    <sheet name="胆振総合振興局計" sheetId="145" r:id="rId58"/>
    <sheet name="室蘭市" sheetId="144" r:id="rId59"/>
    <sheet name="苫小牧市" sheetId="143" r:id="rId60"/>
    <sheet name="登別市" sheetId="142" r:id="rId61"/>
    <sheet name="伊達市" sheetId="141" r:id="rId62"/>
    <sheet name="豊浦町" sheetId="140" r:id="rId63"/>
    <sheet name="壮瞥町" sheetId="139" r:id="rId64"/>
    <sheet name="白老町" sheetId="138" r:id="rId65"/>
    <sheet name="厚真町" sheetId="137" r:id="rId66"/>
    <sheet name="洞爺湖町" sheetId="136" r:id="rId67"/>
    <sheet name="安平町" sheetId="135" r:id="rId68"/>
    <sheet name="むかわ町" sheetId="134" r:id="rId69"/>
    <sheet name="日高振興局計" sheetId="133" r:id="rId70"/>
    <sheet name="日高町" sheetId="132" r:id="rId71"/>
    <sheet name="平取町" sheetId="131" r:id="rId72"/>
    <sheet name="新冠町" sheetId="130" r:id="rId73"/>
    <sheet name="浦河町" sheetId="129" r:id="rId74"/>
    <sheet name="様似町" sheetId="128" r:id="rId75"/>
    <sheet name="えりも町" sheetId="127" r:id="rId76"/>
    <sheet name="新ひだか町" sheetId="126" r:id="rId77"/>
    <sheet name="道南圏域計" sheetId="125" r:id="rId78"/>
    <sheet name="渡島総合振興局計" sheetId="124" r:id="rId79"/>
    <sheet name="函館市" sheetId="123" r:id="rId80"/>
    <sheet name="北斗市" sheetId="122" r:id="rId81"/>
    <sheet name="松前町" sheetId="121" r:id="rId82"/>
    <sheet name="福島町" sheetId="120" r:id="rId83"/>
    <sheet name="知内町" sheetId="119" r:id="rId84"/>
    <sheet name="木古内町" sheetId="118" r:id="rId85"/>
    <sheet name="七飯町" sheetId="117" r:id="rId86"/>
    <sheet name="鹿部町" sheetId="115" r:id="rId87"/>
    <sheet name="森町" sheetId="114" r:id="rId88"/>
    <sheet name="八雲町" sheetId="113" r:id="rId89"/>
    <sheet name="長万部町" sheetId="112" r:id="rId90"/>
    <sheet name="檜山振興局計" sheetId="111" r:id="rId91"/>
    <sheet name="江差町" sheetId="110" r:id="rId92"/>
    <sheet name="上ノ国町" sheetId="109" r:id="rId93"/>
    <sheet name="厚沢部町" sheetId="108" r:id="rId94"/>
    <sheet name="乙部町" sheetId="107" r:id="rId95"/>
    <sheet name="奥尻町" sheetId="106" r:id="rId96"/>
    <sheet name="今金町" sheetId="105" r:id="rId97"/>
    <sheet name="せたな町" sheetId="104" r:id="rId98"/>
    <sheet name="道北圏域計" sheetId="103" r:id="rId99"/>
    <sheet name="上川総合振興局計" sheetId="102" r:id="rId100"/>
    <sheet name="旭川市" sheetId="101" r:id="rId101"/>
    <sheet name="士別市" sheetId="100" r:id="rId102"/>
    <sheet name="名寄市" sheetId="99" r:id="rId103"/>
    <sheet name="富良野市" sheetId="98" r:id="rId104"/>
    <sheet name="鷹栖町" sheetId="97" r:id="rId105"/>
    <sheet name="東神楽町" sheetId="96" r:id="rId106"/>
    <sheet name="当麻町" sheetId="95" r:id="rId107"/>
    <sheet name="比布町" sheetId="94" r:id="rId108"/>
    <sheet name="愛別町" sheetId="93" r:id="rId109"/>
    <sheet name="上川町" sheetId="92" r:id="rId110"/>
    <sheet name="東川町" sheetId="91" r:id="rId111"/>
    <sheet name="美瑛町" sheetId="90" r:id="rId112"/>
    <sheet name="上富良野町" sheetId="89" r:id="rId113"/>
    <sheet name="中富良野町" sheetId="88" r:id="rId114"/>
    <sheet name="南富良野町" sheetId="87" r:id="rId115"/>
    <sheet name="占冠村" sheetId="86" r:id="rId116"/>
    <sheet name="和寒町" sheetId="85" r:id="rId117"/>
    <sheet name="剣淵町" sheetId="84" r:id="rId118"/>
    <sheet name="下川町" sheetId="83" r:id="rId119"/>
    <sheet name="美深町" sheetId="82" r:id="rId120"/>
    <sheet name="音威子府村" sheetId="81" r:id="rId121"/>
    <sheet name="中川町" sheetId="80" r:id="rId122"/>
    <sheet name="幌加内町" sheetId="79" r:id="rId123"/>
    <sheet name="留萌振興局計" sheetId="78" r:id="rId124"/>
    <sheet name="留萌市" sheetId="77" r:id="rId125"/>
    <sheet name="増毛町" sheetId="76" r:id="rId126"/>
    <sheet name="小平町" sheetId="75" r:id="rId127"/>
    <sheet name="苫前町" sheetId="74" r:id="rId128"/>
    <sheet name="羽幌町" sheetId="73" r:id="rId129"/>
    <sheet name="初山別村" sheetId="72" r:id="rId130"/>
    <sheet name="遠別町" sheetId="71" r:id="rId131"/>
    <sheet name="天塩町" sheetId="70" r:id="rId132"/>
    <sheet name="宗谷総合振興局計" sheetId="69" r:id="rId133"/>
    <sheet name="稚内市" sheetId="68" r:id="rId134"/>
    <sheet name="幌延町" sheetId="67" r:id="rId135"/>
    <sheet name="猿払村" sheetId="65" r:id="rId136"/>
    <sheet name="浜頓別町" sheetId="64" r:id="rId137"/>
    <sheet name="中頓別町" sheetId="66" r:id="rId138"/>
    <sheet name="枝幸町" sheetId="63" r:id="rId139"/>
    <sheet name="豊富町" sheetId="62" r:id="rId140"/>
    <sheet name="礼文町" sheetId="61" r:id="rId141"/>
    <sheet name="利尻町" sheetId="60" r:id="rId142"/>
    <sheet name="利尻富士町" sheetId="59" r:id="rId143"/>
    <sheet name="オホーツク圏域計" sheetId="58" r:id="rId144"/>
    <sheet name="オホーツク総合振興局計" sheetId="57" r:id="rId145"/>
    <sheet name="北見市" sheetId="56" r:id="rId146"/>
    <sheet name="網走市" sheetId="55" r:id="rId147"/>
    <sheet name="紋別市" sheetId="54" r:id="rId148"/>
    <sheet name="美幌町" sheetId="53" r:id="rId149"/>
    <sheet name="津別町" sheetId="52" r:id="rId150"/>
    <sheet name="斜里町" sheetId="51" r:id="rId151"/>
    <sheet name="清里町" sheetId="50" r:id="rId152"/>
    <sheet name="小清水町" sheetId="49" r:id="rId153"/>
    <sheet name="訓子府町" sheetId="48" r:id="rId154"/>
    <sheet name="置戸町" sheetId="47" r:id="rId155"/>
    <sheet name="佐呂間町" sheetId="46" r:id="rId156"/>
    <sheet name="遠軽町" sheetId="45" r:id="rId157"/>
    <sheet name="湧別町" sheetId="44" r:id="rId158"/>
    <sheet name="滝上町" sheetId="43" r:id="rId159"/>
    <sheet name="興部町" sheetId="42" r:id="rId160"/>
    <sheet name="西興部村" sheetId="41" r:id="rId161"/>
    <sheet name="雄武町" sheetId="40" r:id="rId162"/>
    <sheet name="大空町" sheetId="39" r:id="rId163"/>
    <sheet name="十勝圏域計" sheetId="38" r:id="rId164"/>
    <sheet name="十勝総合振興局計" sheetId="37" r:id="rId165"/>
    <sheet name="帯広市" sheetId="36" r:id="rId166"/>
    <sheet name="音更町" sheetId="35" r:id="rId167"/>
    <sheet name="士幌町" sheetId="34" r:id="rId168"/>
    <sheet name="上士幌町" sheetId="33" r:id="rId169"/>
    <sheet name="鹿追町" sheetId="32" r:id="rId170"/>
    <sheet name="新得町" sheetId="31" r:id="rId171"/>
    <sheet name="清水町" sheetId="30" r:id="rId172"/>
    <sheet name="芽室町" sheetId="29" r:id="rId173"/>
    <sheet name="中札内村" sheetId="28" r:id="rId174"/>
    <sheet name="更別村" sheetId="27" r:id="rId175"/>
    <sheet name="大樹町" sheetId="26" r:id="rId176"/>
    <sheet name="広尾町" sheetId="25" r:id="rId177"/>
    <sheet name="幕別町" sheetId="24" r:id="rId178"/>
    <sheet name="池田町" sheetId="23" r:id="rId179"/>
    <sheet name="豊頃町" sheetId="22" r:id="rId180"/>
    <sheet name="本別町" sheetId="21" r:id="rId181"/>
    <sheet name="足寄町" sheetId="20" r:id="rId182"/>
    <sheet name="陸別町" sheetId="19" r:id="rId183"/>
    <sheet name="浦幌町" sheetId="17" r:id="rId184"/>
    <sheet name="釧路・根室圏域計" sheetId="18" r:id="rId185"/>
    <sheet name="釧路総合振興局計" sheetId="12" r:id="rId186"/>
    <sheet name="釧路市" sheetId="16" r:id="rId187"/>
    <sheet name="釧路町" sheetId="15" r:id="rId188"/>
    <sheet name="厚岸町" sheetId="13" r:id="rId189"/>
    <sheet name="浜中町" sheetId="14" r:id="rId190"/>
    <sheet name="標茶町" sheetId="7" r:id="rId191"/>
    <sheet name="弟子屈町" sheetId="9" r:id="rId192"/>
    <sheet name="鶴居村" sheetId="11" r:id="rId193"/>
    <sheet name="白糠町" sheetId="10" r:id="rId194"/>
    <sheet name="根室振興局計" sheetId="6" r:id="rId195"/>
    <sheet name="根室市" sheetId="8" r:id="rId196"/>
    <sheet name="別海町" sheetId="5" r:id="rId197"/>
    <sheet name="中標津町" sheetId="4" r:id="rId198"/>
    <sheet name="標津町" sheetId="202" r:id="rId199"/>
    <sheet name="羅臼町" sheetId="203" r:id="rId200"/>
    <sheet name="Sheet2" sheetId="2" r:id="rId201"/>
  </sheets>
  <definedNames>
    <definedName name="_xlnm.Print_Area" localSheetId="0">全道計!$A$1:$V$36</definedName>
    <definedName name="_xlnm.Print_Area" localSheetId="1">道央圏域計!$A$1:$V$37</definedName>
  </definedNames>
  <calcPr calcId="152511"/>
</workbook>
</file>

<file path=xl/calcChain.xml><?xml version="1.0" encoding="utf-8"?>
<calcChain xmlns="http://schemas.openxmlformats.org/spreadsheetml/2006/main">
  <c r="U34" i="57" l="1"/>
  <c r="T34" i="57"/>
  <c r="S34" i="57"/>
  <c r="R34" i="57"/>
  <c r="Q34" i="57"/>
  <c r="P34" i="57"/>
  <c r="O34" i="57"/>
  <c r="N34" i="57"/>
  <c r="M34" i="57"/>
  <c r="L34" i="57"/>
  <c r="K34" i="57"/>
  <c r="J34" i="57"/>
  <c r="I34" i="57"/>
  <c r="H34" i="57"/>
  <c r="G34" i="57"/>
  <c r="F34" i="57"/>
  <c r="E34" i="57"/>
  <c r="D34" i="57"/>
  <c r="C34" i="57"/>
  <c r="U33" i="57"/>
  <c r="T33" i="57"/>
  <c r="S33" i="57"/>
  <c r="R33" i="57"/>
  <c r="Q33" i="57"/>
  <c r="P33" i="57"/>
  <c r="O33" i="57"/>
  <c r="N33" i="57"/>
  <c r="M33" i="57"/>
  <c r="L33" i="57"/>
  <c r="K33" i="57"/>
  <c r="J33" i="57"/>
  <c r="I33" i="57"/>
  <c r="H33" i="57"/>
  <c r="G33" i="57"/>
  <c r="F33" i="57"/>
  <c r="E33" i="57"/>
  <c r="D33" i="57"/>
  <c r="C33" i="57"/>
  <c r="U34" i="166"/>
  <c r="T34" i="166"/>
  <c r="S34" i="166"/>
  <c r="R34" i="166"/>
  <c r="Q34" i="166"/>
  <c r="P34" i="166"/>
  <c r="O34" i="166"/>
  <c r="N34" i="166"/>
  <c r="M34" i="166"/>
  <c r="L34" i="166"/>
  <c r="K34" i="166"/>
  <c r="J34" i="166"/>
  <c r="I34" i="166"/>
  <c r="H34" i="166"/>
  <c r="G34" i="166"/>
  <c r="F34" i="166"/>
  <c r="E34" i="166"/>
  <c r="D34" i="166"/>
  <c r="C34" i="166"/>
  <c r="U33" i="166"/>
  <c r="T33" i="166"/>
  <c r="S33" i="166"/>
  <c r="R33" i="166"/>
  <c r="Q33" i="166"/>
  <c r="P33" i="166"/>
  <c r="O33" i="166"/>
  <c r="N33" i="166"/>
  <c r="M33" i="166"/>
  <c r="L33" i="166"/>
  <c r="K33" i="166"/>
  <c r="J33" i="166"/>
  <c r="I33" i="166"/>
  <c r="H33" i="166"/>
  <c r="G33" i="166"/>
  <c r="F33" i="166"/>
  <c r="E33" i="166"/>
  <c r="D33" i="166"/>
  <c r="C33" i="166"/>
  <c r="U18" i="166"/>
  <c r="T18" i="166"/>
  <c r="S18" i="166"/>
  <c r="R18" i="166"/>
  <c r="Q18" i="166"/>
  <c r="P18" i="166"/>
  <c r="O18" i="166"/>
  <c r="N18" i="166"/>
  <c r="M18" i="166"/>
  <c r="L18" i="166"/>
  <c r="K18" i="166"/>
  <c r="J18" i="166"/>
  <c r="I18" i="166"/>
  <c r="H18" i="166"/>
  <c r="G18" i="166"/>
  <c r="F18" i="166"/>
  <c r="E18" i="166"/>
  <c r="D18" i="166"/>
  <c r="C18" i="166"/>
  <c r="U17" i="166"/>
  <c r="T17" i="166"/>
  <c r="S17" i="166"/>
  <c r="R17" i="166"/>
  <c r="Q17" i="166"/>
  <c r="P17" i="166"/>
  <c r="O17" i="166"/>
  <c r="N17" i="166"/>
  <c r="M17" i="166"/>
  <c r="L17" i="166"/>
  <c r="K17" i="166"/>
  <c r="J17" i="166"/>
  <c r="I17" i="166"/>
  <c r="H17" i="166"/>
  <c r="G17" i="166"/>
  <c r="F17" i="166"/>
  <c r="E17" i="166"/>
  <c r="D17" i="166"/>
  <c r="C17" i="166"/>
  <c r="U16" i="166" l="1"/>
  <c r="T16" i="166"/>
  <c r="S16" i="166"/>
  <c r="R16" i="166"/>
  <c r="Q16" i="166"/>
  <c r="P16" i="166"/>
  <c r="O16" i="166"/>
  <c r="N16" i="166"/>
  <c r="M16" i="166"/>
  <c r="L16" i="166"/>
  <c r="K16" i="166"/>
  <c r="J16" i="166"/>
  <c r="I16" i="166"/>
  <c r="H16" i="166"/>
  <c r="G16" i="166"/>
  <c r="F16" i="166"/>
  <c r="E16" i="166"/>
  <c r="D16" i="166"/>
  <c r="C16" i="166"/>
  <c r="U15" i="166"/>
  <c r="T15" i="166"/>
  <c r="S15" i="166"/>
  <c r="R15" i="166"/>
  <c r="Q15" i="166"/>
  <c r="P15" i="166"/>
  <c r="O15" i="166"/>
  <c r="N15" i="166"/>
  <c r="M15" i="166"/>
  <c r="L15" i="166"/>
  <c r="K15" i="166"/>
  <c r="J15" i="166"/>
  <c r="I15" i="166"/>
  <c r="H15" i="166"/>
  <c r="G15" i="166"/>
  <c r="F15" i="166"/>
  <c r="E15" i="166"/>
  <c r="D15" i="166"/>
  <c r="C15" i="166"/>
  <c r="U14" i="166"/>
  <c r="T14" i="166"/>
  <c r="S14" i="166"/>
  <c r="R14" i="166"/>
  <c r="Q14" i="166"/>
  <c r="P14" i="166"/>
  <c r="O14" i="166"/>
  <c r="N14" i="166"/>
  <c r="M14" i="166"/>
  <c r="L14" i="166"/>
  <c r="K14" i="166"/>
  <c r="J14" i="166"/>
  <c r="I14" i="166"/>
  <c r="H14" i="166"/>
  <c r="G14" i="166"/>
  <c r="F14" i="166"/>
  <c r="E14" i="166"/>
  <c r="D14" i="166"/>
  <c r="C14" i="166"/>
  <c r="U13" i="166"/>
  <c r="T13" i="166"/>
  <c r="S13" i="166"/>
  <c r="R13" i="166"/>
  <c r="Q13" i="166"/>
  <c r="P13" i="166"/>
  <c r="O13" i="166"/>
  <c r="N13" i="166"/>
  <c r="M13" i="166"/>
  <c r="L13" i="166"/>
  <c r="K13" i="166"/>
  <c r="J13" i="166"/>
  <c r="I13" i="166"/>
  <c r="H13" i="166"/>
  <c r="G13" i="166"/>
  <c r="F13" i="166"/>
  <c r="E13" i="166"/>
  <c r="D13" i="166"/>
  <c r="C13" i="166"/>
  <c r="U12" i="166"/>
  <c r="T12" i="166"/>
  <c r="S12" i="166"/>
  <c r="R12" i="166"/>
  <c r="Q12" i="166"/>
  <c r="P12" i="166"/>
  <c r="O12" i="166"/>
  <c r="N12" i="166"/>
  <c r="M12" i="166"/>
  <c r="L12" i="166"/>
  <c r="K12" i="166"/>
  <c r="J12" i="166"/>
  <c r="I12" i="166"/>
  <c r="H12" i="166"/>
  <c r="G12" i="166"/>
  <c r="F12" i="166"/>
  <c r="E12" i="166"/>
  <c r="D12" i="166"/>
  <c r="C12" i="166"/>
  <c r="U11" i="166"/>
  <c r="T11" i="166"/>
  <c r="S11" i="166"/>
  <c r="R11" i="166"/>
  <c r="Q11" i="166"/>
  <c r="P11" i="166"/>
  <c r="O11" i="166"/>
  <c r="N11" i="166"/>
  <c r="M11" i="166"/>
  <c r="L11" i="166"/>
  <c r="K11" i="166"/>
  <c r="J11" i="166"/>
  <c r="I11" i="166"/>
  <c r="H11" i="166"/>
  <c r="G11" i="166"/>
  <c r="F11" i="166"/>
  <c r="E11" i="166"/>
  <c r="D11" i="166"/>
  <c r="C11" i="166"/>
  <c r="U10" i="166"/>
  <c r="T10" i="166"/>
  <c r="S10" i="166"/>
  <c r="R10" i="166"/>
  <c r="Q10" i="166"/>
  <c r="P10" i="166"/>
  <c r="O10" i="166"/>
  <c r="N10" i="166"/>
  <c r="M10" i="166"/>
  <c r="L10" i="166"/>
  <c r="K10" i="166"/>
  <c r="J10" i="166"/>
  <c r="I10" i="166"/>
  <c r="H10" i="166"/>
  <c r="G10" i="166"/>
  <c r="F10" i="166"/>
  <c r="E10" i="166"/>
  <c r="D10" i="166"/>
  <c r="C10" i="166"/>
  <c r="U9" i="166"/>
  <c r="T9" i="166"/>
  <c r="S9" i="166"/>
  <c r="R9" i="166"/>
  <c r="Q9" i="166"/>
  <c r="P9" i="166"/>
  <c r="O9" i="166"/>
  <c r="N9" i="166"/>
  <c r="M9" i="166"/>
  <c r="L9" i="166"/>
  <c r="K9" i="166"/>
  <c r="J9" i="166"/>
  <c r="I9" i="166"/>
  <c r="H9" i="166"/>
  <c r="G9" i="166"/>
  <c r="F9" i="166"/>
  <c r="E9" i="166"/>
  <c r="D9" i="166"/>
  <c r="C9" i="166"/>
  <c r="U8" i="166"/>
  <c r="T8" i="166"/>
  <c r="S8" i="166"/>
  <c r="R8" i="166"/>
  <c r="Q8" i="166"/>
  <c r="P8" i="166"/>
  <c r="O8" i="166"/>
  <c r="N8" i="166"/>
  <c r="M8" i="166"/>
  <c r="L8" i="166"/>
  <c r="K8" i="166"/>
  <c r="J8" i="166"/>
  <c r="I8" i="166"/>
  <c r="H8" i="166"/>
  <c r="G8" i="166"/>
  <c r="F8" i="166"/>
  <c r="E8" i="166"/>
  <c r="D8" i="166"/>
  <c r="C8" i="166"/>
  <c r="U7" i="166"/>
  <c r="T7" i="166"/>
  <c r="S7" i="166"/>
  <c r="R7" i="166"/>
  <c r="Q7" i="166"/>
  <c r="P7" i="166"/>
  <c r="O7" i="166"/>
  <c r="N7" i="166"/>
  <c r="M7" i="166"/>
  <c r="L7" i="166"/>
  <c r="K7" i="166"/>
  <c r="J7" i="166"/>
  <c r="I7" i="166"/>
  <c r="H7" i="166"/>
  <c r="G7" i="166"/>
  <c r="F7" i="166"/>
  <c r="E7" i="166"/>
  <c r="D7" i="166"/>
  <c r="L36" i="199" l="1"/>
  <c r="J36" i="199"/>
  <c r="L35" i="199"/>
  <c r="J35" i="199"/>
  <c r="U32" i="198" l="1"/>
  <c r="T32" i="198"/>
  <c r="S32" i="198"/>
  <c r="R32" i="198"/>
  <c r="Q32" i="198"/>
  <c r="P32" i="198"/>
  <c r="O32" i="198"/>
  <c r="N32" i="198"/>
  <c r="M32" i="198"/>
  <c r="L32" i="198"/>
  <c r="K32" i="198"/>
  <c r="J32" i="198"/>
  <c r="I32" i="198"/>
  <c r="H32" i="198"/>
  <c r="G32" i="198"/>
  <c r="F32" i="198"/>
  <c r="E32" i="198"/>
  <c r="D32" i="198"/>
  <c r="C32" i="198"/>
  <c r="U31" i="198"/>
  <c r="T31" i="198"/>
  <c r="S31" i="198"/>
  <c r="R31" i="198"/>
  <c r="Q31" i="198"/>
  <c r="P31" i="198"/>
  <c r="O31" i="198"/>
  <c r="N31" i="198"/>
  <c r="M31" i="198"/>
  <c r="L31" i="198"/>
  <c r="K31" i="198"/>
  <c r="J31" i="198"/>
  <c r="I31" i="198"/>
  <c r="H31" i="198"/>
  <c r="G31" i="198"/>
  <c r="F31" i="198"/>
  <c r="E31" i="198"/>
  <c r="D31" i="198"/>
  <c r="C31" i="198"/>
  <c r="U32" i="197"/>
  <c r="T32" i="197"/>
  <c r="S32" i="197"/>
  <c r="R32" i="197"/>
  <c r="Q32" i="197"/>
  <c r="P32" i="197"/>
  <c r="O32" i="197"/>
  <c r="N32" i="197"/>
  <c r="M32" i="197"/>
  <c r="L32" i="197"/>
  <c r="K32" i="197"/>
  <c r="J32" i="197"/>
  <c r="I32" i="197"/>
  <c r="H32" i="197"/>
  <c r="G32" i="197"/>
  <c r="F32" i="197"/>
  <c r="E32" i="197"/>
  <c r="D32" i="197"/>
  <c r="C32" i="197"/>
  <c r="U31" i="197"/>
  <c r="T31" i="197"/>
  <c r="S31" i="197"/>
  <c r="R31" i="197"/>
  <c r="Q31" i="197"/>
  <c r="P31" i="197"/>
  <c r="O31" i="197"/>
  <c r="N31" i="197"/>
  <c r="M31" i="197"/>
  <c r="L31" i="197"/>
  <c r="K31" i="197"/>
  <c r="J31" i="197"/>
  <c r="I31" i="197"/>
  <c r="H31" i="197"/>
  <c r="G31" i="197"/>
  <c r="F31" i="197"/>
  <c r="E31" i="197"/>
  <c r="D31" i="197"/>
  <c r="C31" i="197"/>
  <c r="U32" i="196"/>
  <c r="T32" i="196"/>
  <c r="S32" i="196"/>
  <c r="R32" i="196"/>
  <c r="Q32" i="196"/>
  <c r="P32" i="196"/>
  <c r="O32" i="196"/>
  <c r="N32" i="196"/>
  <c r="M32" i="196"/>
  <c r="L32" i="196"/>
  <c r="K32" i="196"/>
  <c r="J32" i="196"/>
  <c r="I32" i="196"/>
  <c r="H32" i="196"/>
  <c r="G32" i="196"/>
  <c r="F32" i="196"/>
  <c r="E32" i="196"/>
  <c r="D32" i="196"/>
  <c r="C32" i="196"/>
  <c r="U31" i="196"/>
  <c r="T31" i="196"/>
  <c r="S31" i="196"/>
  <c r="R31" i="196"/>
  <c r="Q31" i="196"/>
  <c r="P31" i="196"/>
  <c r="O31" i="196"/>
  <c r="N31" i="196"/>
  <c r="M31" i="196"/>
  <c r="L31" i="196"/>
  <c r="K31" i="196"/>
  <c r="J31" i="196"/>
  <c r="I31" i="196"/>
  <c r="H31" i="196"/>
  <c r="G31" i="196"/>
  <c r="F31" i="196"/>
  <c r="E31" i="196"/>
  <c r="D31" i="196"/>
  <c r="C31" i="196"/>
  <c r="U32" i="195"/>
  <c r="T32" i="195"/>
  <c r="S32" i="195"/>
  <c r="R32" i="195"/>
  <c r="Q32" i="195"/>
  <c r="P32" i="195"/>
  <c r="O32" i="195"/>
  <c r="N32" i="195"/>
  <c r="M32" i="195"/>
  <c r="L32" i="195"/>
  <c r="K32" i="195"/>
  <c r="J32" i="195"/>
  <c r="I32" i="195"/>
  <c r="H32" i="195"/>
  <c r="G32" i="195"/>
  <c r="F32" i="195"/>
  <c r="E32" i="195"/>
  <c r="D32" i="195"/>
  <c r="C32" i="195"/>
  <c r="U31" i="195"/>
  <c r="T31" i="195"/>
  <c r="S31" i="195"/>
  <c r="R31" i="195"/>
  <c r="Q31" i="195"/>
  <c r="P31" i="195"/>
  <c r="O31" i="195"/>
  <c r="N31" i="195"/>
  <c r="M31" i="195"/>
  <c r="L31" i="195"/>
  <c r="K31" i="195"/>
  <c r="J31" i="195"/>
  <c r="I31" i="195"/>
  <c r="H31" i="195"/>
  <c r="G31" i="195"/>
  <c r="F31" i="195"/>
  <c r="E31" i="195"/>
  <c r="D31" i="195"/>
  <c r="C31" i="195"/>
  <c r="U32" i="194"/>
  <c r="T32" i="194"/>
  <c r="S32" i="194"/>
  <c r="R32" i="194"/>
  <c r="Q32" i="194"/>
  <c r="P32" i="194"/>
  <c r="O32" i="194"/>
  <c r="N32" i="194"/>
  <c r="M32" i="194"/>
  <c r="L32" i="194"/>
  <c r="K32" i="194"/>
  <c r="J32" i="194"/>
  <c r="I32" i="194"/>
  <c r="H32" i="194"/>
  <c r="G32" i="194"/>
  <c r="F32" i="194"/>
  <c r="E32" i="194"/>
  <c r="D32" i="194"/>
  <c r="C32" i="194"/>
  <c r="U31" i="194"/>
  <c r="T31" i="194"/>
  <c r="S31" i="194"/>
  <c r="R31" i="194"/>
  <c r="Q31" i="194"/>
  <c r="P31" i="194"/>
  <c r="O31" i="194"/>
  <c r="N31" i="194"/>
  <c r="M31" i="194"/>
  <c r="L31" i="194"/>
  <c r="K31" i="194"/>
  <c r="J31" i="194"/>
  <c r="I31" i="194"/>
  <c r="H31" i="194"/>
  <c r="G31" i="194"/>
  <c r="F31" i="194"/>
  <c r="E31" i="194"/>
  <c r="D31" i="194"/>
  <c r="C31" i="194"/>
  <c r="U32" i="193"/>
  <c r="T32" i="193"/>
  <c r="S32" i="193"/>
  <c r="R32" i="193"/>
  <c r="Q32" i="193"/>
  <c r="P32" i="193"/>
  <c r="O32" i="193"/>
  <c r="N32" i="193"/>
  <c r="M32" i="193"/>
  <c r="L32" i="193"/>
  <c r="K32" i="193"/>
  <c r="J32" i="193"/>
  <c r="I32" i="193"/>
  <c r="H32" i="193"/>
  <c r="G32" i="193"/>
  <c r="F32" i="193"/>
  <c r="E32" i="193"/>
  <c r="D32" i="193"/>
  <c r="C32" i="193"/>
  <c r="U31" i="193"/>
  <c r="T31" i="193"/>
  <c r="S31" i="193"/>
  <c r="R31" i="193"/>
  <c r="Q31" i="193"/>
  <c r="P31" i="193"/>
  <c r="O31" i="193"/>
  <c r="N31" i="193"/>
  <c r="M31" i="193"/>
  <c r="L31" i="193"/>
  <c r="K31" i="193"/>
  <c r="J31" i="193"/>
  <c r="I31" i="193"/>
  <c r="H31" i="193"/>
  <c r="G31" i="193"/>
  <c r="F31" i="193"/>
  <c r="E31" i="193"/>
  <c r="D31" i="193"/>
  <c r="C31" i="193"/>
  <c r="U32" i="192"/>
  <c r="T32" i="192"/>
  <c r="S32" i="192"/>
  <c r="R32" i="192"/>
  <c r="Q32" i="192"/>
  <c r="P32" i="192"/>
  <c r="O32" i="192"/>
  <c r="N32" i="192"/>
  <c r="M32" i="192"/>
  <c r="L32" i="192"/>
  <c r="K32" i="192"/>
  <c r="J32" i="192"/>
  <c r="I32" i="192"/>
  <c r="H32" i="192"/>
  <c r="G32" i="192"/>
  <c r="F32" i="192"/>
  <c r="E32" i="192"/>
  <c r="D32" i="192"/>
  <c r="C32" i="192"/>
  <c r="U31" i="192"/>
  <c r="T31" i="192"/>
  <c r="S31" i="192"/>
  <c r="R31" i="192"/>
  <c r="Q31" i="192"/>
  <c r="P31" i="192"/>
  <c r="O31" i="192"/>
  <c r="N31" i="192"/>
  <c r="M31" i="192"/>
  <c r="L31" i="192"/>
  <c r="K31" i="192"/>
  <c r="J31" i="192"/>
  <c r="I31" i="192"/>
  <c r="H31" i="192"/>
  <c r="G31" i="192"/>
  <c r="F31" i="192"/>
  <c r="E31" i="192"/>
  <c r="D31" i="192"/>
  <c r="C31" i="192"/>
  <c r="U32" i="191"/>
  <c r="T32" i="191"/>
  <c r="S32" i="191"/>
  <c r="R32" i="191"/>
  <c r="Q32" i="191"/>
  <c r="P32" i="191"/>
  <c r="O32" i="191"/>
  <c r="N32" i="191"/>
  <c r="M32" i="191"/>
  <c r="L32" i="191"/>
  <c r="K32" i="191"/>
  <c r="J32" i="191"/>
  <c r="I32" i="191"/>
  <c r="H32" i="191"/>
  <c r="G32" i="191"/>
  <c r="F32" i="191"/>
  <c r="E32" i="191"/>
  <c r="D32" i="191"/>
  <c r="C32" i="191"/>
  <c r="U31" i="191"/>
  <c r="T31" i="191"/>
  <c r="S31" i="191"/>
  <c r="R31" i="191"/>
  <c r="Q31" i="191"/>
  <c r="P31" i="191"/>
  <c r="O31" i="191"/>
  <c r="N31" i="191"/>
  <c r="M31" i="191"/>
  <c r="L31" i="191"/>
  <c r="K31" i="191"/>
  <c r="J31" i="191"/>
  <c r="I31" i="191"/>
  <c r="H31" i="191"/>
  <c r="G31" i="191"/>
  <c r="F31" i="191"/>
  <c r="E31" i="191"/>
  <c r="D31" i="191"/>
  <c r="C31" i="191"/>
  <c r="U32" i="190"/>
  <c r="T32" i="190"/>
  <c r="S32" i="190"/>
  <c r="R32" i="190"/>
  <c r="Q32" i="190"/>
  <c r="P32" i="190"/>
  <c r="O32" i="190"/>
  <c r="N32" i="190"/>
  <c r="M32" i="190"/>
  <c r="L32" i="190"/>
  <c r="K32" i="190"/>
  <c r="J32" i="190"/>
  <c r="I32" i="190"/>
  <c r="H32" i="190"/>
  <c r="G32" i="190"/>
  <c r="F32" i="190"/>
  <c r="E32" i="190"/>
  <c r="D32" i="190"/>
  <c r="C32" i="190"/>
  <c r="U31" i="190"/>
  <c r="T31" i="190"/>
  <c r="S31" i="190"/>
  <c r="R31" i="190"/>
  <c r="Q31" i="190"/>
  <c r="P31" i="190"/>
  <c r="O31" i="190"/>
  <c r="N31" i="190"/>
  <c r="M31" i="190"/>
  <c r="L31" i="190"/>
  <c r="K31" i="190"/>
  <c r="J31" i="190"/>
  <c r="I31" i="190"/>
  <c r="H31" i="190"/>
  <c r="G31" i="190"/>
  <c r="F31" i="190"/>
  <c r="E31" i="190"/>
  <c r="D31" i="190"/>
  <c r="C31" i="190"/>
  <c r="U32" i="189"/>
  <c r="T32" i="189"/>
  <c r="S32" i="189"/>
  <c r="R32" i="189"/>
  <c r="Q32" i="189"/>
  <c r="P32" i="189"/>
  <c r="O32" i="189"/>
  <c r="N32" i="189"/>
  <c r="M32" i="189"/>
  <c r="L32" i="189"/>
  <c r="K32" i="189"/>
  <c r="J32" i="189"/>
  <c r="I32" i="189"/>
  <c r="H32" i="189"/>
  <c r="G32" i="189"/>
  <c r="F32" i="189"/>
  <c r="E32" i="189"/>
  <c r="D32" i="189"/>
  <c r="C32" i="189"/>
  <c r="U31" i="189"/>
  <c r="T31" i="189"/>
  <c r="S31" i="189"/>
  <c r="R31" i="189"/>
  <c r="Q31" i="189"/>
  <c r="P31" i="189"/>
  <c r="O31" i="189"/>
  <c r="N31" i="189"/>
  <c r="M31" i="189"/>
  <c r="L31" i="189"/>
  <c r="K31" i="189"/>
  <c r="J31" i="189"/>
  <c r="I31" i="189"/>
  <c r="H31" i="189"/>
  <c r="G31" i="189"/>
  <c r="F31" i="189"/>
  <c r="E31" i="189"/>
  <c r="D31" i="189"/>
  <c r="C31" i="189"/>
  <c r="U32" i="188"/>
  <c r="T32" i="188"/>
  <c r="S32" i="188"/>
  <c r="R32" i="188"/>
  <c r="Q32" i="188"/>
  <c r="P32" i="188"/>
  <c r="O32" i="188"/>
  <c r="N32" i="188"/>
  <c r="M32" i="188"/>
  <c r="L32" i="188"/>
  <c r="K32" i="188"/>
  <c r="J32" i="188"/>
  <c r="I32" i="188"/>
  <c r="H32" i="188"/>
  <c r="G32" i="188"/>
  <c r="F32" i="188"/>
  <c r="E32" i="188"/>
  <c r="D32" i="188"/>
  <c r="C32" i="188"/>
  <c r="U31" i="188"/>
  <c r="T31" i="188"/>
  <c r="S31" i="188"/>
  <c r="R31" i="188"/>
  <c r="Q31" i="188"/>
  <c r="P31" i="188"/>
  <c r="O31" i="188"/>
  <c r="N31" i="188"/>
  <c r="M31" i="188"/>
  <c r="L31" i="188"/>
  <c r="K31" i="188"/>
  <c r="J31" i="188"/>
  <c r="I31" i="188"/>
  <c r="H31" i="188"/>
  <c r="G31" i="188"/>
  <c r="F31" i="188"/>
  <c r="E31" i="188"/>
  <c r="D31" i="188"/>
  <c r="C31" i="188"/>
  <c r="U32" i="187"/>
  <c r="T32" i="187"/>
  <c r="S32" i="187"/>
  <c r="R32" i="187"/>
  <c r="Q32" i="187"/>
  <c r="P32" i="187"/>
  <c r="O32" i="187"/>
  <c r="N32" i="187"/>
  <c r="M32" i="187"/>
  <c r="L32" i="187"/>
  <c r="K32" i="187"/>
  <c r="J32" i="187"/>
  <c r="I32" i="187"/>
  <c r="H32" i="187"/>
  <c r="G32" i="187"/>
  <c r="F32" i="187"/>
  <c r="E32" i="187"/>
  <c r="D32" i="187"/>
  <c r="C32" i="187"/>
  <c r="U31" i="187"/>
  <c r="T31" i="187"/>
  <c r="S31" i="187"/>
  <c r="R31" i="187"/>
  <c r="Q31" i="187"/>
  <c r="P31" i="187"/>
  <c r="O31" i="187"/>
  <c r="N31" i="187"/>
  <c r="M31" i="187"/>
  <c r="L31" i="187"/>
  <c r="K31" i="187"/>
  <c r="J31" i="187"/>
  <c r="I31" i="187"/>
  <c r="H31" i="187"/>
  <c r="G31" i="187"/>
  <c r="F31" i="187"/>
  <c r="E31" i="187"/>
  <c r="D31" i="187"/>
  <c r="C31" i="187"/>
  <c r="U32" i="186"/>
  <c r="T32" i="186"/>
  <c r="S32" i="186"/>
  <c r="R32" i="186"/>
  <c r="Q32" i="186"/>
  <c r="P32" i="186"/>
  <c r="O32" i="186"/>
  <c r="N32" i="186"/>
  <c r="M32" i="186"/>
  <c r="L32" i="186"/>
  <c r="K32" i="186"/>
  <c r="J32" i="186"/>
  <c r="I32" i="186"/>
  <c r="H32" i="186"/>
  <c r="G32" i="186"/>
  <c r="F32" i="186"/>
  <c r="E32" i="186"/>
  <c r="D32" i="186"/>
  <c r="C32" i="186"/>
  <c r="U31" i="186"/>
  <c r="T31" i="186"/>
  <c r="S31" i="186"/>
  <c r="R31" i="186"/>
  <c r="Q31" i="186"/>
  <c r="P31" i="186"/>
  <c r="O31" i="186"/>
  <c r="N31" i="186"/>
  <c r="M31" i="186"/>
  <c r="L31" i="186"/>
  <c r="K31" i="186"/>
  <c r="J31" i="186"/>
  <c r="I31" i="186"/>
  <c r="H31" i="186"/>
  <c r="G31" i="186"/>
  <c r="F31" i="186"/>
  <c r="E31" i="186"/>
  <c r="D31" i="186"/>
  <c r="C31" i="186"/>
  <c r="U32" i="185"/>
  <c r="T32" i="185"/>
  <c r="S32" i="185"/>
  <c r="R32" i="185"/>
  <c r="Q32" i="185"/>
  <c r="P32" i="185"/>
  <c r="O32" i="185"/>
  <c r="N32" i="185"/>
  <c r="M32" i="185"/>
  <c r="L32" i="185"/>
  <c r="K32" i="185"/>
  <c r="J32" i="185"/>
  <c r="I32" i="185"/>
  <c r="H32" i="185"/>
  <c r="G32" i="185"/>
  <c r="F32" i="185"/>
  <c r="E32" i="185"/>
  <c r="D32" i="185"/>
  <c r="C32" i="185"/>
  <c r="U31" i="185"/>
  <c r="T31" i="185"/>
  <c r="S31" i="185"/>
  <c r="R31" i="185"/>
  <c r="Q31" i="185"/>
  <c r="P31" i="185"/>
  <c r="O31" i="185"/>
  <c r="N31" i="185"/>
  <c r="M31" i="185"/>
  <c r="L31" i="185"/>
  <c r="K31" i="185"/>
  <c r="J31" i="185"/>
  <c r="I31" i="185"/>
  <c r="H31" i="185"/>
  <c r="G31" i="185"/>
  <c r="F31" i="185"/>
  <c r="E31" i="185"/>
  <c r="D31" i="185"/>
  <c r="C31" i="185"/>
  <c r="U32" i="184"/>
  <c r="T32" i="184"/>
  <c r="S32" i="184"/>
  <c r="R32" i="184"/>
  <c r="Q32" i="184"/>
  <c r="P32" i="184"/>
  <c r="O32" i="184"/>
  <c r="N32" i="184"/>
  <c r="M32" i="184"/>
  <c r="L32" i="184"/>
  <c r="K32" i="184"/>
  <c r="J32" i="184"/>
  <c r="I32" i="184"/>
  <c r="H32" i="184"/>
  <c r="G32" i="184"/>
  <c r="F32" i="184"/>
  <c r="E32" i="184"/>
  <c r="D32" i="184"/>
  <c r="C32" i="184"/>
  <c r="U31" i="184"/>
  <c r="T31" i="184"/>
  <c r="S31" i="184"/>
  <c r="R31" i="184"/>
  <c r="Q31" i="184"/>
  <c r="P31" i="184"/>
  <c r="O31" i="184"/>
  <c r="N31" i="184"/>
  <c r="M31" i="184"/>
  <c r="L31" i="184"/>
  <c r="K31" i="184"/>
  <c r="J31" i="184"/>
  <c r="I31" i="184"/>
  <c r="H31" i="184"/>
  <c r="G31" i="184"/>
  <c r="F31" i="184"/>
  <c r="E31" i="184"/>
  <c r="D31" i="184"/>
  <c r="C31" i="184"/>
  <c r="U32" i="183"/>
  <c r="T32" i="183"/>
  <c r="S32" i="183"/>
  <c r="R32" i="183"/>
  <c r="Q32" i="183"/>
  <c r="P32" i="183"/>
  <c r="O32" i="183"/>
  <c r="N32" i="183"/>
  <c r="M32" i="183"/>
  <c r="L32" i="183"/>
  <c r="K32" i="183"/>
  <c r="J32" i="183"/>
  <c r="I32" i="183"/>
  <c r="H32" i="183"/>
  <c r="G32" i="183"/>
  <c r="F32" i="183"/>
  <c r="E32" i="183"/>
  <c r="D32" i="183"/>
  <c r="C32" i="183"/>
  <c r="U31" i="183"/>
  <c r="T31" i="183"/>
  <c r="S31" i="183"/>
  <c r="R31" i="183"/>
  <c r="Q31" i="183"/>
  <c r="P31" i="183"/>
  <c r="O31" i="183"/>
  <c r="N31" i="183"/>
  <c r="M31" i="183"/>
  <c r="L31" i="183"/>
  <c r="K31" i="183"/>
  <c r="J31" i="183"/>
  <c r="I31" i="183"/>
  <c r="H31" i="183"/>
  <c r="G31" i="183"/>
  <c r="F31" i="183"/>
  <c r="E31" i="183"/>
  <c r="D31" i="183"/>
  <c r="C31" i="183"/>
  <c r="U32" i="182"/>
  <c r="T32" i="182"/>
  <c r="S32" i="182"/>
  <c r="R32" i="182"/>
  <c r="Q32" i="182"/>
  <c r="P32" i="182"/>
  <c r="O32" i="182"/>
  <c r="N32" i="182"/>
  <c r="M32" i="182"/>
  <c r="L32" i="182"/>
  <c r="K32" i="182"/>
  <c r="J32" i="182"/>
  <c r="I32" i="182"/>
  <c r="H32" i="182"/>
  <c r="G32" i="182"/>
  <c r="F32" i="182"/>
  <c r="E32" i="182"/>
  <c r="D32" i="182"/>
  <c r="C32" i="182"/>
  <c r="U31" i="182"/>
  <c r="T31" i="182"/>
  <c r="S31" i="182"/>
  <c r="R31" i="182"/>
  <c r="Q31" i="182"/>
  <c r="P31" i="182"/>
  <c r="O31" i="182"/>
  <c r="N31" i="182"/>
  <c r="M31" i="182"/>
  <c r="L31" i="182"/>
  <c r="K31" i="182"/>
  <c r="J31" i="182"/>
  <c r="I31" i="182"/>
  <c r="H31" i="182"/>
  <c r="G31" i="182"/>
  <c r="F31" i="182"/>
  <c r="E31" i="182"/>
  <c r="D31" i="182"/>
  <c r="C31" i="182"/>
  <c r="U32" i="181"/>
  <c r="T32" i="181"/>
  <c r="S32" i="181"/>
  <c r="R32" i="181"/>
  <c r="Q32" i="181"/>
  <c r="P32" i="181"/>
  <c r="O32" i="181"/>
  <c r="N32" i="181"/>
  <c r="M32" i="181"/>
  <c r="L32" i="181"/>
  <c r="K32" i="181"/>
  <c r="J32" i="181"/>
  <c r="I32" i="181"/>
  <c r="H32" i="181"/>
  <c r="G32" i="181"/>
  <c r="F32" i="181"/>
  <c r="E32" i="181"/>
  <c r="D32" i="181"/>
  <c r="C32" i="181"/>
  <c r="U31" i="181"/>
  <c r="T31" i="181"/>
  <c r="S31" i="181"/>
  <c r="R31" i="181"/>
  <c r="Q31" i="181"/>
  <c r="P31" i="181"/>
  <c r="O31" i="181"/>
  <c r="N31" i="181"/>
  <c r="M31" i="181"/>
  <c r="L31" i="181"/>
  <c r="K31" i="181"/>
  <c r="J31" i="181"/>
  <c r="I31" i="181"/>
  <c r="H31" i="181"/>
  <c r="G31" i="181"/>
  <c r="F31" i="181"/>
  <c r="E31" i="181"/>
  <c r="D31" i="181"/>
  <c r="C31" i="181"/>
  <c r="U32" i="180"/>
  <c r="T32" i="180"/>
  <c r="S32" i="180"/>
  <c r="R32" i="180"/>
  <c r="Q32" i="180"/>
  <c r="P32" i="180"/>
  <c r="O32" i="180"/>
  <c r="N32" i="180"/>
  <c r="M32" i="180"/>
  <c r="L32" i="180"/>
  <c r="K32" i="180"/>
  <c r="J32" i="180"/>
  <c r="I32" i="180"/>
  <c r="H32" i="180"/>
  <c r="G32" i="180"/>
  <c r="F32" i="180"/>
  <c r="E32" i="180"/>
  <c r="D32" i="180"/>
  <c r="C32" i="180"/>
  <c r="U31" i="180"/>
  <c r="T31" i="180"/>
  <c r="S31" i="180"/>
  <c r="R31" i="180"/>
  <c r="Q31" i="180"/>
  <c r="P31" i="180"/>
  <c r="O31" i="180"/>
  <c r="N31" i="180"/>
  <c r="M31" i="180"/>
  <c r="L31" i="180"/>
  <c r="K31" i="180"/>
  <c r="J31" i="180"/>
  <c r="I31" i="180"/>
  <c r="H31" i="180"/>
  <c r="G31" i="180"/>
  <c r="F31" i="180"/>
  <c r="E31" i="180"/>
  <c r="D31" i="180"/>
  <c r="C31" i="180"/>
  <c r="U32" i="179"/>
  <c r="T32" i="179"/>
  <c r="S32" i="179"/>
  <c r="R32" i="179"/>
  <c r="Q32" i="179"/>
  <c r="P32" i="179"/>
  <c r="O32" i="179"/>
  <c r="N32" i="179"/>
  <c r="M32" i="179"/>
  <c r="L32" i="179"/>
  <c r="K32" i="179"/>
  <c r="J32" i="179"/>
  <c r="I32" i="179"/>
  <c r="H32" i="179"/>
  <c r="G32" i="179"/>
  <c r="F32" i="179"/>
  <c r="E32" i="179"/>
  <c r="D32" i="179"/>
  <c r="C32" i="179"/>
  <c r="U31" i="179"/>
  <c r="T31" i="179"/>
  <c r="S31" i="179"/>
  <c r="R31" i="179"/>
  <c r="Q31" i="179"/>
  <c r="P31" i="179"/>
  <c r="O31" i="179"/>
  <c r="N31" i="179"/>
  <c r="M31" i="179"/>
  <c r="L31" i="179"/>
  <c r="K31" i="179"/>
  <c r="J31" i="179"/>
  <c r="I31" i="179"/>
  <c r="H31" i="179"/>
  <c r="G31" i="179"/>
  <c r="F31" i="179"/>
  <c r="E31" i="179"/>
  <c r="D31" i="179"/>
  <c r="C31" i="179"/>
  <c r="U32" i="178"/>
  <c r="T32" i="178"/>
  <c r="S32" i="178"/>
  <c r="R32" i="178"/>
  <c r="Q32" i="178"/>
  <c r="P32" i="178"/>
  <c r="O32" i="178"/>
  <c r="N32" i="178"/>
  <c r="M32" i="178"/>
  <c r="L32" i="178"/>
  <c r="K32" i="178"/>
  <c r="J32" i="178"/>
  <c r="I32" i="178"/>
  <c r="H32" i="178"/>
  <c r="G32" i="178"/>
  <c r="F32" i="178"/>
  <c r="E32" i="178"/>
  <c r="D32" i="178"/>
  <c r="C32" i="178"/>
  <c r="U31" i="178"/>
  <c r="T31" i="178"/>
  <c r="S31" i="178"/>
  <c r="R31" i="178"/>
  <c r="Q31" i="178"/>
  <c r="P31" i="178"/>
  <c r="O31" i="178"/>
  <c r="N31" i="178"/>
  <c r="M31" i="178"/>
  <c r="L31" i="178"/>
  <c r="K31" i="178"/>
  <c r="J31" i="178"/>
  <c r="I31" i="178"/>
  <c r="H31" i="178"/>
  <c r="G31" i="178"/>
  <c r="F31" i="178"/>
  <c r="E31" i="178"/>
  <c r="D31" i="178"/>
  <c r="C31" i="178"/>
  <c r="U32" i="177"/>
  <c r="T32" i="177"/>
  <c r="S32" i="177"/>
  <c r="R32" i="177"/>
  <c r="Q32" i="177"/>
  <c r="P32" i="177"/>
  <c r="O32" i="177"/>
  <c r="N32" i="177"/>
  <c r="M32" i="177"/>
  <c r="L32" i="177"/>
  <c r="K32" i="177"/>
  <c r="J32" i="177"/>
  <c r="I32" i="177"/>
  <c r="H32" i="177"/>
  <c r="G32" i="177"/>
  <c r="F32" i="177"/>
  <c r="E32" i="177"/>
  <c r="D32" i="177"/>
  <c r="C32" i="177"/>
  <c r="U31" i="177"/>
  <c r="T31" i="177"/>
  <c r="S31" i="177"/>
  <c r="R31" i="177"/>
  <c r="Q31" i="177"/>
  <c r="P31" i="177"/>
  <c r="O31" i="177"/>
  <c r="N31" i="177"/>
  <c r="M31" i="177"/>
  <c r="L31" i="177"/>
  <c r="K31" i="177"/>
  <c r="J31" i="177"/>
  <c r="I31" i="177"/>
  <c r="H31" i="177"/>
  <c r="G31" i="177"/>
  <c r="F31" i="177"/>
  <c r="E31" i="177"/>
  <c r="D31" i="177"/>
  <c r="C31" i="177"/>
  <c r="U32" i="176"/>
  <c r="T32" i="176"/>
  <c r="S32" i="176"/>
  <c r="R32" i="176"/>
  <c r="Q32" i="176"/>
  <c r="P32" i="176"/>
  <c r="O32" i="176"/>
  <c r="N32" i="176"/>
  <c r="M32" i="176"/>
  <c r="L32" i="176"/>
  <c r="K32" i="176"/>
  <c r="J32" i="176"/>
  <c r="I32" i="176"/>
  <c r="H32" i="176"/>
  <c r="G32" i="176"/>
  <c r="F32" i="176"/>
  <c r="E32" i="176"/>
  <c r="D32" i="176"/>
  <c r="C32" i="176"/>
  <c r="U31" i="176"/>
  <c r="T31" i="176"/>
  <c r="S31" i="176"/>
  <c r="R31" i="176"/>
  <c r="Q31" i="176"/>
  <c r="P31" i="176"/>
  <c r="O31" i="176"/>
  <c r="N31" i="176"/>
  <c r="M31" i="176"/>
  <c r="L31" i="176"/>
  <c r="K31" i="176"/>
  <c r="J31" i="176"/>
  <c r="I31" i="176"/>
  <c r="H31" i="176"/>
  <c r="G31" i="176"/>
  <c r="F31" i="176"/>
  <c r="E31" i="176"/>
  <c r="D31" i="176"/>
  <c r="C31" i="176"/>
  <c r="U32" i="199"/>
  <c r="T32" i="199"/>
  <c r="S32" i="199"/>
  <c r="R32" i="199"/>
  <c r="Q32" i="199"/>
  <c r="P32" i="199"/>
  <c r="O32" i="199"/>
  <c r="N32" i="199"/>
  <c r="M32" i="199"/>
  <c r="L32" i="199"/>
  <c r="K32" i="199"/>
  <c r="K36" i="199" s="1"/>
  <c r="J32" i="199"/>
  <c r="I32" i="199"/>
  <c r="H32" i="199"/>
  <c r="G32" i="199"/>
  <c r="F32" i="199"/>
  <c r="E32" i="199"/>
  <c r="D32" i="199"/>
  <c r="C32" i="199"/>
  <c r="U31" i="199"/>
  <c r="T31" i="199"/>
  <c r="S31" i="199"/>
  <c r="R31" i="199"/>
  <c r="Q31" i="199"/>
  <c r="P31" i="199"/>
  <c r="O31" i="199"/>
  <c r="N31" i="199"/>
  <c r="M31" i="199"/>
  <c r="L31" i="199"/>
  <c r="K31" i="199"/>
  <c r="K35" i="199" s="1"/>
  <c r="J31" i="199"/>
  <c r="I31" i="199"/>
  <c r="H31" i="199"/>
  <c r="G31" i="199"/>
  <c r="F31" i="199"/>
  <c r="E31" i="199"/>
  <c r="D31" i="199"/>
  <c r="C31" i="199"/>
  <c r="C8" i="200" l="1"/>
  <c r="C7" i="200"/>
  <c r="C8" i="175"/>
  <c r="C7" i="175"/>
  <c r="C7" i="166"/>
  <c r="C8" i="145"/>
  <c r="C7" i="145"/>
  <c r="C8" i="133"/>
  <c r="C7" i="133"/>
  <c r="C8" i="124"/>
  <c r="C7" i="124"/>
  <c r="C8" i="111"/>
  <c r="C7" i="111"/>
  <c r="C8" i="102"/>
  <c r="C7" i="102"/>
  <c r="C8" i="78"/>
  <c r="C7" i="78"/>
  <c r="C8" i="69"/>
  <c r="C7" i="69"/>
  <c r="C8" i="57"/>
  <c r="C7" i="57"/>
  <c r="C7" i="58" s="1"/>
  <c r="C8" i="37"/>
  <c r="C7" i="37"/>
  <c r="C7" i="38" s="1"/>
  <c r="C8" i="12"/>
  <c r="C7" i="12"/>
  <c r="C8" i="6"/>
  <c r="C7" i="6"/>
  <c r="K7" i="200"/>
  <c r="L7" i="200"/>
  <c r="M7" i="200"/>
  <c r="K8" i="200"/>
  <c r="L8" i="200"/>
  <c r="M8" i="200"/>
  <c r="K9" i="200"/>
  <c r="L9" i="200"/>
  <c r="M9" i="200"/>
  <c r="K10" i="200"/>
  <c r="L10" i="200"/>
  <c r="M10" i="200"/>
  <c r="K11" i="200"/>
  <c r="L11" i="200"/>
  <c r="M11" i="200"/>
  <c r="K12" i="200"/>
  <c r="L12" i="200"/>
  <c r="M12" i="200"/>
  <c r="K13" i="200"/>
  <c r="L13" i="200"/>
  <c r="M13" i="200"/>
  <c r="K14" i="200"/>
  <c r="L14" i="200"/>
  <c r="M14" i="200"/>
  <c r="K15" i="200"/>
  <c r="L15" i="200"/>
  <c r="M15" i="200"/>
  <c r="K16" i="200"/>
  <c r="L16" i="200"/>
  <c r="M16" i="200"/>
  <c r="K17" i="200"/>
  <c r="L17" i="200"/>
  <c r="M17" i="200"/>
  <c r="K18" i="200"/>
  <c r="L18" i="200"/>
  <c r="M18" i="200"/>
  <c r="K19" i="200"/>
  <c r="L19" i="200"/>
  <c r="M19" i="200"/>
  <c r="K20" i="200"/>
  <c r="L20" i="200"/>
  <c r="M20" i="200"/>
  <c r="K21" i="200"/>
  <c r="L21" i="200"/>
  <c r="M21" i="200"/>
  <c r="K22" i="200"/>
  <c r="L22" i="200"/>
  <c r="M22" i="200"/>
  <c r="K23" i="200"/>
  <c r="L23" i="200"/>
  <c r="M23" i="200"/>
  <c r="K24" i="200"/>
  <c r="L24" i="200"/>
  <c r="M24" i="200"/>
  <c r="K25" i="200"/>
  <c r="L25" i="200"/>
  <c r="M25" i="200"/>
  <c r="K26" i="200"/>
  <c r="L26" i="200"/>
  <c r="M26" i="200"/>
  <c r="K27" i="200"/>
  <c r="L27" i="200"/>
  <c r="M27" i="200"/>
  <c r="K28" i="200"/>
  <c r="L28" i="200"/>
  <c r="M28" i="200"/>
  <c r="K29" i="200"/>
  <c r="L29" i="200"/>
  <c r="M29" i="200"/>
  <c r="K30" i="200"/>
  <c r="L30" i="200"/>
  <c r="M30" i="200"/>
  <c r="K33" i="200"/>
  <c r="L33" i="200"/>
  <c r="M33" i="200"/>
  <c r="K34" i="200"/>
  <c r="L34" i="200"/>
  <c r="M34" i="200"/>
  <c r="M35" i="199"/>
  <c r="M36" i="199"/>
  <c r="K35" i="198"/>
  <c r="L35" i="198"/>
  <c r="M35" i="198"/>
  <c r="K36" i="198"/>
  <c r="L36" i="198"/>
  <c r="M36" i="198"/>
  <c r="K35" i="197"/>
  <c r="L35" i="197"/>
  <c r="M35" i="197"/>
  <c r="K36" i="197"/>
  <c r="L36" i="197"/>
  <c r="M36" i="197"/>
  <c r="K35" i="196"/>
  <c r="L35" i="196"/>
  <c r="M35" i="196"/>
  <c r="K36" i="196"/>
  <c r="L36" i="196"/>
  <c r="M36" i="196"/>
  <c r="K35" i="195"/>
  <c r="L35" i="195"/>
  <c r="M35" i="195"/>
  <c r="K36" i="195"/>
  <c r="L36" i="195"/>
  <c r="M36" i="195"/>
  <c r="K35" i="194"/>
  <c r="L35" i="194"/>
  <c r="M35" i="194"/>
  <c r="K36" i="194"/>
  <c r="L36" i="194"/>
  <c r="M36" i="194"/>
  <c r="K35" i="193"/>
  <c r="L35" i="193"/>
  <c r="M35" i="193"/>
  <c r="K36" i="193"/>
  <c r="L36" i="193"/>
  <c r="M36" i="193"/>
  <c r="K35" i="192"/>
  <c r="K36" i="192"/>
  <c r="L36" i="192"/>
  <c r="L35" i="192"/>
  <c r="M35" i="192"/>
  <c r="M36" i="192"/>
  <c r="K35" i="191"/>
  <c r="L35" i="191"/>
  <c r="M35" i="191"/>
  <c r="K36" i="191"/>
  <c r="L36" i="191"/>
  <c r="M36" i="191"/>
  <c r="K35" i="190"/>
  <c r="L35" i="190"/>
  <c r="M35" i="190"/>
  <c r="K36" i="190"/>
  <c r="L36" i="190"/>
  <c r="M36" i="190"/>
  <c r="K35" i="189"/>
  <c r="L35" i="189"/>
  <c r="M35" i="189"/>
  <c r="K36" i="189"/>
  <c r="L36" i="189"/>
  <c r="M36" i="189"/>
  <c r="K35" i="188"/>
  <c r="L35" i="188"/>
  <c r="M35" i="188"/>
  <c r="K36" i="188"/>
  <c r="L36" i="188"/>
  <c r="M36" i="188"/>
  <c r="K35" i="187"/>
  <c r="L35" i="187"/>
  <c r="M35" i="187"/>
  <c r="K36" i="187"/>
  <c r="L36" i="187"/>
  <c r="M36" i="187"/>
  <c r="K35" i="186"/>
  <c r="L35" i="186"/>
  <c r="M35" i="186"/>
  <c r="K36" i="186"/>
  <c r="L36" i="186"/>
  <c r="M36" i="186"/>
  <c r="K35" i="185"/>
  <c r="L35" i="185"/>
  <c r="M35" i="185"/>
  <c r="K36" i="185"/>
  <c r="L36" i="185"/>
  <c r="M36" i="185"/>
  <c r="K35" i="184"/>
  <c r="L35" i="184"/>
  <c r="M35" i="184"/>
  <c r="K36" i="184"/>
  <c r="L36" i="184"/>
  <c r="M36" i="184"/>
  <c r="K35" i="183"/>
  <c r="L35" i="183"/>
  <c r="M35" i="183"/>
  <c r="K36" i="183"/>
  <c r="L36" i="183"/>
  <c r="M36" i="183"/>
  <c r="K35" i="182"/>
  <c r="L35" i="182"/>
  <c r="M35" i="182"/>
  <c r="K36" i="182"/>
  <c r="L36" i="182"/>
  <c r="M36" i="182"/>
  <c r="K35" i="181"/>
  <c r="L35" i="181"/>
  <c r="M35" i="181"/>
  <c r="K36" i="181"/>
  <c r="L36" i="181"/>
  <c r="M36" i="181"/>
  <c r="K35" i="180"/>
  <c r="L35" i="180"/>
  <c r="M35" i="180"/>
  <c r="K36" i="180"/>
  <c r="L36" i="180"/>
  <c r="M36" i="180"/>
  <c r="K35" i="179"/>
  <c r="L35" i="179"/>
  <c r="M35" i="179"/>
  <c r="K36" i="179"/>
  <c r="L36" i="179"/>
  <c r="M36" i="179"/>
  <c r="K35" i="178"/>
  <c r="L35" i="178"/>
  <c r="M35" i="178"/>
  <c r="K36" i="178"/>
  <c r="L36" i="178"/>
  <c r="M36" i="178"/>
  <c r="K35" i="177"/>
  <c r="L35" i="177"/>
  <c r="M35" i="177"/>
  <c r="K36" i="177"/>
  <c r="L36" i="177"/>
  <c r="M36" i="177"/>
  <c r="K35" i="176"/>
  <c r="L35" i="176"/>
  <c r="M35" i="176"/>
  <c r="K36" i="176"/>
  <c r="L36" i="176"/>
  <c r="M36" i="176"/>
  <c r="K7" i="175"/>
  <c r="L7" i="175"/>
  <c r="M7" i="175"/>
  <c r="K8" i="175"/>
  <c r="L8" i="175"/>
  <c r="M8" i="175"/>
  <c r="K9" i="175"/>
  <c r="L9" i="175"/>
  <c r="M9" i="175"/>
  <c r="K10" i="175"/>
  <c r="L10" i="175"/>
  <c r="M10" i="175"/>
  <c r="K11" i="175"/>
  <c r="L11" i="175"/>
  <c r="M11" i="175"/>
  <c r="K12" i="175"/>
  <c r="L12" i="175"/>
  <c r="M12" i="175"/>
  <c r="K13" i="175"/>
  <c r="L13" i="175"/>
  <c r="M13" i="175"/>
  <c r="K14" i="175"/>
  <c r="L14" i="175"/>
  <c r="M14" i="175"/>
  <c r="K15" i="175"/>
  <c r="L15" i="175"/>
  <c r="M15" i="175"/>
  <c r="K16" i="175"/>
  <c r="L16" i="175"/>
  <c r="M16" i="175"/>
  <c r="K17" i="175"/>
  <c r="L17" i="175"/>
  <c r="M17" i="175"/>
  <c r="K18" i="175"/>
  <c r="L18" i="175"/>
  <c r="M18" i="175"/>
  <c r="K19" i="175"/>
  <c r="L19" i="175"/>
  <c r="M19" i="175"/>
  <c r="K20" i="175"/>
  <c r="L20" i="175"/>
  <c r="M20" i="175"/>
  <c r="K21" i="175"/>
  <c r="L21" i="175"/>
  <c r="M21" i="175"/>
  <c r="K22" i="175"/>
  <c r="L22" i="175"/>
  <c r="M22" i="175"/>
  <c r="K23" i="175"/>
  <c r="L23" i="175"/>
  <c r="M23" i="175"/>
  <c r="K24" i="175"/>
  <c r="L24" i="175"/>
  <c r="M24" i="175"/>
  <c r="K25" i="175"/>
  <c r="L25" i="175"/>
  <c r="M25" i="175"/>
  <c r="K26" i="175"/>
  <c r="L26" i="175"/>
  <c r="M26" i="175"/>
  <c r="K27" i="175"/>
  <c r="L27" i="175"/>
  <c r="M27" i="175"/>
  <c r="K28" i="175"/>
  <c r="L28" i="175"/>
  <c r="M28" i="175"/>
  <c r="K29" i="175"/>
  <c r="L29" i="175"/>
  <c r="M29" i="175"/>
  <c r="K30" i="175"/>
  <c r="L30" i="175"/>
  <c r="M30" i="175"/>
  <c r="K33" i="175"/>
  <c r="L33" i="175"/>
  <c r="M33" i="175"/>
  <c r="K34" i="175"/>
  <c r="L34" i="175"/>
  <c r="M34" i="175"/>
  <c r="K31" i="174"/>
  <c r="K35" i="174" s="1"/>
  <c r="L31" i="174"/>
  <c r="M31" i="174"/>
  <c r="K32" i="174"/>
  <c r="K36" i="174" s="1"/>
  <c r="L32" i="174"/>
  <c r="L36" i="174" s="1"/>
  <c r="M32" i="174"/>
  <c r="K31" i="173"/>
  <c r="L31" i="173"/>
  <c r="M31" i="173"/>
  <c r="K32" i="173"/>
  <c r="L32" i="173"/>
  <c r="M32" i="173"/>
  <c r="K35" i="173"/>
  <c r="L35" i="173"/>
  <c r="M35" i="173"/>
  <c r="K36" i="173"/>
  <c r="L36" i="173"/>
  <c r="M36" i="173"/>
  <c r="K31" i="172"/>
  <c r="K35" i="172" s="1"/>
  <c r="L31" i="172"/>
  <c r="M31" i="172"/>
  <c r="K32" i="172"/>
  <c r="K36" i="172" s="1"/>
  <c r="L32" i="172"/>
  <c r="M32" i="172"/>
  <c r="L36" i="172"/>
  <c r="K31" i="171"/>
  <c r="L31" i="171"/>
  <c r="M31" i="171"/>
  <c r="M35" i="171" s="1"/>
  <c r="K32" i="171"/>
  <c r="L32" i="171"/>
  <c r="M32" i="171"/>
  <c r="K35" i="171"/>
  <c r="L35" i="171"/>
  <c r="K36" i="171"/>
  <c r="L36" i="171"/>
  <c r="M36" i="171"/>
  <c r="K31" i="170"/>
  <c r="K35" i="170" s="1"/>
  <c r="L31" i="170"/>
  <c r="L35" i="170" s="1"/>
  <c r="M31" i="170"/>
  <c r="K32" i="170"/>
  <c r="K36" i="170" s="1"/>
  <c r="L32" i="170"/>
  <c r="L36" i="170" s="1"/>
  <c r="M32" i="170"/>
  <c r="M35" i="170"/>
  <c r="M36" i="170"/>
  <c r="K31" i="169"/>
  <c r="L31" i="169"/>
  <c r="M31" i="169"/>
  <c r="K32" i="169"/>
  <c r="L32" i="169"/>
  <c r="M32" i="169"/>
  <c r="K35" i="169"/>
  <c r="L35" i="169"/>
  <c r="M35" i="169"/>
  <c r="K36" i="169"/>
  <c r="L36" i="169"/>
  <c r="M36" i="169"/>
  <c r="K31" i="168"/>
  <c r="L31" i="168"/>
  <c r="M31" i="168"/>
  <c r="K32" i="168"/>
  <c r="L32" i="168"/>
  <c r="M32" i="168"/>
  <c r="K35" i="168"/>
  <c r="L35" i="168"/>
  <c r="M35" i="168"/>
  <c r="K36" i="168"/>
  <c r="L36" i="168"/>
  <c r="M36" i="168"/>
  <c r="K31" i="167"/>
  <c r="L31" i="167"/>
  <c r="L35" i="167" s="1"/>
  <c r="M31" i="167"/>
  <c r="M35" i="167" s="1"/>
  <c r="K32" i="167"/>
  <c r="L32" i="167"/>
  <c r="L36" i="167" s="1"/>
  <c r="M32" i="167"/>
  <c r="K35" i="167"/>
  <c r="K36" i="167"/>
  <c r="M36" i="167"/>
  <c r="K19" i="166"/>
  <c r="L19" i="166"/>
  <c r="M19" i="166"/>
  <c r="K20" i="166"/>
  <c r="L20" i="166"/>
  <c r="M20" i="166"/>
  <c r="K21" i="166"/>
  <c r="L21" i="166"/>
  <c r="M21" i="166"/>
  <c r="K22" i="166"/>
  <c r="L22" i="166"/>
  <c r="M22" i="166"/>
  <c r="K23" i="166"/>
  <c r="L23" i="166"/>
  <c r="M23" i="166"/>
  <c r="K24" i="166"/>
  <c r="L24" i="166"/>
  <c r="M24" i="166"/>
  <c r="K25" i="166"/>
  <c r="L25" i="166"/>
  <c r="M25" i="166"/>
  <c r="K26" i="166"/>
  <c r="L26" i="166"/>
  <c r="M26" i="166"/>
  <c r="K27" i="166"/>
  <c r="L27" i="166"/>
  <c r="M27" i="166"/>
  <c r="K28" i="166"/>
  <c r="L28" i="166"/>
  <c r="M28" i="166"/>
  <c r="K29" i="166"/>
  <c r="L29" i="166"/>
  <c r="M29" i="166"/>
  <c r="K30" i="166"/>
  <c r="L30" i="166"/>
  <c r="M30" i="166"/>
  <c r="K31" i="165"/>
  <c r="L31" i="165"/>
  <c r="L35" i="165" s="1"/>
  <c r="M31" i="165"/>
  <c r="M35" i="165" s="1"/>
  <c r="K32" i="165"/>
  <c r="L32" i="165"/>
  <c r="M32" i="165"/>
  <c r="M36" i="165" s="1"/>
  <c r="K31" i="164"/>
  <c r="L31" i="164"/>
  <c r="M31" i="164"/>
  <c r="K32" i="164"/>
  <c r="L32" i="164"/>
  <c r="M32" i="164"/>
  <c r="K35" i="164"/>
  <c r="L35" i="164"/>
  <c r="M35" i="164"/>
  <c r="K36" i="164"/>
  <c r="L36" i="164"/>
  <c r="M36" i="164"/>
  <c r="K31" i="163"/>
  <c r="L31" i="163"/>
  <c r="M31" i="163"/>
  <c r="K32" i="163"/>
  <c r="L32" i="163"/>
  <c r="M32" i="163"/>
  <c r="K35" i="163"/>
  <c r="L35" i="163"/>
  <c r="M35" i="163"/>
  <c r="K36" i="163"/>
  <c r="L36" i="163"/>
  <c r="M36" i="163"/>
  <c r="K31" i="162"/>
  <c r="K35" i="162" s="1"/>
  <c r="L31" i="162"/>
  <c r="M31" i="162"/>
  <c r="M35" i="162" s="1"/>
  <c r="K32" i="162"/>
  <c r="K36" i="162" s="1"/>
  <c r="L32" i="162"/>
  <c r="M32" i="162"/>
  <c r="M36" i="162" s="1"/>
  <c r="L35" i="162"/>
  <c r="L36" i="162"/>
  <c r="K31" i="161"/>
  <c r="K35" i="161" s="1"/>
  <c r="L31" i="161"/>
  <c r="L35" i="161" s="1"/>
  <c r="M31" i="161"/>
  <c r="K32" i="161"/>
  <c r="K36" i="161" s="1"/>
  <c r="L32" i="161"/>
  <c r="L36" i="161" s="1"/>
  <c r="M32" i="161"/>
  <c r="M35" i="161"/>
  <c r="M36" i="161"/>
  <c r="K31" i="160"/>
  <c r="L31" i="160"/>
  <c r="L35" i="160" s="1"/>
  <c r="M31" i="160"/>
  <c r="K32" i="160"/>
  <c r="L32" i="160"/>
  <c r="M32" i="160"/>
  <c r="M36" i="160" s="1"/>
  <c r="M35" i="160"/>
  <c r="K31" i="159"/>
  <c r="L31" i="159"/>
  <c r="M31" i="159"/>
  <c r="K32" i="159"/>
  <c r="L32" i="159"/>
  <c r="M32" i="159"/>
  <c r="L35" i="159"/>
  <c r="M35" i="159"/>
  <c r="M36" i="159"/>
  <c r="K31" i="158"/>
  <c r="L31" i="158"/>
  <c r="L35" i="158" s="1"/>
  <c r="M31" i="158"/>
  <c r="K32" i="158"/>
  <c r="L32" i="158"/>
  <c r="M32" i="158"/>
  <c r="M36" i="158" s="1"/>
  <c r="M35" i="158"/>
  <c r="K31" i="157"/>
  <c r="L31" i="157"/>
  <c r="M31" i="157"/>
  <c r="K32" i="157"/>
  <c r="L32" i="157"/>
  <c r="M32" i="157"/>
  <c r="K35" i="157"/>
  <c r="L35" i="157"/>
  <c r="M35" i="157"/>
  <c r="K36" i="157"/>
  <c r="L36" i="157"/>
  <c r="M36" i="157"/>
  <c r="K31" i="156"/>
  <c r="L31" i="156"/>
  <c r="M31" i="156"/>
  <c r="K32" i="156"/>
  <c r="L32" i="156"/>
  <c r="M32" i="156"/>
  <c r="K35" i="156"/>
  <c r="L35" i="156"/>
  <c r="M35" i="156"/>
  <c r="K36" i="156"/>
  <c r="L36" i="156"/>
  <c r="M36" i="156"/>
  <c r="K31" i="155"/>
  <c r="L31" i="155"/>
  <c r="L35" i="155" s="1"/>
  <c r="M31" i="155"/>
  <c r="K32" i="155"/>
  <c r="L32" i="155"/>
  <c r="M32" i="155"/>
  <c r="M36" i="155" s="1"/>
  <c r="M35" i="155"/>
  <c r="K31" i="154"/>
  <c r="L31" i="154"/>
  <c r="M31" i="154"/>
  <c r="K32" i="154"/>
  <c r="L32" i="154"/>
  <c r="M32" i="154"/>
  <c r="K35" i="154"/>
  <c r="L35" i="154"/>
  <c r="M35" i="154"/>
  <c r="K36" i="154"/>
  <c r="L36" i="154"/>
  <c r="M36" i="154"/>
  <c r="K31" i="153"/>
  <c r="L31" i="153"/>
  <c r="L35" i="153" s="1"/>
  <c r="M31" i="153"/>
  <c r="M35" i="153" s="1"/>
  <c r="K32" i="153"/>
  <c r="L32" i="153"/>
  <c r="M32" i="153"/>
  <c r="M36" i="153" s="1"/>
  <c r="K35" i="153"/>
  <c r="K36" i="153"/>
  <c r="L36" i="153"/>
  <c r="K31" i="152"/>
  <c r="L31" i="152"/>
  <c r="M31" i="152"/>
  <c r="K32" i="152"/>
  <c r="L32" i="152"/>
  <c r="M32" i="152"/>
  <c r="K35" i="152"/>
  <c r="L35" i="152"/>
  <c r="M35" i="152"/>
  <c r="K36" i="152"/>
  <c r="L36" i="152"/>
  <c r="M36" i="152"/>
  <c r="K31" i="151"/>
  <c r="L31" i="151"/>
  <c r="M31" i="151"/>
  <c r="K32" i="151"/>
  <c r="L32" i="151"/>
  <c r="M32" i="151"/>
  <c r="K35" i="151"/>
  <c r="L35" i="151"/>
  <c r="M35" i="151"/>
  <c r="K36" i="151"/>
  <c r="L36" i="151"/>
  <c r="M36" i="151"/>
  <c r="K31" i="150"/>
  <c r="L31" i="150"/>
  <c r="L35" i="150" s="1"/>
  <c r="M31" i="150"/>
  <c r="K32" i="150"/>
  <c r="L32" i="150"/>
  <c r="L36" i="150" s="1"/>
  <c r="M32" i="150"/>
  <c r="K35" i="150"/>
  <c r="M35" i="150"/>
  <c r="K36" i="150"/>
  <c r="M36" i="150"/>
  <c r="K31" i="149"/>
  <c r="K35" i="149" s="1"/>
  <c r="L31" i="149"/>
  <c r="L35" i="149" s="1"/>
  <c r="M31" i="149"/>
  <c r="K32" i="149"/>
  <c r="L32" i="149"/>
  <c r="L36" i="149" s="1"/>
  <c r="M32" i="149"/>
  <c r="M36" i="149" s="1"/>
  <c r="M35" i="149"/>
  <c r="K36" i="149"/>
  <c r="K31" i="148"/>
  <c r="L31" i="148"/>
  <c r="M31" i="148"/>
  <c r="K32" i="148"/>
  <c r="L32" i="148"/>
  <c r="M32" i="148"/>
  <c r="K35" i="148"/>
  <c r="L35" i="148"/>
  <c r="M35" i="148"/>
  <c r="K36" i="148"/>
  <c r="L36" i="148"/>
  <c r="M36" i="148"/>
  <c r="K31" i="147"/>
  <c r="L31" i="147"/>
  <c r="M31" i="147"/>
  <c r="M35" i="147" s="1"/>
  <c r="K32" i="147"/>
  <c r="L32" i="147"/>
  <c r="M32" i="147"/>
  <c r="M36" i="147" s="1"/>
  <c r="K35" i="147"/>
  <c r="L35" i="147"/>
  <c r="K36" i="147"/>
  <c r="L36" i="147"/>
  <c r="K31" i="146"/>
  <c r="K35" i="146" s="1"/>
  <c r="L31" i="146"/>
  <c r="L35" i="146" s="1"/>
  <c r="M31" i="146"/>
  <c r="M35" i="146" s="1"/>
  <c r="K32" i="146"/>
  <c r="K36" i="146" s="1"/>
  <c r="L32" i="146"/>
  <c r="L36" i="146" s="1"/>
  <c r="M32" i="146"/>
  <c r="M36" i="146"/>
  <c r="K7" i="145"/>
  <c r="L7" i="145"/>
  <c r="M7" i="145"/>
  <c r="K8" i="145"/>
  <c r="L8" i="145"/>
  <c r="M8" i="145"/>
  <c r="K9" i="145"/>
  <c r="L9" i="145"/>
  <c r="M9" i="145"/>
  <c r="K10" i="145"/>
  <c r="L10" i="145"/>
  <c r="M10" i="145"/>
  <c r="K11" i="145"/>
  <c r="L11" i="145"/>
  <c r="M11" i="145"/>
  <c r="K12" i="145"/>
  <c r="L12" i="145"/>
  <c r="M12" i="145"/>
  <c r="K13" i="145"/>
  <c r="L13" i="145"/>
  <c r="M13" i="145"/>
  <c r="K14" i="145"/>
  <c r="L14" i="145"/>
  <c r="M14" i="145"/>
  <c r="K15" i="145"/>
  <c r="L15" i="145"/>
  <c r="M15" i="145"/>
  <c r="K16" i="145"/>
  <c r="L16" i="145"/>
  <c r="M16" i="145"/>
  <c r="K17" i="145"/>
  <c r="L17" i="145"/>
  <c r="M17" i="145"/>
  <c r="K18" i="145"/>
  <c r="L18" i="145"/>
  <c r="M18" i="145"/>
  <c r="K19" i="145"/>
  <c r="L19" i="145"/>
  <c r="M19" i="145"/>
  <c r="K20" i="145"/>
  <c r="L20" i="145"/>
  <c r="M20" i="145"/>
  <c r="K21" i="145"/>
  <c r="L21" i="145"/>
  <c r="M21" i="145"/>
  <c r="K22" i="145"/>
  <c r="L22" i="145"/>
  <c r="M22" i="145"/>
  <c r="K23" i="145"/>
  <c r="L23" i="145"/>
  <c r="M23" i="145"/>
  <c r="K24" i="145"/>
  <c r="L24" i="145"/>
  <c r="M24" i="145"/>
  <c r="K25" i="145"/>
  <c r="L25" i="145"/>
  <c r="M25" i="145"/>
  <c r="K26" i="145"/>
  <c r="L26" i="145"/>
  <c r="M26" i="145"/>
  <c r="K27" i="145"/>
  <c r="L27" i="145"/>
  <c r="M27" i="145"/>
  <c r="K28" i="145"/>
  <c r="L28" i="145"/>
  <c r="M28" i="145"/>
  <c r="K29" i="145"/>
  <c r="L29" i="145"/>
  <c r="M29" i="145"/>
  <c r="K30" i="145"/>
  <c r="L30" i="145"/>
  <c r="M30" i="145"/>
  <c r="K33" i="145"/>
  <c r="L33" i="145"/>
  <c r="M33" i="145"/>
  <c r="K34" i="145"/>
  <c r="L34" i="145"/>
  <c r="M34" i="145"/>
  <c r="K31" i="144"/>
  <c r="K35" i="144" s="1"/>
  <c r="L31" i="144"/>
  <c r="L35" i="144" s="1"/>
  <c r="M31" i="144"/>
  <c r="K32" i="144"/>
  <c r="K36" i="144" s="1"/>
  <c r="L32" i="144"/>
  <c r="L36" i="144" s="1"/>
  <c r="M32" i="144"/>
  <c r="M36" i="144" s="1"/>
  <c r="M35" i="144"/>
  <c r="K31" i="143"/>
  <c r="K35" i="143" s="1"/>
  <c r="L31" i="143"/>
  <c r="M31" i="143"/>
  <c r="K32" i="143"/>
  <c r="K36" i="143" s="1"/>
  <c r="L32" i="143"/>
  <c r="L36" i="143" s="1"/>
  <c r="M32" i="143"/>
  <c r="K31" i="142"/>
  <c r="K35" i="142" s="1"/>
  <c r="L31" i="142"/>
  <c r="M31" i="142"/>
  <c r="K32" i="142"/>
  <c r="K36" i="142" s="1"/>
  <c r="L32" i="142"/>
  <c r="L36" i="142" s="1"/>
  <c r="M32" i="142"/>
  <c r="K31" i="141"/>
  <c r="K35" i="141" s="1"/>
  <c r="L31" i="141"/>
  <c r="L35" i="141" s="1"/>
  <c r="M31" i="141"/>
  <c r="K32" i="141"/>
  <c r="K36" i="141" s="1"/>
  <c r="L32" i="141"/>
  <c r="L36" i="141" s="1"/>
  <c r="M32" i="141"/>
  <c r="M35" i="141"/>
  <c r="M36" i="141"/>
  <c r="K31" i="140"/>
  <c r="L31" i="140"/>
  <c r="M31" i="140"/>
  <c r="K32" i="140"/>
  <c r="L32" i="140"/>
  <c r="M32" i="140"/>
  <c r="K35" i="140"/>
  <c r="L35" i="140"/>
  <c r="M35" i="140"/>
  <c r="K36" i="140"/>
  <c r="L36" i="140"/>
  <c r="M36" i="140"/>
  <c r="K31" i="139"/>
  <c r="K35" i="139" s="1"/>
  <c r="L31" i="139"/>
  <c r="L35" i="139" s="1"/>
  <c r="M31" i="139"/>
  <c r="M35" i="139" s="1"/>
  <c r="K32" i="139"/>
  <c r="K36" i="139" s="1"/>
  <c r="L32" i="139"/>
  <c r="L36" i="139" s="1"/>
  <c r="M32" i="139"/>
  <c r="M36" i="139" s="1"/>
  <c r="K31" i="138"/>
  <c r="K35" i="138" s="1"/>
  <c r="L31" i="138"/>
  <c r="L35" i="138" s="1"/>
  <c r="M31" i="138"/>
  <c r="K32" i="138"/>
  <c r="K36" i="138" s="1"/>
  <c r="L32" i="138"/>
  <c r="L36" i="138" s="1"/>
  <c r="M32" i="138"/>
  <c r="M35" i="138"/>
  <c r="M36" i="138"/>
  <c r="K31" i="137"/>
  <c r="L31" i="137"/>
  <c r="M31" i="137"/>
  <c r="K32" i="137"/>
  <c r="L32" i="137"/>
  <c r="M32" i="137"/>
  <c r="K35" i="137"/>
  <c r="L35" i="137"/>
  <c r="M35" i="137"/>
  <c r="K36" i="137"/>
  <c r="L36" i="137"/>
  <c r="M36" i="137"/>
  <c r="K31" i="136"/>
  <c r="K35" i="136" s="1"/>
  <c r="L31" i="136"/>
  <c r="L35" i="136" s="1"/>
  <c r="M31" i="136"/>
  <c r="K32" i="136"/>
  <c r="K36" i="136" s="1"/>
  <c r="L32" i="136"/>
  <c r="L36" i="136" s="1"/>
  <c r="M32" i="136"/>
  <c r="M36" i="136" s="1"/>
  <c r="M35" i="136"/>
  <c r="K31" i="135"/>
  <c r="L31" i="135"/>
  <c r="M31" i="135"/>
  <c r="K32" i="135"/>
  <c r="L32" i="135"/>
  <c r="M32" i="135"/>
  <c r="K35" i="135"/>
  <c r="L35" i="135"/>
  <c r="M35" i="135"/>
  <c r="K36" i="135"/>
  <c r="L36" i="135"/>
  <c r="M36" i="135"/>
  <c r="K31" i="134"/>
  <c r="L31" i="134"/>
  <c r="M31" i="134"/>
  <c r="K32" i="134"/>
  <c r="L32" i="134"/>
  <c r="M32" i="134"/>
  <c r="K35" i="134"/>
  <c r="L35" i="134"/>
  <c r="M35" i="134"/>
  <c r="K36" i="134"/>
  <c r="L36" i="134"/>
  <c r="M36" i="134"/>
  <c r="K7" i="133"/>
  <c r="L7" i="133"/>
  <c r="M7" i="133"/>
  <c r="K8" i="133"/>
  <c r="L8" i="133"/>
  <c r="M8" i="133"/>
  <c r="K9" i="133"/>
  <c r="L9" i="133"/>
  <c r="M9" i="133"/>
  <c r="K10" i="133"/>
  <c r="L10" i="133"/>
  <c r="M10" i="133"/>
  <c r="K11" i="133"/>
  <c r="L11" i="133"/>
  <c r="M11" i="133"/>
  <c r="K12" i="133"/>
  <c r="L12" i="133"/>
  <c r="M12" i="133"/>
  <c r="K13" i="133"/>
  <c r="L13" i="133"/>
  <c r="M13" i="133"/>
  <c r="K14" i="133"/>
  <c r="L14" i="133"/>
  <c r="M14" i="133"/>
  <c r="K15" i="133"/>
  <c r="L15" i="133"/>
  <c r="M15" i="133"/>
  <c r="K16" i="133"/>
  <c r="L16" i="133"/>
  <c r="M16" i="133"/>
  <c r="K17" i="133"/>
  <c r="L17" i="133"/>
  <c r="M17" i="133"/>
  <c r="K18" i="133"/>
  <c r="L18" i="133"/>
  <c r="M18" i="133"/>
  <c r="K19" i="133"/>
  <c r="L19" i="133"/>
  <c r="M19" i="133"/>
  <c r="K20" i="133"/>
  <c r="L20" i="133"/>
  <c r="M20" i="133"/>
  <c r="K21" i="133"/>
  <c r="L21" i="133"/>
  <c r="M21" i="133"/>
  <c r="K22" i="133"/>
  <c r="L22" i="133"/>
  <c r="M22" i="133"/>
  <c r="K23" i="133"/>
  <c r="L23" i="133"/>
  <c r="M23" i="133"/>
  <c r="K24" i="133"/>
  <c r="L24" i="133"/>
  <c r="M24" i="133"/>
  <c r="K25" i="133"/>
  <c r="L25" i="133"/>
  <c r="M25" i="133"/>
  <c r="K26" i="133"/>
  <c r="L26" i="133"/>
  <c r="M26" i="133"/>
  <c r="K27" i="133"/>
  <c r="L27" i="133"/>
  <c r="M27" i="133"/>
  <c r="K28" i="133"/>
  <c r="L28" i="133"/>
  <c r="M28" i="133"/>
  <c r="K29" i="133"/>
  <c r="L29" i="133"/>
  <c r="M29" i="133"/>
  <c r="K30" i="133"/>
  <c r="L30" i="133"/>
  <c r="M30" i="133"/>
  <c r="K33" i="133"/>
  <c r="L33" i="133"/>
  <c r="M33" i="133"/>
  <c r="K34" i="133"/>
  <c r="L34" i="133"/>
  <c r="M34" i="133"/>
  <c r="K31" i="132"/>
  <c r="L31" i="132"/>
  <c r="M31" i="132"/>
  <c r="K32" i="132"/>
  <c r="L32" i="132"/>
  <c r="M32" i="132"/>
  <c r="K35" i="132"/>
  <c r="L35" i="132"/>
  <c r="M35" i="132"/>
  <c r="K36" i="132"/>
  <c r="L36" i="132"/>
  <c r="M36" i="132"/>
  <c r="K31" i="131"/>
  <c r="K35" i="131" s="1"/>
  <c r="L31" i="131"/>
  <c r="M31" i="131"/>
  <c r="K32" i="131"/>
  <c r="L32" i="131"/>
  <c r="L36" i="131" s="1"/>
  <c r="M32" i="131"/>
  <c r="L35" i="131"/>
  <c r="M35" i="131"/>
  <c r="K36" i="131"/>
  <c r="M36" i="131"/>
  <c r="K31" i="130"/>
  <c r="L31" i="130"/>
  <c r="M31" i="130"/>
  <c r="K32" i="130"/>
  <c r="L32" i="130"/>
  <c r="M32" i="130"/>
  <c r="K35" i="130"/>
  <c r="L35" i="130"/>
  <c r="M35" i="130"/>
  <c r="K36" i="130"/>
  <c r="L36" i="130"/>
  <c r="M36" i="130"/>
  <c r="K31" i="129"/>
  <c r="L31" i="129"/>
  <c r="L35" i="129" s="1"/>
  <c r="M31" i="129"/>
  <c r="M35" i="129" s="1"/>
  <c r="K32" i="129"/>
  <c r="L32" i="129"/>
  <c r="L36" i="129" s="1"/>
  <c r="M32" i="129"/>
  <c r="M36" i="129" s="1"/>
  <c r="K35" i="129"/>
  <c r="K36" i="129"/>
  <c r="K31" i="128"/>
  <c r="L31" i="128"/>
  <c r="L35" i="128" s="1"/>
  <c r="M31" i="128"/>
  <c r="M35" i="128" s="1"/>
  <c r="K32" i="128"/>
  <c r="L32" i="128"/>
  <c r="M32" i="128"/>
  <c r="K35" i="128"/>
  <c r="K36" i="128"/>
  <c r="L36" i="128"/>
  <c r="M36" i="128"/>
  <c r="K31" i="127"/>
  <c r="L31" i="127"/>
  <c r="M31" i="127"/>
  <c r="K32" i="127"/>
  <c r="L32" i="127"/>
  <c r="M32" i="127"/>
  <c r="K35" i="127"/>
  <c r="L35" i="127"/>
  <c r="M35" i="127"/>
  <c r="K36" i="127"/>
  <c r="L36" i="127"/>
  <c r="M36" i="127"/>
  <c r="K31" i="126"/>
  <c r="K35" i="126" s="1"/>
  <c r="L31" i="126"/>
  <c r="M31" i="126"/>
  <c r="M35" i="126" s="1"/>
  <c r="K32" i="126"/>
  <c r="K36" i="126" s="1"/>
  <c r="L32" i="126"/>
  <c r="M32" i="126"/>
  <c r="M36" i="126" s="1"/>
  <c r="L35" i="126"/>
  <c r="L36" i="126"/>
  <c r="K7" i="124"/>
  <c r="L7" i="124"/>
  <c r="M7" i="124"/>
  <c r="K8" i="124"/>
  <c r="L8" i="124"/>
  <c r="M8" i="124"/>
  <c r="K9" i="124"/>
  <c r="L9" i="124"/>
  <c r="M9" i="124"/>
  <c r="K10" i="124"/>
  <c r="L10" i="124"/>
  <c r="M10" i="124"/>
  <c r="K11" i="124"/>
  <c r="L11" i="124"/>
  <c r="M11" i="124"/>
  <c r="K12" i="124"/>
  <c r="L12" i="124"/>
  <c r="M12" i="124"/>
  <c r="K13" i="124"/>
  <c r="L13" i="124"/>
  <c r="M13" i="124"/>
  <c r="K14" i="124"/>
  <c r="L14" i="124"/>
  <c r="M14" i="124"/>
  <c r="K15" i="124"/>
  <c r="L15" i="124"/>
  <c r="M15" i="124"/>
  <c r="K16" i="124"/>
  <c r="L16" i="124"/>
  <c r="M16" i="124"/>
  <c r="K17" i="124"/>
  <c r="L17" i="124"/>
  <c r="M17" i="124"/>
  <c r="K18" i="124"/>
  <c r="L18" i="124"/>
  <c r="M18" i="124"/>
  <c r="K19" i="124"/>
  <c r="L19" i="124"/>
  <c r="M19" i="124"/>
  <c r="K20" i="124"/>
  <c r="L20" i="124"/>
  <c r="M20" i="124"/>
  <c r="K21" i="124"/>
  <c r="L21" i="124"/>
  <c r="M21" i="124"/>
  <c r="K22" i="124"/>
  <c r="L22" i="124"/>
  <c r="M22" i="124"/>
  <c r="K23" i="124"/>
  <c r="L23" i="124"/>
  <c r="M23" i="124"/>
  <c r="K24" i="124"/>
  <c r="L24" i="124"/>
  <c r="M24" i="124"/>
  <c r="K25" i="124"/>
  <c r="L25" i="124"/>
  <c r="M25" i="124"/>
  <c r="K26" i="124"/>
  <c r="L26" i="124"/>
  <c r="M26" i="124"/>
  <c r="K27" i="124"/>
  <c r="L27" i="124"/>
  <c r="M27" i="124"/>
  <c r="K28" i="124"/>
  <c r="L28" i="124"/>
  <c r="M28" i="124"/>
  <c r="K29" i="124"/>
  <c r="L29" i="124"/>
  <c r="M29" i="124"/>
  <c r="K30" i="124"/>
  <c r="L30" i="124"/>
  <c r="M30" i="124"/>
  <c r="K33" i="124"/>
  <c r="L33" i="124"/>
  <c r="M33" i="124"/>
  <c r="K34" i="124"/>
  <c r="L34" i="124"/>
  <c r="M34" i="124"/>
  <c r="K31" i="123"/>
  <c r="L31" i="123"/>
  <c r="L35" i="123" s="1"/>
  <c r="M31" i="123"/>
  <c r="K32" i="123"/>
  <c r="L32" i="123"/>
  <c r="M32" i="123"/>
  <c r="M36" i="123" s="1"/>
  <c r="M35" i="123"/>
  <c r="K31" i="122"/>
  <c r="L31" i="122"/>
  <c r="M31" i="122"/>
  <c r="K32" i="122"/>
  <c r="L32" i="122"/>
  <c r="M32" i="122"/>
  <c r="K35" i="122"/>
  <c r="L35" i="122"/>
  <c r="M35" i="122"/>
  <c r="K36" i="122"/>
  <c r="L36" i="122"/>
  <c r="M36" i="122"/>
  <c r="K31" i="121"/>
  <c r="L31" i="121"/>
  <c r="M31" i="121"/>
  <c r="K32" i="121"/>
  <c r="L32" i="121"/>
  <c r="M32" i="121"/>
  <c r="K35" i="121"/>
  <c r="L35" i="121"/>
  <c r="M35" i="121"/>
  <c r="K36" i="121"/>
  <c r="L36" i="121"/>
  <c r="M36" i="121"/>
  <c r="K31" i="120"/>
  <c r="L31" i="120"/>
  <c r="M31" i="120"/>
  <c r="K32" i="120"/>
  <c r="L32" i="120"/>
  <c r="M32" i="120"/>
  <c r="K35" i="120"/>
  <c r="L35" i="120"/>
  <c r="M35" i="120"/>
  <c r="K36" i="120"/>
  <c r="L36" i="120"/>
  <c r="M36" i="120"/>
  <c r="K31" i="119"/>
  <c r="L31" i="119"/>
  <c r="M31" i="119"/>
  <c r="K32" i="119"/>
  <c r="L32" i="119"/>
  <c r="M32" i="119"/>
  <c r="K35" i="119"/>
  <c r="L35" i="119"/>
  <c r="M35" i="119"/>
  <c r="K36" i="119"/>
  <c r="L36" i="119"/>
  <c r="M36" i="119"/>
  <c r="K31" i="118"/>
  <c r="L31" i="118"/>
  <c r="M31" i="118"/>
  <c r="K32" i="118"/>
  <c r="L32" i="118"/>
  <c r="M32" i="118"/>
  <c r="K35" i="118"/>
  <c r="L35" i="118"/>
  <c r="M35" i="118"/>
  <c r="K36" i="118"/>
  <c r="L36" i="118"/>
  <c r="M36" i="118"/>
  <c r="K31" i="117"/>
  <c r="K35" i="117" s="1"/>
  <c r="L31" i="117"/>
  <c r="L35" i="117" s="1"/>
  <c r="M31" i="117"/>
  <c r="M35" i="117" s="1"/>
  <c r="K32" i="117"/>
  <c r="K36" i="117" s="1"/>
  <c r="L32" i="117"/>
  <c r="L36" i="117" s="1"/>
  <c r="M32" i="117"/>
  <c r="M36" i="117" s="1"/>
  <c r="K31" i="115"/>
  <c r="K35" i="115" s="1"/>
  <c r="L31" i="115"/>
  <c r="M31" i="115"/>
  <c r="K32" i="115"/>
  <c r="K36" i="115" s="1"/>
  <c r="L32" i="115"/>
  <c r="M32" i="115"/>
  <c r="L35" i="115"/>
  <c r="M35" i="115"/>
  <c r="L36" i="115"/>
  <c r="M36" i="115"/>
  <c r="K31" i="114"/>
  <c r="L31" i="114"/>
  <c r="M31" i="114"/>
  <c r="M35" i="114" s="1"/>
  <c r="K32" i="114"/>
  <c r="K36" i="114" s="1"/>
  <c r="L32" i="114"/>
  <c r="M32" i="114"/>
  <c r="K35" i="114"/>
  <c r="L35" i="114"/>
  <c r="L36" i="114"/>
  <c r="M36" i="114"/>
  <c r="K31" i="113"/>
  <c r="L31" i="113"/>
  <c r="L35" i="113" s="1"/>
  <c r="M31" i="113"/>
  <c r="K32" i="113"/>
  <c r="K36" i="113" s="1"/>
  <c r="L32" i="113"/>
  <c r="L36" i="113" s="1"/>
  <c r="M32" i="113"/>
  <c r="K35" i="113"/>
  <c r="M35" i="113"/>
  <c r="M36" i="113"/>
  <c r="K31" i="112"/>
  <c r="L31" i="112"/>
  <c r="M31" i="112"/>
  <c r="K32" i="112"/>
  <c r="L32" i="112"/>
  <c r="M32" i="112"/>
  <c r="K35" i="112"/>
  <c r="L35" i="112"/>
  <c r="M35" i="112"/>
  <c r="K36" i="112"/>
  <c r="L36" i="112"/>
  <c r="M36" i="112"/>
  <c r="K7" i="111"/>
  <c r="L7" i="111"/>
  <c r="M7" i="111"/>
  <c r="K8" i="111"/>
  <c r="L8" i="111"/>
  <c r="M8" i="111"/>
  <c r="K9" i="111"/>
  <c r="L9" i="111"/>
  <c r="M9" i="111"/>
  <c r="K10" i="111"/>
  <c r="L10" i="111"/>
  <c r="M10" i="111"/>
  <c r="K11" i="111"/>
  <c r="L11" i="111"/>
  <c r="M11" i="111"/>
  <c r="K12" i="111"/>
  <c r="L12" i="111"/>
  <c r="M12" i="111"/>
  <c r="K13" i="111"/>
  <c r="L13" i="111"/>
  <c r="M13" i="111"/>
  <c r="K14" i="111"/>
  <c r="L14" i="111"/>
  <c r="M14" i="111"/>
  <c r="K15" i="111"/>
  <c r="L15" i="111"/>
  <c r="M15" i="111"/>
  <c r="K16" i="111"/>
  <c r="L16" i="111"/>
  <c r="M16" i="111"/>
  <c r="K17" i="111"/>
  <c r="L17" i="111"/>
  <c r="M17" i="111"/>
  <c r="K18" i="111"/>
  <c r="L18" i="111"/>
  <c r="M18" i="111"/>
  <c r="K19" i="111"/>
  <c r="L19" i="111"/>
  <c r="M19" i="111"/>
  <c r="K20" i="111"/>
  <c r="L20" i="111"/>
  <c r="M20" i="111"/>
  <c r="K21" i="111"/>
  <c r="L21" i="111"/>
  <c r="M21" i="111"/>
  <c r="K22" i="111"/>
  <c r="L22" i="111"/>
  <c r="M22" i="111"/>
  <c r="K23" i="111"/>
  <c r="L23" i="111"/>
  <c r="M23" i="111"/>
  <c r="K24" i="111"/>
  <c r="L24" i="111"/>
  <c r="M24" i="111"/>
  <c r="K25" i="111"/>
  <c r="L25" i="111"/>
  <c r="M25" i="111"/>
  <c r="K26" i="111"/>
  <c r="L26" i="111"/>
  <c r="M26" i="111"/>
  <c r="K27" i="111"/>
  <c r="L27" i="111"/>
  <c r="M27" i="111"/>
  <c r="K28" i="111"/>
  <c r="L28" i="111"/>
  <c r="M28" i="111"/>
  <c r="K29" i="111"/>
  <c r="L29" i="111"/>
  <c r="M29" i="111"/>
  <c r="K30" i="111"/>
  <c r="L30" i="111"/>
  <c r="M30" i="111"/>
  <c r="K33" i="111"/>
  <c r="L33" i="111"/>
  <c r="M33" i="111"/>
  <c r="K34" i="111"/>
  <c r="L34" i="111"/>
  <c r="M34" i="111"/>
  <c r="K31" i="110"/>
  <c r="L31" i="110"/>
  <c r="M31" i="110"/>
  <c r="K32" i="110"/>
  <c r="L32" i="110"/>
  <c r="M32" i="110"/>
  <c r="K35" i="110"/>
  <c r="L35" i="110"/>
  <c r="M35" i="110"/>
  <c r="K36" i="110"/>
  <c r="L36" i="110"/>
  <c r="M36" i="110"/>
  <c r="K31" i="109"/>
  <c r="L31" i="109"/>
  <c r="M31" i="109"/>
  <c r="K32" i="109"/>
  <c r="L32" i="109"/>
  <c r="M32" i="109"/>
  <c r="K35" i="109"/>
  <c r="L35" i="109"/>
  <c r="M35" i="109"/>
  <c r="K36" i="109"/>
  <c r="L36" i="109"/>
  <c r="M36" i="109"/>
  <c r="K31" i="108"/>
  <c r="L31" i="108"/>
  <c r="M31" i="108"/>
  <c r="M35" i="108" s="1"/>
  <c r="K32" i="108"/>
  <c r="K36" i="108" s="1"/>
  <c r="L32" i="108"/>
  <c r="M32" i="108"/>
  <c r="K35" i="108"/>
  <c r="L35" i="108"/>
  <c r="L36" i="108"/>
  <c r="M36" i="108"/>
  <c r="K31" i="107"/>
  <c r="L31" i="107"/>
  <c r="M31" i="107"/>
  <c r="K32" i="107"/>
  <c r="L32" i="107"/>
  <c r="M32" i="107"/>
  <c r="K35" i="107"/>
  <c r="L35" i="107"/>
  <c r="M35" i="107"/>
  <c r="K36" i="107"/>
  <c r="L36" i="107"/>
  <c r="M36" i="107"/>
  <c r="K31" i="106"/>
  <c r="L31" i="106"/>
  <c r="L35" i="106" s="1"/>
  <c r="M31" i="106"/>
  <c r="K32" i="106"/>
  <c r="L32" i="106"/>
  <c r="M32" i="106"/>
  <c r="K35" i="106"/>
  <c r="M35" i="106"/>
  <c r="K36" i="106"/>
  <c r="L36" i="106"/>
  <c r="M36" i="106"/>
  <c r="K31" i="105"/>
  <c r="L31" i="105"/>
  <c r="M31" i="105"/>
  <c r="K32" i="105"/>
  <c r="L32" i="105"/>
  <c r="M32" i="105"/>
  <c r="K35" i="105"/>
  <c r="L35" i="105"/>
  <c r="M35" i="105"/>
  <c r="K36" i="105"/>
  <c r="L36" i="105"/>
  <c r="M36" i="105"/>
  <c r="K31" i="104"/>
  <c r="L31" i="104"/>
  <c r="M31" i="104"/>
  <c r="K32" i="104"/>
  <c r="K36" i="104" s="1"/>
  <c r="L32" i="104"/>
  <c r="M32" i="104"/>
  <c r="K35" i="104"/>
  <c r="L35" i="104"/>
  <c r="M35" i="104"/>
  <c r="L36" i="104"/>
  <c r="M36" i="104"/>
  <c r="K7" i="102"/>
  <c r="L7" i="102"/>
  <c r="M7" i="102"/>
  <c r="K8" i="102"/>
  <c r="L8" i="102"/>
  <c r="M8" i="102"/>
  <c r="K9" i="102"/>
  <c r="L9" i="102"/>
  <c r="M9" i="102"/>
  <c r="K10" i="102"/>
  <c r="L10" i="102"/>
  <c r="M10" i="102"/>
  <c r="K11" i="102"/>
  <c r="L11" i="102"/>
  <c r="M11" i="102"/>
  <c r="K12" i="102"/>
  <c r="L12" i="102"/>
  <c r="M12" i="102"/>
  <c r="K13" i="102"/>
  <c r="L13" i="102"/>
  <c r="M13" i="102"/>
  <c r="K14" i="102"/>
  <c r="L14" i="102"/>
  <c r="M14" i="102"/>
  <c r="K15" i="102"/>
  <c r="L15" i="102"/>
  <c r="M15" i="102"/>
  <c r="K16" i="102"/>
  <c r="L16" i="102"/>
  <c r="M16" i="102"/>
  <c r="K17" i="102"/>
  <c r="L17" i="102"/>
  <c r="M17" i="102"/>
  <c r="K18" i="102"/>
  <c r="L18" i="102"/>
  <c r="M18" i="102"/>
  <c r="K19" i="102"/>
  <c r="L19" i="102"/>
  <c r="M19" i="102"/>
  <c r="K20" i="102"/>
  <c r="L20" i="102"/>
  <c r="M20" i="102"/>
  <c r="K21" i="102"/>
  <c r="L21" i="102"/>
  <c r="M21" i="102"/>
  <c r="K22" i="102"/>
  <c r="L22" i="102"/>
  <c r="M22" i="102"/>
  <c r="K23" i="102"/>
  <c r="L23" i="102"/>
  <c r="M23" i="102"/>
  <c r="K24" i="102"/>
  <c r="L24" i="102"/>
  <c r="M24" i="102"/>
  <c r="K25" i="102"/>
  <c r="L25" i="102"/>
  <c r="M25" i="102"/>
  <c r="K26" i="102"/>
  <c r="L26" i="102"/>
  <c r="M26" i="102"/>
  <c r="K27" i="102"/>
  <c r="L27" i="102"/>
  <c r="M27" i="102"/>
  <c r="K28" i="102"/>
  <c r="L28" i="102"/>
  <c r="M28" i="102"/>
  <c r="K29" i="102"/>
  <c r="L29" i="102"/>
  <c r="M29" i="102"/>
  <c r="K30" i="102"/>
  <c r="L30" i="102"/>
  <c r="M30" i="102"/>
  <c r="K33" i="102"/>
  <c r="L33" i="102"/>
  <c r="M33" i="102"/>
  <c r="K34" i="102"/>
  <c r="L34" i="102"/>
  <c r="M34" i="102"/>
  <c r="K31" i="101"/>
  <c r="K35" i="101" s="1"/>
  <c r="L31" i="101"/>
  <c r="L35" i="101" s="1"/>
  <c r="M31" i="101"/>
  <c r="K32" i="101"/>
  <c r="K36" i="101" s="1"/>
  <c r="L32" i="101"/>
  <c r="L36" i="101" s="1"/>
  <c r="M32" i="101"/>
  <c r="M36" i="101" s="1"/>
  <c r="K31" i="100"/>
  <c r="K35" i="100" s="1"/>
  <c r="L31" i="100"/>
  <c r="M31" i="100"/>
  <c r="K32" i="100"/>
  <c r="K36" i="100" s="1"/>
  <c r="L32" i="100"/>
  <c r="M32" i="100"/>
  <c r="L35" i="100"/>
  <c r="M35" i="100"/>
  <c r="L36" i="100"/>
  <c r="M36" i="100"/>
  <c r="K31" i="99"/>
  <c r="L31" i="99"/>
  <c r="M31" i="99"/>
  <c r="K32" i="99"/>
  <c r="L32" i="99"/>
  <c r="M32" i="99"/>
  <c r="K35" i="99"/>
  <c r="L35" i="99"/>
  <c r="M35" i="99"/>
  <c r="K36" i="99"/>
  <c r="L36" i="99"/>
  <c r="M36" i="99"/>
  <c r="K31" i="98"/>
  <c r="K35" i="98" s="1"/>
  <c r="L31" i="98"/>
  <c r="L35" i="98" s="1"/>
  <c r="M31" i="98"/>
  <c r="M35" i="98" s="1"/>
  <c r="K32" i="98"/>
  <c r="K36" i="98" s="1"/>
  <c r="L32" i="98"/>
  <c r="L36" i="98" s="1"/>
  <c r="M32" i="98"/>
  <c r="M36" i="98" s="1"/>
  <c r="K31" i="97"/>
  <c r="L31" i="97"/>
  <c r="M31" i="97"/>
  <c r="K32" i="97"/>
  <c r="L32" i="97"/>
  <c r="M32" i="97"/>
  <c r="K35" i="97"/>
  <c r="L35" i="97"/>
  <c r="M35" i="97"/>
  <c r="K36" i="97"/>
  <c r="L36" i="97"/>
  <c r="M36" i="97"/>
  <c r="K31" i="96"/>
  <c r="L31" i="96"/>
  <c r="M31" i="96"/>
  <c r="K32" i="96"/>
  <c r="L32" i="96"/>
  <c r="M32" i="96"/>
  <c r="K35" i="96"/>
  <c r="L35" i="96"/>
  <c r="M35" i="96"/>
  <c r="K36" i="96"/>
  <c r="L36" i="96"/>
  <c r="M36" i="96"/>
  <c r="K31" i="95"/>
  <c r="L31" i="95"/>
  <c r="M31" i="95"/>
  <c r="M35" i="95" s="1"/>
  <c r="K32" i="95"/>
  <c r="L32" i="95"/>
  <c r="M32" i="95"/>
  <c r="M36" i="95" s="1"/>
  <c r="K35" i="95"/>
  <c r="L35" i="95"/>
  <c r="K36" i="95"/>
  <c r="L36" i="95"/>
  <c r="K31" i="94"/>
  <c r="L31" i="94"/>
  <c r="L35" i="94" s="1"/>
  <c r="M31" i="94"/>
  <c r="K32" i="94"/>
  <c r="L32" i="94"/>
  <c r="L36" i="94" s="1"/>
  <c r="M32" i="94"/>
  <c r="K35" i="94"/>
  <c r="M35" i="94"/>
  <c r="K36" i="94"/>
  <c r="M36" i="94"/>
  <c r="K31" i="93"/>
  <c r="L31" i="93"/>
  <c r="M31" i="93"/>
  <c r="K32" i="93"/>
  <c r="L32" i="93"/>
  <c r="M32" i="93"/>
  <c r="K35" i="93"/>
  <c r="L35" i="93"/>
  <c r="M35" i="93"/>
  <c r="K36" i="93"/>
  <c r="L36" i="93"/>
  <c r="M36" i="93"/>
  <c r="K31" i="92"/>
  <c r="K35" i="92" s="1"/>
  <c r="L31" i="92"/>
  <c r="L35" i="92" s="1"/>
  <c r="M31" i="92"/>
  <c r="M35" i="92" s="1"/>
  <c r="K32" i="92"/>
  <c r="K36" i="92" s="1"/>
  <c r="L32" i="92"/>
  <c r="L36" i="92" s="1"/>
  <c r="M32" i="92"/>
  <c r="M36" i="92" s="1"/>
  <c r="K31" i="91"/>
  <c r="K35" i="91" s="1"/>
  <c r="L31" i="91"/>
  <c r="L35" i="91" s="1"/>
  <c r="M31" i="91"/>
  <c r="M35" i="91" s="1"/>
  <c r="K32" i="91"/>
  <c r="K36" i="91" s="1"/>
  <c r="L32" i="91"/>
  <c r="L36" i="91" s="1"/>
  <c r="M32" i="91"/>
  <c r="M36" i="91" s="1"/>
  <c r="K31" i="90"/>
  <c r="K35" i="90" s="1"/>
  <c r="L31" i="90"/>
  <c r="L35" i="90" s="1"/>
  <c r="M31" i="90"/>
  <c r="M35" i="90" s="1"/>
  <c r="K32" i="90"/>
  <c r="K36" i="90" s="1"/>
  <c r="L32" i="90"/>
  <c r="L36" i="90" s="1"/>
  <c r="M32" i="90"/>
  <c r="M36" i="90" s="1"/>
  <c r="K31" i="89"/>
  <c r="K35" i="89" s="1"/>
  <c r="L31" i="89"/>
  <c r="L35" i="89" s="1"/>
  <c r="M31" i="89"/>
  <c r="K32" i="89"/>
  <c r="K36" i="89" s="1"/>
  <c r="L32" i="89"/>
  <c r="L36" i="89" s="1"/>
  <c r="M32" i="89"/>
  <c r="M36" i="89" s="1"/>
  <c r="M35" i="89"/>
  <c r="K31" i="88"/>
  <c r="K35" i="88" s="1"/>
  <c r="L31" i="88"/>
  <c r="M31" i="88"/>
  <c r="M35" i="88" s="1"/>
  <c r="K32" i="88"/>
  <c r="K36" i="88" s="1"/>
  <c r="L32" i="88"/>
  <c r="L36" i="88" s="1"/>
  <c r="M32" i="88"/>
  <c r="M36" i="88" s="1"/>
  <c r="L35" i="88"/>
  <c r="K31" i="87"/>
  <c r="K35" i="87" s="1"/>
  <c r="L31" i="87"/>
  <c r="L35" i="87" s="1"/>
  <c r="M31" i="87"/>
  <c r="K32" i="87"/>
  <c r="L32" i="87"/>
  <c r="M32" i="87"/>
  <c r="M35" i="87"/>
  <c r="K36" i="87"/>
  <c r="L36" i="87"/>
  <c r="M36" i="87"/>
  <c r="K31" i="86"/>
  <c r="K35" i="86" s="1"/>
  <c r="L31" i="86"/>
  <c r="M31" i="86"/>
  <c r="K32" i="86"/>
  <c r="K36" i="86" s="1"/>
  <c r="L32" i="86"/>
  <c r="M32" i="86"/>
  <c r="L36" i="86"/>
  <c r="K31" i="85"/>
  <c r="L31" i="85"/>
  <c r="M31" i="85"/>
  <c r="K32" i="85"/>
  <c r="L32" i="85"/>
  <c r="M32" i="85"/>
  <c r="K35" i="85"/>
  <c r="L35" i="85"/>
  <c r="M35" i="85"/>
  <c r="K36" i="85"/>
  <c r="L36" i="85"/>
  <c r="M36" i="85"/>
  <c r="K31" i="84"/>
  <c r="L31" i="84"/>
  <c r="L35" i="84" s="1"/>
  <c r="M31" i="84"/>
  <c r="K32" i="84"/>
  <c r="L32" i="84"/>
  <c r="M32" i="84"/>
  <c r="M36" i="84" s="1"/>
  <c r="K35" i="84"/>
  <c r="M35" i="84"/>
  <c r="K36" i="84"/>
  <c r="L36" i="84"/>
  <c r="K31" i="83"/>
  <c r="L31" i="83"/>
  <c r="M31" i="83"/>
  <c r="K32" i="83"/>
  <c r="L32" i="83"/>
  <c r="M32" i="83"/>
  <c r="K35" i="83"/>
  <c r="K36" i="83"/>
  <c r="L36" i="83"/>
  <c r="M36" i="83"/>
  <c r="K31" i="82"/>
  <c r="K35" i="82" s="1"/>
  <c r="L31" i="82"/>
  <c r="M31" i="82"/>
  <c r="K32" i="82"/>
  <c r="K36" i="82" s="1"/>
  <c r="L32" i="82"/>
  <c r="L36" i="82" s="1"/>
  <c r="M32" i="82"/>
  <c r="L35" i="82"/>
  <c r="M35" i="82"/>
  <c r="M36" i="82"/>
  <c r="K31" i="81"/>
  <c r="L31" i="81"/>
  <c r="M31" i="81"/>
  <c r="K32" i="81"/>
  <c r="L32" i="81"/>
  <c r="M32" i="81"/>
  <c r="K35" i="81"/>
  <c r="L35" i="81"/>
  <c r="M35" i="81"/>
  <c r="K36" i="81"/>
  <c r="L36" i="81"/>
  <c r="M36" i="81"/>
  <c r="K31" i="80"/>
  <c r="L31" i="80"/>
  <c r="M31" i="80"/>
  <c r="K32" i="80"/>
  <c r="L32" i="80"/>
  <c r="M32" i="80"/>
  <c r="K35" i="80"/>
  <c r="L35" i="80"/>
  <c r="M35" i="80"/>
  <c r="K36" i="80"/>
  <c r="L36" i="80"/>
  <c r="M36" i="80"/>
  <c r="K31" i="79"/>
  <c r="K35" i="79" s="1"/>
  <c r="L31" i="79"/>
  <c r="M31" i="79"/>
  <c r="K32" i="79"/>
  <c r="K36" i="79" s="1"/>
  <c r="L32" i="79"/>
  <c r="M32" i="79"/>
  <c r="L35" i="79"/>
  <c r="M35" i="79"/>
  <c r="L36" i="79"/>
  <c r="M36" i="79"/>
  <c r="K7" i="78"/>
  <c r="L7" i="78"/>
  <c r="M7" i="78"/>
  <c r="K8" i="78"/>
  <c r="L8" i="78"/>
  <c r="M8" i="78"/>
  <c r="K9" i="78"/>
  <c r="L9" i="78"/>
  <c r="M9" i="78"/>
  <c r="K10" i="78"/>
  <c r="L10" i="78"/>
  <c r="M10" i="78"/>
  <c r="K11" i="78"/>
  <c r="L11" i="78"/>
  <c r="M11" i="78"/>
  <c r="K12" i="78"/>
  <c r="L12" i="78"/>
  <c r="M12" i="78"/>
  <c r="K13" i="78"/>
  <c r="L13" i="78"/>
  <c r="M13" i="78"/>
  <c r="K14" i="78"/>
  <c r="L14" i="78"/>
  <c r="M14" i="78"/>
  <c r="K15" i="78"/>
  <c r="L15" i="78"/>
  <c r="M15" i="78"/>
  <c r="K16" i="78"/>
  <c r="L16" i="78"/>
  <c r="M16" i="78"/>
  <c r="K17" i="78"/>
  <c r="L17" i="78"/>
  <c r="M17" i="78"/>
  <c r="K18" i="78"/>
  <c r="L18" i="78"/>
  <c r="M18" i="78"/>
  <c r="K19" i="78"/>
  <c r="L19" i="78"/>
  <c r="M19" i="78"/>
  <c r="K20" i="78"/>
  <c r="L20" i="78"/>
  <c r="M20" i="78"/>
  <c r="K21" i="78"/>
  <c r="L21" i="78"/>
  <c r="M21" i="78"/>
  <c r="K22" i="78"/>
  <c r="L22" i="78"/>
  <c r="M22" i="78"/>
  <c r="K23" i="78"/>
  <c r="L23" i="78"/>
  <c r="M23" i="78"/>
  <c r="K24" i="78"/>
  <c r="L24" i="78"/>
  <c r="M24" i="78"/>
  <c r="K25" i="78"/>
  <c r="L25" i="78"/>
  <c r="M25" i="78"/>
  <c r="K26" i="78"/>
  <c r="L26" i="78"/>
  <c r="M26" i="78"/>
  <c r="K27" i="78"/>
  <c r="L27" i="78"/>
  <c r="M27" i="78"/>
  <c r="K28" i="78"/>
  <c r="L28" i="78"/>
  <c r="M28" i="78"/>
  <c r="K29" i="78"/>
  <c r="L29" i="78"/>
  <c r="M29" i="78"/>
  <c r="K30" i="78"/>
  <c r="L30" i="78"/>
  <c r="M30" i="78"/>
  <c r="K33" i="78"/>
  <c r="L33" i="78"/>
  <c r="M33" i="78"/>
  <c r="K34" i="78"/>
  <c r="L34" i="78"/>
  <c r="M34" i="78"/>
  <c r="K31" i="77"/>
  <c r="K35" i="77" s="1"/>
  <c r="L31" i="77"/>
  <c r="L35" i="77" s="1"/>
  <c r="M31" i="77"/>
  <c r="K32" i="77"/>
  <c r="L32" i="77"/>
  <c r="L36" i="77" s="1"/>
  <c r="M32" i="77"/>
  <c r="M36" i="77" s="1"/>
  <c r="M35" i="77"/>
  <c r="K36" i="77"/>
  <c r="K31" i="76"/>
  <c r="L31" i="76"/>
  <c r="M31" i="76"/>
  <c r="K32" i="76"/>
  <c r="L32" i="76"/>
  <c r="M32" i="76"/>
  <c r="M35" i="76"/>
  <c r="K31" i="75"/>
  <c r="L31" i="75"/>
  <c r="M31" i="75"/>
  <c r="K32" i="75"/>
  <c r="L32" i="75"/>
  <c r="M32" i="75"/>
  <c r="K35" i="75"/>
  <c r="L35" i="75"/>
  <c r="M35" i="75"/>
  <c r="K36" i="75"/>
  <c r="L36" i="75"/>
  <c r="M36" i="75"/>
  <c r="K31" i="74"/>
  <c r="L31" i="74"/>
  <c r="M31" i="74"/>
  <c r="K32" i="74"/>
  <c r="L32" i="74"/>
  <c r="M32" i="74"/>
  <c r="K35" i="74"/>
  <c r="L35" i="74"/>
  <c r="M35" i="74"/>
  <c r="K36" i="74"/>
  <c r="L36" i="74"/>
  <c r="M36" i="74"/>
  <c r="K31" i="73"/>
  <c r="L31" i="73"/>
  <c r="M31" i="73"/>
  <c r="K32" i="73"/>
  <c r="L32" i="73"/>
  <c r="M32" i="73"/>
  <c r="K35" i="73"/>
  <c r="L35" i="73"/>
  <c r="M35" i="73"/>
  <c r="K36" i="73"/>
  <c r="L36" i="73"/>
  <c r="M36" i="73"/>
  <c r="K31" i="72"/>
  <c r="L31" i="72"/>
  <c r="M31" i="72"/>
  <c r="K32" i="72"/>
  <c r="L32" i="72"/>
  <c r="M32" i="72"/>
  <c r="K35" i="72"/>
  <c r="L35" i="72"/>
  <c r="M35" i="72"/>
  <c r="K36" i="72"/>
  <c r="L36" i="72"/>
  <c r="M36" i="72"/>
  <c r="K31" i="71"/>
  <c r="L31" i="71"/>
  <c r="M31" i="71"/>
  <c r="K32" i="71"/>
  <c r="L32" i="71"/>
  <c r="M32" i="71"/>
  <c r="K35" i="71"/>
  <c r="L35" i="71"/>
  <c r="M35" i="71"/>
  <c r="K36" i="71"/>
  <c r="L36" i="71"/>
  <c r="M36" i="71"/>
  <c r="K31" i="70"/>
  <c r="L31" i="70"/>
  <c r="M31" i="70"/>
  <c r="K32" i="70"/>
  <c r="K36" i="70" s="1"/>
  <c r="L32" i="70"/>
  <c r="M32" i="70"/>
  <c r="K35" i="70"/>
  <c r="L35" i="70"/>
  <c r="M35" i="70"/>
  <c r="L36" i="70"/>
  <c r="M36" i="70"/>
  <c r="K7" i="69"/>
  <c r="L7" i="69"/>
  <c r="M7" i="69"/>
  <c r="K8" i="69"/>
  <c r="L8" i="69"/>
  <c r="M8" i="69"/>
  <c r="K9" i="69"/>
  <c r="L9" i="69"/>
  <c r="M9" i="69"/>
  <c r="K10" i="69"/>
  <c r="L10" i="69"/>
  <c r="M10" i="69"/>
  <c r="K11" i="69"/>
  <c r="L11" i="69"/>
  <c r="M11" i="69"/>
  <c r="K12" i="69"/>
  <c r="L12" i="69"/>
  <c r="M12" i="69"/>
  <c r="K13" i="69"/>
  <c r="L13" i="69"/>
  <c r="M13" i="69"/>
  <c r="K14" i="69"/>
  <c r="L14" i="69"/>
  <c r="M14" i="69"/>
  <c r="K15" i="69"/>
  <c r="L15" i="69"/>
  <c r="M15" i="69"/>
  <c r="K16" i="69"/>
  <c r="L16" i="69"/>
  <c r="M16" i="69"/>
  <c r="K17" i="69"/>
  <c r="L17" i="69"/>
  <c r="M17" i="69"/>
  <c r="K18" i="69"/>
  <c r="L18" i="69"/>
  <c r="M18" i="69"/>
  <c r="K19" i="69"/>
  <c r="L19" i="69"/>
  <c r="M19" i="69"/>
  <c r="K20" i="69"/>
  <c r="L20" i="69"/>
  <c r="M20" i="69"/>
  <c r="K21" i="69"/>
  <c r="L21" i="69"/>
  <c r="M21" i="69"/>
  <c r="K22" i="69"/>
  <c r="L22" i="69"/>
  <c r="M22" i="69"/>
  <c r="K23" i="69"/>
  <c r="L23" i="69"/>
  <c r="M23" i="69"/>
  <c r="K24" i="69"/>
  <c r="L24" i="69"/>
  <c r="M24" i="69"/>
  <c r="K25" i="69"/>
  <c r="L25" i="69"/>
  <c r="M25" i="69"/>
  <c r="K26" i="69"/>
  <c r="L26" i="69"/>
  <c r="M26" i="69"/>
  <c r="K27" i="69"/>
  <c r="L27" i="69"/>
  <c r="M27" i="69"/>
  <c r="K28" i="69"/>
  <c r="L28" i="69"/>
  <c r="M28" i="69"/>
  <c r="K29" i="69"/>
  <c r="L29" i="69"/>
  <c r="M29" i="69"/>
  <c r="K30" i="69"/>
  <c r="L30" i="69"/>
  <c r="M30" i="69"/>
  <c r="K33" i="69"/>
  <c r="L33" i="69"/>
  <c r="M33" i="69"/>
  <c r="K34" i="69"/>
  <c r="L34" i="69"/>
  <c r="M34" i="69"/>
  <c r="K31" i="68"/>
  <c r="K35" i="68" s="1"/>
  <c r="L31" i="68"/>
  <c r="L35" i="68" s="1"/>
  <c r="M31" i="68"/>
  <c r="K32" i="68"/>
  <c r="L32" i="68"/>
  <c r="L36" i="68" s="1"/>
  <c r="M32" i="68"/>
  <c r="K31" i="67"/>
  <c r="L31" i="67"/>
  <c r="M31" i="67"/>
  <c r="K32" i="67"/>
  <c r="L32" i="67"/>
  <c r="M32" i="67"/>
  <c r="K35" i="67"/>
  <c r="L35" i="67"/>
  <c r="M35" i="67"/>
  <c r="K36" i="67"/>
  <c r="L36" i="67"/>
  <c r="M36" i="67"/>
  <c r="K31" i="65"/>
  <c r="L31" i="65"/>
  <c r="M31" i="65"/>
  <c r="K32" i="65"/>
  <c r="L32" i="65"/>
  <c r="M32" i="65"/>
  <c r="M36" i="65" s="1"/>
  <c r="K35" i="65"/>
  <c r="L35" i="65"/>
  <c r="M35" i="65"/>
  <c r="K36" i="65"/>
  <c r="L36" i="65"/>
  <c r="K31" i="64"/>
  <c r="L31" i="64"/>
  <c r="M31" i="64"/>
  <c r="K32" i="64"/>
  <c r="L32" i="64"/>
  <c r="M32" i="64"/>
  <c r="K35" i="64"/>
  <c r="L35" i="64"/>
  <c r="M35" i="64"/>
  <c r="K36" i="64"/>
  <c r="L36" i="64"/>
  <c r="M36" i="64"/>
  <c r="K31" i="66"/>
  <c r="L31" i="66"/>
  <c r="M31" i="66"/>
  <c r="K32" i="66"/>
  <c r="L32" i="66"/>
  <c r="M32" i="66"/>
  <c r="K35" i="66"/>
  <c r="L35" i="66"/>
  <c r="M35" i="66"/>
  <c r="K36" i="66"/>
  <c r="L36" i="66"/>
  <c r="M36" i="66"/>
  <c r="K31" i="63"/>
  <c r="L31" i="63"/>
  <c r="M31" i="63"/>
  <c r="M35" i="63" s="1"/>
  <c r="K32" i="63"/>
  <c r="L32" i="63"/>
  <c r="M32" i="63"/>
  <c r="M36" i="63" s="1"/>
  <c r="K35" i="63"/>
  <c r="L35" i="63"/>
  <c r="K36" i="63"/>
  <c r="L36" i="63"/>
  <c r="K31" i="62"/>
  <c r="L31" i="62"/>
  <c r="M31" i="62"/>
  <c r="K32" i="62"/>
  <c r="L32" i="62"/>
  <c r="M32" i="62"/>
  <c r="K35" i="62"/>
  <c r="L35" i="62"/>
  <c r="M35" i="62"/>
  <c r="K36" i="62"/>
  <c r="L36" i="62"/>
  <c r="M36" i="62"/>
  <c r="K31" i="61"/>
  <c r="K35" i="61" s="1"/>
  <c r="L31" i="61"/>
  <c r="M31" i="61"/>
  <c r="K32" i="61"/>
  <c r="K36" i="61" s="1"/>
  <c r="L32" i="61"/>
  <c r="M32" i="61"/>
  <c r="L35" i="61"/>
  <c r="M35" i="61"/>
  <c r="L36" i="61"/>
  <c r="M36" i="61"/>
  <c r="K31" i="60"/>
  <c r="L31" i="60"/>
  <c r="M31" i="60"/>
  <c r="K32" i="60"/>
  <c r="L32" i="60"/>
  <c r="M32" i="60"/>
  <c r="K35" i="60"/>
  <c r="L35" i="60"/>
  <c r="M35" i="60"/>
  <c r="K36" i="60"/>
  <c r="L36" i="60"/>
  <c r="M36" i="60"/>
  <c r="K31" i="59"/>
  <c r="L31" i="59"/>
  <c r="M31" i="59"/>
  <c r="K32" i="59"/>
  <c r="L32" i="59"/>
  <c r="M32" i="59"/>
  <c r="K35" i="59"/>
  <c r="L35" i="59"/>
  <c r="M35" i="59"/>
  <c r="K36" i="59"/>
  <c r="L36" i="59"/>
  <c r="M36" i="59"/>
  <c r="K7" i="57"/>
  <c r="K7" i="58" s="1"/>
  <c r="L7" i="57"/>
  <c r="L7" i="58" s="1"/>
  <c r="M7" i="57"/>
  <c r="M7" i="58" s="1"/>
  <c r="K8" i="57"/>
  <c r="L8" i="57"/>
  <c r="M8" i="57"/>
  <c r="K9" i="57"/>
  <c r="K9" i="58" s="1"/>
  <c r="L9" i="57"/>
  <c r="L9" i="58" s="1"/>
  <c r="M9" i="57"/>
  <c r="K10" i="57"/>
  <c r="L10" i="57"/>
  <c r="M10" i="57"/>
  <c r="K11" i="57"/>
  <c r="K11" i="58" s="1"/>
  <c r="L11" i="57"/>
  <c r="L11" i="58" s="1"/>
  <c r="M11" i="57"/>
  <c r="M11" i="58" s="1"/>
  <c r="K12" i="57"/>
  <c r="L12" i="57"/>
  <c r="M12" i="57"/>
  <c r="K13" i="57"/>
  <c r="K13" i="58" s="1"/>
  <c r="L13" i="57"/>
  <c r="L13" i="58" s="1"/>
  <c r="M13" i="57"/>
  <c r="M13" i="58" s="1"/>
  <c r="K14" i="57"/>
  <c r="L14" i="57"/>
  <c r="M14" i="57"/>
  <c r="K15" i="57"/>
  <c r="K15" i="58" s="1"/>
  <c r="L15" i="57"/>
  <c r="L15" i="58" s="1"/>
  <c r="M15" i="57"/>
  <c r="M15" i="58" s="1"/>
  <c r="K16" i="57"/>
  <c r="L16" i="57"/>
  <c r="M16" i="57"/>
  <c r="K17" i="57"/>
  <c r="K17" i="58" s="1"/>
  <c r="L17" i="57"/>
  <c r="L17" i="58" s="1"/>
  <c r="M17" i="57"/>
  <c r="M17" i="58" s="1"/>
  <c r="K18" i="57"/>
  <c r="L18" i="57"/>
  <c r="M18" i="57"/>
  <c r="K19" i="57"/>
  <c r="K19" i="58" s="1"/>
  <c r="L19" i="57"/>
  <c r="L19" i="58" s="1"/>
  <c r="M19" i="57"/>
  <c r="M19" i="58" s="1"/>
  <c r="K20" i="57"/>
  <c r="K20" i="58" s="1"/>
  <c r="L20" i="57"/>
  <c r="L20" i="58" s="1"/>
  <c r="M20" i="57"/>
  <c r="M20" i="58" s="1"/>
  <c r="K21" i="57"/>
  <c r="K21" i="58" s="1"/>
  <c r="L21" i="57"/>
  <c r="L21" i="58" s="1"/>
  <c r="M21" i="57"/>
  <c r="M21" i="58" s="1"/>
  <c r="K22" i="57"/>
  <c r="K22" i="58" s="1"/>
  <c r="L22" i="57"/>
  <c r="L22" i="58" s="1"/>
  <c r="M22" i="57"/>
  <c r="M22" i="58" s="1"/>
  <c r="K23" i="57"/>
  <c r="K23" i="58" s="1"/>
  <c r="L23" i="57"/>
  <c r="L23" i="58" s="1"/>
  <c r="M23" i="57"/>
  <c r="M23" i="58" s="1"/>
  <c r="K24" i="57"/>
  <c r="K24" i="58" s="1"/>
  <c r="L24" i="57"/>
  <c r="L24" i="58" s="1"/>
  <c r="M24" i="57"/>
  <c r="M24" i="58" s="1"/>
  <c r="K25" i="57"/>
  <c r="K25" i="58" s="1"/>
  <c r="L25" i="57"/>
  <c r="L25" i="58" s="1"/>
  <c r="M25" i="57"/>
  <c r="M25" i="58" s="1"/>
  <c r="K26" i="57"/>
  <c r="K26" i="58" s="1"/>
  <c r="L26" i="57"/>
  <c r="L26" i="58" s="1"/>
  <c r="M26" i="57"/>
  <c r="M26" i="58" s="1"/>
  <c r="K27" i="57"/>
  <c r="K27" i="58" s="1"/>
  <c r="L27" i="57"/>
  <c r="L27" i="58" s="1"/>
  <c r="M27" i="57"/>
  <c r="M27" i="58" s="1"/>
  <c r="K28" i="57"/>
  <c r="K28" i="58" s="1"/>
  <c r="L28" i="57"/>
  <c r="L28" i="58" s="1"/>
  <c r="M28" i="57"/>
  <c r="M28" i="58" s="1"/>
  <c r="K29" i="57"/>
  <c r="K29" i="58" s="1"/>
  <c r="L29" i="57"/>
  <c r="L29" i="58" s="1"/>
  <c r="M29" i="57"/>
  <c r="M29" i="58" s="1"/>
  <c r="K30" i="57"/>
  <c r="K30" i="58" s="1"/>
  <c r="L30" i="57"/>
  <c r="L30" i="58" s="1"/>
  <c r="M30" i="57"/>
  <c r="M30" i="58" s="1"/>
  <c r="K31" i="56"/>
  <c r="K35" i="56" s="1"/>
  <c r="L31" i="56"/>
  <c r="M31" i="56"/>
  <c r="M35" i="56" s="1"/>
  <c r="K32" i="56"/>
  <c r="K36" i="56" s="1"/>
  <c r="L32" i="56"/>
  <c r="L36" i="56" s="1"/>
  <c r="M32" i="56"/>
  <c r="M36" i="56" s="1"/>
  <c r="L35" i="56"/>
  <c r="K31" i="55"/>
  <c r="K35" i="55" s="1"/>
  <c r="L31" i="55"/>
  <c r="M31" i="55"/>
  <c r="K32" i="55"/>
  <c r="K36" i="55" s="1"/>
  <c r="L32" i="55"/>
  <c r="L36" i="55" s="1"/>
  <c r="M32" i="55"/>
  <c r="K31" i="54"/>
  <c r="K35" i="54" s="1"/>
  <c r="L31" i="54"/>
  <c r="L35" i="54" s="1"/>
  <c r="M31" i="54"/>
  <c r="M35" i="54" s="1"/>
  <c r="K32" i="54"/>
  <c r="K36" i="54" s="1"/>
  <c r="L32" i="54"/>
  <c r="L36" i="54" s="1"/>
  <c r="M32" i="54"/>
  <c r="M36" i="54" s="1"/>
  <c r="K31" i="53"/>
  <c r="K35" i="53" s="1"/>
  <c r="L31" i="53"/>
  <c r="M31" i="53"/>
  <c r="K32" i="53"/>
  <c r="L32" i="53"/>
  <c r="M32" i="53"/>
  <c r="M36" i="53" s="1"/>
  <c r="L35" i="53"/>
  <c r="M35" i="53"/>
  <c r="K36" i="53"/>
  <c r="L36" i="53"/>
  <c r="K31" i="52"/>
  <c r="L31" i="52"/>
  <c r="M31" i="52"/>
  <c r="K32" i="52"/>
  <c r="L32" i="52"/>
  <c r="M32" i="52"/>
  <c r="K35" i="52"/>
  <c r="L35" i="52"/>
  <c r="M35" i="52"/>
  <c r="K36" i="52"/>
  <c r="L36" i="52"/>
  <c r="M36" i="52"/>
  <c r="K31" i="51"/>
  <c r="L31" i="51"/>
  <c r="L35" i="51" s="1"/>
  <c r="M31" i="51"/>
  <c r="K32" i="51"/>
  <c r="L32" i="51"/>
  <c r="L36" i="51" s="1"/>
  <c r="M32" i="51"/>
  <c r="K35" i="51"/>
  <c r="M35" i="51"/>
  <c r="K36" i="51"/>
  <c r="M36" i="51"/>
  <c r="K31" i="50"/>
  <c r="L31" i="50"/>
  <c r="L35" i="50" s="1"/>
  <c r="M31" i="50"/>
  <c r="M35" i="50" s="1"/>
  <c r="K32" i="50"/>
  <c r="L32" i="50"/>
  <c r="M32" i="50"/>
  <c r="M36" i="50" s="1"/>
  <c r="K35" i="50"/>
  <c r="K36" i="50"/>
  <c r="L36" i="50"/>
  <c r="K31" i="49"/>
  <c r="L31" i="49"/>
  <c r="M31" i="49"/>
  <c r="K32" i="49"/>
  <c r="K36" i="49" s="1"/>
  <c r="L32" i="49"/>
  <c r="M32" i="49"/>
  <c r="K35" i="49"/>
  <c r="L35" i="49"/>
  <c r="M35" i="49"/>
  <c r="L36" i="49"/>
  <c r="M36" i="49"/>
  <c r="K31" i="48"/>
  <c r="L31" i="48"/>
  <c r="M31" i="48"/>
  <c r="K32" i="48"/>
  <c r="L32" i="48"/>
  <c r="M32" i="48"/>
  <c r="K35" i="48"/>
  <c r="L35" i="48"/>
  <c r="M35" i="48"/>
  <c r="K36" i="48"/>
  <c r="L36" i="48"/>
  <c r="M36" i="48"/>
  <c r="K31" i="47"/>
  <c r="L31" i="47"/>
  <c r="M31" i="47"/>
  <c r="K32" i="47"/>
  <c r="L32" i="47"/>
  <c r="M32" i="47"/>
  <c r="K35" i="47"/>
  <c r="L35" i="47"/>
  <c r="M35" i="47"/>
  <c r="K36" i="47"/>
  <c r="L36" i="47"/>
  <c r="M36" i="47"/>
  <c r="K31" i="46"/>
  <c r="K35" i="46" s="1"/>
  <c r="L31" i="46"/>
  <c r="M31" i="46"/>
  <c r="K32" i="46"/>
  <c r="K36" i="46" s="1"/>
  <c r="L32" i="46"/>
  <c r="M32" i="46"/>
  <c r="L35" i="46"/>
  <c r="M35" i="46"/>
  <c r="L36" i="46"/>
  <c r="M36" i="46"/>
  <c r="K31" i="45"/>
  <c r="K35" i="45" s="1"/>
  <c r="L31" i="45"/>
  <c r="L35" i="45" s="1"/>
  <c r="M31" i="45"/>
  <c r="K32" i="45"/>
  <c r="K36" i="45" s="1"/>
  <c r="L32" i="45"/>
  <c r="L36" i="45" s="1"/>
  <c r="M32" i="45"/>
  <c r="M36" i="45" s="1"/>
  <c r="M35" i="45"/>
  <c r="K31" i="44"/>
  <c r="L31" i="44"/>
  <c r="L35" i="44" s="1"/>
  <c r="M31" i="44"/>
  <c r="K32" i="44"/>
  <c r="L32" i="44"/>
  <c r="L36" i="44" s="1"/>
  <c r="M32" i="44"/>
  <c r="K35" i="44"/>
  <c r="M35" i="44"/>
  <c r="K36" i="44"/>
  <c r="M36" i="44"/>
  <c r="K31" i="43"/>
  <c r="K35" i="43" s="1"/>
  <c r="L31" i="43"/>
  <c r="M31" i="43"/>
  <c r="M35" i="43" s="1"/>
  <c r="K32" i="43"/>
  <c r="L32" i="43"/>
  <c r="M32" i="43"/>
  <c r="M36" i="43" s="1"/>
  <c r="L35" i="43"/>
  <c r="K36" i="43"/>
  <c r="L36" i="43"/>
  <c r="K31" i="42"/>
  <c r="L31" i="42"/>
  <c r="M31" i="42"/>
  <c r="K32" i="42"/>
  <c r="L32" i="42"/>
  <c r="M32" i="42"/>
  <c r="K35" i="42"/>
  <c r="L35" i="42"/>
  <c r="M35" i="42"/>
  <c r="K36" i="42"/>
  <c r="L36" i="42"/>
  <c r="M36" i="42"/>
  <c r="K31" i="41"/>
  <c r="L31" i="41"/>
  <c r="M31" i="41"/>
  <c r="K32" i="41"/>
  <c r="L32" i="41"/>
  <c r="M32" i="41"/>
  <c r="K35" i="41"/>
  <c r="L35" i="41"/>
  <c r="M35" i="41"/>
  <c r="K36" i="41"/>
  <c r="L36" i="41"/>
  <c r="M36" i="41"/>
  <c r="K31" i="40"/>
  <c r="K35" i="40" s="1"/>
  <c r="L31" i="40"/>
  <c r="L35" i="40" s="1"/>
  <c r="M31" i="40"/>
  <c r="K32" i="40"/>
  <c r="L32" i="40"/>
  <c r="L36" i="40" s="1"/>
  <c r="M32" i="40"/>
  <c r="M36" i="40" s="1"/>
  <c r="M35" i="40"/>
  <c r="K36" i="40"/>
  <c r="K31" i="39"/>
  <c r="L31" i="39"/>
  <c r="M31" i="39"/>
  <c r="M35" i="39" s="1"/>
  <c r="K32" i="39"/>
  <c r="L32" i="39"/>
  <c r="M32" i="39"/>
  <c r="M36" i="39" s="1"/>
  <c r="K35" i="39"/>
  <c r="L35" i="39"/>
  <c r="K36" i="39"/>
  <c r="L36" i="39"/>
  <c r="K7" i="37"/>
  <c r="K7" i="38" s="1"/>
  <c r="L7" i="37"/>
  <c r="L7" i="38" s="1"/>
  <c r="M7" i="37"/>
  <c r="M7" i="38" s="1"/>
  <c r="K8" i="37"/>
  <c r="L8" i="37"/>
  <c r="M8" i="37"/>
  <c r="K9" i="37"/>
  <c r="K9" i="38" s="1"/>
  <c r="L9" i="37"/>
  <c r="L9" i="38" s="1"/>
  <c r="M9" i="37"/>
  <c r="K10" i="37"/>
  <c r="L10" i="37"/>
  <c r="M10" i="37"/>
  <c r="K11" i="37"/>
  <c r="K11" i="38" s="1"/>
  <c r="L11" i="37"/>
  <c r="L11" i="38" s="1"/>
  <c r="M11" i="37"/>
  <c r="M11" i="38" s="1"/>
  <c r="K12" i="37"/>
  <c r="L12" i="37"/>
  <c r="M12" i="37"/>
  <c r="K13" i="37"/>
  <c r="K13" i="38" s="1"/>
  <c r="L13" i="37"/>
  <c r="L13" i="38" s="1"/>
  <c r="M13" i="37"/>
  <c r="M13" i="38" s="1"/>
  <c r="K14" i="37"/>
  <c r="L14" i="37"/>
  <c r="M14" i="37"/>
  <c r="K15" i="37"/>
  <c r="K15" i="38" s="1"/>
  <c r="L15" i="37"/>
  <c r="L15" i="38" s="1"/>
  <c r="M15" i="37"/>
  <c r="M15" i="38" s="1"/>
  <c r="K16" i="37"/>
  <c r="L16" i="37"/>
  <c r="M16" i="37"/>
  <c r="K17" i="37"/>
  <c r="K17" i="38" s="1"/>
  <c r="L17" i="37"/>
  <c r="L17" i="38" s="1"/>
  <c r="M17" i="37"/>
  <c r="M17" i="38" s="1"/>
  <c r="K18" i="37"/>
  <c r="L18" i="37"/>
  <c r="M18" i="37"/>
  <c r="K19" i="37"/>
  <c r="K19" i="38" s="1"/>
  <c r="L19" i="37"/>
  <c r="L19" i="38" s="1"/>
  <c r="M19" i="37"/>
  <c r="M19" i="38" s="1"/>
  <c r="K20" i="37"/>
  <c r="K20" i="38" s="1"/>
  <c r="L20" i="37"/>
  <c r="L20" i="38" s="1"/>
  <c r="M20" i="37"/>
  <c r="M20" i="38" s="1"/>
  <c r="K21" i="37"/>
  <c r="K21" i="38" s="1"/>
  <c r="L21" i="37"/>
  <c r="L21" i="38" s="1"/>
  <c r="M21" i="37"/>
  <c r="M21" i="38" s="1"/>
  <c r="K22" i="37"/>
  <c r="K22" i="38" s="1"/>
  <c r="L22" i="37"/>
  <c r="L22" i="38" s="1"/>
  <c r="M22" i="37"/>
  <c r="M22" i="38" s="1"/>
  <c r="K23" i="37"/>
  <c r="K23" i="38" s="1"/>
  <c r="L23" i="37"/>
  <c r="L23" i="38" s="1"/>
  <c r="M23" i="37"/>
  <c r="M23" i="38" s="1"/>
  <c r="K24" i="37"/>
  <c r="K24" i="38" s="1"/>
  <c r="L24" i="37"/>
  <c r="L24" i="38" s="1"/>
  <c r="M24" i="37"/>
  <c r="M24" i="38" s="1"/>
  <c r="K25" i="37"/>
  <c r="K25" i="38" s="1"/>
  <c r="L25" i="37"/>
  <c r="L25" i="38" s="1"/>
  <c r="M25" i="37"/>
  <c r="M25" i="38" s="1"/>
  <c r="K26" i="37"/>
  <c r="K26" i="38" s="1"/>
  <c r="L26" i="37"/>
  <c r="L26" i="38" s="1"/>
  <c r="M26" i="37"/>
  <c r="M26" i="38" s="1"/>
  <c r="K27" i="37"/>
  <c r="K27" i="38" s="1"/>
  <c r="L27" i="37"/>
  <c r="L27" i="38" s="1"/>
  <c r="M27" i="37"/>
  <c r="M27" i="38" s="1"/>
  <c r="K28" i="37"/>
  <c r="K28" i="38" s="1"/>
  <c r="L28" i="37"/>
  <c r="L28" i="38" s="1"/>
  <c r="M28" i="37"/>
  <c r="M28" i="38" s="1"/>
  <c r="K29" i="37"/>
  <c r="K29" i="38" s="1"/>
  <c r="L29" i="37"/>
  <c r="L29" i="38" s="1"/>
  <c r="M29" i="37"/>
  <c r="M29" i="38" s="1"/>
  <c r="K30" i="37"/>
  <c r="K30" i="38" s="1"/>
  <c r="L30" i="37"/>
  <c r="L30" i="38" s="1"/>
  <c r="M30" i="37"/>
  <c r="M30" i="38" s="1"/>
  <c r="K33" i="37"/>
  <c r="L33" i="37"/>
  <c r="M33" i="37"/>
  <c r="K34" i="37"/>
  <c r="L34" i="37"/>
  <c r="M34" i="37"/>
  <c r="K31" i="36"/>
  <c r="K35" i="36" s="1"/>
  <c r="L31" i="36"/>
  <c r="L35" i="36" s="1"/>
  <c r="M31" i="36"/>
  <c r="M35" i="36" s="1"/>
  <c r="K32" i="36"/>
  <c r="K36" i="36" s="1"/>
  <c r="L32" i="36"/>
  <c r="L36" i="36" s="1"/>
  <c r="M32" i="36"/>
  <c r="M36" i="36" s="1"/>
  <c r="K31" i="35"/>
  <c r="K35" i="35" s="1"/>
  <c r="L31" i="35"/>
  <c r="L35" i="35" s="1"/>
  <c r="M31" i="35"/>
  <c r="K32" i="35"/>
  <c r="K36" i="35" s="1"/>
  <c r="L32" i="35"/>
  <c r="L36" i="35" s="1"/>
  <c r="M32" i="35"/>
  <c r="M36" i="35" s="1"/>
  <c r="M35" i="35"/>
  <c r="K31" i="34"/>
  <c r="L31" i="34"/>
  <c r="M31" i="34"/>
  <c r="K32" i="34"/>
  <c r="L32" i="34"/>
  <c r="M32" i="34"/>
  <c r="K35" i="34"/>
  <c r="K36" i="34"/>
  <c r="L36" i="34"/>
  <c r="K31" i="33"/>
  <c r="L31" i="33"/>
  <c r="M31" i="33"/>
  <c r="K32" i="33"/>
  <c r="L32" i="33"/>
  <c r="M32" i="33"/>
  <c r="K35" i="33"/>
  <c r="L35" i="33"/>
  <c r="M35" i="33"/>
  <c r="K36" i="33"/>
  <c r="L36" i="33"/>
  <c r="M36" i="33"/>
  <c r="K31" i="32"/>
  <c r="K35" i="32" s="1"/>
  <c r="L31" i="32"/>
  <c r="L35" i="32" s="1"/>
  <c r="M31" i="32"/>
  <c r="K32" i="32"/>
  <c r="K36" i="32" s="1"/>
  <c r="L32" i="32"/>
  <c r="M32" i="32"/>
  <c r="M35" i="32"/>
  <c r="L36" i="32"/>
  <c r="M36" i="32"/>
  <c r="K31" i="31"/>
  <c r="K35" i="31" s="1"/>
  <c r="L31" i="31"/>
  <c r="M31" i="31"/>
  <c r="K32" i="31"/>
  <c r="K36" i="31" s="1"/>
  <c r="L32" i="31"/>
  <c r="L36" i="31" s="1"/>
  <c r="M32" i="31"/>
  <c r="K31" i="30"/>
  <c r="L31" i="30"/>
  <c r="M31" i="30"/>
  <c r="K32" i="30"/>
  <c r="L32" i="30"/>
  <c r="M32" i="30"/>
  <c r="K35" i="30"/>
  <c r="L35" i="30"/>
  <c r="M35" i="30"/>
  <c r="K36" i="30"/>
  <c r="L36" i="30"/>
  <c r="M36" i="30"/>
  <c r="K31" i="29"/>
  <c r="L31" i="29"/>
  <c r="M31" i="29"/>
  <c r="K32" i="29"/>
  <c r="L32" i="29"/>
  <c r="M32" i="29"/>
  <c r="K35" i="29"/>
  <c r="L35" i="29"/>
  <c r="M35" i="29"/>
  <c r="K36" i="29"/>
  <c r="L36" i="29"/>
  <c r="M36" i="29"/>
  <c r="K31" i="28"/>
  <c r="L31" i="28"/>
  <c r="M31" i="28"/>
  <c r="K32" i="28"/>
  <c r="L32" i="28"/>
  <c r="M32" i="28"/>
  <c r="K35" i="28"/>
  <c r="L35" i="28"/>
  <c r="M35" i="28"/>
  <c r="K36" i="28"/>
  <c r="L36" i="28"/>
  <c r="M36" i="28"/>
  <c r="K31" i="27"/>
  <c r="L31" i="27"/>
  <c r="M31" i="27"/>
  <c r="K32" i="27"/>
  <c r="L32" i="27"/>
  <c r="M32" i="27"/>
  <c r="K35" i="27"/>
  <c r="L35" i="27"/>
  <c r="M35" i="27"/>
  <c r="K36" i="27"/>
  <c r="L36" i="27"/>
  <c r="M36" i="27"/>
  <c r="K31" i="26"/>
  <c r="L31" i="26"/>
  <c r="M31" i="26"/>
  <c r="K32" i="26"/>
  <c r="L32" i="26"/>
  <c r="M32" i="26"/>
  <c r="K35" i="26"/>
  <c r="L35" i="26"/>
  <c r="M35" i="26"/>
  <c r="K36" i="26"/>
  <c r="L36" i="26"/>
  <c r="M36" i="26"/>
  <c r="K31" i="25"/>
  <c r="L31" i="25"/>
  <c r="M31" i="25"/>
  <c r="K32" i="25"/>
  <c r="L32" i="25"/>
  <c r="M32" i="25"/>
  <c r="K35" i="25"/>
  <c r="L35" i="25"/>
  <c r="M35" i="25"/>
  <c r="K36" i="25"/>
  <c r="L36" i="25"/>
  <c r="M36" i="25"/>
  <c r="K31" i="24"/>
  <c r="K35" i="24" s="1"/>
  <c r="L31" i="24"/>
  <c r="M31" i="24"/>
  <c r="K32" i="24"/>
  <c r="K36" i="24" s="1"/>
  <c r="L32" i="24"/>
  <c r="M32" i="24"/>
  <c r="L35" i="24"/>
  <c r="M35" i="24"/>
  <c r="L36" i="24"/>
  <c r="M36" i="24"/>
  <c r="K31" i="23"/>
  <c r="L31" i="23"/>
  <c r="M31" i="23"/>
  <c r="K32" i="23"/>
  <c r="L32" i="23"/>
  <c r="M32" i="23"/>
  <c r="K35" i="23"/>
  <c r="L35" i="23"/>
  <c r="M35" i="23"/>
  <c r="K36" i="23"/>
  <c r="L36" i="23"/>
  <c r="M36" i="23"/>
  <c r="K31" i="22"/>
  <c r="L31" i="22"/>
  <c r="M31" i="22"/>
  <c r="K32" i="22"/>
  <c r="L32" i="22"/>
  <c r="M32" i="22"/>
  <c r="K35" i="22"/>
  <c r="L35" i="22"/>
  <c r="M35" i="22"/>
  <c r="K36" i="22"/>
  <c r="L36" i="22"/>
  <c r="M36" i="22"/>
  <c r="K31" i="21"/>
  <c r="L31" i="21"/>
  <c r="M31" i="21"/>
  <c r="K32" i="21"/>
  <c r="L32" i="21"/>
  <c r="M32" i="21"/>
  <c r="K35" i="21"/>
  <c r="L35" i="21"/>
  <c r="M35" i="21"/>
  <c r="K36" i="21"/>
  <c r="L36" i="21"/>
  <c r="M36" i="21"/>
  <c r="K31" i="20"/>
  <c r="L31" i="20"/>
  <c r="M31" i="20"/>
  <c r="K32" i="20"/>
  <c r="L32" i="20"/>
  <c r="M32" i="20"/>
  <c r="K35" i="20"/>
  <c r="L35" i="20"/>
  <c r="M35" i="20"/>
  <c r="K36" i="20"/>
  <c r="L36" i="20"/>
  <c r="M36" i="20"/>
  <c r="K31" i="19"/>
  <c r="L31" i="19"/>
  <c r="M31" i="19"/>
  <c r="K32" i="19"/>
  <c r="L32" i="19"/>
  <c r="M32" i="19"/>
  <c r="K35" i="19"/>
  <c r="L35" i="19"/>
  <c r="M35" i="19"/>
  <c r="K36" i="19"/>
  <c r="L36" i="19"/>
  <c r="M36" i="19"/>
  <c r="K31" i="17"/>
  <c r="L31" i="17"/>
  <c r="M31" i="17"/>
  <c r="K32" i="17"/>
  <c r="L32" i="17"/>
  <c r="M32" i="17"/>
  <c r="K35" i="17"/>
  <c r="L35" i="17"/>
  <c r="M35" i="17"/>
  <c r="K36" i="17"/>
  <c r="L36" i="17"/>
  <c r="M36" i="17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3" i="12"/>
  <c r="L33" i="12"/>
  <c r="M33" i="12"/>
  <c r="K34" i="12"/>
  <c r="L34" i="12"/>
  <c r="M34" i="12"/>
  <c r="K31" i="16"/>
  <c r="K35" i="16" s="1"/>
  <c r="L31" i="16"/>
  <c r="M31" i="16"/>
  <c r="K32" i="16"/>
  <c r="K36" i="16" s="1"/>
  <c r="L32" i="16"/>
  <c r="L36" i="16" s="1"/>
  <c r="M32" i="16"/>
  <c r="K31" i="15"/>
  <c r="L31" i="15"/>
  <c r="M31" i="15"/>
  <c r="K32" i="15"/>
  <c r="L32" i="15"/>
  <c r="M32" i="15"/>
  <c r="K35" i="15"/>
  <c r="L35" i="15"/>
  <c r="M35" i="15"/>
  <c r="K36" i="15"/>
  <c r="L36" i="15"/>
  <c r="M36" i="15"/>
  <c r="K31" i="13"/>
  <c r="K35" i="13" s="1"/>
  <c r="L31" i="13"/>
  <c r="L35" i="13" s="1"/>
  <c r="M31" i="13"/>
  <c r="K32" i="13"/>
  <c r="L32" i="13"/>
  <c r="L36" i="13" s="1"/>
  <c r="M32" i="13"/>
  <c r="M36" i="13" s="1"/>
  <c r="M35" i="13"/>
  <c r="K36" i="13"/>
  <c r="K31" i="14"/>
  <c r="L31" i="14"/>
  <c r="M31" i="14"/>
  <c r="K32" i="14"/>
  <c r="L32" i="14"/>
  <c r="M32" i="14"/>
  <c r="K35" i="14"/>
  <c r="L35" i="14"/>
  <c r="M35" i="14"/>
  <c r="K36" i="14"/>
  <c r="L36" i="14"/>
  <c r="M36" i="14"/>
  <c r="K31" i="7"/>
  <c r="L31" i="7"/>
  <c r="M31" i="7"/>
  <c r="K32" i="7"/>
  <c r="L32" i="7"/>
  <c r="M32" i="7"/>
  <c r="K35" i="7"/>
  <c r="L35" i="7"/>
  <c r="M35" i="7"/>
  <c r="K36" i="7"/>
  <c r="L36" i="7"/>
  <c r="M36" i="7"/>
  <c r="K31" i="9"/>
  <c r="K35" i="9" s="1"/>
  <c r="L31" i="9"/>
  <c r="L35" i="9" s="1"/>
  <c r="M31" i="9"/>
  <c r="M35" i="9" s="1"/>
  <c r="K32" i="9"/>
  <c r="K36" i="9" s="1"/>
  <c r="L32" i="9"/>
  <c r="L36" i="9" s="1"/>
  <c r="M32" i="9"/>
  <c r="M36" i="9" s="1"/>
  <c r="K31" i="11"/>
  <c r="L31" i="11"/>
  <c r="L35" i="11" s="1"/>
  <c r="M31" i="11"/>
  <c r="M35" i="11" s="1"/>
  <c r="K32" i="11"/>
  <c r="L32" i="11"/>
  <c r="M32" i="11"/>
  <c r="M36" i="11" s="1"/>
  <c r="K35" i="11"/>
  <c r="K36" i="11"/>
  <c r="L36" i="11"/>
  <c r="K31" i="10"/>
  <c r="L31" i="10"/>
  <c r="M31" i="10"/>
  <c r="K32" i="10"/>
  <c r="L32" i="10"/>
  <c r="M32" i="10"/>
  <c r="K35" i="10"/>
  <c r="L35" i="10"/>
  <c r="M35" i="10"/>
  <c r="K36" i="10"/>
  <c r="L36" i="10"/>
  <c r="M36" i="10"/>
  <c r="K7" i="6"/>
  <c r="L7" i="6"/>
  <c r="M7" i="6"/>
  <c r="K8" i="6"/>
  <c r="L8" i="6"/>
  <c r="M8" i="6"/>
  <c r="K9" i="6"/>
  <c r="L9" i="6"/>
  <c r="M9" i="6"/>
  <c r="K10" i="6"/>
  <c r="L10" i="6"/>
  <c r="M10" i="6"/>
  <c r="K11" i="6"/>
  <c r="L11" i="6"/>
  <c r="M11" i="6"/>
  <c r="K12" i="6"/>
  <c r="L12" i="6"/>
  <c r="M12" i="6"/>
  <c r="K13" i="6"/>
  <c r="L13" i="6"/>
  <c r="M13" i="6"/>
  <c r="K14" i="6"/>
  <c r="L14" i="6"/>
  <c r="M14" i="6"/>
  <c r="K15" i="6"/>
  <c r="L15" i="6"/>
  <c r="M15" i="6"/>
  <c r="K16" i="6"/>
  <c r="L16" i="6"/>
  <c r="M16" i="6"/>
  <c r="K17" i="6"/>
  <c r="L17" i="6"/>
  <c r="M17" i="6"/>
  <c r="K18" i="6"/>
  <c r="L18" i="6"/>
  <c r="M18" i="6"/>
  <c r="K19" i="6"/>
  <c r="L19" i="6"/>
  <c r="M19" i="6"/>
  <c r="K20" i="6"/>
  <c r="L20" i="6"/>
  <c r="M20" i="6"/>
  <c r="K21" i="6"/>
  <c r="L21" i="6"/>
  <c r="M21" i="6"/>
  <c r="K22" i="6"/>
  <c r="L22" i="6"/>
  <c r="M22" i="6"/>
  <c r="K23" i="6"/>
  <c r="L23" i="6"/>
  <c r="M23" i="6"/>
  <c r="K24" i="6"/>
  <c r="L24" i="6"/>
  <c r="M24" i="6"/>
  <c r="K25" i="6"/>
  <c r="L25" i="6"/>
  <c r="M25" i="6"/>
  <c r="K26" i="6"/>
  <c r="L26" i="6"/>
  <c r="M26" i="6"/>
  <c r="K27" i="6"/>
  <c r="L27" i="6"/>
  <c r="M27" i="6"/>
  <c r="K28" i="6"/>
  <c r="L28" i="6"/>
  <c r="M28" i="6"/>
  <c r="K29" i="6"/>
  <c r="L29" i="6"/>
  <c r="M29" i="6"/>
  <c r="K30" i="6"/>
  <c r="L30" i="6"/>
  <c r="M30" i="6"/>
  <c r="K33" i="6"/>
  <c r="L33" i="6"/>
  <c r="M33" i="6"/>
  <c r="K34" i="6"/>
  <c r="L34" i="6"/>
  <c r="M34" i="6"/>
  <c r="K31" i="8"/>
  <c r="L31" i="8"/>
  <c r="M31" i="8"/>
  <c r="M35" i="8" s="1"/>
  <c r="K32" i="8"/>
  <c r="L32" i="8"/>
  <c r="M32" i="8"/>
  <c r="M36" i="8" s="1"/>
  <c r="L35" i="8"/>
  <c r="K31" i="5"/>
  <c r="L31" i="5"/>
  <c r="M31" i="5"/>
  <c r="K32" i="5"/>
  <c r="L32" i="5"/>
  <c r="L36" i="5" s="1"/>
  <c r="M32" i="5"/>
  <c r="K35" i="5"/>
  <c r="L35" i="5"/>
  <c r="M35" i="5"/>
  <c r="K36" i="5"/>
  <c r="M36" i="5"/>
  <c r="K31" i="4"/>
  <c r="K35" i="4" s="1"/>
  <c r="L31" i="4"/>
  <c r="L35" i="4" s="1"/>
  <c r="M31" i="4"/>
  <c r="M35" i="4" s="1"/>
  <c r="K32" i="4"/>
  <c r="K36" i="4" s="1"/>
  <c r="L32" i="4"/>
  <c r="L36" i="4" s="1"/>
  <c r="M32" i="4"/>
  <c r="M36" i="4" s="1"/>
  <c r="K31" i="202"/>
  <c r="K35" i="202" s="1"/>
  <c r="L31" i="202"/>
  <c r="M31" i="202"/>
  <c r="M35" i="202" s="1"/>
  <c r="K32" i="202"/>
  <c r="K36" i="202" s="1"/>
  <c r="L32" i="202"/>
  <c r="M32" i="202"/>
  <c r="M36" i="202" s="1"/>
  <c r="L35" i="202"/>
  <c r="L36" i="202"/>
  <c r="K31" i="203"/>
  <c r="K35" i="203" s="1"/>
  <c r="L31" i="203"/>
  <c r="L35" i="203" s="1"/>
  <c r="M31" i="203"/>
  <c r="M35" i="203" s="1"/>
  <c r="K32" i="203"/>
  <c r="K36" i="203" s="1"/>
  <c r="L32" i="203"/>
  <c r="L36" i="203" s="1"/>
  <c r="M32" i="203"/>
  <c r="M36" i="203" s="1"/>
  <c r="K31" i="69" l="1"/>
  <c r="K35" i="69" s="1"/>
  <c r="K31" i="12"/>
  <c r="K35" i="12" s="1"/>
  <c r="L29" i="125"/>
  <c r="M26" i="125"/>
  <c r="K24" i="125"/>
  <c r="L21" i="125"/>
  <c r="L13" i="125"/>
  <c r="L32" i="12"/>
  <c r="L36" i="12" s="1"/>
  <c r="M31" i="78"/>
  <c r="M35" i="78" s="1"/>
  <c r="L32" i="102"/>
  <c r="L36" i="102" s="1"/>
  <c r="K29" i="18"/>
  <c r="L26" i="18"/>
  <c r="M23" i="18"/>
  <c r="K21" i="18"/>
  <c r="M15" i="18"/>
  <c r="K13" i="18"/>
  <c r="M7" i="18"/>
  <c r="K32" i="57"/>
  <c r="K27" i="125"/>
  <c r="K23" i="125"/>
  <c r="K32" i="37"/>
  <c r="K36" i="37" s="1"/>
  <c r="M32" i="133"/>
  <c r="M26" i="103"/>
  <c r="K24" i="103"/>
  <c r="L32" i="111"/>
  <c r="L36" i="111" s="1"/>
  <c r="M31" i="124"/>
  <c r="M35" i="124" s="1"/>
  <c r="L31" i="133"/>
  <c r="L35" i="133" s="1"/>
  <c r="K32" i="111"/>
  <c r="K36" i="111" s="1"/>
  <c r="K31" i="145"/>
  <c r="K35" i="145" s="1"/>
  <c r="K31" i="102"/>
  <c r="K35" i="102" s="1"/>
  <c r="K31" i="111"/>
  <c r="K35" i="111" s="1"/>
  <c r="K31" i="37"/>
  <c r="K35" i="37" s="1"/>
  <c r="L32" i="37"/>
  <c r="L36" i="37" s="1"/>
  <c r="M32" i="78"/>
  <c r="M36" i="78" s="1"/>
  <c r="K31" i="175"/>
  <c r="K35" i="175" s="1"/>
  <c r="M22" i="125"/>
  <c r="K30" i="18"/>
  <c r="M28" i="18"/>
  <c r="L27" i="18"/>
  <c r="K26" i="18"/>
  <c r="M24" i="18"/>
  <c r="L23" i="18"/>
  <c r="K22" i="18"/>
  <c r="M20" i="18"/>
  <c r="L19" i="18"/>
  <c r="L15" i="18"/>
  <c r="L11" i="18"/>
  <c r="K31" i="57"/>
  <c r="K35" i="57" s="1"/>
  <c r="K32" i="145"/>
  <c r="K36" i="145" s="1"/>
  <c r="C7" i="125"/>
  <c r="M31" i="6"/>
  <c r="M35" i="6" s="1"/>
  <c r="L30" i="18"/>
  <c r="M27" i="18"/>
  <c r="K25" i="18"/>
  <c r="L22" i="18"/>
  <c r="M19" i="18"/>
  <c r="L32" i="69"/>
  <c r="L36" i="69" s="1"/>
  <c r="M29" i="125"/>
  <c r="L28" i="125"/>
  <c r="M25" i="125"/>
  <c r="L24" i="125"/>
  <c r="M21" i="125"/>
  <c r="L20" i="125"/>
  <c r="K19" i="125"/>
  <c r="M30" i="125"/>
  <c r="K28" i="125"/>
  <c r="L25" i="125"/>
  <c r="K20" i="125"/>
  <c r="M32" i="102"/>
  <c r="M36" i="102" s="1"/>
  <c r="K36" i="57"/>
  <c r="L18" i="58"/>
  <c r="L14" i="58"/>
  <c r="L10" i="58"/>
  <c r="K18" i="58"/>
  <c r="M16" i="58"/>
  <c r="K14" i="58"/>
  <c r="M12" i="58"/>
  <c r="K10" i="58"/>
  <c r="M8" i="58"/>
  <c r="L16" i="58"/>
  <c r="L12" i="58"/>
  <c r="L8" i="58"/>
  <c r="C8" i="58"/>
  <c r="M18" i="58"/>
  <c r="K16" i="58"/>
  <c r="M14" i="58"/>
  <c r="K12" i="58"/>
  <c r="K8" i="58"/>
  <c r="M31" i="166"/>
  <c r="M35" i="166" s="1"/>
  <c r="L18" i="18"/>
  <c r="K18" i="18"/>
  <c r="M16" i="18"/>
  <c r="K14" i="18"/>
  <c r="M12" i="18"/>
  <c r="K10" i="18"/>
  <c r="M8" i="18"/>
  <c r="K17" i="18"/>
  <c r="M11" i="18"/>
  <c r="K9" i="18"/>
  <c r="C7" i="18"/>
  <c r="C8" i="18"/>
  <c r="L14" i="18"/>
  <c r="L16" i="38"/>
  <c r="L12" i="38"/>
  <c r="L8" i="38"/>
  <c r="C8" i="38"/>
  <c r="M18" i="38"/>
  <c r="K16" i="38"/>
  <c r="M14" i="38"/>
  <c r="K12" i="38"/>
  <c r="M10" i="38"/>
  <c r="K8" i="38"/>
  <c r="L18" i="38"/>
  <c r="L14" i="38"/>
  <c r="L10" i="38"/>
  <c r="K18" i="38"/>
  <c r="M16" i="38"/>
  <c r="K14" i="38"/>
  <c r="M12" i="38"/>
  <c r="K10" i="38"/>
  <c r="M8" i="38"/>
  <c r="M11" i="103"/>
  <c r="K9" i="103"/>
  <c r="K11" i="103"/>
  <c r="L13" i="103"/>
  <c r="K10" i="103"/>
  <c r="L8" i="103"/>
  <c r="K16" i="103"/>
  <c r="L16" i="125"/>
  <c r="L12" i="125"/>
  <c r="M17" i="125"/>
  <c r="K15" i="125"/>
  <c r="M13" i="125"/>
  <c r="K11" i="125"/>
  <c r="M9" i="125"/>
  <c r="K7" i="125"/>
  <c r="M18" i="125"/>
  <c r="K16" i="125"/>
  <c r="K8" i="125"/>
  <c r="L17" i="125"/>
  <c r="L9" i="125"/>
  <c r="L8" i="125"/>
  <c r="M14" i="125"/>
  <c r="K12" i="125"/>
  <c r="K33" i="18"/>
  <c r="L31" i="6"/>
  <c r="L35" i="6" s="1"/>
  <c r="M35" i="16"/>
  <c r="M30" i="18"/>
  <c r="L29" i="18"/>
  <c r="K28" i="18"/>
  <c r="M26" i="18"/>
  <c r="L25" i="18"/>
  <c r="K24" i="18"/>
  <c r="M22" i="18"/>
  <c r="L21" i="18"/>
  <c r="K20" i="18"/>
  <c r="M18" i="18"/>
  <c r="L17" i="18"/>
  <c r="K16" i="18"/>
  <c r="M14" i="18"/>
  <c r="L13" i="18"/>
  <c r="K12" i="18"/>
  <c r="K8" i="18"/>
  <c r="M36" i="31"/>
  <c r="L35" i="31"/>
  <c r="M35" i="34"/>
  <c r="M34" i="38"/>
  <c r="L33" i="38"/>
  <c r="M36" i="55"/>
  <c r="L35" i="55"/>
  <c r="K33" i="58"/>
  <c r="K34" i="58"/>
  <c r="M36" i="68"/>
  <c r="M36" i="76"/>
  <c r="L35" i="76"/>
  <c r="K29" i="103"/>
  <c r="M27" i="103"/>
  <c r="L26" i="103"/>
  <c r="K25" i="103"/>
  <c r="M23" i="103"/>
  <c r="L22" i="103"/>
  <c r="K21" i="103"/>
  <c r="M19" i="103"/>
  <c r="L18" i="103"/>
  <c r="K17" i="103"/>
  <c r="M15" i="103"/>
  <c r="L14" i="103"/>
  <c r="K13" i="103"/>
  <c r="L32" i="78"/>
  <c r="L36" i="78" s="1"/>
  <c r="K31" i="78"/>
  <c r="M7" i="103"/>
  <c r="M36" i="86"/>
  <c r="L35" i="86"/>
  <c r="K30" i="103"/>
  <c r="L27" i="103"/>
  <c r="M24" i="103"/>
  <c r="K22" i="103"/>
  <c r="L19" i="103"/>
  <c r="M16" i="103"/>
  <c r="K14" i="103"/>
  <c r="L7" i="103"/>
  <c r="L36" i="123"/>
  <c r="K35" i="123"/>
  <c r="M33" i="125"/>
  <c r="M35" i="142"/>
  <c r="L36" i="155"/>
  <c r="K35" i="155"/>
  <c r="K36" i="160"/>
  <c r="L36" i="165"/>
  <c r="K35" i="165"/>
  <c r="M36" i="174"/>
  <c r="L35" i="174"/>
  <c r="K28" i="201"/>
  <c r="M22" i="201"/>
  <c r="K20" i="201"/>
  <c r="L17" i="201"/>
  <c r="M14" i="201"/>
  <c r="K12" i="201"/>
  <c r="M36" i="16"/>
  <c r="L35" i="16"/>
  <c r="M36" i="34"/>
  <c r="L35" i="34"/>
  <c r="L34" i="38"/>
  <c r="K33" i="38"/>
  <c r="M32" i="69"/>
  <c r="M36" i="69" s="1"/>
  <c r="L36" i="76"/>
  <c r="K35" i="76"/>
  <c r="M28" i="103"/>
  <c r="K26" i="103"/>
  <c r="L23" i="103"/>
  <c r="M20" i="103"/>
  <c r="K18" i="103"/>
  <c r="L15" i="103"/>
  <c r="M12" i="103"/>
  <c r="L31" i="78"/>
  <c r="L35" i="78" s="1"/>
  <c r="M29" i="103"/>
  <c r="L28" i="103"/>
  <c r="K27" i="103"/>
  <c r="M25" i="103"/>
  <c r="L24" i="103"/>
  <c r="K23" i="103"/>
  <c r="M21" i="103"/>
  <c r="L20" i="103"/>
  <c r="K19" i="103"/>
  <c r="M17" i="103"/>
  <c r="L16" i="103"/>
  <c r="K15" i="103"/>
  <c r="M13" i="103"/>
  <c r="L12" i="103"/>
  <c r="M31" i="102"/>
  <c r="M35" i="102" s="1"/>
  <c r="K36" i="123"/>
  <c r="L30" i="125"/>
  <c r="K29" i="125"/>
  <c r="M27" i="125"/>
  <c r="L26" i="125"/>
  <c r="K25" i="125"/>
  <c r="M23" i="125"/>
  <c r="L22" i="125"/>
  <c r="K21" i="125"/>
  <c r="M19" i="125"/>
  <c r="L18" i="125"/>
  <c r="K17" i="125"/>
  <c r="M15" i="125"/>
  <c r="L14" i="125"/>
  <c r="K13" i="125"/>
  <c r="M11" i="125"/>
  <c r="M7" i="125"/>
  <c r="M36" i="142"/>
  <c r="L35" i="142"/>
  <c r="M35" i="143"/>
  <c r="K36" i="155"/>
  <c r="L36" i="158"/>
  <c r="K35" i="158"/>
  <c r="K36" i="165"/>
  <c r="L32" i="175"/>
  <c r="L36" i="175" s="1"/>
  <c r="C8" i="125"/>
  <c r="L36" i="8"/>
  <c r="K35" i="8"/>
  <c r="K34" i="38"/>
  <c r="K36" i="68"/>
  <c r="M31" i="69"/>
  <c r="M35" i="69" s="1"/>
  <c r="K36" i="76"/>
  <c r="M35" i="83"/>
  <c r="M35" i="101"/>
  <c r="L34" i="103"/>
  <c r="K33" i="103"/>
  <c r="M30" i="103"/>
  <c r="K28" i="103"/>
  <c r="L25" i="103"/>
  <c r="M22" i="103"/>
  <c r="K20" i="103"/>
  <c r="L17" i="103"/>
  <c r="M14" i="103"/>
  <c r="M34" i="103"/>
  <c r="M35" i="111"/>
  <c r="K30" i="125"/>
  <c r="M28" i="125"/>
  <c r="L27" i="125"/>
  <c r="K26" i="125"/>
  <c r="M24" i="125"/>
  <c r="L23" i="125"/>
  <c r="K22" i="125"/>
  <c r="M20" i="125"/>
  <c r="L19" i="125"/>
  <c r="K18" i="125"/>
  <c r="M16" i="125"/>
  <c r="L15" i="125"/>
  <c r="K14" i="125"/>
  <c r="M12" i="125"/>
  <c r="L11" i="125"/>
  <c r="M36" i="143"/>
  <c r="L35" i="143"/>
  <c r="K36" i="158"/>
  <c r="L36" i="159"/>
  <c r="K35" i="159"/>
  <c r="M35" i="172"/>
  <c r="M30" i="201"/>
  <c r="L29" i="201"/>
  <c r="M26" i="201"/>
  <c r="L25" i="201"/>
  <c r="K24" i="201"/>
  <c r="L21" i="201"/>
  <c r="M18" i="201"/>
  <c r="K16" i="201"/>
  <c r="L13" i="201"/>
  <c r="K8" i="201"/>
  <c r="C7" i="103"/>
  <c r="C7" i="201"/>
  <c r="K36" i="8"/>
  <c r="M29" i="18"/>
  <c r="L28" i="18"/>
  <c r="K27" i="18"/>
  <c r="M25" i="18"/>
  <c r="L24" i="18"/>
  <c r="K23" i="18"/>
  <c r="M21" i="18"/>
  <c r="L20" i="18"/>
  <c r="K19" i="18"/>
  <c r="M17" i="18"/>
  <c r="L16" i="18"/>
  <c r="K15" i="18"/>
  <c r="M13" i="18"/>
  <c r="L12" i="18"/>
  <c r="K11" i="18"/>
  <c r="L8" i="18"/>
  <c r="K7" i="18"/>
  <c r="M35" i="31"/>
  <c r="M35" i="55"/>
  <c r="M34" i="58"/>
  <c r="L33" i="58"/>
  <c r="M32" i="57"/>
  <c r="M36" i="57" s="1"/>
  <c r="L34" i="58"/>
  <c r="M10" i="58"/>
  <c r="M35" i="68"/>
  <c r="L29" i="103"/>
  <c r="L21" i="103"/>
  <c r="M18" i="103"/>
  <c r="L35" i="83"/>
  <c r="M35" i="86"/>
  <c r="L30" i="103"/>
  <c r="L10" i="103"/>
  <c r="M36" i="133"/>
  <c r="K36" i="159"/>
  <c r="L36" i="160"/>
  <c r="K35" i="160"/>
  <c r="M36" i="172"/>
  <c r="L35" i="172"/>
  <c r="M35" i="174"/>
  <c r="C8" i="103"/>
  <c r="C8" i="201"/>
  <c r="M32" i="200"/>
  <c r="M36" i="200" s="1"/>
  <c r="L31" i="200"/>
  <c r="L35" i="200" s="1"/>
  <c r="L9" i="201"/>
  <c r="M33" i="103"/>
  <c r="L33" i="103"/>
  <c r="L31" i="58"/>
  <c r="L34" i="125"/>
  <c r="M32" i="6"/>
  <c r="M36" i="6" s="1"/>
  <c r="L32" i="6"/>
  <c r="L36" i="6" s="1"/>
  <c r="K31" i="6"/>
  <c r="K35" i="6" s="1"/>
  <c r="M10" i="18"/>
  <c r="M32" i="12"/>
  <c r="M36" i="12" s="1"/>
  <c r="L9" i="18"/>
  <c r="L31" i="12"/>
  <c r="L35" i="12" s="1"/>
  <c r="K34" i="18"/>
  <c r="L7" i="18"/>
  <c r="M9" i="58"/>
  <c r="M31" i="58" s="1"/>
  <c r="M31" i="57"/>
  <c r="K31" i="58"/>
  <c r="M31" i="145"/>
  <c r="M35" i="145" s="1"/>
  <c r="L32" i="145"/>
  <c r="L36" i="145" s="1"/>
  <c r="M33" i="38"/>
  <c r="M8" i="125"/>
  <c r="M32" i="124"/>
  <c r="M36" i="124" s="1"/>
  <c r="M34" i="201"/>
  <c r="M33" i="18"/>
  <c r="M31" i="37"/>
  <c r="M35" i="37" s="1"/>
  <c r="M9" i="38"/>
  <c r="M31" i="38" s="1"/>
  <c r="K31" i="38"/>
  <c r="L32" i="57"/>
  <c r="L36" i="57" s="1"/>
  <c r="L31" i="69"/>
  <c r="L35" i="69" s="1"/>
  <c r="K32" i="69"/>
  <c r="K36" i="69" s="1"/>
  <c r="K34" i="103"/>
  <c r="K32" i="6"/>
  <c r="K36" i="6" s="1"/>
  <c r="K33" i="125"/>
  <c r="K10" i="125"/>
  <c r="K32" i="124"/>
  <c r="K36" i="124" s="1"/>
  <c r="L7" i="125"/>
  <c r="L31" i="124"/>
  <c r="L35" i="124" s="1"/>
  <c r="L33" i="201"/>
  <c r="K32" i="12"/>
  <c r="K36" i="12" s="1"/>
  <c r="M34" i="18"/>
  <c r="L33" i="18"/>
  <c r="M9" i="18"/>
  <c r="M31" i="12"/>
  <c r="M35" i="12" s="1"/>
  <c r="L34" i="18"/>
  <c r="L10" i="18"/>
  <c r="L31" i="38"/>
  <c r="M33" i="58"/>
  <c r="M35" i="57"/>
  <c r="K32" i="78"/>
  <c r="K36" i="78" s="1"/>
  <c r="K12" i="103"/>
  <c r="M10" i="103"/>
  <c r="L9" i="103"/>
  <c r="K8" i="103"/>
  <c r="K32" i="166"/>
  <c r="K36" i="166" s="1"/>
  <c r="M32" i="166"/>
  <c r="M36" i="166" s="1"/>
  <c r="L31" i="166"/>
  <c r="L35" i="166" s="1"/>
  <c r="K32" i="175"/>
  <c r="K36" i="175" s="1"/>
  <c r="K32" i="102"/>
  <c r="K36" i="102" s="1"/>
  <c r="L32" i="133"/>
  <c r="L36" i="133" s="1"/>
  <c r="K31" i="133"/>
  <c r="K35" i="133" s="1"/>
  <c r="M31" i="133"/>
  <c r="M35" i="133" s="1"/>
  <c r="M33" i="201"/>
  <c r="M29" i="201"/>
  <c r="L28" i="201"/>
  <c r="K27" i="201"/>
  <c r="M25" i="201"/>
  <c r="L24" i="201"/>
  <c r="K23" i="201"/>
  <c r="M21" i="201"/>
  <c r="L20" i="201"/>
  <c r="K19" i="201"/>
  <c r="M17" i="201"/>
  <c r="L16" i="201"/>
  <c r="K15" i="201"/>
  <c r="M13" i="201"/>
  <c r="L12" i="201"/>
  <c r="K11" i="201"/>
  <c r="K7" i="201"/>
  <c r="L30" i="201"/>
  <c r="K29" i="201"/>
  <c r="M27" i="201"/>
  <c r="L26" i="201"/>
  <c r="K25" i="201"/>
  <c r="M23" i="201"/>
  <c r="L22" i="201"/>
  <c r="K21" i="201"/>
  <c r="M19" i="201"/>
  <c r="L18" i="201"/>
  <c r="K17" i="201"/>
  <c r="M15" i="201"/>
  <c r="L14" i="201"/>
  <c r="K13" i="201"/>
  <c r="M11" i="201"/>
  <c r="L10" i="201"/>
  <c r="L32" i="200"/>
  <c r="L36" i="200" s="1"/>
  <c r="K9" i="201"/>
  <c r="K31" i="200"/>
  <c r="K35" i="200" s="1"/>
  <c r="M7" i="201"/>
  <c r="M31" i="200"/>
  <c r="M35" i="200" s="1"/>
  <c r="M32" i="37"/>
  <c r="M36" i="37" s="1"/>
  <c r="L31" i="37"/>
  <c r="L35" i="37" s="1"/>
  <c r="L31" i="57"/>
  <c r="L35" i="57" s="1"/>
  <c r="K35" i="78"/>
  <c r="L31" i="102"/>
  <c r="L35" i="102" s="1"/>
  <c r="L11" i="103"/>
  <c r="M8" i="103"/>
  <c r="M36" i="111"/>
  <c r="M34" i="125"/>
  <c r="L33" i="125"/>
  <c r="M31" i="111"/>
  <c r="K34" i="201"/>
  <c r="K7" i="103"/>
  <c r="M9" i="103"/>
  <c r="K34" i="125"/>
  <c r="L10" i="125"/>
  <c r="L32" i="124"/>
  <c r="L36" i="124" s="1"/>
  <c r="K9" i="125"/>
  <c r="K31" i="124"/>
  <c r="K35" i="124" s="1"/>
  <c r="L32" i="166"/>
  <c r="L36" i="166" s="1"/>
  <c r="K31" i="166"/>
  <c r="K35" i="166" s="1"/>
  <c r="M31" i="175"/>
  <c r="M35" i="175" s="1"/>
  <c r="K30" i="201"/>
  <c r="M28" i="201"/>
  <c r="L27" i="201"/>
  <c r="K26" i="201"/>
  <c r="M24" i="201"/>
  <c r="L23" i="201"/>
  <c r="K22" i="201"/>
  <c r="M20" i="201"/>
  <c r="L19" i="201"/>
  <c r="K18" i="201"/>
  <c r="M16" i="201"/>
  <c r="L15" i="201"/>
  <c r="K14" i="201"/>
  <c r="M12" i="201"/>
  <c r="L11" i="201"/>
  <c r="K10" i="201"/>
  <c r="K32" i="200"/>
  <c r="K36" i="200" s="1"/>
  <c r="M8" i="201"/>
  <c r="L7" i="201"/>
  <c r="L8" i="201"/>
  <c r="M32" i="175"/>
  <c r="M36" i="175" s="1"/>
  <c r="L31" i="175"/>
  <c r="L35" i="175" s="1"/>
  <c r="M10" i="201"/>
  <c r="M32" i="111"/>
  <c r="L31" i="111"/>
  <c r="L35" i="111" s="1"/>
  <c r="M10" i="125"/>
  <c r="K32" i="133"/>
  <c r="K36" i="133" s="1"/>
  <c r="M32" i="145"/>
  <c r="M36" i="145" s="1"/>
  <c r="L31" i="145"/>
  <c r="L35" i="145" s="1"/>
  <c r="L34" i="201"/>
  <c r="K33" i="201"/>
  <c r="M9" i="201"/>
  <c r="V34" i="199"/>
  <c r="V34" i="198"/>
  <c r="V34" i="197"/>
  <c r="V34" i="196"/>
  <c r="V34" i="195"/>
  <c r="V34" i="194"/>
  <c r="V34" i="193"/>
  <c r="V34" i="192"/>
  <c r="V34" i="191"/>
  <c r="V34" i="190"/>
  <c r="V34" i="189"/>
  <c r="V34" i="188"/>
  <c r="V34" i="187"/>
  <c r="V34" i="186"/>
  <c r="V34" i="185"/>
  <c r="V34" i="184"/>
  <c r="V34" i="183"/>
  <c r="V34" i="182"/>
  <c r="V34" i="181"/>
  <c r="V34" i="180"/>
  <c r="V34" i="179"/>
  <c r="V36" i="179" s="1"/>
  <c r="V34" i="178"/>
  <c r="V36" i="178" s="1"/>
  <c r="V34" i="177"/>
  <c r="V34" i="176"/>
  <c r="V34" i="174"/>
  <c r="V34" i="173"/>
  <c r="V34" i="172"/>
  <c r="V34" i="171"/>
  <c r="V34" i="170"/>
  <c r="V34" i="169"/>
  <c r="V36" i="169" s="1"/>
  <c r="V34" i="168"/>
  <c r="V34" i="167"/>
  <c r="V34" i="165"/>
  <c r="V34" i="164"/>
  <c r="V34" i="163"/>
  <c r="V34" i="162"/>
  <c r="V34" i="161"/>
  <c r="V34" i="160"/>
  <c r="V34" i="159"/>
  <c r="V34" i="158"/>
  <c r="V34" i="157"/>
  <c r="V34" i="156"/>
  <c r="V34" i="155"/>
  <c r="V34" i="154"/>
  <c r="V34" i="153"/>
  <c r="V34" i="152"/>
  <c r="V34" i="151"/>
  <c r="V34" i="150"/>
  <c r="V34" i="149"/>
  <c r="V34" i="148"/>
  <c r="V34" i="147"/>
  <c r="V34" i="146"/>
  <c r="V34" i="144"/>
  <c r="V34" i="143"/>
  <c r="V34" i="142"/>
  <c r="V34" i="141"/>
  <c r="V34" i="140"/>
  <c r="V34" i="139"/>
  <c r="V34" i="138"/>
  <c r="V34" i="137"/>
  <c r="V34" i="136"/>
  <c r="V34" i="135"/>
  <c r="V34" i="134"/>
  <c r="V34" i="132"/>
  <c r="V34" i="131"/>
  <c r="V34" i="130"/>
  <c r="V34" i="129"/>
  <c r="V34" i="128"/>
  <c r="V34" i="127"/>
  <c r="V34" i="126"/>
  <c r="V34" i="123"/>
  <c r="V34" i="122"/>
  <c r="V34" i="121"/>
  <c r="V34" i="120"/>
  <c r="V34" i="119"/>
  <c r="V34" i="118"/>
  <c r="V34" i="117"/>
  <c r="V34" i="115"/>
  <c r="V34" i="114"/>
  <c r="V34" i="113"/>
  <c r="V34" i="112"/>
  <c r="V34" i="110"/>
  <c r="V34" i="109"/>
  <c r="V34" i="108"/>
  <c r="V34" i="107"/>
  <c r="V34" i="106"/>
  <c r="V34" i="105"/>
  <c r="V34" i="104"/>
  <c r="V34" i="101"/>
  <c r="V34" i="100"/>
  <c r="V34" i="99"/>
  <c r="V34" i="98"/>
  <c r="V34" i="97"/>
  <c r="V34" i="96"/>
  <c r="V34" i="95"/>
  <c r="V34" i="94"/>
  <c r="V34" i="93"/>
  <c r="V34" i="92"/>
  <c r="V34" i="91"/>
  <c r="V34" i="90"/>
  <c r="V34" i="89"/>
  <c r="V34" i="88"/>
  <c r="V34" i="87"/>
  <c r="V34" i="86"/>
  <c r="V34" i="85"/>
  <c r="V34" i="84"/>
  <c r="V34" i="83"/>
  <c r="V34" i="82"/>
  <c r="V34" i="81"/>
  <c r="V34" i="80"/>
  <c r="V34" i="79"/>
  <c r="V34" i="77"/>
  <c r="V34" i="76"/>
  <c r="V34" i="75"/>
  <c r="V34" i="74"/>
  <c r="V34" i="73"/>
  <c r="V34" i="72"/>
  <c r="V34" i="71"/>
  <c r="V34" i="70"/>
  <c r="V34" i="68"/>
  <c r="V34" i="67"/>
  <c r="V34" i="65"/>
  <c r="V34" i="64"/>
  <c r="V34" i="66"/>
  <c r="V34" i="63"/>
  <c r="V34" i="62"/>
  <c r="V34" i="61"/>
  <c r="V34" i="60"/>
  <c r="V34" i="59"/>
  <c r="V34" i="56"/>
  <c r="V34" i="55"/>
  <c r="V34" i="54"/>
  <c r="V34" i="53"/>
  <c r="V34" i="52"/>
  <c r="V34" i="51"/>
  <c r="V34" i="50"/>
  <c r="V34" i="49"/>
  <c r="V34" i="48"/>
  <c r="V34" i="47"/>
  <c r="V34" i="46"/>
  <c r="V34" i="45"/>
  <c r="V34" i="44"/>
  <c r="V34" i="43"/>
  <c r="V34" i="42"/>
  <c r="V34" i="41"/>
  <c r="V34" i="40"/>
  <c r="V34" i="39"/>
  <c r="V34" i="36"/>
  <c r="V34" i="35"/>
  <c r="V34" i="34"/>
  <c r="V34" i="33"/>
  <c r="V34" i="32"/>
  <c r="V34" i="31"/>
  <c r="V34" i="30"/>
  <c r="V34" i="29"/>
  <c r="V34" i="28"/>
  <c r="V34" i="27"/>
  <c r="V34" i="26"/>
  <c r="V34" i="25"/>
  <c r="V34" i="24"/>
  <c r="V34" i="23"/>
  <c r="V34" i="22"/>
  <c r="V34" i="21"/>
  <c r="V34" i="20"/>
  <c r="V34" i="19"/>
  <c r="V34" i="17"/>
  <c r="V34" i="16"/>
  <c r="V34" i="15"/>
  <c r="V34" i="13"/>
  <c r="V34" i="14"/>
  <c r="V34" i="7"/>
  <c r="V34" i="9"/>
  <c r="V34" i="11"/>
  <c r="V34" i="10"/>
  <c r="V34" i="8"/>
  <c r="V34" i="5"/>
  <c r="V34" i="4"/>
  <c r="V34" i="202"/>
  <c r="V34" i="203"/>
  <c r="V33" i="199"/>
  <c r="V33" i="198"/>
  <c r="V33" i="197"/>
  <c r="V33" i="196"/>
  <c r="V33" i="195"/>
  <c r="V33" i="194"/>
  <c r="V33" i="193"/>
  <c r="V33" i="192"/>
  <c r="V33" i="191"/>
  <c r="V33" i="190"/>
  <c r="V33" i="189"/>
  <c r="V33" i="188"/>
  <c r="V33" i="187"/>
  <c r="V33" i="186"/>
  <c r="V33" i="185"/>
  <c r="V33" i="184"/>
  <c r="V33" i="183"/>
  <c r="V33" i="182"/>
  <c r="V33" i="181"/>
  <c r="V33" i="180"/>
  <c r="V33" i="179"/>
  <c r="V33" i="178"/>
  <c r="V33" i="177"/>
  <c r="V33" i="176"/>
  <c r="V33" i="174"/>
  <c r="V33" i="173"/>
  <c r="V33" i="172"/>
  <c r="V33" i="171"/>
  <c r="V33" i="170"/>
  <c r="V33" i="169"/>
  <c r="V33" i="168"/>
  <c r="V33" i="167"/>
  <c r="V33" i="165"/>
  <c r="V33" i="164"/>
  <c r="V33" i="163"/>
  <c r="V33" i="162"/>
  <c r="V33" i="161"/>
  <c r="V33" i="160"/>
  <c r="V33" i="159"/>
  <c r="V33" i="158"/>
  <c r="V33" i="157"/>
  <c r="V33" i="156"/>
  <c r="V33" i="155"/>
  <c r="V33" i="154"/>
  <c r="V33" i="153"/>
  <c r="V33" i="152"/>
  <c r="V33" i="151"/>
  <c r="V33" i="150"/>
  <c r="V33" i="149"/>
  <c r="V33" i="148"/>
  <c r="V33" i="147"/>
  <c r="V33" i="146"/>
  <c r="V33" i="144"/>
  <c r="V33" i="143"/>
  <c r="V33" i="142"/>
  <c r="V33" i="141"/>
  <c r="V33" i="140"/>
  <c r="V33" i="139"/>
  <c r="V33" i="138"/>
  <c r="V33" i="137"/>
  <c r="V33" i="136"/>
  <c r="V33" i="135"/>
  <c r="V33" i="134"/>
  <c r="V33" i="132"/>
  <c r="V33" i="131"/>
  <c r="V33" i="130"/>
  <c r="V33" i="129"/>
  <c r="V33" i="128"/>
  <c r="V33" i="127"/>
  <c r="V33" i="126"/>
  <c r="V33" i="123"/>
  <c r="V33" i="122"/>
  <c r="V33" i="121"/>
  <c r="V33" i="120"/>
  <c r="V33" i="119"/>
  <c r="V33" i="118"/>
  <c r="V33" i="117"/>
  <c r="V33" i="115"/>
  <c r="V33" i="114"/>
  <c r="V33" i="113"/>
  <c r="V33" i="112"/>
  <c r="V33" i="110"/>
  <c r="V33" i="109"/>
  <c r="V33" i="108"/>
  <c r="V33" i="107"/>
  <c r="V33" i="106"/>
  <c r="V33" i="105"/>
  <c r="V33" i="104"/>
  <c r="V33" i="101"/>
  <c r="V33" i="100"/>
  <c r="V33" i="99"/>
  <c r="V33" i="98"/>
  <c r="V33" i="97"/>
  <c r="V33" i="96"/>
  <c r="V33" i="95"/>
  <c r="V33" i="94"/>
  <c r="V33" i="93"/>
  <c r="V33" i="92"/>
  <c r="V33" i="91"/>
  <c r="V33" i="90"/>
  <c r="V33" i="89"/>
  <c r="V33" i="88"/>
  <c r="V33" i="87"/>
  <c r="V33" i="86"/>
  <c r="V33" i="85"/>
  <c r="V33" i="84"/>
  <c r="V33" i="83"/>
  <c r="V33" i="82"/>
  <c r="V33" i="81"/>
  <c r="V33" i="80"/>
  <c r="V33" i="79"/>
  <c r="V33" i="77"/>
  <c r="V33" i="76"/>
  <c r="V33" i="75"/>
  <c r="V33" i="74"/>
  <c r="V33" i="73"/>
  <c r="V33" i="72"/>
  <c r="V33" i="71"/>
  <c r="V33" i="70"/>
  <c r="V33" i="68"/>
  <c r="V33" i="67"/>
  <c r="V33" i="65"/>
  <c r="V33" i="64"/>
  <c r="V33" i="66"/>
  <c r="V33" i="63"/>
  <c r="V33" i="62"/>
  <c r="V33" i="61"/>
  <c r="V33" i="60"/>
  <c r="V33" i="59"/>
  <c r="V33" i="56"/>
  <c r="V33" i="55"/>
  <c r="V33" i="54"/>
  <c r="V33" i="53"/>
  <c r="V33" i="52"/>
  <c r="V33" i="51"/>
  <c r="V33" i="50"/>
  <c r="V33" i="49"/>
  <c r="V33" i="48"/>
  <c r="V33" i="47"/>
  <c r="V33" i="46"/>
  <c r="V33" i="45"/>
  <c r="V33" i="44"/>
  <c r="V33" i="43"/>
  <c r="V33" i="42"/>
  <c r="V33" i="41"/>
  <c r="V33" i="40"/>
  <c r="V33" i="39"/>
  <c r="V33" i="36"/>
  <c r="V33" i="35"/>
  <c r="V33" i="34"/>
  <c r="V33" i="33"/>
  <c r="V33" i="32"/>
  <c r="V33" i="31"/>
  <c r="V33" i="30"/>
  <c r="V35" i="30" s="1"/>
  <c r="V33" i="29"/>
  <c r="V33" i="28"/>
  <c r="V33" i="27"/>
  <c r="V33" i="26"/>
  <c r="V33" i="25"/>
  <c r="V33" i="24"/>
  <c r="V33" i="23"/>
  <c r="V33" i="22"/>
  <c r="V33" i="21"/>
  <c r="V33" i="20"/>
  <c r="V33" i="19"/>
  <c r="V33" i="17"/>
  <c r="V33" i="16"/>
  <c r="V33" i="15"/>
  <c r="V33" i="13"/>
  <c r="V33" i="14"/>
  <c r="V33" i="7"/>
  <c r="V33" i="9"/>
  <c r="V33" i="11"/>
  <c r="V33" i="10"/>
  <c r="V33" i="8"/>
  <c r="V33" i="5"/>
  <c r="V33" i="4"/>
  <c r="V33" i="202"/>
  <c r="V33" i="203"/>
  <c r="U36" i="199"/>
  <c r="T36" i="199"/>
  <c r="S36" i="199"/>
  <c r="R36" i="199"/>
  <c r="Q36" i="199"/>
  <c r="P36" i="199"/>
  <c r="O36" i="199"/>
  <c r="N36" i="199"/>
  <c r="T35" i="199"/>
  <c r="S35" i="199"/>
  <c r="R35" i="199"/>
  <c r="Q35" i="199"/>
  <c r="P35" i="199"/>
  <c r="O35" i="199"/>
  <c r="N35" i="199"/>
  <c r="E35" i="199"/>
  <c r="T36" i="198"/>
  <c r="O36" i="198"/>
  <c r="J36" i="198"/>
  <c r="I36" i="198"/>
  <c r="H36" i="198"/>
  <c r="G36" i="198"/>
  <c r="F36" i="198"/>
  <c r="E36" i="198"/>
  <c r="T35" i="198"/>
  <c r="O35" i="198"/>
  <c r="J35" i="198"/>
  <c r="I35" i="198"/>
  <c r="H35" i="198"/>
  <c r="G35" i="198"/>
  <c r="F35" i="198"/>
  <c r="E35" i="198"/>
  <c r="U36" i="197"/>
  <c r="T36" i="197"/>
  <c r="S36" i="197"/>
  <c r="R36" i="197"/>
  <c r="P36" i="197"/>
  <c r="O36" i="197"/>
  <c r="N36" i="197"/>
  <c r="J36" i="197"/>
  <c r="I36" i="197"/>
  <c r="H36" i="197"/>
  <c r="G36" i="197"/>
  <c r="F36" i="197"/>
  <c r="E36" i="197"/>
  <c r="D36" i="197"/>
  <c r="C36" i="197"/>
  <c r="U35" i="197"/>
  <c r="T35" i="197"/>
  <c r="S35" i="197"/>
  <c r="P35" i="197"/>
  <c r="O35" i="197"/>
  <c r="N35" i="197"/>
  <c r="J35" i="197"/>
  <c r="I35" i="197"/>
  <c r="H35" i="197"/>
  <c r="G35" i="197"/>
  <c r="F35" i="197"/>
  <c r="E35" i="197"/>
  <c r="S36" i="196"/>
  <c r="R36" i="196"/>
  <c r="Q36" i="196"/>
  <c r="O36" i="196"/>
  <c r="N36" i="196"/>
  <c r="J36" i="196"/>
  <c r="I36" i="196"/>
  <c r="H36" i="196"/>
  <c r="G36" i="196"/>
  <c r="C36" i="196"/>
  <c r="S35" i="196"/>
  <c r="R35" i="196"/>
  <c r="Q35" i="196"/>
  <c r="O35" i="196"/>
  <c r="N35" i="196"/>
  <c r="J35" i="196"/>
  <c r="I35" i="196"/>
  <c r="H35" i="196"/>
  <c r="G35" i="196"/>
  <c r="U36" i="195"/>
  <c r="T36" i="195"/>
  <c r="S36" i="195"/>
  <c r="R36" i="195"/>
  <c r="Q36" i="195"/>
  <c r="P36" i="195"/>
  <c r="O36" i="195"/>
  <c r="N36" i="195"/>
  <c r="J36" i="195"/>
  <c r="I36" i="195"/>
  <c r="H36" i="195"/>
  <c r="G36" i="195"/>
  <c r="F36" i="195"/>
  <c r="E36" i="195"/>
  <c r="D36" i="195"/>
  <c r="C36" i="195"/>
  <c r="U35" i="195"/>
  <c r="T35" i="195"/>
  <c r="S35" i="195"/>
  <c r="R35" i="195"/>
  <c r="Q35" i="195"/>
  <c r="P35" i="195"/>
  <c r="O35" i="195"/>
  <c r="N35" i="195"/>
  <c r="J35" i="195"/>
  <c r="I35" i="195"/>
  <c r="H35" i="195"/>
  <c r="G35" i="195"/>
  <c r="F35" i="195"/>
  <c r="E35" i="195"/>
  <c r="D35" i="195"/>
  <c r="U36" i="194"/>
  <c r="T36" i="194"/>
  <c r="S36" i="194"/>
  <c r="R36" i="194"/>
  <c r="Q36" i="194"/>
  <c r="P36" i="194"/>
  <c r="O36" i="194"/>
  <c r="N36" i="194"/>
  <c r="J36" i="194"/>
  <c r="I36" i="194"/>
  <c r="H36" i="194"/>
  <c r="G36" i="194"/>
  <c r="F36" i="194"/>
  <c r="E36" i="194"/>
  <c r="D36" i="194"/>
  <c r="C36" i="194"/>
  <c r="U35" i="194"/>
  <c r="T35" i="194"/>
  <c r="S35" i="194"/>
  <c r="R35" i="194"/>
  <c r="Q35" i="194"/>
  <c r="P35" i="194"/>
  <c r="O35" i="194"/>
  <c r="N35" i="194"/>
  <c r="J35" i="194"/>
  <c r="I35" i="194"/>
  <c r="H35" i="194"/>
  <c r="G35" i="194"/>
  <c r="F35" i="194"/>
  <c r="E35" i="194"/>
  <c r="D35" i="194"/>
  <c r="P36" i="193"/>
  <c r="O36" i="193"/>
  <c r="J36" i="193"/>
  <c r="I36" i="193"/>
  <c r="H36" i="193"/>
  <c r="F36" i="193"/>
  <c r="E36" i="193"/>
  <c r="P35" i="193"/>
  <c r="O35" i="193"/>
  <c r="J35" i="193"/>
  <c r="I35" i="193"/>
  <c r="H35" i="193"/>
  <c r="E35" i="193"/>
  <c r="T36" i="192"/>
  <c r="S36" i="192"/>
  <c r="R36" i="192"/>
  <c r="O36" i="192"/>
  <c r="I36" i="192"/>
  <c r="H36" i="192"/>
  <c r="G36" i="192"/>
  <c r="F36" i="192"/>
  <c r="C36" i="192"/>
  <c r="T35" i="192"/>
  <c r="S35" i="192"/>
  <c r="R35" i="192"/>
  <c r="O35" i="192"/>
  <c r="I35" i="192"/>
  <c r="H35" i="192"/>
  <c r="G35" i="192"/>
  <c r="F35" i="192"/>
  <c r="U36" i="191"/>
  <c r="T36" i="191"/>
  <c r="S36" i="191"/>
  <c r="R36" i="191"/>
  <c r="Q36" i="191"/>
  <c r="P36" i="191"/>
  <c r="O36" i="191"/>
  <c r="N36" i="191"/>
  <c r="J36" i="191"/>
  <c r="I36" i="191"/>
  <c r="H36" i="191"/>
  <c r="G36" i="191"/>
  <c r="F36" i="191"/>
  <c r="E36" i="191"/>
  <c r="D36" i="191"/>
  <c r="C36" i="191"/>
  <c r="U35" i="191"/>
  <c r="T35" i="191"/>
  <c r="S35" i="191"/>
  <c r="R35" i="191"/>
  <c r="Q35" i="191"/>
  <c r="P35" i="191"/>
  <c r="O35" i="191"/>
  <c r="N35" i="191"/>
  <c r="J35" i="191"/>
  <c r="I35" i="191"/>
  <c r="H35" i="191"/>
  <c r="G35" i="191"/>
  <c r="F35" i="191"/>
  <c r="E35" i="191"/>
  <c r="D35" i="191"/>
  <c r="T36" i="190"/>
  <c r="S36" i="190"/>
  <c r="R36" i="190"/>
  <c r="Q36" i="190"/>
  <c r="P36" i="190"/>
  <c r="O36" i="190"/>
  <c r="N36" i="190"/>
  <c r="J36" i="190"/>
  <c r="I36" i="190"/>
  <c r="H36" i="190"/>
  <c r="G36" i="190"/>
  <c r="F36" i="190"/>
  <c r="E36" i="190"/>
  <c r="C36" i="190"/>
  <c r="T35" i="190"/>
  <c r="S35" i="190"/>
  <c r="R35" i="190"/>
  <c r="Q35" i="190"/>
  <c r="P35" i="190"/>
  <c r="O35" i="190"/>
  <c r="N35" i="190"/>
  <c r="J35" i="190"/>
  <c r="I35" i="190"/>
  <c r="H35" i="190"/>
  <c r="G35" i="190"/>
  <c r="F35" i="190"/>
  <c r="E35" i="190"/>
  <c r="D35" i="190"/>
  <c r="U36" i="189"/>
  <c r="T36" i="189"/>
  <c r="S36" i="189"/>
  <c r="R36" i="189"/>
  <c r="Q36" i="189"/>
  <c r="P36" i="189"/>
  <c r="O36" i="189"/>
  <c r="N36" i="189"/>
  <c r="J36" i="189"/>
  <c r="I36" i="189"/>
  <c r="H36" i="189"/>
  <c r="G36" i="189"/>
  <c r="F36" i="189"/>
  <c r="E36" i="189"/>
  <c r="D36" i="189"/>
  <c r="C36" i="189"/>
  <c r="U35" i="189"/>
  <c r="T35" i="189"/>
  <c r="S35" i="189"/>
  <c r="R35" i="189"/>
  <c r="Q35" i="189"/>
  <c r="P35" i="189"/>
  <c r="O35" i="189"/>
  <c r="N35" i="189"/>
  <c r="J35" i="189"/>
  <c r="I35" i="189"/>
  <c r="H35" i="189"/>
  <c r="G35" i="189"/>
  <c r="F35" i="189"/>
  <c r="E35" i="189"/>
  <c r="D35" i="189"/>
  <c r="U36" i="188"/>
  <c r="T36" i="188"/>
  <c r="S36" i="188"/>
  <c r="R36" i="188"/>
  <c r="Q36" i="188"/>
  <c r="P36" i="188"/>
  <c r="O36" i="188"/>
  <c r="N36" i="188"/>
  <c r="J36" i="188"/>
  <c r="I36" i="188"/>
  <c r="H36" i="188"/>
  <c r="G36" i="188"/>
  <c r="F36" i="188"/>
  <c r="E36" i="188"/>
  <c r="D36" i="188"/>
  <c r="C36" i="188"/>
  <c r="U35" i="188"/>
  <c r="T35" i="188"/>
  <c r="S35" i="188"/>
  <c r="R35" i="188"/>
  <c r="Q35" i="188"/>
  <c r="P35" i="188"/>
  <c r="O35" i="188"/>
  <c r="N35" i="188"/>
  <c r="J35" i="188"/>
  <c r="I35" i="188"/>
  <c r="H35" i="188"/>
  <c r="G35" i="188"/>
  <c r="F35" i="188"/>
  <c r="E35" i="188"/>
  <c r="D35" i="188"/>
  <c r="U36" i="187"/>
  <c r="T36" i="187"/>
  <c r="S36" i="187"/>
  <c r="R36" i="187"/>
  <c r="Q36" i="187"/>
  <c r="P36" i="187"/>
  <c r="O36" i="187"/>
  <c r="N36" i="187"/>
  <c r="J36" i="187"/>
  <c r="I36" i="187"/>
  <c r="H36" i="187"/>
  <c r="G36" i="187"/>
  <c r="F36" i="187"/>
  <c r="E36" i="187"/>
  <c r="D36" i="187"/>
  <c r="C36" i="187"/>
  <c r="U35" i="187"/>
  <c r="T35" i="187"/>
  <c r="S35" i="187"/>
  <c r="R35" i="187"/>
  <c r="Q35" i="187"/>
  <c r="P35" i="187"/>
  <c r="O35" i="187"/>
  <c r="N35" i="187"/>
  <c r="J35" i="187"/>
  <c r="I35" i="187"/>
  <c r="H35" i="187"/>
  <c r="G35" i="187"/>
  <c r="F35" i="187"/>
  <c r="E35" i="187"/>
  <c r="D35" i="187"/>
  <c r="U36" i="186"/>
  <c r="T36" i="186"/>
  <c r="S36" i="186"/>
  <c r="R36" i="186"/>
  <c r="Q36" i="186"/>
  <c r="P36" i="186"/>
  <c r="O36" i="186"/>
  <c r="N36" i="186"/>
  <c r="J36" i="186"/>
  <c r="I36" i="186"/>
  <c r="H36" i="186"/>
  <c r="G36" i="186"/>
  <c r="F36" i="186"/>
  <c r="E36" i="186"/>
  <c r="D36" i="186"/>
  <c r="C36" i="186"/>
  <c r="U35" i="186"/>
  <c r="T35" i="186"/>
  <c r="S35" i="186"/>
  <c r="R35" i="186"/>
  <c r="Q35" i="186"/>
  <c r="P35" i="186"/>
  <c r="O35" i="186"/>
  <c r="N35" i="186"/>
  <c r="J35" i="186"/>
  <c r="I35" i="186"/>
  <c r="H35" i="186"/>
  <c r="G35" i="186"/>
  <c r="F35" i="186"/>
  <c r="E35" i="186"/>
  <c r="D35" i="186"/>
  <c r="U36" i="185"/>
  <c r="T36" i="185"/>
  <c r="S36" i="185"/>
  <c r="Q36" i="185"/>
  <c r="P36" i="185"/>
  <c r="O36" i="185"/>
  <c r="N36" i="185"/>
  <c r="J36" i="185"/>
  <c r="I36" i="185"/>
  <c r="H36" i="185"/>
  <c r="G36" i="185"/>
  <c r="F36" i="185"/>
  <c r="E36" i="185"/>
  <c r="D36" i="185"/>
  <c r="C36" i="185"/>
  <c r="U35" i="185"/>
  <c r="T35" i="185"/>
  <c r="S35" i="185"/>
  <c r="Q35" i="185"/>
  <c r="P35" i="185"/>
  <c r="O35" i="185"/>
  <c r="N35" i="185"/>
  <c r="J35" i="185"/>
  <c r="I35" i="185"/>
  <c r="H35" i="185"/>
  <c r="G35" i="185"/>
  <c r="F35" i="185"/>
  <c r="E35" i="185"/>
  <c r="D35" i="185"/>
  <c r="R36" i="184"/>
  <c r="Q36" i="184"/>
  <c r="P36" i="184"/>
  <c r="O36" i="184"/>
  <c r="N36" i="184"/>
  <c r="J36" i="184"/>
  <c r="I36" i="184"/>
  <c r="H36" i="184"/>
  <c r="G36" i="184"/>
  <c r="F36" i="184"/>
  <c r="R35" i="184"/>
  <c r="Q35" i="184"/>
  <c r="P35" i="184"/>
  <c r="O35" i="184"/>
  <c r="N35" i="184"/>
  <c r="J35" i="184"/>
  <c r="I35" i="184"/>
  <c r="H35" i="184"/>
  <c r="G35" i="184"/>
  <c r="F35" i="184"/>
  <c r="U36" i="183"/>
  <c r="T36" i="183"/>
  <c r="S36" i="183"/>
  <c r="R36" i="183"/>
  <c r="Q36" i="183"/>
  <c r="P36" i="183"/>
  <c r="O36" i="183"/>
  <c r="N36" i="183"/>
  <c r="J36" i="183"/>
  <c r="I36" i="183"/>
  <c r="H36" i="183"/>
  <c r="G36" i="183"/>
  <c r="F36" i="183"/>
  <c r="E36" i="183"/>
  <c r="D36" i="183"/>
  <c r="C36" i="183"/>
  <c r="U35" i="183"/>
  <c r="T35" i="183"/>
  <c r="S35" i="183"/>
  <c r="R35" i="183"/>
  <c r="Q35" i="183"/>
  <c r="P35" i="183"/>
  <c r="O35" i="183"/>
  <c r="N35" i="183"/>
  <c r="J35" i="183"/>
  <c r="I35" i="183"/>
  <c r="H35" i="183"/>
  <c r="G35" i="183"/>
  <c r="F35" i="183"/>
  <c r="E35" i="183"/>
  <c r="D35" i="183"/>
  <c r="U36" i="182"/>
  <c r="T36" i="182"/>
  <c r="S36" i="182"/>
  <c r="R36" i="182"/>
  <c r="Q36" i="182"/>
  <c r="P36" i="182"/>
  <c r="O36" i="182"/>
  <c r="N36" i="182"/>
  <c r="J36" i="182"/>
  <c r="I36" i="182"/>
  <c r="H36" i="182"/>
  <c r="G36" i="182"/>
  <c r="F36" i="182"/>
  <c r="E36" i="182"/>
  <c r="D36" i="182"/>
  <c r="C36" i="182"/>
  <c r="U35" i="182"/>
  <c r="T35" i="182"/>
  <c r="S35" i="182"/>
  <c r="R35" i="182"/>
  <c r="Q35" i="182"/>
  <c r="P35" i="182"/>
  <c r="O35" i="182"/>
  <c r="N35" i="182"/>
  <c r="J35" i="182"/>
  <c r="I35" i="182"/>
  <c r="H35" i="182"/>
  <c r="G35" i="182"/>
  <c r="F35" i="182"/>
  <c r="E35" i="182"/>
  <c r="D35" i="182"/>
  <c r="U36" i="181"/>
  <c r="T36" i="181"/>
  <c r="S36" i="181"/>
  <c r="R36" i="181"/>
  <c r="Q36" i="181"/>
  <c r="P36" i="181"/>
  <c r="O36" i="181"/>
  <c r="N36" i="181"/>
  <c r="J36" i="181"/>
  <c r="I36" i="181"/>
  <c r="H36" i="181"/>
  <c r="G36" i="181"/>
  <c r="F36" i="181"/>
  <c r="E36" i="181"/>
  <c r="C36" i="181"/>
  <c r="U35" i="181"/>
  <c r="T35" i="181"/>
  <c r="S35" i="181"/>
  <c r="R35" i="181"/>
  <c r="Q35" i="181"/>
  <c r="P35" i="181"/>
  <c r="O35" i="181"/>
  <c r="N35" i="181"/>
  <c r="J35" i="181"/>
  <c r="I35" i="181"/>
  <c r="H35" i="181"/>
  <c r="G35" i="181"/>
  <c r="F35" i="181"/>
  <c r="E35" i="181"/>
  <c r="U36" i="180"/>
  <c r="T36" i="180"/>
  <c r="S36" i="180"/>
  <c r="R36" i="180"/>
  <c r="Q36" i="180"/>
  <c r="P36" i="180"/>
  <c r="O36" i="180"/>
  <c r="N36" i="180"/>
  <c r="J36" i="180"/>
  <c r="I36" i="180"/>
  <c r="H36" i="180"/>
  <c r="G36" i="180"/>
  <c r="F36" i="180"/>
  <c r="E36" i="180"/>
  <c r="D36" i="180"/>
  <c r="C36" i="180"/>
  <c r="U35" i="180"/>
  <c r="T35" i="180"/>
  <c r="S35" i="180"/>
  <c r="R35" i="180"/>
  <c r="Q35" i="180"/>
  <c r="P35" i="180"/>
  <c r="O35" i="180"/>
  <c r="N35" i="180"/>
  <c r="J35" i="180"/>
  <c r="I35" i="180"/>
  <c r="H35" i="180"/>
  <c r="G35" i="180"/>
  <c r="F35" i="180"/>
  <c r="E35" i="180"/>
  <c r="D35" i="180"/>
  <c r="U36" i="179"/>
  <c r="T36" i="179"/>
  <c r="S36" i="179"/>
  <c r="R36" i="179"/>
  <c r="Q36" i="179"/>
  <c r="P36" i="179"/>
  <c r="O36" i="179"/>
  <c r="N36" i="179"/>
  <c r="J36" i="179"/>
  <c r="I36" i="179"/>
  <c r="H36" i="179"/>
  <c r="G36" i="179"/>
  <c r="F36" i="179"/>
  <c r="E36" i="179"/>
  <c r="D36" i="179"/>
  <c r="C36" i="179"/>
  <c r="U35" i="179"/>
  <c r="T35" i="179"/>
  <c r="S35" i="179"/>
  <c r="R35" i="179"/>
  <c r="Q35" i="179"/>
  <c r="P35" i="179"/>
  <c r="O35" i="179"/>
  <c r="N35" i="179"/>
  <c r="J35" i="179"/>
  <c r="I35" i="179"/>
  <c r="H35" i="179"/>
  <c r="G35" i="179"/>
  <c r="F35" i="179"/>
  <c r="E35" i="179"/>
  <c r="D35" i="179"/>
  <c r="U36" i="178"/>
  <c r="T36" i="178"/>
  <c r="S36" i="178"/>
  <c r="R36" i="178"/>
  <c r="Q36" i="178"/>
  <c r="P36" i="178"/>
  <c r="O36" i="178"/>
  <c r="N36" i="178"/>
  <c r="J36" i="178"/>
  <c r="I36" i="178"/>
  <c r="H36" i="178"/>
  <c r="G36" i="178"/>
  <c r="F36" i="178"/>
  <c r="E36" i="178"/>
  <c r="D36" i="178"/>
  <c r="C36" i="178"/>
  <c r="U35" i="178"/>
  <c r="T35" i="178"/>
  <c r="S35" i="178"/>
  <c r="R35" i="178"/>
  <c r="Q35" i="178"/>
  <c r="P35" i="178"/>
  <c r="O35" i="178"/>
  <c r="N35" i="178"/>
  <c r="J35" i="178"/>
  <c r="I35" i="178"/>
  <c r="H35" i="178"/>
  <c r="G35" i="178"/>
  <c r="F35" i="178"/>
  <c r="E35" i="178"/>
  <c r="D35" i="178"/>
  <c r="U36" i="177"/>
  <c r="T36" i="177"/>
  <c r="S36" i="177"/>
  <c r="R36" i="177"/>
  <c r="Q36" i="177"/>
  <c r="P36" i="177"/>
  <c r="O36" i="177"/>
  <c r="N36" i="177"/>
  <c r="J36" i="177"/>
  <c r="I36" i="177"/>
  <c r="H36" i="177"/>
  <c r="G36" i="177"/>
  <c r="F36" i="177"/>
  <c r="E36" i="177"/>
  <c r="D36" i="177"/>
  <c r="C36" i="177"/>
  <c r="U35" i="177"/>
  <c r="T35" i="177"/>
  <c r="S35" i="177"/>
  <c r="R35" i="177"/>
  <c r="Q35" i="177"/>
  <c r="P35" i="177"/>
  <c r="O35" i="177"/>
  <c r="N35" i="177"/>
  <c r="J35" i="177"/>
  <c r="I35" i="177"/>
  <c r="H35" i="177"/>
  <c r="G35" i="177"/>
  <c r="F35" i="177"/>
  <c r="E35" i="177"/>
  <c r="D35" i="177"/>
  <c r="U36" i="176"/>
  <c r="T36" i="176"/>
  <c r="S36" i="176"/>
  <c r="Q36" i="176"/>
  <c r="P36" i="176"/>
  <c r="O36" i="176"/>
  <c r="N36" i="176"/>
  <c r="J36" i="176"/>
  <c r="I36" i="176"/>
  <c r="H36" i="176"/>
  <c r="G36" i="176"/>
  <c r="F36" i="176"/>
  <c r="E36" i="176"/>
  <c r="C36" i="176"/>
  <c r="U35" i="176"/>
  <c r="T35" i="176"/>
  <c r="S35" i="176"/>
  <c r="Q35" i="176"/>
  <c r="P35" i="176"/>
  <c r="O35" i="176"/>
  <c r="N35" i="176"/>
  <c r="J35" i="176"/>
  <c r="I35" i="176"/>
  <c r="H35" i="176"/>
  <c r="G35" i="176"/>
  <c r="F35" i="176"/>
  <c r="E35" i="176"/>
  <c r="U36" i="173"/>
  <c r="T36" i="173"/>
  <c r="S36" i="173"/>
  <c r="R36" i="173"/>
  <c r="Q36" i="173"/>
  <c r="P36" i="173"/>
  <c r="O36" i="173"/>
  <c r="N36" i="173"/>
  <c r="J36" i="173"/>
  <c r="I36" i="173"/>
  <c r="H36" i="173"/>
  <c r="G36" i="173"/>
  <c r="F36" i="173"/>
  <c r="E36" i="173"/>
  <c r="D36" i="173"/>
  <c r="C36" i="173"/>
  <c r="U35" i="173"/>
  <c r="T35" i="173"/>
  <c r="S35" i="173"/>
  <c r="R35" i="173"/>
  <c r="Q35" i="173"/>
  <c r="P35" i="173"/>
  <c r="O35" i="173"/>
  <c r="N35" i="173"/>
  <c r="J35" i="173"/>
  <c r="I35" i="173"/>
  <c r="H35" i="173"/>
  <c r="G35" i="173"/>
  <c r="F35" i="173"/>
  <c r="E35" i="173"/>
  <c r="D35" i="173"/>
  <c r="F36" i="171"/>
  <c r="F35" i="171"/>
  <c r="U36" i="169"/>
  <c r="T36" i="169"/>
  <c r="S36" i="169"/>
  <c r="R36" i="169"/>
  <c r="Q36" i="169"/>
  <c r="P36" i="169"/>
  <c r="O36" i="169"/>
  <c r="N36" i="169"/>
  <c r="J36" i="169"/>
  <c r="I36" i="169"/>
  <c r="H36" i="169"/>
  <c r="G36" i="169"/>
  <c r="F36" i="169"/>
  <c r="E36" i="169"/>
  <c r="D36" i="169"/>
  <c r="C36" i="169"/>
  <c r="U35" i="169"/>
  <c r="T35" i="169"/>
  <c r="S35" i="169"/>
  <c r="R35" i="169"/>
  <c r="Q35" i="169"/>
  <c r="P35" i="169"/>
  <c r="O35" i="169"/>
  <c r="N35" i="169"/>
  <c r="J35" i="169"/>
  <c r="I35" i="169"/>
  <c r="H35" i="169"/>
  <c r="G35" i="169"/>
  <c r="F35" i="169"/>
  <c r="E35" i="169"/>
  <c r="D35" i="169"/>
  <c r="S36" i="168"/>
  <c r="Q36" i="168"/>
  <c r="P36" i="168"/>
  <c r="O36" i="168"/>
  <c r="N36" i="168"/>
  <c r="J36" i="168"/>
  <c r="H36" i="168"/>
  <c r="G36" i="168"/>
  <c r="F36" i="168"/>
  <c r="S35" i="168"/>
  <c r="Q35" i="168"/>
  <c r="P35" i="168"/>
  <c r="O35" i="168"/>
  <c r="N35" i="168"/>
  <c r="J35" i="168"/>
  <c r="I35" i="168"/>
  <c r="H35" i="168"/>
  <c r="G35" i="168"/>
  <c r="F35" i="168"/>
  <c r="Q36" i="167"/>
  <c r="P36" i="167"/>
  <c r="O36" i="167"/>
  <c r="N36" i="167"/>
  <c r="J36" i="167"/>
  <c r="Q35" i="167"/>
  <c r="P35" i="167"/>
  <c r="O35" i="167"/>
  <c r="N35" i="167"/>
  <c r="J35" i="167"/>
  <c r="J36" i="164"/>
  <c r="I36" i="164"/>
  <c r="H36" i="164"/>
  <c r="G36" i="164"/>
  <c r="F36" i="164"/>
  <c r="C36" i="164"/>
  <c r="P35" i="164"/>
  <c r="J35" i="164"/>
  <c r="I35" i="164"/>
  <c r="H35" i="164"/>
  <c r="G35" i="164"/>
  <c r="F35" i="164"/>
  <c r="U36" i="163"/>
  <c r="T36" i="163"/>
  <c r="S36" i="163"/>
  <c r="R36" i="163"/>
  <c r="Q36" i="163"/>
  <c r="P36" i="163"/>
  <c r="O36" i="163"/>
  <c r="N36" i="163"/>
  <c r="J36" i="163"/>
  <c r="I36" i="163"/>
  <c r="H36" i="163"/>
  <c r="G36" i="163"/>
  <c r="F36" i="163"/>
  <c r="E36" i="163"/>
  <c r="D36" i="163"/>
  <c r="C36" i="163"/>
  <c r="U35" i="163"/>
  <c r="T35" i="163"/>
  <c r="S35" i="163"/>
  <c r="R35" i="163"/>
  <c r="Q35" i="163"/>
  <c r="P35" i="163"/>
  <c r="O35" i="163"/>
  <c r="N35" i="163"/>
  <c r="J35" i="163"/>
  <c r="I35" i="163"/>
  <c r="H35" i="163"/>
  <c r="G35" i="163"/>
  <c r="F35" i="163"/>
  <c r="E35" i="163"/>
  <c r="D35" i="163"/>
  <c r="S36" i="162"/>
  <c r="R36" i="162"/>
  <c r="S35" i="162"/>
  <c r="R35" i="162"/>
  <c r="J36" i="161"/>
  <c r="H36" i="161"/>
  <c r="J35" i="161"/>
  <c r="H35" i="161"/>
  <c r="Q36" i="159"/>
  <c r="I36" i="159"/>
  <c r="Q35" i="159"/>
  <c r="I35" i="159"/>
  <c r="U36" i="157"/>
  <c r="T36" i="157"/>
  <c r="S36" i="157"/>
  <c r="R36" i="157"/>
  <c r="Q36" i="157"/>
  <c r="P36" i="157"/>
  <c r="O36" i="157"/>
  <c r="N36" i="157"/>
  <c r="J36" i="157"/>
  <c r="I36" i="157"/>
  <c r="H36" i="157"/>
  <c r="G36" i="157"/>
  <c r="F36" i="157"/>
  <c r="E36" i="157"/>
  <c r="D36" i="157"/>
  <c r="C36" i="157"/>
  <c r="U35" i="157"/>
  <c r="T35" i="157"/>
  <c r="S35" i="157"/>
  <c r="R35" i="157"/>
  <c r="Q35" i="157"/>
  <c r="P35" i="157"/>
  <c r="O35" i="157"/>
  <c r="N35" i="157"/>
  <c r="J35" i="157"/>
  <c r="I35" i="157"/>
  <c r="H35" i="157"/>
  <c r="G35" i="157"/>
  <c r="F35" i="157"/>
  <c r="E35" i="157"/>
  <c r="D35" i="157"/>
  <c r="U36" i="156"/>
  <c r="T36" i="156"/>
  <c r="S36" i="156"/>
  <c r="R36" i="156"/>
  <c r="Q36" i="156"/>
  <c r="P36" i="156"/>
  <c r="O36" i="156"/>
  <c r="N36" i="156"/>
  <c r="J36" i="156"/>
  <c r="I36" i="156"/>
  <c r="H36" i="156"/>
  <c r="G36" i="156"/>
  <c r="F36" i="156"/>
  <c r="E36" i="156"/>
  <c r="D36" i="156"/>
  <c r="C36" i="156"/>
  <c r="U35" i="156"/>
  <c r="T35" i="156"/>
  <c r="S35" i="156"/>
  <c r="R35" i="156"/>
  <c r="Q35" i="156"/>
  <c r="P35" i="156"/>
  <c r="O35" i="156"/>
  <c r="N35" i="156"/>
  <c r="J35" i="156"/>
  <c r="I35" i="156"/>
  <c r="H35" i="156"/>
  <c r="G35" i="156"/>
  <c r="F35" i="156"/>
  <c r="E35" i="156"/>
  <c r="D35" i="156"/>
  <c r="U36" i="154"/>
  <c r="T36" i="154"/>
  <c r="S36" i="154"/>
  <c r="R36" i="154"/>
  <c r="Q36" i="154"/>
  <c r="P36" i="154"/>
  <c r="O36" i="154"/>
  <c r="N36" i="154"/>
  <c r="J36" i="154"/>
  <c r="I36" i="154"/>
  <c r="H36" i="154"/>
  <c r="G36" i="154"/>
  <c r="F36" i="154"/>
  <c r="E36" i="154"/>
  <c r="D36" i="154"/>
  <c r="C36" i="154"/>
  <c r="U35" i="154"/>
  <c r="T35" i="154"/>
  <c r="S35" i="154"/>
  <c r="R35" i="154"/>
  <c r="Q35" i="154"/>
  <c r="P35" i="154"/>
  <c r="O35" i="154"/>
  <c r="N35" i="154"/>
  <c r="J35" i="154"/>
  <c r="I35" i="154"/>
  <c r="H35" i="154"/>
  <c r="G35" i="154"/>
  <c r="F35" i="154"/>
  <c r="E35" i="154"/>
  <c r="D35" i="154"/>
  <c r="U36" i="152"/>
  <c r="T36" i="152"/>
  <c r="S36" i="152"/>
  <c r="R36" i="152"/>
  <c r="Q36" i="152"/>
  <c r="P36" i="152"/>
  <c r="O36" i="152"/>
  <c r="N36" i="152"/>
  <c r="J36" i="152"/>
  <c r="I36" i="152"/>
  <c r="H36" i="152"/>
  <c r="G36" i="152"/>
  <c r="F36" i="152"/>
  <c r="E36" i="152"/>
  <c r="C36" i="152"/>
  <c r="U35" i="152"/>
  <c r="T35" i="152"/>
  <c r="S35" i="152"/>
  <c r="R35" i="152"/>
  <c r="Q35" i="152"/>
  <c r="P35" i="152"/>
  <c r="O35" i="152"/>
  <c r="N35" i="152"/>
  <c r="J35" i="152"/>
  <c r="I35" i="152"/>
  <c r="H35" i="152"/>
  <c r="G35" i="152"/>
  <c r="F35" i="152"/>
  <c r="E35" i="152"/>
  <c r="Q36" i="151"/>
  <c r="P36" i="151"/>
  <c r="O36" i="151"/>
  <c r="N36" i="151"/>
  <c r="J36" i="151"/>
  <c r="H36" i="151"/>
  <c r="G36" i="151"/>
  <c r="F36" i="151"/>
  <c r="D36" i="151"/>
  <c r="Q35" i="151"/>
  <c r="P35" i="151"/>
  <c r="O35" i="151"/>
  <c r="N35" i="151"/>
  <c r="J35" i="151"/>
  <c r="H35" i="151"/>
  <c r="G35" i="151"/>
  <c r="F35" i="151"/>
  <c r="D35" i="151"/>
  <c r="Q36" i="150"/>
  <c r="O36" i="150"/>
  <c r="N36" i="150"/>
  <c r="J36" i="150"/>
  <c r="Q35" i="150"/>
  <c r="O35" i="150"/>
  <c r="N35" i="150"/>
  <c r="J35" i="150"/>
  <c r="U36" i="148"/>
  <c r="T36" i="148"/>
  <c r="S36" i="148"/>
  <c r="R36" i="148"/>
  <c r="Q36" i="148"/>
  <c r="P36" i="148"/>
  <c r="O36" i="148"/>
  <c r="N36" i="148"/>
  <c r="J36" i="148"/>
  <c r="I36" i="148"/>
  <c r="G36" i="148"/>
  <c r="E36" i="148"/>
  <c r="D36" i="148"/>
  <c r="C36" i="148"/>
  <c r="U35" i="148"/>
  <c r="T35" i="148"/>
  <c r="S35" i="148"/>
  <c r="R35" i="148"/>
  <c r="Q35" i="148"/>
  <c r="P35" i="148"/>
  <c r="O35" i="148"/>
  <c r="N35" i="148"/>
  <c r="J35" i="148"/>
  <c r="I35" i="148"/>
  <c r="G35" i="148"/>
  <c r="E35" i="148"/>
  <c r="D35" i="148"/>
  <c r="J36" i="147"/>
  <c r="J35" i="147"/>
  <c r="J36" i="146"/>
  <c r="J35" i="146"/>
  <c r="Q36" i="140"/>
  <c r="N36" i="140"/>
  <c r="H36" i="140"/>
  <c r="R35" i="140"/>
  <c r="Q35" i="140"/>
  <c r="P35" i="140"/>
  <c r="N35" i="140"/>
  <c r="H35" i="140"/>
  <c r="U36" i="137"/>
  <c r="T36" i="137"/>
  <c r="S36" i="137"/>
  <c r="R36" i="137"/>
  <c r="Q36" i="137"/>
  <c r="P36" i="137"/>
  <c r="O36" i="137"/>
  <c r="N36" i="137"/>
  <c r="J36" i="137"/>
  <c r="I36" i="137"/>
  <c r="H36" i="137"/>
  <c r="G36" i="137"/>
  <c r="F36" i="137"/>
  <c r="E36" i="137"/>
  <c r="D36" i="137"/>
  <c r="C36" i="137"/>
  <c r="U35" i="137"/>
  <c r="T35" i="137"/>
  <c r="S35" i="137"/>
  <c r="R35" i="137"/>
  <c r="Q35" i="137"/>
  <c r="P35" i="137"/>
  <c r="O35" i="137"/>
  <c r="N35" i="137"/>
  <c r="J35" i="137"/>
  <c r="I35" i="137"/>
  <c r="H35" i="137"/>
  <c r="G35" i="137"/>
  <c r="F35" i="137"/>
  <c r="E35" i="137"/>
  <c r="D35" i="137"/>
  <c r="J36" i="136"/>
  <c r="J35" i="136"/>
  <c r="T36" i="135"/>
  <c r="S36" i="135"/>
  <c r="Q36" i="135"/>
  <c r="P36" i="135"/>
  <c r="O36" i="135"/>
  <c r="N36" i="135"/>
  <c r="J36" i="135"/>
  <c r="I36" i="135"/>
  <c r="H36" i="135"/>
  <c r="G36" i="135"/>
  <c r="F36" i="135"/>
  <c r="T35" i="135"/>
  <c r="S35" i="135"/>
  <c r="Q35" i="135"/>
  <c r="P35" i="135"/>
  <c r="O35" i="135"/>
  <c r="N35" i="135"/>
  <c r="J35" i="135"/>
  <c r="I35" i="135"/>
  <c r="H35" i="135"/>
  <c r="G35" i="135"/>
  <c r="F35" i="135"/>
  <c r="N36" i="134"/>
  <c r="H36" i="134"/>
  <c r="G36" i="134"/>
  <c r="N35" i="134"/>
  <c r="H35" i="134"/>
  <c r="J36" i="132"/>
  <c r="I36" i="132"/>
  <c r="J35" i="132"/>
  <c r="I35" i="132"/>
  <c r="U36" i="131"/>
  <c r="S36" i="131"/>
  <c r="Q36" i="131"/>
  <c r="O36" i="131"/>
  <c r="J36" i="131"/>
  <c r="H36" i="131"/>
  <c r="F36" i="131"/>
  <c r="D36" i="131"/>
  <c r="U35" i="131"/>
  <c r="S35" i="131"/>
  <c r="Q35" i="131"/>
  <c r="O35" i="131"/>
  <c r="J35" i="131"/>
  <c r="H35" i="131"/>
  <c r="F35" i="131"/>
  <c r="D35" i="131"/>
  <c r="J36" i="130"/>
  <c r="J35" i="130"/>
  <c r="H36" i="128"/>
  <c r="S36" i="127"/>
  <c r="J36" i="127"/>
  <c r="H36" i="127"/>
  <c r="S35" i="127"/>
  <c r="J35" i="127"/>
  <c r="H35" i="127"/>
  <c r="T36" i="122"/>
  <c r="S36" i="122"/>
  <c r="R36" i="122"/>
  <c r="P36" i="122"/>
  <c r="O36" i="122"/>
  <c r="N36" i="122"/>
  <c r="J36" i="122"/>
  <c r="I36" i="122"/>
  <c r="H36" i="122"/>
  <c r="G36" i="122"/>
  <c r="F36" i="122"/>
  <c r="E36" i="122"/>
  <c r="T35" i="122"/>
  <c r="S35" i="122"/>
  <c r="Q35" i="122"/>
  <c r="P35" i="122"/>
  <c r="O35" i="122"/>
  <c r="N35" i="122"/>
  <c r="J35" i="122"/>
  <c r="I35" i="122"/>
  <c r="H35" i="122"/>
  <c r="G35" i="122"/>
  <c r="F35" i="122"/>
  <c r="E35" i="122"/>
  <c r="Q36" i="121"/>
  <c r="O36" i="121"/>
  <c r="N36" i="121"/>
  <c r="J36" i="121"/>
  <c r="H36" i="121"/>
  <c r="Q35" i="121"/>
  <c r="O35" i="121"/>
  <c r="N35" i="121"/>
  <c r="J35" i="121"/>
  <c r="H35" i="121"/>
  <c r="U36" i="120"/>
  <c r="T36" i="120"/>
  <c r="S36" i="120"/>
  <c r="R36" i="120"/>
  <c r="Q36" i="120"/>
  <c r="P36" i="120"/>
  <c r="O36" i="120"/>
  <c r="N36" i="120"/>
  <c r="J36" i="120"/>
  <c r="I36" i="120"/>
  <c r="H36" i="120"/>
  <c r="G36" i="120"/>
  <c r="F36" i="120"/>
  <c r="E36" i="120"/>
  <c r="D36" i="120"/>
  <c r="C36" i="120"/>
  <c r="U35" i="120"/>
  <c r="T35" i="120"/>
  <c r="S35" i="120"/>
  <c r="R35" i="120"/>
  <c r="Q35" i="120"/>
  <c r="P35" i="120"/>
  <c r="O35" i="120"/>
  <c r="N35" i="120"/>
  <c r="J35" i="120"/>
  <c r="I35" i="120"/>
  <c r="H35" i="120"/>
  <c r="G35" i="120"/>
  <c r="F35" i="120"/>
  <c r="E35" i="120"/>
  <c r="D35" i="120"/>
  <c r="U36" i="119"/>
  <c r="T36" i="119"/>
  <c r="S36" i="119"/>
  <c r="R36" i="119"/>
  <c r="Q36" i="119"/>
  <c r="P36" i="119"/>
  <c r="O36" i="119"/>
  <c r="N36" i="119"/>
  <c r="J36" i="119"/>
  <c r="I36" i="119"/>
  <c r="H36" i="119"/>
  <c r="G36" i="119"/>
  <c r="F36" i="119"/>
  <c r="U35" i="119"/>
  <c r="T35" i="119"/>
  <c r="S35" i="119"/>
  <c r="R35" i="119"/>
  <c r="Q35" i="119"/>
  <c r="P35" i="119"/>
  <c r="O35" i="119"/>
  <c r="N35" i="119"/>
  <c r="J35" i="119"/>
  <c r="I35" i="119"/>
  <c r="H35" i="119"/>
  <c r="G35" i="119"/>
  <c r="F35" i="119"/>
  <c r="T36" i="118"/>
  <c r="S36" i="118"/>
  <c r="Q36" i="118"/>
  <c r="O36" i="118"/>
  <c r="N36" i="118"/>
  <c r="J36" i="118"/>
  <c r="I36" i="118"/>
  <c r="H36" i="118"/>
  <c r="G36" i="118"/>
  <c r="F36" i="118"/>
  <c r="D36" i="118"/>
  <c r="T35" i="118"/>
  <c r="S35" i="118"/>
  <c r="R35" i="118"/>
  <c r="Q35" i="118"/>
  <c r="O35" i="118"/>
  <c r="N35" i="118"/>
  <c r="J35" i="118"/>
  <c r="I35" i="118"/>
  <c r="H35" i="118"/>
  <c r="G35" i="118"/>
  <c r="F35" i="118"/>
  <c r="D35" i="118"/>
  <c r="J36" i="117"/>
  <c r="J35" i="117"/>
  <c r="T36" i="115"/>
  <c r="Q36" i="115"/>
  <c r="P36" i="115"/>
  <c r="O36" i="115"/>
  <c r="N36" i="115"/>
  <c r="J36" i="115"/>
  <c r="T35" i="115"/>
  <c r="Q35" i="115"/>
  <c r="O35" i="115"/>
  <c r="N35" i="115"/>
  <c r="J35" i="115"/>
  <c r="J36" i="114"/>
  <c r="J35" i="114"/>
  <c r="J36" i="113"/>
  <c r="I36" i="113"/>
  <c r="J35" i="113"/>
  <c r="I35" i="113"/>
  <c r="U36" i="112"/>
  <c r="T36" i="112"/>
  <c r="S36" i="112"/>
  <c r="R36" i="112"/>
  <c r="Q36" i="112"/>
  <c r="P36" i="112"/>
  <c r="O36" i="112"/>
  <c r="N36" i="112"/>
  <c r="J36" i="112"/>
  <c r="I36" i="112"/>
  <c r="H36" i="112"/>
  <c r="G36" i="112"/>
  <c r="F36" i="112"/>
  <c r="E36" i="112"/>
  <c r="D36" i="112"/>
  <c r="C36" i="112"/>
  <c r="U35" i="112"/>
  <c r="T35" i="112"/>
  <c r="S35" i="112"/>
  <c r="R35" i="112"/>
  <c r="Q35" i="112"/>
  <c r="P35" i="112"/>
  <c r="O35" i="112"/>
  <c r="N35" i="112"/>
  <c r="J35" i="112"/>
  <c r="I35" i="112"/>
  <c r="H35" i="112"/>
  <c r="G35" i="112"/>
  <c r="F35" i="112"/>
  <c r="E35" i="112"/>
  <c r="D35" i="112"/>
  <c r="J36" i="110"/>
  <c r="J35" i="110"/>
  <c r="I35" i="110"/>
  <c r="U36" i="109"/>
  <c r="T36" i="109"/>
  <c r="S36" i="109"/>
  <c r="Q36" i="109"/>
  <c r="O36" i="109"/>
  <c r="N36" i="109"/>
  <c r="J36" i="109"/>
  <c r="I36" i="109"/>
  <c r="H36" i="109"/>
  <c r="G36" i="109"/>
  <c r="F36" i="109"/>
  <c r="T35" i="109"/>
  <c r="S35" i="109"/>
  <c r="Q35" i="109"/>
  <c r="O35" i="109"/>
  <c r="N35" i="109"/>
  <c r="J35" i="109"/>
  <c r="I35" i="109"/>
  <c r="H35" i="109"/>
  <c r="G35" i="109"/>
  <c r="F35" i="109"/>
  <c r="P36" i="108"/>
  <c r="I36" i="108"/>
  <c r="E36" i="108"/>
  <c r="P35" i="108"/>
  <c r="I35" i="108"/>
  <c r="E35" i="108"/>
  <c r="T36" i="107"/>
  <c r="S36" i="107"/>
  <c r="Q36" i="107"/>
  <c r="O36" i="107"/>
  <c r="J36" i="107"/>
  <c r="I36" i="107"/>
  <c r="F36" i="107"/>
  <c r="T35" i="107"/>
  <c r="S35" i="107"/>
  <c r="Q35" i="107"/>
  <c r="O35" i="107"/>
  <c r="J35" i="107"/>
  <c r="I35" i="107"/>
  <c r="F35" i="107"/>
  <c r="T36" i="106"/>
  <c r="S36" i="106"/>
  <c r="Q36" i="106"/>
  <c r="N36" i="106"/>
  <c r="I36" i="106"/>
  <c r="T35" i="106"/>
  <c r="S35" i="106"/>
  <c r="Q35" i="106"/>
  <c r="N35" i="106"/>
  <c r="I35" i="106"/>
  <c r="U36" i="105"/>
  <c r="S36" i="105"/>
  <c r="R36" i="105"/>
  <c r="Q36" i="105"/>
  <c r="P36" i="105"/>
  <c r="O36" i="105"/>
  <c r="J36" i="105"/>
  <c r="H36" i="105"/>
  <c r="S35" i="105"/>
  <c r="R35" i="105"/>
  <c r="Q35" i="105"/>
  <c r="P35" i="105"/>
  <c r="O35" i="105"/>
  <c r="J35" i="105"/>
  <c r="H35" i="105"/>
  <c r="G35" i="105"/>
  <c r="O36" i="104"/>
  <c r="O35" i="104"/>
  <c r="G35" i="104"/>
  <c r="O36" i="99"/>
  <c r="J36" i="99"/>
  <c r="O35" i="99"/>
  <c r="J35" i="99"/>
  <c r="U36" i="97"/>
  <c r="T36" i="97"/>
  <c r="S36" i="97"/>
  <c r="R36" i="97"/>
  <c r="Q36" i="97"/>
  <c r="P36" i="97"/>
  <c r="O36" i="97"/>
  <c r="N36" i="97"/>
  <c r="J36" i="97"/>
  <c r="I36" i="97"/>
  <c r="H36" i="97"/>
  <c r="G36" i="97"/>
  <c r="F36" i="97"/>
  <c r="E36" i="97"/>
  <c r="D36" i="97"/>
  <c r="C36" i="97"/>
  <c r="U35" i="97"/>
  <c r="T35" i="97"/>
  <c r="S35" i="97"/>
  <c r="R35" i="97"/>
  <c r="Q35" i="97"/>
  <c r="P35" i="97"/>
  <c r="O35" i="97"/>
  <c r="N35" i="97"/>
  <c r="J35" i="97"/>
  <c r="I35" i="97"/>
  <c r="H35" i="97"/>
  <c r="G35" i="97"/>
  <c r="F35" i="97"/>
  <c r="E35" i="97"/>
  <c r="D35" i="97"/>
  <c r="N36" i="96"/>
  <c r="N35" i="96"/>
  <c r="T36" i="95"/>
  <c r="S36" i="95"/>
  <c r="R36" i="95"/>
  <c r="Q36" i="95"/>
  <c r="P36" i="95"/>
  <c r="O36" i="95"/>
  <c r="N36" i="95"/>
  <c r="J36" i="95"/>
  <c r="H36" i="95"/>
  <c r="G36" i="95"/>
  <c r="T35" i="95"/>
  <c r="S35" i="95"/>
  <c r="R35" i="95"/>
  <c r="Q35" i="95"/>
  <c r="P35" i="95"/>
  <c r="O35" i="95"/>
  <c r="N35" i="95"/>
  <c r="J35" i="95"/>
  <c r="H35" i="95"/>
  <c r="G35" i="95"/>
  <c r="U36" i="94"/>
  <c r="S36" i="94"/>
  <c r="R36" i="94"/>
  <c r="Q36" i="94"/>
  <c r="P36" i="94"/>
  <c r="O36" i="94"/>
  <c r="N36" i="94"/>
  <c r="J36" i="94"/>
  <c r="H36" i="94"/>
  <c r="G36" i="94"/>
  <c r="U35" i="94"/>
  <c r="S35" i="94"/>
  <c r="R35" i="94"/>
  <c r="Q35" i="94"/>
  <c r="P35" i="94"/>
  <c r="O35" i="94"/>
  <c r="N35" i="94"/>
  <c r="J35" i="94"/>
  <c r="H35" i="94"/>
  <c r="G35" i="94"/>
  <c r="T36" i="93"/>
  <c r="S36" i="93"/>
  <c r="N36" i="93"/>
  <c r="J36" i="93"/>
  <c r="I36" i="93"/>
  <c r="H36" i="93"/>
  <c r="T35" i="93"/>
  <c r="S35" i="93"/>
  <c r="N35" i="93"/>
  <c r="J35" i="93"/>
  <c r="I35" i="93"/>
  <c r="H35" i="93"/>
  <c r="N36" i="87"/>
  <c r="N35" i="87"/>
  <c r="T36" i="85"/>
  <c r="R36" i="85"/>
  <c r="Q36" i="85"/>
  <c r="P36" i="85"/>
  <c r="O36" i="85"/>
  <c r="N36" i="85"/>
  <c r="I36" i="85"/>
  <c r="H36" i="85"/>
  <c r="G36" i="85"/>
  <c r="F36" i="85"/>
  <c r="T35" i="85"/>
  <c r="R35" i="85"/>
  <c r="Q35" i="85"/>
  <c r="P35" i="85"/>
  <c r="O35" i="85"/>
  <c r="N35" i="85"/>
  <c r="H35" i="85"/>
  <c r="G35" i="85"/>
  <c r="F35" i="85"/>
  <c r="T36" i="84"/>
  <c r="S36" i="84"/>
  <c r="Q36" i="84"/>
  <c r="O36" i="84"/>
  <c r="J36" i="84"/>
  <c r="H36" i="84"/>
  <c r="D36" i="84"/>
  <c r="T35" i="84"/>
  <c r="S35" i="84"/>
  <c r="Q35" i="84"/>
  <c r="O35" i="84"/>
  <c r="J35" i="84"/>
  <c r="H35" i="84"/>
  <c r="T36" i="83"/>
  <c r="P36" i="83"/>
  <c r="I36" i="83"/>
  <c r="H36" i="83"/>
  <c r="F36" i="83"/>
  <c r="E36" i="83"/>
  <c r="T35" i="83"/>
  <c r="P35" i="83"/>
  <c r="I35" i="83"/>
  <c r="H35" i="83"/>
  <c r="F35" i="83"/>
  <c r="E35" i="83"/>
  <c r="J36" i="82"/>
  <c r="J35" i="82"/>
  <c r="S36" i="81"/>
  <c r="Q36" i="81"/>
  <c r="P36" i="81"/>
  <c r="N36" i="81"/>
  <c r="J36" i="81"/>
  <c r="I36" i="81"/>
  <c r="H36" i="81"/>
  <c r="G36" i="81"/>
  <c r="S35" i="81"/>
  <c r="R35" i="81"/>
  <c r="Q35" i="81"/>
  <c r="P35" i="81"/>
  <c r="N35" i="81"/>
  <c r="J35" i="81"/>
  <c r="I35" i="81"/>
  <c r="G35" i="81"/>
  <c r="U36" i="80"/>
  <c r="T36" i="80"/>
  <c r="S36" i="80"/>
  <c r="R36" i="80"/>
  <c r="Q36" i="80"/>
  <c r="P36" i="80"/>
  <c r="O36" i="80"/>
  <c r="N36" i="80"/>
  <c r="J36" i="80"/>
  <c r="I36" i="80"/>
  <c r="H36" i="80"/>
  <c r="G36" i="80"/>
  <c r="F36" i="80"/>
  <c r="U35" i="80"/>
  <c r="T35" i="80"/>
  <c r="S35" i="80"/>
  <c r="R35" i="80"/>
  <c r="P35" i="80"/>
  <c r="O35" i="80"/>
  <c r="N35" i="80"/>
  <c r="J35" i="80"/>
  <c r="I35" i="80"/>
  <c r="H35" i="80"/>
  <c r="G35" i="80"/>
  <c r="F35" i="80"/>
  <c r="J36" i="79"/>
  <c r="G36" i="79"/>
  <c r="S35" i="79"/>
  <c r="J35" i="79"/>
  <c r="G35" i="79"/>
  <c r="T36" i="75"/>
  <c r="S36" i="75"/>
  <c r="R36" i="75"/>
  <c r="Q36" i="75"/>
  <c r="P36" i="75"/>
  <c r="O36" i="75"/>
  <c r="N36" i="75"/>
  <c r="J36" i="75"/>
  <c r="I36" i="75"/>
  <c r="H36" i="75"/>
  <c r="G36" i="75"/>
  <c r="C36" i="75"/>
  <c r="T35" i="75"/>
  <c r="S35" i="75"/>
  <c r="R35" i="75"/>
  <c r="Q35" i="75"/>
  <c r="P35" i="75"/>
  <c r="O35" i="75"/>
  <c r="N35" i="75"/>
  <c r="J35" i="75"/>
  <c r="I35" i="75"/>
  <c r="H35" i="75"/>
  <c r="G35" i="75"/>
  <c r="Q36" i="74"/>
  <c r="O36" i="74"/>
  <c r="N36" i="74"/>
  <c r="J36" i="74"/>
  <c r="E36" i="74"/>
  <c r="Q35" i="74"/>
  <c r="O35" i="74"/>
  <c r="N35" i="74"/>
  <c r="J35" i="74"/>
  <c r="E35" i="74"/>
  <c r="O36" i="73"/>
  <c r="N36" i="73"/>
  <c r="J36" i="73"/>
  <c r="I36" i="73"/>
  <c r="H36" i="73"/>
  <c r="O35" i="73"/>
  <c r="N35" i="73"/>
  <c r="J35" i="73"/>
  <c r="I35" i="73"/>
  <c r="H35" i="73"/>
  <c r="U36" i="72"/>
  <c r="T36" i="72"/>
  <c r="S36" i="72"/>
  <c r="R36" i="72"/>
  <c r="Q36" i="72"/>
  <c r="P36" i="72"/>
  <c r="O36" i="72"/>
  <c r="N36" i="72"/>
  <c r="J36" i="72"/>
  <c r="I36" i="72"/>
  <c r="H36" i="72"/>
  <c r="G36" i="72"/>
  <c r="F36" i="72"/>
  <c r="E36" i="72"/>
  <c r="D36" i="72"/>
  <c r="C36" i="72"/>
  <c r="U35" i="72"/>
  <c r="T35" i="72"/>
  <c r="S35" i="72"/>
  <c r="R35" i="72"/>
  <c r="Q35" i="72"/>
  <c r="P35" i="72"/>
  <c r="O35" i="72"/>
  <c r="N35" i="72"/>
  <c r="J35" i="72"/>
  <c r="I35" i="72"/>
  <c r="H35" i="72"/>
  <c r="G35" i="72"/>
  <c r="F35" i="72"/>
  <c r="E35" i="72"/>
  <c r="D35" i="72"/>
  <c r="U36" i="71"/>
  <c r="T36" i="71"/>
  <c r="Q36" i="71"/>
  <c r="O36" i="71"/>
  <c r="I36" i="71"/>
  <c r="H36" i="71"/>
  <c r="G36" i="71"/>
  <c r="U35" i="71"/>
  <c r="T35" i="71"/>
  <c r="Q35" i="71"/>
  <c r="O35" i="71"/>
  <c r="I35" i="71"/>
  <c r="H35" i="71"/>
  <c r="G35" i="71"/>
  <c r="S36" i="70"/>
  <c r="N36" i="70"/>
  <c r="J36" i="70"/>
  <c r="G36" i="70"/>
  <c r="S35" i="70"/>
  <c r="N35" i="70"/>
  <c r="J35" i="70"/>
  <c r="G35" i="70"/>
  <c r="U36" i="67"/>
  <c r="T36" i="67"/>
  <c r="S36" i="67"/>
  <c r="R36" i="67"/>
  <c r="Q36" i="67"/>
  <c r="P36" i="67"/>
  <c r="O36" i="67"/>
  <c r="N36" i="67"/>
  <c r="J36" i="67"/>
  <c r="I36" i="67"/>
  <c r="H36" i="67"/>
  <c r="G36" i="67"/>
  <c r="F36" i="67"/>
  <c r="E36" i="67"/>
  <c r="D36" i="67"/>
  <c r="C36" i="67"/>
  <c r="U35" i="67"/>
  <c r="T35" i="67"/>
  <c r="S35" i="67"/>
  <c r="R35" i="67"/>
  <c r="Q35" i="67"/>
  <c r="P35" i="67"/>
  <c r="O35" i="67"/>
  <c r="N35" i="67"/>
  <c r="J35" i="67"/>
  <c r="I35" i="67"/>
  <c r="H35" i="67"/>
  <c r="G35" i="67"/>
  <c r="F35" i="67"/>
  <c r="E35" i="67"/>
  <c r="D35" i="67"/>
  <c r="U36" i="65"/>
  <c r="Q36" i="65"/>
  <c r="P36" i="65"/>
  <c r="O36" i="65"/>
  <c r="N36" i="65"/>
  <c r="J36" i="65"/>
  <c r="I36" i="65"/>
  <c r="H36" i="65"/>
  <c r="G36" i="65"/>
  <c r="F36" i="65"/>
  <c r="Q35" i="65"/>
  <c r="P35" i="65"/>
  <c r="O35" i="65"/>
  <c r="N35" i="65"/>
  <c r="J35" i="65"/>
  <c r="I35" i="65"/>
  <c r="H35" i="65"/>
  <c r="G35" i="65"/>
  <c r="F35" i="65"/>
  <c r="Q36" i="64"/>
  <c r="N36" i="64"/>
  <c r="H36" i="64"/>
  <c r="G36" i="64"/>
  <c r="F36" i="64"/>
  <c r="E36" i="64"/>
  <c r="Q35" i="64"/>
  <c r="H35" i="64"/>
  <c r="G35" i="64"/>
  <c r="F35" i="64"/>
  <c r="E35" i="64"/>
  <c r="Q36" i="66"/>
  <c r="P36" i="66"/>
  <c r="N36" i="66"/>
  <c r="J36" i="66"/>
  <c r="I36" i="66"/>
  <c r="H36" i="66"/>
  <c r="G36" i="66"/>
  <c r="F36" i="66"/>
  <c r="C36" i="66"/>
  <c r="Q35" i="66"/>
  <c r="P35" i="66"/>
  <c r="N35" i="66"/>
  <c r="J35" i="66"/>
  <c r="I35" i="66"/>
  <c r="H35" i="66"/>
  <c r="G35" i="66"/>
  <c r="F35" i="66"/>
  <c r="S36" i="63"/>
  <c r="J36" i="63"/>
  <c r="S35" i="63"/>
  <c r="J35" i="63"/>
  <c r="T36" i="62"/>
  <c r="S36" i="62"/>
  <c r="Q36" i="62"/>
  <c r="P36" i="62"/>
  <c r="O36" i="62"/>
  <c r="N36" i="62"/>
  <c r="J36" i="62"/>
  <c r="I36" i="62"/>
  <c r="H36" i="62"/>
  <c r="G36" i="62"/>
  <c r="D36" i="62"/>
  <c r="T35" i="62"/>
  <c r="S35" i="62"/>
  <c r="Q35" i="62"/>
  <c r="P35" i="62"/>
  <c r="O35" i="62"/>
  <c r="N35" i="62"/>
  <c r="J35" i="62"/>
  <c r="I35" i="62"/>
  <c r="H35" i="62"/>
  <c r="G35" i="62"/>
  <c r="D35" i="62"/>
  <c r="J36" i="53"/>
  <c r="I36" i="53"/>
  <c r="D36" i="53"/>
  <c r="J35" i="53"/>
  <c r="I35" i="53"/>
  <c r="F35" i="53"/>
  <c r="D35" i="53"/>
  <c r="N36" i="52"/>
  <c r="J36" i="52"/>
  <c r="N35" i="52"/>
  <c r="J35" i="52"/>
  <c r="J36" i="51"/>
  <c r="J35" i="51"/>
  <c r="N36" i="50"/>
  <c r="N35" i="50"/>
  <c r="N36" i="49"/>
  <c r="H36" i="49"/>
  <c r="S35" i="49"/>
  <c r="N35" i="49"/>
  <c r="H35" i="49"/>
  <c r="U36" i="48"/>
  <c r="T36" i="48"/>
  <c r="S36" i="48"/>
  <c r="R36" i="48"/>
  <c r="P36" i="48"/>
  <c r="N36" i="48"/>
  <c r="J36" i="48"/>
  <c r="I36" i="48"/>
  <c r="H36" i="48"/>
  <c r="G36" i="48"/>
  <c r="F36" i="48"/>
  <c r="D36" i="48"/>
  <c r="C36" i="48"/>
  <c r="T35" i="48"/>
  <c r="S35" i="48"/>
  <c r="R35" i="48"/>
  <c r="P35" i="48"/>
  <c r="N35" i="48"/>
  <c r="J35" i="48"/>
  <c r="I35" i="48"/>
  <c r="H35" i="48"/>
  <c r="G35" i="48"/>
  <c r="F35" i="48"/>
  <c r="D35" i="48"/>
  <c r="U36" i="47"/>
  <c r="T36" i="47"/>
  <c r="S36" i="47"/>
  <c r="R36" i="47"/>
  <c r="Q36" i="47"/>
  <c r="P36" i="47"/>
  <c r="O36" i="47"/>
  <c r="N36" i="47"/>
  <c r="J36" i="47"/>
  <c r="I36" i="47"/>
  <c r="H36" i="47"/>
  <c r="G36" i="47"/>
  <c r="F36" i="47"/>
  <c r="E36" i="47"/>
  <c r="D36" i="47"/>
  <c r="U35" i="47"/>
  <c r="T35" i="47"/>
  <c r="S35" i="47"/>
  <c r="R35" i="47"/>
  <c r="Q35" i="47"/>
  <c r="P35" i="47"/>
  <c r="O35" i="47"/>
  <c r="N35" i="47"/>
  <c r="J35" i="47"/>
  <c r="I35" i="47"/>
  <c r="H35" i="47"/>
  <c r="G35" i="47"/>
  <c r="F35" i="47"/>
  <c r="E35" i="47"/>
  <c r="D35" i="47"/>
  <c r="O36" i="46"/>
  <c r="J36" i="46"/>
  <c r="O35" i="46"/>
  <c r="J35" i="46"/>
  <c r="I35" i="46"/>
  <c r="J36" i="45"/>
  <c r="J35" i="45"/>
  <c r="T36" i="44"/>
  <c r="S36" i="44"/>
  <c r="R36" i="44"/>
  <c r="P36" i="44"/>
  <c r="O36" i="44"/>
  <c r="N36" i="44"/>
  <c r="J36" i="44"/>
  <c r="I36" i="44"/>
  <c r="H36" i="44"/>
  <c r="G36" i="44"/>
  <c r="F36" i="44"/>
  <c r="T35" i="44"/>
  <c r="S35" i="44"/>
  <c r="P35" i="44"/>
  <c r="O35" i="44"/>
  <c r="N35" i="44"/>
  <c r="J35" i="44"/>
  <c r="I35" i="44"/>
  <c r="H35" i="44"/>
  <c r="G35" i="44"/>
  <c r="F35" i="44"/>
  <c r="S36" i="43"/>
  <c r="N36" i="43"/>
  <c r="J36" i="43"/>
  <c r="S35" i="43"/>
  <c r="N35" i="43"/>
  <c r="J35" i="43"/>
  <c r="N36" i="42"/>
  <c r="J36" i="42"/>
  <c r="I36" i="42"/>
  <c r="C36" i="42"/>
  <c r="N35" i="42"/>
  <c r="J35" i="42"/>
  <c r="I35" i="42"/>
  <c r="H35" i="42"/>
  <c r="S36" i="41"/>
  <c r="Q36" i="41"/>
  <c r="J36" i="41"/>
  <c r="I36" i="41"/>
  <c r="H36" i="41"/>
  <c r="F36" i="41"/>
  <c r="S35" i="41"/>
  <c r="J35" i="41"/>
  <c r="I35" i="41"/>
  <c r="H35" i="41"/>
  <c r="F35" i="41"/>
  <c r="S36" i="39"/>
  <c r="P36" i="39"/>
  <c r="N36" i="39"/>
  <c r="S35" i="39"/>
  <c r="P35" i="39"/>
  <c r="N35" i="39"/>
  <c r="N36" i="35"/>
  <c r="N35" i="35"/>
  <c r="O36" i="34"/>
  <c r="N36" i="34"/>
  <c r="O35" i="34"/>
  <c r="N35" i="34"/>
  <c r="U36" i="30"/>
  <c r="T36" i="30"/>
  <c r="S36" i="30"/>
  <c r="R36" i="30"/>
  <c r="Q36" i="30"/>
  <c r="P36" i="30"/>
  <c r="O36" i="30"/>
  <c r="N36" i="30"/>
  <c r="J36" i="30"/>
  <c r="I36" i="30"/>
  <c r="H36" i="30"/>
  <c r="G36" i="30"/>
  <c r="F36" i="30"/>
  <c r="E36" i="30"/>
  <c r="D36" i="30"/>
  <c r="C36" i="30"/>
  <c r="U35" i="30"/>
  <c r="T35" i="30"/>
  <c r="S35" i="30"/>
  <c r="R35" i="30"/>
  <c r="Q35" i="30"/>
  <c r="P35" i="30"/>
  <c r="O35" i="30"/>
  <c r="N35" i="30"/>
  <c r="J35" i="30"/>
  <c r="I35" i="30"/>
  <c r="H35" i="30"/>
  <c r="G35" i="30"/>
  <c r="F35" i="30"/>
  <c r="E35" i="30"/>
  <c r="D35" i="30"/>
  <c r="T36" i="29"/>
  <c r="S36" i="29"/>
  <c r="Q36" i="29"/>
  <c r="O36" i="29"/>
  <c r="N36" i="29"/>
  <c r="J36" i="29"/>
  <c r="I36" i="29"/>
  <c r="H36" i="29"/>
  <c r="C36" i="29"/>
  <c r="T35" i="29"/>
  <c r="S35" i="29"/>
  <c r="Q35" i="29"/>
  <c r="O35" i="29"/>
  <c r="N35" i="29"/>
  <c r="J35" i="29"/>
  <c r="I35" i="29"/>
  <c r="H35" i="29"/>
  <c r="U36" i="28"/>
  <c r="T36" i="28"/>
  <c r="S36" i="28"/>
  <c r="R36" i="28"/>
  <c r="Q36" i="28"/>
  <c r="P36" i="28"/>
  <c r="O36" i="28"/>
  <c r="N36" i="28"/>
  <c r="J36" i="28"/>
  <c r="I36" i="28"/>
  <c r="H36" i="28"/>
  <c r="G36" i="28"/>
  <c r="F36" i="28"/>
  <c r="E36" i="28"/>
  <c r="D36" i="28"/>
  <c r="C36" i="28"/>
  <c r="U35" i="28"/>
  <c r="T35" i="28"/>
  <c r="S35" i="28"/>
  <c r="R35" i="28"/>
  <c r="Q35" i="28"/>
  <c r="P35" i="28"/>
  <c r="O35" i="28"/>
  <c r="N35" i="28"/>
  <c r="J35" i="28"/>
  <c r="I35" i="28"/>
  <c r="H35" i="28"/>
  <c r="G35" i="28"/>
  <c r="F35" i="28"/>
  <c r="E35" i="28"/>
  <c r="D35" i="28"/>
  <c r="T36" i="27"/>
  <c r="S36" i="27"/>
  <c r="Q36" i="27"/>
  <c r="P36" i="27"/>
  <c r="O36" i="27"/>
  <c r="J36" i="27"/>
  <c r="I36" i="27"/>
  <c r="H36" i="27"/>
  <c r="G36" i="27"/>
  <c r="F36" i="27"/>
  <c r="C36" i="27"/>
  <c r="T35" i="27"/>
  <c r="S35" i="27"/>
  <c r="Q35" i="27"/>
  <c r="P35" i="27"/>
  <c r="O35" i="27"/>
  <c r="J35" i="27"/>
  <c r="I35" i="27"/>
  <c r="H35" i="27"/>
  <c r="G35" i="27"/>
  <c r="F35" i="27"/>
  <c r="S36" i="26"/>
  <c r="P36" i="26"/>
  <c r="N36" i="26"/>
  <c r="J36" i="26"/>
  <c r="P35" i="26"/>
  <c r="N35" i="26"/>
  <c r="J35" i="26"/>
  <c r="U36" i="25"/>
  <c r="T36" i="25"/>
  <c r="S36" i="25"/>
  <c r="R36" i="25"/>
  <c r="Q36" i="25"/>
  <c r="P36" i="25"/>
  <c r="O36" i="25"/>
  <c r="N36" i="25"/>
  <c r="J36" i="25"/>
  <c r="I36" i="25"/>
  <c r="H36" i="25"/>
  <c r="G36" i="25"/>
  <c r="F36" i="25"/>
  <c r="E36" i="25"/>
  <c r="D36" i="25"/>
  <c r="C36" i="25"/>
  <c r="U35" i="25"/>
  <c r="T35" i="25"/>
  <c r="S35" i="25"/>
  <c r="R35" i="25"/>
  <c r="Q35" i="25"/>
  <c r="P35" i="25"/>
  <c r="O35" i="25"/>
  <c r="N35" i="25"/>
  <c r="J35" i="25"/>
  <c r="I35" i="25"/>
  <c r="H35" i="25"/>
  <c r="G35" i="25"/>
  <c r="F35" i="25"/>
  <c r="E35" i="25"/>
  <c r="D35" i="25"/>
  <c r="S36" i="24"/>
  <c r="N36" i="24"/>
  <c r="J36" i="24"/>
  <c r="S35" i="24"/>
  <c r="N35" i="24"/>
  <c r="J35" i="24"/>
  <c r="N36" i="23"/>
  <c r="I36" i="23"/>
  <c r="H36" i="23"/>
  <c r="N35" i="23"/>
  <c r="I35" i="23"/>
  <c r="H35" i="23"/>
  <c r="U36" i="22"/>
  <c r="T36" i="22"/>
  <c r="S36" i="22"/>
  <c r="Q36" i="22"/>
  <c r="O36" i="22"/>
  <c r="N36" i="22"/>
  <c r="J36" i="22"/>
  <c r="I36" i="22"/>
  <c r="H36" i="22"/>
  <c r="G36" i="22"/>
  <c r="F36" i="22"/>
  <c r="E36" i="22"/>
  <c r="C36" i="22"/>
  <c r="U35" i="22"/>
  <c r="T35" i="22"/>
  <c r="S35" i="22"/>
  <c r="Q35" i="22"/>
  <c r="O35" i="22"/>
  <c r="N35" i="22"/>
  <c r="J35" i="22"/>
  <c r="I35" i="22"/>
  <c r="H35" i="22"/>
  <c r="G35" i="22"/>
  <c r="F35" i="22"/>
  <c r="E35" i="22"/>
  <c r="Q36" i="21"/>
  <c r="P36" i="21"/>
  <c r="N36" i="21"/>
  <c r="J36" i="21"/>
  <c r="I36" i="21"/>
  <c r="H36" i="21"/>
  <c r="G36" i="21"/>
  <c r="Q35" i="21"/>
  <c r="P35" i="21"/>
  <c r="N35" i="21"/>
  <c r="J35" i="21"/>
  <c r="I35" i="21"/>
  <c r="H35" i="21"/>
  <c r="G35" i="21"/>
  <c r="N36" i="20"/>
  <c r="I36" i="20"/>
  <c r="G36" i="20"/>
  <c r="H35" i="20"/>
  <c r="G35" i="20"/>
  <c r="U36" i="19"/>
  <c r="T36" i="19"/>
  <c r="S36" i="19"/>
  <c r="R36" i="19"/>
  <c r="Q36" i="19"/>
  <c r="P36" i="19"/>
  <c r="O36" i="19"/>
  <c r="N36" i="19"/>
  <c r="J36" i="19"/>
  <c r="I36" i="19"/>
  <c r="H36" i="19"/>
  <c r="G36" i="19"/>
  <c r="F36" i="19"/>
  <c r="E36" i="19"/>
  <c r="D36" i="19"/>
  <c r="C36" i="19"/>
  <c r="U35" i="19"/>
  <c r="T35" i="19"/>
  <c r="S35" i="19"/>
  <c r="R35" i="19"/>
  <c r="Q35" i="19"/>
  <c r="P35" i="19"/>
  <c r="O35" i="19"/>
  <c r="N35" i="19"/>
  <c r="J35" i="19"/>
  <c r="I35" i="19"/>
  <c r="H35" i="19"/>
  <c r="G35" i="19"/>
  <c r="F35" i="19"/>
  <c r="E35" i="19"/>
  <c r="D35" i="19"/>
  <c r="U36" i="17"/>
  <c r="T36" i="17"/>
  <c r="S36" i="17"/>
  <c r="R36" i="17"/>
  <c r="Q36" i="17"/>
  <c r="P36" i="17"/>
  <c r="O36" i="17"/>
  <c r="N36" i="17"/>
  <c r="J36" i="17"/>
  <c r="I36" i="17"/>
  <c r="H36" i="17"/>
  <c r="G36" i="17"/>
  <c r="F36" i="17"/>
  <c r="E36" i="17"/>
  <c r="D36" i="17"/>
  <c r="C36" i="17"/>
  <c r="U35" i="17"/>
  <c r="T35" i="17"/>
  <c r="S35" i="17"/>
  <c r="R35" i="17"/>
  <c r="Q35" i="17"/>
  <c r="P35" i="17"/>
  <c r="O35" i="17"/>
  <c r="N35" i="17"/>
  <c r="J35" i="17"/>
  <c r="I35" i="17"/>
  <c r="H35" i="17"/>
  <c r="G35" i="17"/>
  <c r="F35" i="17"/>
  <c r="E35" i="17"/>
  <c r="D35" i="17"/>
  <c r="U36" i="15"/>
  <c r="T36" i="15"/>
  <c r="S36" i="15"/>
  <c r="R36" i="15"/>
  <c r="Q36" i="15"/>
  <c r="P36" i="15"/>
  <c r="O36" i="15"/>
  <c r="N36" i="15"/>
  <c r="J36" i="15"/>
  <c r="I36" i="15"/>
  <c r="H36" i="15"/>
  <c r="G36" i="15"/>
  <c r="F36" i="15"/>
  <c r="E36" i="15"/>
  <c r="D36" i="15"/>
  <c r="C36" i="15"/>
  <c r="U35" i="15"/>
  <c r="T35" i="15"/>
  <c r="S35" i="15"/>
  <c r="R35" i="15"/>
  <c r="Q35" i="15"/>
  <c r="P35" i="15"/>
  <c r="O35" i="15"/>
  <c r="N35" i="15"/>
  <c r="J35" i="15"/>
  <c r="I35" i="15"/>
  <c r="H35" i="15"/>
  <c r="G35" i="15"/>
  <c r="F35" i="15"/>
  <c r="E35" i="15"/>
  <c r="D35" i="15"/>
  <c r="J36" i="13"/>
  <c r="G36" i="13"/>
  <c r="J35" i="13"/>
  <c r="G35" i="13"/>
  <c r="J36" i="14"/>
  <c r="J35" i="14"/>
  <c r="J36" i="7"/>
  <c r="J35" i="7"/>
  <c r="N36" i="11"/>
  <c r="N35" i="11"/>
  <c r="T36" i="10"/>
  <c r="S36" i="10"/>
  <c r="Q36" i="10"/>
  <c r="P36" i="10"/>
  <c r="O36" i="10"/>
  <c r="J36" i="10"/>
  <c r="I36" i="10"/>
  <c r="H36" i="10"/>
  <c r="G36" i="10"/>
  <c r="F36" i="10"/>
  <c r="D36" i="10"/>
  <c r="T35" i="10"/>
  <c r="S35" i="10"/>
  <c r="Q35" i="10"/>
  <c r="P35" i="10"/>
  <c r="O35" i="10"/>
  <c r="J35" i="10"/>
  <c r="I35" i="10"/>
  <c r="H35" i="10"/>
  <c r="G35" i="10"/>
  <c r="F35" i="10"/>
  <c r="D35" i="10"/>
  <c r="Q36" i="5"/>
  <c r="P36" i="5"/>
  <c r="J36" i="5"/>
  <c r="H36" i="5"/>
  <c r="Q35" i="5"/>
  <c r="P35" i="5"/>
  <c r="J35" i="5"/>
  <c r="H35" i="5"/>
  <c r="J36" i="33"/>
  <c r="I36" i="33"/>
  <c r="H36" i="33"/>
  <c r="J35" i="33"/>
  <c r="I35" i="33"/>
  <c r="H35" i="33"/>
  <c r="C35" i="197"/>
  <c r="C35" i="195"/>
  <c r="C35" i="194"/>
  <c r="C35" i="192"/>
  <c r="C35" i="191"/>
  <c r="C35" i="190"/>
  <c r="C35" i="189"/>
  <c r="C35" i="188"/>
  <c r="C35" i="187"/>
  <c r="C35" i="186"/>
  <c r="C35" i="185"/>
  <c r="C35" i="183"/>
  <c r="C35" i="182"/>
  <c r="C35" i="181"/>
  <c r="C35" i="180"/>
  <c r="C35" i="179"/>
  <c r="C35" i="178"/>
  <c r="C35" i="177"/>
  <c r="C35" i="176"/>
  <c r="C35" i="173"/>
  <c r="C35" i="169"/>
  <c r="C35" i="163"/>
  <c r="C35" i="157"/>
  <c r="C35" i="156"/>
  <c r="C35" i="154"/>
  <c r="C35" i="152"/>
  <c r="C35" i="148"/>
  <c r="C35" i="137"/>
  <c r="C35" i="120"/>
  <c r="C35" i="112"/>
  <c r="C35" i="97"/>
  <c r="C35" i="75"/>
  <c r="C35" i="72"/>
  <c r="C35" i="67"/>
  <c r="C35" i="66"/>
  <c r="C35" i="48"/>
  <c r="C35" i="42"/>
  <c r="C35" i="30"/>
  <c r="C35" i="29"/>
  <c r="C35" i="28"/>
  <c r="C35" i="27"/>
  <c r="C35" i="25"/>
  <c r="C35" i="22"/>
  <c r="C35" i="19"/>
  <c r="C35" i="17"/>
  <c r="C35" i="15"/>
  <c r="V20" i="16"/>
  <c r="V22" i="16"/>
  <c r="V24" i="16"/>
  <c r="V26" i="16"/>
  <c r="V28" i="16"/>
  <c r="V30" i="16"/>
  <c r="V8" i="16"/>
  <c r="V10" i="16"/>
  <c r="V12" i="16"/>
  <c r="V14" i="16"/>
  <c r="V16" i="16"/>
  <c r="V18" i="16"/>
  <c r="V20" i="15"/>
  <c r="V22" i="15"/>
  <c r="V24" i="15"/>
  <c r="V26" i="15"/>
  <c r="V28" i="15"/>
  <c r="V30" i="15"/>
  <c r="V8" i="15"/>
  <c r="V10" i="15"/>
  <c r="V12" i="15"/>
  <c r="V14" i="15"/>
  <c r="V16" i="15"/>
  <c r="V18" i="15"/>
  <c r="V20" i="13"/>
  <c r="V22" i="13"/>
  <c r="V24" i="13"/>
  <c r="V26" i="13"/>
  <c r="V28" i="13"/>
  <c r="V30" i="13"/>
  <c r="V8" i="13"/>
  <c r="V10" i="13"/>
  <c r="V12" i="13"/>
  <c r="V14" i="13"/>
  <c r="V16" i="13"/>
  <c r="V18" i="13"/>
  <c r="V20" i="14"/>
  <c r="V22" i="14"/>
  <c r="V24" i="14"/>
  <c r="V26" i="14"/>
  <c r="V28" i="14"/>
  <c r="V30" i="14"/>
  <c r="V8" i="14"/>
  <c r="V10" i="14"/>
  <c r="V12" i="14"/>
  <c r="V14" i="14"/>
  <c r="V16" i="14"/>
  <c r="V18" i="14"/>
  <c r="V20" i="7"/>
  <c r="V22" i="7"/>
  <c r="V24" i="7"/>
  <c r="V26" i="7"/>
  <c r="V28" i="7"/>
  <c r="V30" i="7"/>
  <c r="V8" i="7"/>
  <c r="V10" i="7"/>
  <c r="V12" i="7"/>
  <c r="V14" i="7"/>
  <c r="V16" i="7"/>
  <c r="V18" i="7"/>
  <c r="V20" i="9"/>
  <c r="V22" i="9"/>
  <c r="V24" i="9"/>
  <c r="V26" i="9"/>
  <c r="V28" i="9"/>
  <c r="V30" i="9"/>
  <c r="V8" i="9"/>
  <c r="V10" i="9"/>
  <c r="V12" i="9"/>
  <c r="V14" i="9"/>
  <c r="V16" i="9"/>
  <c r="V18" i="9"/>
  <c r="V20" i="11"/>
  <c r="V22" i="11"/>
  <c r="V24" i="11"/>
  <c r="V26" i="11"/>
  <c r="V28" i="11"/>
  <c r="V30" i="11"/>
  <c r="V8" i="11"/>
  <c r="V10" i="11"/>
  <c r="V12" i="11"/>
  <c r="V14" i="11"/>
  <c r="V16" i="11"/>
  <c r="V18" i="11"/>
  <c r="V20" i="10"/>
  <c r="V22" i="10"/>
  <c r="V24" i="10"/>
  <c r="V26" i="10"/>
  <c r="V28" i="10"/>
  <c r="V30" i="10"/>
  <c r="V8" i="10"/>
  <c r="V10" i="10"/>
  <c r="V12" i="10"/>
  <c r="V14" i="10"/>
  <c r="V16" i="10"/>
  <c r="V18" i="10"/>
  <c r="V20" i="8"/>
  <c r="V22" i="8"/>
  <c r="V24" i="8"/>
  <c r="V26" i="8"/>
  <c r="V28" i="8"/>
  <c r="V30" i="8"/>
  <c r="V8" i="8"/>
  <c r="V10" i="8"/>
  <c r="V12" i="8"/>
  <c r="V14" i="8"/>
  <c r="V16" i="8"/>
  <c r="V18" i="8"/>
  <c r="V20" i="5"/>
  <c r="V22" i="5"/>
  <c r="V24" i="5"/>
  <c r="V26" i="5"/>
  <c r="V28" i="5"/>
  <c r="V30" i="5"/>
  <c r="V8" i="5"/>
  <c r="V10" i="5"/>
  <c r="V12" i="5"/>
  <c r="V14" i="5"/>
  <c r="V16" i="5"/>
  <c r="V18" i="5"/>
  <c r="V20" i="4"/>
  <c r="V22" i="4"/>
  <c r="V24" i="4"/>
  <c r="V26" i="4"/>
  <c r="V28" i="4"/>
  <c r="V30" i="4"/>
  <c r="V8" i="4"/>
  <c r="V10" i="4"/>
  <c r="V12" i="4"/>
  <c r="V14" i="4"/>
  <c r="V16" i="4"/>
  <c r="V18" i="4"/>
  <c r="V20" i="202"/>
  <c r="V22" i="202"/>
  <c r="V24" i="202"/>
  <c r="V26" i="202"/>
  <c r="V28" i="202"/>
  <c r="V30" i="202"/>
  <c r="V8" i="202"/>
  <c r="V10" i="202"/>
  <c r="V12" i="202"/>
  <c r="V14" i="202"/>
  <c r="V16" i="202"/>
  <c r="V18" i="202"/>
  <c r="V20" i="203"/>
  <c r="V22" i="203"/>
  <c r="V24" i="203"/>
  <c r="V26" i="203"/>
  <c r="V28" i="203"/>
  <c r="V30" i="203"/>
  <c r="V8" i="203"/>
  <c r="V10" i="203"/>
  <c r="V12" i="203"/>
  <c r="V14" i="203"/>
  <c r="V16" i="203"/>
  <c r="V18" i="203"/>
  <c r="V19" i="16"/>
  <c r="V21" i="16"/>
  <c r="V23" i="16"/>
  <c r="V25" i="16"/>
  <c r="V27" i="16"/>
  <c r="V29" i="16"/>
  <c r="V7" i="16"/>
  <c r="V9" i="16"/>
  <c r="V11" i="16"/>
  <c r="V13" i="16"/>
  <c r="V15" i="16"/>
  <c r="V17" i="16"/>
  <c r="V19" i="15"/>
  <c r="V21" i="15"/>
  <c r="V23" i="15"/>
  <c r="V25" i="15"/>
  <c r="V27" i="15"/>
  <c r="V29" i="15"/>
  <c r="V7" i="15"/>
  <c r="V9" i="15"/>
  <c r="V11" i="15"/>
  <c r="V13" i="15"/>
  <c r="V15" i="15"/>
  <c r="V17" i="15"/>
  <c r="V19" i="13"/>
  <c r="V21" i="13"/>
  <c r="V23" i="13"/>
  <c r="V25" i="13"/>
  <c r="V27" i="13"/>
  <c r="V29" i="13"/>
  <c r="V7" i="13"/>
  <c r="V9" i="13"/>
  <c r="V11" i="13"/>
  <c r="V13" i="13"/>
  <c r="V15" i="13"/>
  <c r="V17" i="13"/>
  <c r="V19" i="14"/>
  <c r="V21" i="14"/>
  <c r="V23" i="14"/>
  <c r="V25" i="14"/>
  <c r="V27" i="14"/>
  <c r="V29" i="14"/>
  <c r="V7" i="14"/>
  <c r="V9" i="14"/>
  <c r="V11" i="14"/>
  <c r="V13" i="14"/>
  <c r="V15" i="14"/>
  <c r="V17" i="14"/>
  <c r="V19" i="7"/>
  <c r="V21" i="7"/>
  <c r="V23" i="7"/>
  <c r="V25" i="7"/>
  <c r="V27" i="7"/>
  <c r="V29" i="7"/>
  <c r="V7" i="7"/>
  <c r="V9" i="7"/>
  <c r="V11" i="7"/>
  <c r="V13" i="7"/>
  <c r="V15" i="7"/>
  <c r="V17" i="7"/>
  <c r="V19" i="9"/>
  <c r="V21" i="9"/>
  <c r="V23" i="9"/>
  <c r="V25" i="9"/>
  <c r="V27" i="9"/>
  <c r="V29" i="9"/>
  <c r="V7" i="9"/>
  <c r="V9" i="9"/>
  <c r="V11" i="9"/>
  <c r="V13" i="9"/>
  <c r="V15" i="9"/>
  <c r="V17" i="9"/>
  <c r="V19" i="11"/>
  <c r="V21" i="11"/>
  <c r="V23" i="11"/>
  <c r="V25" i="11"/>
  <c r="V27" i="11"/>
  <c r="V29" i="11"/>
  <c r="V7" i="11"/>
  <c r="V9" i="11"/>
  <c r="V11" i="11"/>
  <c r="V13" i="11"/>
  <c r="V15" i="11"/>
  <c r="V17" i="11"/>
  <c r="V19" i="10"/>
  <c r="V21" i="10"/>
  <c r="V23" i="10"/>
  <c r="V25" i="10"/>
  <c r="V27" i="10"/>
  <c r="V29" i="10"/>
  <c r="V7" i="10"/>
  <c r="V9" i="10"/>
  <c r="V11" i="10"/>
  <c r="V13" i="10"/>
  <c r="V15" i="10"/>
  <c r="V17" i="10"/>
  <c r="V19" i="8"/>
  <c r="V21" i="8"/>
  <c r="V23" i="8"/>
  <c r="V25" i="8"/>
  <c r="V27" i="8"/>
  <c r="V29" i="8"/>
  <c r="V7" i="8"/>
  <c r="V9" i="8"/>
  <c r="V11" i="8"/>
  <c r="V13" i="8"/>
  <c r="V15" i="8"/>
  <c r="V17" i="8"/>
  <c r="V19" i="5"/>
  <c r="V21" i="5"/>
  <c r="V23" i="5"/>
  <c r="V25" i="5"/>
  <c r="V27" i="5"/>
  <c r="V29" i="5"/>
  <c r="V7" i="5"/>
  <c r="V9" i="5"/>
  <c r="V11" i="5"/>
  <c r="V13" i="5"/>
  <c r="V15" i="5"/>
  <c r="V17" i="5"/>
  <c r="V19" i="4"/>
  <c r="V21" i="4"/>
  <c r="V23" i="4"/>
  <c r="V25" i="4"/>
  <c r="V27" i="4"/>
  <c r="V29" i="4"/>
  <c r="V7" i="4"/>
  <c r="V9" i="4"/>
  <c r="V11" i="4"/>
  <c r="V13" i="4"/>
  <c r="V15" i="4"/>
  <c r="V17" i="4"/>
  <c r="V19" i="202"/>
  <c r="V21" i="202"/>
  <c r="V23" i="202"/>
  <c r="V25" i="202"/>
  <c r="V27" i="202"/>
  <c r="V29" i="202"/>
  <c r="V7" i="202"/>
  <c r="V9" i="202"/>
  <c r="V11" i="202"/>
  <c r="V13" i="202"/>
  <c r="V15" i="202"/>
  <c r="V17" i="202"/>
  <c r="V19" i="203"/>
  <c r="V21" i="203"/>
  <c r="V23" i="203"/>
  <c r="V25" i="203"/>
  <c r="V27" i="203"/>
  <c r="V29" i="203"/>
  <c r="V7" i="203"/>
  <c r="V9" i="203"/>
  <c r="V11" i="203"/>
  <c r="V13" i="203"/>
  <c r="V15" i="203"/>
  <c r="V17" i="203"/>
  <c r="V20" i="36"/>
  <c r="V22" i="36"/>
  <c r="V24" i="36"/>
  <c r="V26" i="36"/>
  <c r="V28" i="36"/>
  <c r="V30" i="36"/>
  <c r="V8" i="36"/>
  <c r="V10" i="36"/>
  <c r="V12" i="36"/>
  <c r="V14" i="36"/>
  <c r="V16" i="36"/>
  <c r="V18" i="36"/>
  <c r="V20" i="35"/>
  <c r="V22" i="35"/>
  <c r="V24" i="35"/>
  <c r="V26" i="35"/>
  <c r="V28" i="35"/>
  <c r="V30" i="35"/>
  <c r="V8" i="35"/>
  <c r="V10" i="35"/>
  <c r="V12" i="35"/>
  <c r="V14" i="35"/>
  <c r="V16" i="35"/>
  <c r="V18" i="35"/>
  <c r="V20" i="34"/>
  <c r="V22" i="34"/>
  <c r="V24" i="34"/>
  <c r="V26" i="34"/>
  <c r="V28" i="34"/>
  <c r="V30" i="34"/>
  <c r="V8" i="34"/>
  <c r="V10" i="34"/>
  <c r="V12" i="34"/>
  <c r="V14" i="34"/>
  <c r="V16" i="34"/>
  <c r="V18" i="34"/>
  <c r="V20" i="33"/>
  <c r="V22" i="33"/>
  <c r="V24" i="33"/>
  <c r="V26" i="33"/>
  <c r="V28" i="33"/>
  <c r="V30" i="33"/>
  <c r="V8" i="33"/>
  <c r="V10" i="33"/>
  <c r="V12" i="33"/>
  <c r="V14" i="33"/>
  <c r="V16" i="33"/>
  <c r="V18" i="33"/>
  <c r="V20" i="32"/>
  <c r="V22" i="32"/>
  <c r="V24" i="32"/>
  <c r="V26" i="32"/>
  <c r="V28" i="32"/>
  <c r="V30" i="32"/>
  <c r="V8" i="32"/>
  <c r="V10" i="32"/>
  <c r="V12" i="32"/>
  <c r="V14" i="32"/>
  <c r="V16" i="32"/>
  <c r="V18" i="32"/>
  <c r="V20" i="31"/>
  <c r="V22" i="31"/>
  <c r="V24" i="31"/>
  <c r="V26" i="31"/>
  <c r="V28" i="31"/>
  <c r="V30" i="31"/>
  <c r="V8" i="31"/>
  <c r="V10" i="31"/>
  <c r="V12" i="31"/>
  <c r="V14" i="31"/>
  <c r="V16" i="31"/>
  <c r="V18" i="31"/>
  <c r="V20" i="30"/>
  <c r="V22" i="30"/>
  <c r="V24" i="30"/>
  <c r="V26" i="30"/>
  <c r="V28" i="30"/>
  <c r="V30" i="30"/>
  <c r="V8" i="30"/>
  <c r="V10" i="30"/>
  <c r="V12" i="30"/>
  <c r="V14" i="30"/>
  <c r="V16" i="30"/>
  <c r="V18" i="30"/>
  <c r="V20" i="29"/>
  <c r="V22" i="29"/>
  <c r="V24" i="29"/>
  <c r="V26" i="29"/>
  <c r="V28" i="29"/>
  <c r="V30" i="29"/>
  <c r="V8" i="29"/>
  <c r="V10" i="29"/>
  <c r="V12" i="29"/>
  <c r="V14" i="29"/>
  <c r="V16" i="29"/>
  <c r="V18" i="29"/>
  <c r="V20" i="28"/>
  <c r="V22" i="28"/>
  <c r="V24" i="28"/>
  <c r="V26" i="28"/>
  <c r="V28" i="28"/>
  <c r="V30" i="28"/>
  <c r="V8" i="28"/>
  <c r="V10" i="28"/>
  <c r="V12" i="28"/>
  <c r="V14" i="28"/>
  <c r="V16" i="28"/>
  <c r="V18" i="28"/>
  <c r="V20" i="27"/>
  <c r="V22" i="27"/>
  <c r="V24" i="27"/>
  <c r="V26" i="27"/>
  <c r="V28" i="27"/>
  <c r="V30" i="27"/>
  <c r="V8" i="27"/>
  <c r="V10" i="27"/>
  <c r="V12" i="27"/>
  <c r="V14" i="27"/>
  <c r="V16" i="27"/>
  <c r="V18" i="27"/>
  <c r="V20" i="26"/>
  <c r="V22" i="26"/>
  <c r="V24" i="26"/>
  <c r="V26" i="26"/>
  <c r="V28" i="26"/>
  <c r="V30" i="26"/>
  <c r="V8" i="26"/>
  <c r="V10" i="26"/>
  <c r="V12" i="26"/>
  <c r="V14" i="26"/>
  <c r="V16" i="26"/>
  <c r="V18" i="26"/>
  <c r="V20" i="25"/>
  <c r="V22" i="25"/>
  <c r="V24" i="25"/>
  <c r="V26" i="25"/>
  <c r="V28" i="25"/>
  <c r="V30" i="25"/>
  <c r="V8" i="25"/>
  <c r="V10" i="25"/>
  <c r="V12" i="25"/>
  <c r="V14" i="25"/>
  <c r="V16" i="25"/>
  <c r="V18" i="25"/>
  <c r="V20" i="24"/>
  <c r="V22" i="24"/>
  <c r="V24" i="24"/>
  <c r="V26" i="24"/>
  <c r="V28" i="24"/>
  <c r="V30" i="24"/>
  <c r="V8" i="24"/>
  <c r="V10" i="24"/>
  <c r="V12" i="24"/>
  <c r="V14" i="24"/>
  <c r="V16" i="24"/>
  <c r="V18" i="24"/>
  <c r="V20" i="23"/>
  <c r="V22" i="23"/>
  <c r="V24" i="23"/>
  <c r="V26" i="23"/>
  <c r="V28" i="23"/>
  <c r="V30" i="23"/>
  <c r="V8" i="23"/>
  <c r="V10" i="23"/>
  <c r="V12" i="23"/>
  <c r="V14" i="23"/>
  <c r="V16" i="23"/>
  <c r="V18" i="23"/>
  <c r="V20" i="22"/>
  <c r="V22" i="22"/>
  <c r="V24" i="22"/>
  <c r="V26" i="22"/>
  <c r="V28" i="22"/>
  <c r="V30" i="22"/>
  <c r="V8" i="22"/>
  <c r="V10" i="22"/>
  <c r="V12" i="22"/>
  <c r="V14" i="22"/>
  <c r="V16" i="22"/>
  <c r="V18" i="22"/>
  <c r="V20" i="21"/>
  <c r="V22" i="21"/>
  <c r="V24" i="21"/>
  <c r="V26" i="21"/>
  <c r="V28" i="21"/>
  <c r="V30" i="21"/>
  <c r="V8" i="21"/>
  <c r="V10" i="21"/>
  <c r="V12" i="21"/>
  <c r="V14" i="21"/>
  <c r="V16" i="21"/>
  <c r="V18" i="21"/>
  <c r="V20" i="20"/>
  <c r="V22" i="20"/>
  <c r="V24" i="20"/>
  <c r="V26" i="20"/>
  <c r="V28" i="20"/>
  <c r="V30" i="20"/>
  <c r="V8" i="20"/>
  <c r="V10" i="20"/>
  <c r="V12" i="20"/>
  <c r="V14" i="20"/>
  <c r="V16" i="20"/>
  <c r="V18" i="20"/>
  <c r="V20" i="19"/>
  <c r="V22" i="19"/>
  <c r="V24" i="19"/>
  <c r="V26" i="19"/>
  <c r="V28" i="19"/>
  <c r="V30" i="19"/>
  <c r="V8" i="19"/>
  <c r="V10" i="19"/>
  <c r="V12" i="19"/>
  <c r="V14" i="19"/>
  <c r="V16" i="19"/>
  <c r="V18" i="19"/>
  <c r="V20" i="17"/>
  <c r="V22" i="17"/>
  <c r="V24" i="17"/>
  <c r="V26" i="17"/>
  <c r="V28" i="17"/>
  <c r="V30" i="17"/>
  <c r="V8" i="17"/>
  <c r="V10" i="17"/>
  <c r="V12" i="17"/>
  <c r="V14" i="17"/>
  <c r="V16" i="17"/>
  <c r="V18" i="17"/>
  <c r="V19" i="36"/>
  <c r="V21" i="36"/>
  <c r="V23" i="36"/>
  <c r="V25" i="36"/>
  <c r="V27" i="36"/>
  <c r="V29" i="36"/>
  <c r="V7" i="36"/>
  <c r="V9" i="36"/>
  <c r="V11" i="36"/>
  <c r="V13" i="36"/>
  <c r="V15" i="36"/>
  <c r="V17" i="36"/>
  <c r="V19" i="35"/>
  <c r="V21" i="35"/>
  <c r="V23" i="35"/>
  <c r="V25" i="35"/>
  <c r="V27" i="35"/>
  <c r="V29" i="35"/>
  <c r="V7" i="35"/>
  <c r="V9" i="35"/>
  <c r="V11" i="35"/>
  <c r="V13" i="35"/>
  <c r="V15" i="35"/>
  <c r="V17" i="35"/>
  <c r="V19" i="34"/>
  <c r="V21" i="34"/>
  <c r="V23" i="34"/>
  <c r="V25" i="34"/>
  <c r="V27" i="34"/>
  <c r="V29" i="34"/>
  <c r="V7" i="34"/>
  <c r="V9" i="34"/>
  <c r="V11" i="34"/>
  <c r="V13" i="34"/>
  <c r="V15" i="34"/>
  <c r="V17" i="34"/>
  <c r="V19" i="33"/>
  <c r="V21" i="33"/>
  <c r="V23" i="33"/>
  <c r="V25" i="33"/>
  <c r="V27" i="33"/>
  <c r="V29" i="33"/>
  <c r="V7" i="33"/>
  <c r="V9" i="33"/>
  <c r="V11" i="33"/>
  <c r="V13" i="33"/>
  <c r="V15" i="33"/>
  <c r="V17" i="33"/>
  <c r="V19" i="32"/>
  <c r="V21" i="32"/>
  <c r="V23" i="32"/>
  <c r="V25" i="32"/>
  <c r="V27" i="32"/>
  <c r="V29" i="32"/>
  <c r="V7" i="32"/>
  <c r="V9" i="32"/>
  <c r="V11" i="32"/>
  <c r="V13" i="32"/>
  <c r="V15" i="32"/>
  <c r="V17" i="32"/>
  <c r="V19" i="31"/>
  <c r="V21" i="31"/>
  <c r="V23" i="31"/>
  <c r="V25" i="31"/>
  <c r="V27" i="31"/>
  <c r="V29" i="31"/>
  <c r="V7" i="31"/>
  <c r="V9" i="31"/>
  <c r="V11" i="31"/>
  <c r="V13" i="31"/>
  <c r="V15" i="31"/>
  <c r="V17" i="31"/>
  <c r="V19" i="30"/>
  <c r="V21" i="30"/>
  <c r="V23" i="30"/>
  <c r="V25" i="30"/>
  <c r="V27" i="30"/>
  <c r="V29" i="30"/>
  <c r="V7" i="30"/>
  <c r="V9" i="30"/>
  <c r="V11" i="30"/>
  <c r="V13" i="30"/>
  <c r="V15" i="30"/>
  <c r="V17" i="30"/>
  <c r="V19" i="29"/>
  <c r="V21" i="29"/>
  <c r="V23" i="29"/>
  <c r="V25" i="29"/>
  <c r="V27" i="29"/>
  <c r="V29" i="29"/>
  <c r="V7" i="29"/>
  <c r="V9" i="29"/>
  <c r="V11" i="29"/>
  <c r="V13" i="29"/>
  <c r="V15" i="29"/>
  <c r="V17" i="29"/>
  <c r="V19" i="28"/>
  <c r="V21" i="28"/>
  <c r="V23" i="28"/>
  <c r="V25" i="28"/>
  <c r="V27" i="28"/>
  <c r="V29" i="28"/>
  <c r="V7" i="28"/>
  <c r="V9" i="28"/>
  <c r="V11" i="28"/>
  <c r="V13" i="28"/>
  <c r="V15" i="28"/>
  <c r="V17" i="28"/>
  <c r="V19" i="27"/>
  <c r="V21" i="27"/>
  <c r="V23" i="27"/>
  <c r="V25" i="27"/>
  <c r="V27" i="27"/>
  <c r="V29" i="27"/>
  <c r="V7" i="27"/>
  <c r="V9" i="27"/>
  <c r="V11" i="27"/>
  <c r="V13" i="27"/>
  <c r="V15" i="27"/>
  <c r="V17" i="27"/>
  <c r="V19" i="26"/>
  <c r="V21" i="26"/>
  <c r="V23" i="26"/>
  <c r="V25" i="26"/>
  <c r="V27" i="26"/>
  <c r="V29" i="26"/>
  <c r="V7" i="26"/>
  <c r="V9" i="26"/>
  <c r="V11" i="26"/>
  <c r="V13" i="26"/>
  <c r="V15" i="26"/>
  <c r="V17" i="26"/>
  <c r="V19" i="25"/>
  <c r="V21" i="25"/>
  <c r="V23" i="25"/>
  <c r="V25" i="25"/>
  <c r="V27" i="25"/>
  <c r="V29" i="25"/>
  <c r="V7" i="25"/>
  <c r="V9" i="25"/>
  <c r="V11" i="25"/>
  <c r="V13" i="25"/>
  <c r="V15" i="25"/>
  <c r="V17" i="25"/>
  <c r="V19" i="24"/>
  <c r="V21" i="24"/>
  <c r="V23" i="24"/>
  <c r="V25" i="24"/>
  <c r="V27" i="24"/>
  <c r="V29" i="24"/>
  <c r="V7" i="24"/>
  <c r="V9" i="24"/>
  <c r="V11" i="24"/>
  <c r="V13" i="24"/>
  <c r="V15" i="24"/>
  <c r="V17" i="24"/>
  <c r="V19" i="23"/>
  <c r="V21" i="23"/>
  <c r="V23" i="23"/>
  <c r="V25" i="23"/>
  <c r="V27" i="23"/>
  <c r="V29" i="23"/>
  <c r="V7" i="23"/>
  <c r="V9" i="23"/>
  <c r="V11" i="23"/>
  <c r="V13" i="23"/>
  <c r="V15" i="23"/>
  <c r="V17" i="23"/>
  <c r="V19" i="22"/>
  <c r="V21" i="22"/>
  <c r="V23" i="22"/>
  <c r="V25" i="22"/>
  <c r="V27" i="22"/>
  <c r="V29" i="22"/>
  <c r="V7" i="22"/>
  <c r="V9" i="22"/>
  <c r="V11" i="22"/>
  <c r="V13" i="22"/>
  <c r="V15" i="22"/>
  <c r="V17" i="22"/>
  <c r="V19" i="21"/>
  <c r="V21" i="21"/>
  <c r="V23" i="21"/>
  <c r="V25" i="21"/>
  <c r="V27" i="21"/>
  <c r="V29" i="21"/>
  <c r="V7" i="21"/>
  <c r="V9" i="21"/>
  <c r="V11" i="21"/>
  <c r="V13" i="21"/>
  <c r="V15" i="21"/>
  <c r="V17" i="21"/>
  <c r="V19" i="20"/>
  <c r="V21" i="20"/>
  <c r="V23" i="20"/>
  <c r="V25" i="20"/>
  <c r="V27" i="20"/>
  <c r="V29" i="20"/>
  <c r="V7" i="20"/>
  <c r="V9" i="20"/>
  <c r="V11" i="20"/>
  <c r="V13" i="20"/>
  <c r="V15" i="20"/>
  <c r="V17" i="20"/>
  <c r="V19" i="19"/>
  <c r="V21" i="19"/>
  <c r="V23" i="19"/>
  <c r="V25" i="19"/>
  <c r="V27" i="19"/>
  <c r="V29" i="19"/>
  <c r="V7" i="19"/>
  <c r="V9" i="19"/>
  <c r="V11" i="19"/>
  <c r="V13" i="19"/>
  <c r="V15" i="19"/>
  <c r="V17" i="19"/>
  <c r="V19" i="17"/>
  <c r="V21" i="17"/>
  <c r="V23" i="17"/>
  <c r="V25" i="17"/>
  <c r="V27" i="17"/>
  <c r="V29" i="17"/>
  <c r="V7" i="17"/>
  <c r="V9" i="17"/>
  <c r="V11" i="17"/>
  <c r="V13" i="17"/>
  <c r="V15" i="17"/>
  <c r="V17" i="17"/>
  <c r="V20" i="56"/>
  <c r="V22" i="56"/>
  <c r="V24" i="56"/>
  <c r="V26" i="56"/>
  <c r="V28" i="56"/>
  <c r="V30" i="56"/>
  <c r="V8" i="56"/>
  <c r="V10" i="56"/>
  <c r="V12" i="56"/>
  <c r="V14" i="56"/>
  <c r="V16" i="56"/>
  <c r="V18" i="56"/>
  <c r="V20" i="55"/>
  <c r="V22" i="55"/>
  <c r="V24" i="55"/>
  <c r="V26" i="55"/>
  <c r="V28" i="55"/>
  <c r="V30" i="55"/>
  <c r="V8" i="55"/>
  <c r="V10" i="55"/>
  <c r="V12" i="55"/>
  <c r="V14" i="55"/>
  <c r="V16" i="55"/>
  <c r="V18" i="55"/>
  <c r="V20" i="54"/>
  <c r="V22" i="54"/>
  <c r="V24" i="54"/>
  <c r="V26" i="54"/>
  <c r="V28" i="54"/>
  <c r="V30" i="54"/>
  <c r="V8" i="54"/>
  <c r="V10" i="54"/>
  <c r="V12" i="54"/>
  <c r="V14" i="54"/>
  <c r="V16" i="54"/>
  <c r="V18" i="54"/>
  <c r="V20" i="53"/>
  <c r="V22" i="53"/>
  <c r="V24" i="53"/>
  <c r="V26" i="53"/>
  <c r="V28" i="53"/>
  <c r="V30" i="53"/>
  <c r="V8" i="53"/>
  <c r="V10" i="53"/>
  <c r="V12" i="53"/>
  <c r="V14" i="53"/>
  <c r="V16" i="53"/>
  <c r="V18" i="53"/>
  <c r="V20" i="52"/>
  <c r="V22" i="52"/>
  <c r="V24" i="52"/>
  <c r="V26" i="52"/>
  <c r="V28" i="52"/>
  <c r="V30" i="52"/>
  <c r="V8" i="52"/>
  <c r="V10" i="52"/>
  <c r="V12" i="52"/>
  <c r="V14" i="52"/>
  <c r="V16" i="52"/>
  <c r="V18" i="52"/>
  <c r="V20" i="51"/>
  <c r="V22" i="51"/>
  <c r="V24" i="51"/>
  <c r="V26" i="51"/>
  <c r="V28" i="51"/>
  <c r="V30" i="51"/>
  <c r="V8" i="51"/>
  <c r="V10" i="51"/>
  <c r="V12" i="51"/>
  <c r="V14" i="51"/>
  <c r="V16" i="51"/>
  <c r="V18" i="51"/>
  <c r="V20" i="50"/>
  <c r="V22" i="50"/>
  <c r="V24" i="50"/>
  <c r="V26" i="50"/>
  <c r="V28" i="50"/>
  <c r="V30" i="50"/>
  <c r="V8" i="50"/>
  <c r="V10" i="50"/>
  <c r="V12" i="50"/>
  <c r="V14" i="50"/>
  <c r="V16" i="50"/>
  <c r="V18" i="50"/>
  <c r="V20" i="49"/>
  <c r="V22" i="49"/>
  <c r="V24" i="49"/>
  <c r="V26" i="49"/>
  <c r="V28" i="49"/>
  <c r="V30" i="49"/>
  <c r="V8" i="49"/>
  <c r="V10" i="49"/>
  <c r="V12" i="49"/>
  <c r="V14" i="49"/>
  <c r="V16" i="49"/>
  <c r="V18" i="49"/>
  <c r="V20" i="48"/>
  <c r="V22" i="48"/>
  <c r="V24" i="48"/>
  <c r="V26" i="48"/>
  <c r="V28" i="48"/>
  <c r="V30" i="48"/>
  <c r="V8" i="48"/>
  <c r="V10" i="48"/>
  <c r="V12" i="48"/>
  <c r="V14" i="48"/>
  <c r="V16" i="48"/>
  <c r="V18" i="48"/>
  <c r="V20" i="47"/>
  <c r="V22" i="47"/>
  <c r="V24" i="47"/>
  <c r="V26" i="47"/>
  <c r="V28" i="47"/>
  <c r="V30" i="47"/>
  <c r="V8" i="47"/>
  <c r="V10" i="47"/>
  <c r="V12" i="47"/>
  <c r="V14" i="47"/>
  <c r="V16" i="47"/>
  <c r="V18" i="47"/>
  <c r="V20" i="46"/>
  <c r="V22" i="46"/>
  <c r="V24" i="46"/>
  <c r="V26" i="46"/>
  <c r="V28" i="46"/>
  <c r="V30" i="46"/>
  <c r="V8" i="46"/>
  <c r="V10" i="46"/>
  <c r="V12" i="46"/>
  <c r="V14" i="46"/>
  <c r="V16" i="46"/>
  <c r="V18" i="46"/>
  <c r="V20" i="45"/>
  <c r="V22" i="45"/>
  <c r="V24" i="45"/>
  <c r="V26" i="45"/>
  <c r="V28" i="45"/>
  <c r="V30" i="45"/>
  <c r="V8" i="45"/>
  <c r="V10" i="45"/>
  <c r="V12" i="45"/>
  <c r="V14" i="45"/>
  <c r="V16" i="45"/>
  <c r="V18" i="45"/>
  <c r="V20" i="44"/>
  <c r="V22" i="44"/>
  <c r="V24" i="44"/>
  <c r="V26" i="44"/>
  <c r="V28" i="44"/>
  <c r="V30" i="44"/>
  <c r="V8" i="44"/>
  <c r="V10" i="44"/>
  <c r="V12" i="44"/>
  <c r="V14" i="44"/>
  <c r="V16" i="44"/>
  <c r="V18" i="44"/>
  <c r="V20" i="43"/>
  <c r="V22" i="43"/>
  <c r="V24" i="43"/>
  <c r="V26" i="43"/>
  <c r="V28" i="43"/>
  <c r="V30" i="43"/>
  <c r="V8" i="43"/>
  <c r="V10" i="43"/>
  <c r="V12" i="43"/>
  <c r="V14" i="43"/>
  <c r="V16" i="43"/>
  <c r="V18" i="43"/>
  <c r="V20" i="42"/>
  <c r="V22" i="42"/>
  <c r="V24" i="42"/>
  <c r="V26" i="42"/>
  <c r="V28" i="42"/>
  <c r="V30" i="42"/>
  <c r="V8" i="42"/>
  <c r="V10" i="42"/>
  <c r="V12" i="42"/>
  <c r="V14" i="42"/>
  <c r="V16" i="42"/>
  <c r="V18" i="42"/>
  <c r="V20" i="41"/>
  <c r="V22" i="41"/>
  <c r="V24" i="41"/>
  <c r="V26" i="41"/>
  <c r="V28" i="41"/>
  <c r="V30" i="41"/>
  <c r="V8" i="41"/>
  <c r="V10" i="41"/>
  <c r="V12" i="41"/>
  <c r="V14" i="41"/>
  <c r="V16" i="41"/>
  <c r="V18" i="41"/>
  <c r="V20" i="40"/>
  <c r="V22" i="40"/>
  <c r="V24" i="40"/>
  <c r="V26" i="40"/>
  <c r="V28" i="40"/>
  <c r="V30" i="40"/>
  <c r="V8" i="40"/>
  <c r="V10" i="40"/>
  <c r="V12" i="40"/>
  <c r="V14" i="40"/>
  <c r="V16" i="40"/>
  <c r="V18" i="40"/>
  <c r="V20" i="39"/>
  <c r="V22" i="39"/>
  <c r="V24" i="39"/>
  <c r="V26" i="39"/>
  <c r="V28" i="39"/>
  <c r="V30" i="39"/>
  <c r="V8" i="39"/>
  <c r="V10" i="39"/>
  <c r="V12" i="39"/>
  <c r="V14" i="39"/>
  <c r="V16" i="39"/>
  <c r="V18" i="39"/>
  <c r="V19" i="56"/>
  <c r="V21" i="56"/>
  <c r="V23" i="56"/>
  <c r="V25" i="56"/>
  <c r="V27" i="56"/>
  <c r="V29" i="56"/>
  <c r="V7" i="56"/>
  <c r="V9" i="56"/>
  <c r="V11" i="56"/>
  <c r="V13" i="56"/>
  <c r="V15" i="56"/>
  <c r="V17" i="56"/>
  <c r="V19" i="55"/>
  <c r="V21" i="55"/>
  <c r="V23" i="55"/>
  <c r="V25" i="55"/>
  <c r="V27" i="55"/>
  <c r="V29" i="55"/>
  <c r="V7" i="55"/>
  <c r="V9" i="55"/>
  <c r="V11" i="55"/>
  <c r="V13" i="55"/>
  <c r="V15" i="55"/>
  <c r="V17" i="55"/>
  <c r="V19" i="54"/>
  <c r="V21" i="54"/>
  <c r="V23" i="54"/>
  <c r="V25" i="54"/>
  <c r="V27" i="54"/>
  <c r="V29" i="54"/>
  <c r="V7" i="54"/>
  <c r="V9" i="54"/>
  <c r="V11" i="54"/>
  <c r="V13" i="54"/>
  <c r="V15" i="54"/>
  <c r="V17" i="54"/>
  <c r="V19" i="53"/>
  <c r="V21" i="53"/>
  <c r="V23" i="53"/>
  <c r="V25" i="53"/>
  <c r="V27" i="53"/>
  <c r="V29" i="53"/>
  <c r="V7" i="53"/>
  <c r="V9" i="53"/>
  <c r="V11" i="53"/>
  <c r="V13" i="53"/>
  <c r="V15" i="53"/>
  <c r="V17" i="53"/>
  <c r="V19" i="52"/>
  <c r="V21" i="52"/>
  <c r="V23" i="52"/>
  <c r="V25" i="52"/>
  <c r="V27" i="52"/>
  <c r="V29" i="52"/>
  <c r="V7" i="52"/>
  <c r="V9" i="52"/>
  <c r="V11" i="52"/>
  <c r="V13" i="52"/>
  <c r="V15" i="52"/>
  <c r="V17" i="52"/>
  <c r="V19" i="51"/>
  <c r="V21" i="51"/>
  <c r="V23" i="51"/>
  <c r="V25" i="51"/>
  <c r="V27" i="51"/>
  <c r="V29" i="51"/>
  <c r="V7" i="51"/>
  <c r="V9" i="51"/>
  <c r="V11" i="51"/>
  <c r="V13" i="51"/>
  <c r="V15" i="51"/>
  <c r="V17" i="51"/>
  <c r="V19" i="50"/>
  <c r="V21" i="50"/>
  <c r="V23" i="50"/>
  <c r="V25" i="50"/>
  <c r="V27" i="50"/>
  <c r="V29" i="50"/>
  <c r="V7" i="50"/>
  <c r="V9" i="50"/>
  <c r="V11" i="50"/>
  <c r="V13" i="50"/>
  <c r="V15" i="50"/>
  <c r="V17" i="50"/>
  <c r="V19" i="49"/>
  <c r="V21" i="49"/>
  <c r="V23" i="49"/>
  <c r="V25" i="49"/>
  <c r="V27" i="49"/>
  <c r="V29" i="49"/>
  <c r="V7" i="49"/>
  <c r="V9" i="49"/>
  <c r="V11" i="49"/>
  <c r="V13" i="49"/>
  <c r="V15" i="49"/>
  <c r="V17" i="49"/>
  <c r="V19" i="48"/>
  <c r="V21" i="48"/>
  <c r="V23" i="48"/>
  <c r="V25" i="48"/>
  <c r="V27" i="48"/>
  <c r="V29" i="48"/>
  <c r="V7" i="48"/>
  <c r="V9" i="48"/>
  <c r="V11" i="48"/>
  <c r="V13" i="48"/>
  <c r="V15" i="48"/>
  <c r="V17" i="48"/>
  <c r="V19" i="47"/>
  <c r="V21" i="47"/>
  <c r="V23" i="47"/>
  <c r="V25" i="47"/>
  <c r="V27" i="47"/>
  <c r="V29" i="47"/>
  <c r="V7" i="47"/>
  <c r="V9" i="47"/>
  <c r="V11" i="47"/>
  <c r="V13" i="47"/>
  <c r="V15" i="47"/>
  <c r="V17" i="47"/>
  <c r="V19" i="46"/>
  <c r="V21" i="46"/>
  <c r="V23" i="46"/>
  <c r="V25" i="46"/>
  <c r="V27" i="46"/>
  <c r="V29" i="46"/>
  <c r="V7" i="46"/>
  <c r="V9" i="46"/>
  <c r="V11" i="46"/>
  <c r="V13" i="46"/>
  <c r="V15" i="46"/>
  <c r="V17" i="46"/>
  <c r="V19" i="45"/>
  <c r="V21" i="45"/>
  <c r="V23" i="45"/>
  <c r="V25" i="45"/>
  <c r="V27" i="45"/>
  <c r="V29" i="45"/>
  <c r="V7" i="45"/>
  <c r="V9" i="45"/>
  <c r="V11" i="45"/>
  <c r="V13" i="45"/>
  <c r="V15" i="45"/>
  <c r="V17" i="45"/>
  <c r="V19" i="44"/>
  <c r="V21" i="44"/>
  <c r="V23" i="44"/>
  <c r="V25" i="44"/>
  <c r="V27" i="44"/>
  <c r="V29" i="44"/>
  <c r="V7" i="44"/>
  <c r="V9" i="44"/>
  <c r="V11" i="44"/>
  <c r="V13" i="44"/>
  <c r="V15" i="44"/>
  <c r="V17" i="44"/>
  <c r="V19" i="43"/>
  <c r="V21" i="43"/>
  <c r="V23" i="43"/>
  <c r="V25" i="43"/>
  <c r="V27" i="43"/>
  <c r="V29" i="43"/>
  <c r="V7" i="43"/>
  <c r="V9" i="43"/>
  <c r="V11" i="43"/>
  <c r="V13" i="43"/>
  <c r="V15" i="43"/>
  <c r="V17" i="43"/>
  <c r="V19" i="42"/>
  <c r="V21" i="42"/>
  <c r="V23" i="42"/>
  <c r="V25" i="42"/>
  <c r="V27" i="42"/>
  <c r="V29" i="42"/>
  <c r="V7" i="42"/>
  <c r="V9" i="42"/>
  <c r="V11" i="42"/>
  <c r="V13" i="42"/>
  <c r="V15" i="42"/>
  <c r="V17" i="42"/>
  <c r="V19" i="41"/>
  <c r="V21" i="41"/>
  <c r="V23" i="41"/>
  <c r="V25" i="41"/>
  <c r="V27" i="41"/>
  <c r="V29" i="41"/>
  <c r="V7" i="41"/>
  <c r="V9" i="41"/>
  <c r="V11" i="41"/>
  <c r="V13" i="41"/>
  <c r="V15" i="41"/>
  <c r="V17" i="41"/>
  <c r="V19" i="40"/>
  <c r="V21" i="40"/>
  <c r="V23" i="40"/>
  <c r="V25" i="40"/>
  <c r="V27" i="40"/>
  <c r="V29" i="40"/>
  <c r="V7" i="40"/>
  <c r="V9" i="40"/>
  <c r="V11" i="40"/>
  <c r="V13" i="40"/>
  <c r="V15" i="40"/>
  <c r="V17" i="40"/>
  <c r="V19" i="39"/>
  <c r="V21" i="39"/>
  <c r="V23" i="39"/>
  <c r="V25" i="39"/>
  <c r="V27" i="39"/>
  <c r="V29" i="39"/>
  <c r="V7" i="39"/>
  <c r="V9" i="39"/>
  <c r="V11" i="39"/>
  <c r="V13" i="39"/>
  <c r="V15" i="39"/>
  <c r="V17" i="39"/>
  <c r="V20" i="101"/>
  <c r="V22" i="101"/>
  <c r="V24" i="101"/>
  <c r="V26" i="101"/>
  <c r="V28" i="101"/>
  <c r="V30" i="101"/>
  <c r="V8" i="101"/>
  <c r="V10" i="101"/>
  <c r="V12" i="101"/>
  <c r="V14" i="101"/>
  <c r="V16" i="101"/>
  <c r="V18" i="101"/>
  <c r="V20" i="100"/>
  <c r="V22" i="100"/>
  <c r="V24" i="100"/>
  <c r="V26" i="100"/>
  <c r="V28" i="100"/>
  <c r="V30" i="100"/>
  <c r="V8" i="100"/>
  <c r="V10" i="100"/>
  <c r="V12" i="100"/>
  <c r="V14" i="100"/>
  <c r="V16" i="100"/>
  <c r="V18" i="100"/>
  <c r="V20" i="99"/>
  <c r="V22" i="99"/>
  <c r="V24" i="99"/>
  <c r="V26" i="99"/>
  <c r="V28" i="99"/>
  <c r="V30" i="99"/>
  <c r="V8" i="99"/>
  <c r="V10" i="99"/>
  <c r="V12" i="99"/>
  <c r="V14" i="99"/>
  <c r="V16" i="99"/>
  <c r="V18" i="99"/>
  <c r="V20" i="98"/>
  <c r="V22" i="98"/>
  <c r="V24" i="98"/>
  <c r="V26" i="98"/>
  <c r="V28" i="98"/>
  <c r="V30" i="98"/>
  <c r="V8" i="98"/>
  <c r="V10" i="98"/>
  <c r="V12" i="98"/>
  <c r="V14" i="98"/>
  <c r="V16" i="98"/>
  <c r="V18" i="98"/>
  <c r="V20" i="97"/>
  <c r="V22" i="97"/>
  <c r="V24" i="97"/>
  <c r="V26" i="97"/>
  <c r="V28" i="97"/>
  <c r="V30" i="97"/>
  <c r="V8" i="97"/>
  <c r="V10" i="97"/>
  <c r="V12" i="97"/>
  <c r="V14" i="97"/>
  <c r="V16" i="97"/>
  <c r="V18" i="97"/>
  <c r="V20" i="96"/>
  <c r="V22" i="96"/>
  <c r="V24" i="96"/>
  <c r="V26" i="96"/>
  <c r="V28" i="96"/>
  <c r="V30" i="96"/>
  <c r="V8" i="96"/>
  <c r="V10" i="96"/>
  <c r="V12" i="96"/>
  <c r="V14" i="96"/>
  <c r="V16" i="96"/>
  <c r="V18" i="96"/>
  <c r="V20" i="95"/>
  <c r="V22" i="95"/>
  <c r="V24" i="95"/>
  <c r="V26" i="95"/>
  <c r="V28" i="95"/>
  <c r="V30" i="95"/>
  <c r="V8" i="95"/>
  <c r="V10" i="95"/>
  <c r="V12" i="95"/>
  <c r="V14" i="95"/>
  <c r="V16" i="95"/>
  <c r="V18" i="95"/>
  <c r="V20" i="94"/>
  <c r="V22" i="94"/>
  <c r="V24" i="94"/>
  <c r="V26" i="94"/>
  <c r="V28" i="94"/>
  <c r="V30" i="94"/>
  <c r="V8" i="94"/>
  <c r="V10" i="94"/>
  <c r="V12" i="94"/>
  <c r="V14" i="94"/>
  <c r="V16" i="94"/>
  <c r="V18" i="94"/>
  <c r="V20" i="93"/>
  <c r="V22" i="93"/>
  <c r="V24" i="93"/>
  <c r="V26" i="93"/>
  <c r="V28" i="93"/>
  <c r="V30" i="93"/>
  <c r="V8" i="93"/>
  <c r="V10" i="93"/>
  <c r="V12" i="93"/>
  <c r="V14" i="93"/>
  <c r="V16" i="93"/>
  <c r="V18" i="93"/>
  <c r="V20" i="92"/>
  <c r="V22" i="92"/>
  <c r="V24" i="92"/>
  <c r="V26" i="92"/>
  <c r="V28" i="92"/>
  <c r="V30" i="92"/>
  <c r="V8" i="92"/>
  <c r="V10" i="92"/>
  <c r="V12" i="92"/>
  <c r="V14" i="92"/>
  <c r="V16" i="92"/>
  <c r="V18" i="92"/>
  <c r="V20" i="91"/>
  <c r="V22" i="91"/>
  <c r="V24" i="91"/>
  <c r="V26" i="91"/>
  <c r="V28" i="91"/>
  <c r="V30" i="91"/>
  <c r="V8" i="91"/>
  <c r="V10" i="91"/>
  <c r="V12" i="91"/>
  <c r="V14" i="91"/>
  <c r="V16" i="91"/>
  <c r="V18" i="91"/>
  <c r="V20" i="90"/>
  <c r="V22" i="90"/>
  <c r="V24" i="90"/>
  <c r="V26" i="90"/>
  <c r="V28" i="90"/>
  <c r="V30" i="90"/>
  <c r="V8" i="90"/>
  <c r="V10" i="90"/>
  <c r="V12" i="90"/>
  <c r="V14" i="90"/>
  <c r="V16" i="90"/>
  <c r="V18" i="90"/>
  <c r="V20" i="89"/>
  <c r="V22" i="89"/>
  <c r="V24" i="89"/>
  <c r="V26" i="89"/>
  <c r="V28" i="89"/>
  <c r="V30" i="89"/>
  <c r="V8" i="89"/>
  <c r="V10" i="89"/>
  <c r="V12" i="89"/>
  <c r="V14" i="89"/>
  <c r="V16" i="89"/>
  <c r="V18" i="89"/>
  <c r="V20" i="88"/>
  <c r="V22" i="88"/>
  <c r="V24" i="88"/>
  <c r="V26" i="88"/>
  <c r="V28" i="88"/>
  <c r="V30" i="88"/>
  <c r="V8" i="88"/>
  <c r="V10" i="88"/>
  <c r="V12" i="88"/>
  <c r="V14" i="88"/>
  <c r="V16" i="88"/>
  <c r="V18" i="88"/>
  <c r="V20" i="87"/>
  <c r="V22" i="87"/>
  <c r="V24" i="87"/>
  <c r="V26" i="87"/>
  <c r="V28" i="87"/>
  <c r="V30" i="87"/>
  <c r="V8" i="87"/>
  <c r="V10" i="87"/>
  <c r="V12" i="87"/>
  <c r="V14" i="87"/>
  <c r="V16" i="87"/>
  <c r="V18" i="87"/>
  <c r="V20" i="86"/>
  <c r="V22" i="86"/>
  <c r="V24" i="86"/>
  <c r="V26" i="86"/>
  <c r="V28" i="86"/>
  <c r="V30" i="86"/>
  <c r="V8" i="86"/>
  <c r="V10" i="86"/>
  <c r="V12" i="86"/>
  <c r="V14" i="86"/>
  <c r="V16" i="86"/>
  <c r="V18" i="86"/>
  <c r="V20" i="85"/>
  <c r="V22" i="85"/>
  <c r="V24" i="85"/>
  <c r="V26" i="85"/>
  <c r="V28" i="85"/>
  <c r="V30" i="85"/>
  <c r="V8" i="85"/>
  <c r="V10" i="85"/>
  <c r="V12" i="85"/>
  <c r="V14" i="85"/>
  <c r="V16" i="85"/>
  <c r="V18" i="85"/>
  <c r="V20" i="84"/>
  <c r="V22" i="84"/>
  <c r="V24" i="84"/>
  <c r="V26" i="84"/>
  <c r="V28" i="84"/>
  <c r="V30" i="84"/>
  <c r="V8" i="84"/>
  <c r="V10" i="84"/>
  <c r="V12" i="84"/>
  <c r="V14" i="84"/>
  <c r="V16" i="84"/>
  <c r="V18" i="84"/>
  <c r="V20" i="83"/>
  <c r="V22" i="83"/>
  <c r="V24" i="83"/>
  <c r="V26" i="83"/>
  <c r="V28" i="83"/>
  <c r="V30" i="83"/>
  <c r="V8" i="83"/>
  <c r="V10" i="83"/>
  <c r="V12" i="83"/>
  <c r="V14" i="83"/>
  <c r="V16" i="83"/>
  <c r="V18" i="83"/>
  <c r="V20" i="82"/>
  <c r="V22" i="82"/>
  <c r="V24" i="82"/>
  <c r="V26" i="82"/>
  <c r="V28" i="82"/>
  <c r="V30" i="82"/>
  <c r="V8" i="82"/>
  <c r="V10" i="82"/>
  <c r="V12" i="82"/>
  <c r="V14" i="82"/>
  <c r="V16" i="82"/>
  <c r="V18" i="82"/>
  <c r="V20" i="81"/>
  <c r="V22" i="81"/>
  <c r="V24" i="81"/>
  <c r="V26" i="81"/>
  <c r="V28" i="81"/>
  <c r="V30" i="81"/>
  <c r="V8" i="81"/>
  <c r="V10" i="81"/>
  <c r="V12" i="81"/>
  <c r="V14" i="81"/>
  <c r="V16" i="81"/>
  <c r="V18" i="81"/>
  <c r="V20" i="80"/>
  <c r="V22" i="80"/>
  <c r="V24" i="80"/>
  <c r="V26" i="80"/>
  <c r="V28" i="80"/>
  <c r="V30" i="80"/>
  <c r="V8" i="80"/>
  <c r="V10" i="80"/>
  <c r="V12" i="80"/>
  <c r="V14" i="80"/>
  <c r="V16" i="80"/>
  <c r="V18" i="80"/>
  <c r="V20" i="79"/>
  <c r="V22" i="79"/>
  <c r="V24" i="79"/>
  <c r="V26" i="79"/>
  <c r="V28" i="79"/>
  <c r="V30" i="79"/>
  <c r="V8" i="79"/>
  <c r="V10" i="79"/>
  <c r="V12" i="79"/>
  <c r="V14" i="79"/>
  <c r="V16" i="79"/>
  <c r="V18" i="79"/>
  <c r="V20" i="77"/>
  <c r="V22" i="77"/>
  <c r="V24" i="77"/>
  <c r="V26" i="77"/>
  <c r="V28" i="77"/>
  <c r="V30" i="77"/>
  <c r="V8" i="77"/>
  <c r="V10" i="77"/>
  <c r="V12" i="77"/>
  <c r="V14" i="77"/>
  <c r="V16" i="77"/>
  <c r="V18" i="77"/>
  <c r="V20" i="76"/>
  <c r="V22" i="76"/>
  <c r="V24" i="76"/>
  <c r="V26" i="76"/>
  <c r="V28" i="76"/>
  <c r="V30" i="76"/>
  <c r="V8" i="76"/>
  <c r="V10" i="76"/>
  <c r="V12" i="76"/>
  <c r="V14" i="76"/>
  <c r="V16" i="76"/>
  <c r="V18" i="76"/>
  <c r="V20" i="75"/>
  <c r="V22" i="75"/>
  <c r="V24" i="75"/>
  <c r="V26" i="75"/>
  <c r="V28" i="75"/>
  <c r="V30" i="75"/>
  <c r="V8" i="75"/>
  <c r="V10" i="75"/>
  <c r="V12" i="75"/>
  <c r="V14" i="75"/>
  <c r="V16" i="75"/>
  <c r="V18" i="75"/>
  <c r="V20" i="74"/>
  <c r="V22" i="74"/>
  <c r="V24" i="74"/>
  <c r="V26" i="74"/>
  <c r="V28" i="74"/>
  <c r="V30" i="74"/>
  <c r="V8" i="74"/>
  <c r="V10" i="74"/>
  <c r="V12" i="74"/>
  <c r="V14" i="74"/>
  <c r="V16" i="74"/>
  <c r="V18" i="74"/>
  <c r="V20" i="73"/>
  <c r="V22" i="73"/>
  <c r="V24" i="73"/>
  <c r="V26" i="73"/>
  <c r="V28" i="73"/>
  <c r="V30" i="73"/>
  <c r="V8" i="73"/>
  <c r="V10" i="73"/>
  <c r="V12" i="73"/>
  <c r="V14" i="73"/>
  <c r="V16" i="73"/>
  <c r="V18" i="73"/>
  <c r="V20" i="72"/>
  <c r="V22" i="72"/>
  <c r="V24" i="72"/>
  <c r="V26" i="72"/>
  <c r="V28" i="72"/>
  <c r="V30" i="72"/>
  <c r="V8" i="72"/>
  <c r="V10" i="72"/>
  <c r="V12" i="72"/>
  <c r="V14" i="72"/>
  <c r="V16" i="72"/>
  <c r="V18" i="72"/>
  <c r="V20" i="71"/>
  <c r="V22" i="71"/>
  <c r="V24" i="71"/>
  <c r="V26" i="71"/>
  <c r="V28" i="71"/>
  <c r="V30" i="71"/>
  <c r="V8" i="71"/>
  <c r="V10" i="71"/>
  <c r="V12" i="71"/>
  <c r="V14" i="71"/>
  <c r="V16" i="71"/>
  <c r="V18" i="71"/>
  <c r="V20" i="70"/>
  <c r="V22" i="70"/>
  <c r="V24" i="70"/>
  <c r="V26" i="70"/>
  <c r="V28" i="70"/>
  <c r="V30" i="70"/>
  <c r="V8" i="70"/>
  <c r="V10" i="70"/>
  <c r="V12" i="70"/>
  <c r="V14" i="70"/>
  <c r="V16" i="70"/>
  <c r="V18" i="70"/>
  <c r="V20" i="68"/>
  <c r="V22" i="68"/>
  <c r="V24" i="68"/>
  <c r="V26" i="68"/>
  <c r="V28" i="68"/>
  <c r="V30" i="68"/>
  <c r="V8" i="68"/>
  <c r="V10" i="68"/>
  <c r="V12" i="68"/>
  <c r="V14" i="68"/>
  <c r="V16" i="68"/>
  <c r="V18" i="68"/>
  <c r="V20" i="67"/>
  <c r="V22" i="67"/>
  <c r="V24" i="67"/>
  <c r="V26" i="67"/>
  <c r="V28" i="67"/>
  <c r="V30" i="67"/>
  <c r="V8" i="67"/>
  <c r="V10" i="67"/>
  <c r="V12" i="67"/>
  <c r="V14" i="67"/>
  <c r="V16" i="67"/>
  <c r="V18" i="67"/>
  <c r="V20" i="65"/>
  <c r="V22" i="65"/>
  <c r="V24" i="65"/>
  <c r="V26" i="65"/>
  <c r="V28" i="65"/>
  <c r="V30" i="65"/>
  <c r="V8" i="65"/>
  <c r="V10" i="65"/>
  <c r="V12" i="65"/>
  <c r="V14" i="65"/>
  <c r="V16" i="65"/>
  <c r="V18" i="65"/>
  <c r="V20" i="64"/>
  <c r="V22" i="64"/>
  <c r="V24" i="64"/>
  <c r="V26" i="64"/>
  <c r="V28" i="64"/>
  <c r="V30" i="64"/>
  <c r="V8" i="64"/>
  <c r="V10" i="64"/>
  <c r="V12" i="64"/>
  <c r="V14" i="64"/>
  <c r="V16" i="64"/>
  <c r="V18" i="64"/>
  <c r="V20" i="66"/>
  <c r="V22" i="66"/>
  <c r="V24" i="66"/>
  <c r="V26" i="66"/>
  <c r="V28" i="66"/>
  <c r="V30" i="66"/>
  <c r="V8" i="66"/>
  <c r="V10" i="66"/>
  <c r="V12" i="66"/>
  <c r="V14" i="66"/>
  <c r="V16" i="66"/>
  <c r="V18" i="66"/>
  <c r="V20" i="63"/>
  <c r="V22" i="63"/>
  <c r="V24" i="63"/>
  <c r="V26" i="63"/>
  <c r="V28" i="63"/>
  <c r="V30" i="63"/>
  <c r="V8" i="63"/>
  <c r="V10" i="63"/>
  <c r="V12" i="63"/>
  <c r="V14" i="63"/>
  <c r="V16" i="63"/>
  <c r="V18" i="63"/>
  <c r="V20" i="62"/>
  <c r="V22" i="62"/>
  <c r="V24" i="62"/>
  <c r="V26" i="62"/>
  <c r="V28" i="62"/>
  <c r="V30" i="62"/>
  <c r="V8" i="62"/>
  <c r="V10" i="62"/>
  <c r="V12" i="62"/>
  <c r="V14" i="62"/>
  <c r="V16" i="62"/>
  <c r="V18" i="62"/>
  <c r="V20" i="61"/>
  <c r="V22" i="61"/>
  <c r="V24" i="61"/>
  <c r="V26" i="61"/>
  <c r="V28" i="61"/>
  <c r="V30" i="61"/>
  <c r="V8" i="61"/>
  <c r="V10" i="61"/>
  <c r="V12" i="61"/>
  <c r="V14" i="61"/>
  <c r="V16" i="61"/>
  <c r="V18" i="61"/>
  <c r="V20" i="60"/>
  <c r="V22" i="60"/>
  <c r="V24" i="60"/>
  <c r="V26" i="60"/>
  <c r="V28" i="60"/>
  <c r="V30" i="60"/>
  <c r="V8" i="60"/>
  <c r="V10" i="60"/>
  <c r="V12" i="60"/>
  <c r="V14" i="60"/>
  <c r="V16" i="60"/>
  <c r="V18" i="60"/>
  <c r="V20" i="59"/>
  <c r="V22" i="59"/>
  <c r="V24" i="59"/>
  <c r="V26" i="59"/>
  <c r="V28" i="59"/>
  <c r="V30" i="59"/>
  <c r="V8" i="59"/>
  <c r="V10" i="59"/>
  <c r="V12" i="59"/>
  <c r="V14" i="59"/>
  <c r="V16" i="59"/>
  <c r="V18" i="59"/>
  <c r="V19" i="101"/>
  <c r="V21" i="101"/>
  <c r="V23" i="101"/>
  <c r="V25" i="101"/>
  <c r="V27" i="101"/>
  <c r="V29" i="101"/>
  <c r="V7" i="101"/>
  <c r="V9" i="101"/>
  <c r="V11" i="101"/>
  <c r="V13" i="101"/>
  <c r="V15" i="101"/>
  <c r="V17" i="101"/>
  <c r="V19" i="100"/>
  <c r="V21" i="100"/>
  <c r="V23" i="100"/>
  <c r="V25" i="100"/>
  <c r="V27" i="100"/>
  <c r="V29" i="100"/>
  <c r="V7" i="100"/>
  <c r="V9" i="100"/>
  <c r="V11" i="100"/>
  <c r="V13" i="100"/>
  <c r="V15" i="100"/>
  <c r="V17" i="100"/>
  <c r="V19" i="99"/>
  <c r="V21" i="99"/>
  <c r="V23" i="99"/>
  <c r="V25" i="99"/>
  <c r="V27" i="99"/>
  <c r="V29" i="99"/>
  <c r="V7" i="99"/>
  <c r="V9" i="99"/>
  <c r="V11" i="99"/>
  <c r="V13" i="99"/>
  <c r="V15" i="99"/>
  <c r="V17" i="99"/>
  <c r="V19" i="98"/>
  <c r="V21" i="98"/>
  <c r="V23" i="98"/>
  <c r="V25" i="98"/>
  <c r="V27" i="98"/>
  <c r="V29" i="98"/>
  <c r="V7" i="98"/>
  <c r="V9" i="98"/>
  <c r="V11" i="98"/>
  <c r="V13" i="98"/>
  <c r="V15" i="98"/>
  <c r="V17" i="98"/>
  <c r="V19" i="97"/>
  <c r="V21" i="97"/>
  <c r="V23" i="97"/>
  <c r="V25" i="97"/>
  <c r="V27" i="97"/>
  <c r="V29" i="97"/>
  <c r="V7" i="97"/>
  <c r="V9" i="97"/>
  <c r="V11" i="97"/>
  <c r="V13" i="97"/>
  <c r="V15" i="97"/>
  <c r="V17" i="97"/>
  <c r="V19" i="96"/>
  <c r="V21" i="96"/>
  <c r="V23" i="96"/>
  <c r="V25" i="96"/>
  <c r="V27" i="96"/>
  <c r="V29" i="96"/>
  <c r="V7" i="96"/>
  <c r="V9" i="96"/>
  <c r="V11" i="96"/>
  <c r="V13" i="96"/>
  <c r="V15" i="96"/>
  <c r="V17" i="96"/>
  <c r="V19" i="95"/>
  <c r="V21" i="95"/>
  <c r="V23" i="95"/>
  <c r="V25" i="95"/>
  <c r="V27" i="95"/>
  <c r="V29" i="95"/>
  <c r="V7" i="95"/>
  <c r="V9" i="95"/>
  <c r="V11" i="95"/>
  <c r="V13" i="95"/>
  <c r="V15" i="95"/>
  <c r="V17" i="95"/>
  <c r="V19" i="94"/>
  <c r="V21" i="94"/>
  <c r="V23" i="94"/>
  <c r="V25" i="94"/>
  <c r="V27" i="94"/>
  <c r="V29" i="94"/>
  <c r="V7" i="94"/>
  <c r="V9" i="94"/>
  <c r="V11" i="94"/>
  <c r="V13" i="94"/>
  <c r="V15" i="94"/>
  <c r="V17" i="94"/>
  <c r="V19" i="93"/>
  <c r="V21" i="93"/>
  <c r="V23" i="93"/>
  <c r="V25" i="93"/>
  <c r="V27" i="93"/>
  <c r="V29" i="93"/>
  <c r="V7" i="93"/>
  <c r="V9" i="93"/>
  <c r="V11" i="93"/>
  <c r="V13" i="93"/>
  <c r="V15" i="93"/>
  <c r="V17" i="93"/>
  <c r="V19" i="92"/>
  <c r="V21" i="92"/>
  <c r="V23" i="92"/>
  <c r="V25" i="92"/>
  <c r="V27" i="92"/>
  <c r="V29" i="92"/>
  <c r="V7" i="92"/>
  <c r="V9" i="92"/>
  <c r="V11" i="92"/>
  <c r="V13" i="92"/>
  <c r="V15" i="92"/>
  <c r="V17" i="92"/>
  <c r="V19" i="91"/>
  <c r="V21" i="91"/>
  <c r="V23" i="91"/>
  <c r="V25" i="91"/>
  <c r="V27" i="91"/>
  <c r="V29" i="91"/>
  <c r="V7" i="91"/>
  <c r="V9" i="91"/>
  <c r="V11" i="91"/>
  <c r="V13" i="91"/>
  <c r="V15" i="91"/>
  <c r="V17" i="91"/>
  <c r="V19" i="90"/>
  <c r="V21" i="90"/>
  <c r="V23" i="90"/>
  <c r="V25" i="90"/>
  <c r="V27" i="90"/>
  <c r="V29" i="90"/>
  <c r="V7" i="90"/>
  <c r="V9" i="90"/>
  <c r="V11" i="90"/>
  <c r="V13" i="90"/>
  <c r="V15" i="90"/>
  <c r="V17" i="90"/>
  <c r="V19" i="89"/>
  <c r="V21" i="89"/>
  <c r="V23" i="89"/>
  <c r="V25" i="89"/>
  <c r="V27" i="89"/>
  <c r="V29" i="89"/>
  <c r="V7" i="89"/>
  <c r="V9" i="89"/>
  <c r="V11" i="89"/>
  <c r="V13" i="89"/>
  <c r="V15" i="89"/>
  <c r="V17" i="89"/>
  <c r="V19" i="88"/>
  <c r="V21" i="88"/>
  <c r="V23" i="88"/>
  <c r="V25" i="88"/>
  <c r="V27" i="88"/>
  <c r="V29" i="88"/>
  <c r="V7" i="88"/>
  <c r="V9" i="88"/>
  <c r="V11" i="88"/>
  <c r="V13" i="88"/>
  <c r="V15" i="88"/>
  <c r="V17" i="88"/>
  <c r="V19" i="87"/>
  <c r="V21" i="87"/>
  <c r="V23" i="87"/>
  <c r="V25" i="87"/>
  <c r="V27" i="87"/>
  <c r="V29" i="87"/>
  <c r="V7" i="87"/>
  <c r="V9" i="87"/>
  <c r="V11" i="87"/>
  <c r="V13" i="87"/>
  <c r="V15" i="87"/>
  <c r="V17" i="87"/>
  <c r="V19" i="86"/>
  <c r="V21" i="86"/>
  <c r="V23" i="86"/>
  <c r="V25" i="86"/>
  <c r="V27" i="86"/>
  <c r="V29" i="86"/>
  <c r="V7" i="86"/>
  <c r="V9" i="86"/>
  <c r="V11" i="86"/>
  <c r="V13" i="86"/>
  <c r="V15" i="86"/>
  <c r="V17" i="86"/>
  <c r="V19" i="85"/>
  <c r="V21" i="85"/>
  <c r="V23" i="85"/>
  <c r="V25" i="85"/>
  <c r="V27" i="85"/>
  <c r="V29" i="85"/>
  <c r="V7" i="85"/>
  <c r="V9" i="85"/>
  <c r="V11" i="85"/>
  <c r="V13" i="85"/>
  <c r="V15" i="85"/>
  <c r="V17" i="85"/>
  <c r="V19" i="84"/>
  <c r="V21" i="84"/>
  <c r="V23" i="84"/>
  <c r="V25" i="84"/>
  <c r="V27" i="84"/>
  <c r="V29" i="84"/>
  <c r="V7" i="84"/>
  <c r="V9" i="84"/>
  <c r="V11" i="84"/>
  <c r="V13" i="84"/>
  <c r="V15" i="84"/>
  <c r="V17" i="84"/>
  <c r="V19" i="83"/>
  <c r="V21" i="83"/>
  <c r="V23" i="83"/>
  <c r="V25" i="83"/>
  <c r="V27" i="83"/>
  <c r="V29" i="83"/>
  <c r="V7" i="83"/>
  <c r="V9" i="83"/>
  <c r="V11" i="83"/>
  <c r="V13" i="83"/>
  <c r="V15" i="83"/>
  <c r="V17" i="83"/>
  <c r="V19" i="82"/>
  <c r="V21" i="82"/>
  <c r="V23" i="82"/>
  <c r="V25" i="82"/>
  <c r="V27" i="82"/>
  <c r="V29" i="82"/>
  <c r="V7" i="82"/>
  <c r="V9" i="82"/>
  <c r="V11" i="82"/>
  <c r="V13" i="82"/>
  <c r="V15" i="82"/>
  <c r="V17" i="82"/>
  <c r="V19" i="81"/>
  <c r="V21" i="81"/>
  <c r="V23" i="81"/>
  <c r="V25" i="81"/>
  <c r="V27" i="81"/>
  <c r="V29" i="81"/>
  <c r="V7" i="81"/>
  <c r="V9" i="81"/>
  <c r="V11" i="81"/>
  <c r="V13" i="81"/>
  <c r="V15" i="81"/>
  <c r="V17" i="81"/>
  <c r="V19" i="80"/>
  <c r="V21" i="80"/>
  <c r="V23" i="80"/>
  <c r="V25" i="80"/>
  <c r="V27" i="80"/>
  <c r="V29" i="80"/>
  <c r="V7" i="80"/>
  <c r="V9" i="80"/>
  <c r="V11" i="80"/>
  <c r="V13" i="80"/>
  <c r="V15" i="80"/>
  <c r="V17" i="80"/>
  <c r="V19" i="79"/>
  <c r="V21" i="79"/>
  <c r="V23" i="79"/>
  <c r="V25" i="79"/>
  <c r="V27" i="79"/>
  <c r="V29" i="79"/>
  <c r="V7" i="79"/>
  <c r="V9" i="79"/>
  <c r="V11" i="79"/>
  <c r="V13" i="79"/>
  <c r="V15" i="79"/>
  <c r="V17" i="79"/>
  <c r="V19" i="77"/>
  <c r="V21" i="77"/>
  <c r="V23" i="77"/>
  <c r="V25" i="77"/>
  <c r="V27" i="77"/>
  <c r="V29" i="77"/>
  <c r="V7" i="77"/>
  <c r="V9" i="77"/>
  <c r="V11" i="77"/>
  <c r="V13" i="77"/>
  <c r="V15" i="77"/>
  <c r="V17" i="77"/>
  <c r="V19" i="76"/>
  <c r="V21" i="76"/>
  <c r="V23" i="76"/>
  <c r="V25" i="76"/>
  <c r="V27" i="76"/>
  <c r="V29" i="76"/>
  <c r="V7" i="76"/>
  <c r="V9" i="76"/>
  <c r="V11" i="76"/>
  <c r="V13" i="76"/>
  <c r="V15" i="76"/>
  <c r="V17" i="76"/>
  <c r="V19" i="75"/>
  <c r="V21" i="75"/>
  <c r="V23" i="75"/>
  <c r="V25" i="75"/>
  <c r="V27" i="75"/>
  <c r="V29" i="75"/>
  <c r="V7" i="75"/>
  <c r="V9" i="75"/>
  <c r="V11" i="75"/>
  <c r="V13" i="75"/>
  <c r="V15" i="75"/>
  <c r="V17" i="75"/>
  <c r="V19" i="74"/>
  <c r="V21" i="74"/>
  <c r="V23" i="74"/>
  <c r="V25" i="74"/>
  <c r="V27" i="74"/>
  <c r="V29" i="74"/>
  <c r="V7" i="74"/>
  <c r="V9" i="74"/>
  <c r="V11" i="74"/>
  <c r="V13" i="74"/>
  <c r="V15" i="74"/>
  <c r="V17" i="74"/>
  <c r="V19" i="73"/>
  <c r="V21" i="73"/>
  <c r="V23" i="73"/>
  <c r="V25" i="73"/>
  <c r="V27" i="73"/>
  <c r="V29" i="73"/>
  <c r="V7" i="73"/>
  <c r="V9" i="73"/>
  <c r="V11" i="73"/>
  <c r="V13" i="73"/>
  <c r="V15" i="73"/>
  <c r="V17" i="73"/>
  <c r="V19" i="72"/>
  <c r="V21" i="72"/>
  <c r="V23" i="72"/>
  <c r="V25" i="72"/>
  <c r="V27" i="72"/>
  <c r="V29" i="72"/>
  <c r="V7" i="72"/>
  <c r="V9" i="72"/>
  <c r="V11" i="72"/>
  <c r="V13" i="72"/>
  <c r="V15" i="72"/>
  <c r="V17" i="72"/>
  <c r="V19" i="71"/>
  <c r="V21" i="71"/>
  <c r="V23" i="71"/>
  <c r="V25" i="71"/>
  <c r="V27" i="71"/>
  <c r="V29" i="71"/>
  <c r="V7" i="71"/>
  <c r="V9" i="71"/>
  <c r="V11" i="71"/>
  <c r="V13" i="71"/>
  <c r="V15" i="71"/>
  <c r="V17" i="71"/>
  <c r="V19" i="70"/>
  <c r="V21" i="70"/>
  <c r="V23" i="70"/>
  <c r="V25" i="70"/>
  <c r="V27" i="70"/>
  <c r="V29" i="70"/>
  <c r="V7" i="70"/>
  <c r="V9" i="70"/>
  <c r="V11" i="70"/>
  <c r="V13" i="70"/>
  <c r="V15" i="70"/>
  <c r="V17" i="70"/>
  <c r="V19" i="68"/>
  <c r="V21" i="68"/>
  <c r="V23" i="68"/>
  <c r="V25" i="68"/>
  <c r="V27" i="68"/>
  <c r="V29" i="68"/>
  <c r="V7" i="68"/>
  <c r="V9" i="68"/>
  <c r="V11" i="68"/>
  <c r="V13" i="68"/>
  <c r="V15" i="68"/>
  <c r="V17" i="68"/>
  <c r="V19" i="67"/>
  <c r="V21" i="67"/>
  <c r="V23" i="67"/>
  <c r="V25" i="67"/>
  <c r="V27" i="67"/>
  <c r="V29" i="67"/>
  <c r="V7" i="67"/>
  <c r="V9" i="67"/>
  <c r="V11" i="67"/>
  <c r="V13" i="67"/>
  <c r="V15" i="67"/>
  <c r="V17" i="67"/>
  <c r="V19" i="65"/>
  <c r="V21" i="65"/>
  <c r="V23" i="65"/>
  <c r="V25" i="65"/>
  <c r="V27" i="65"/>
  <c r="V29" i="65"/>
  <c r="V7" i="65"/>
  <c r="V9" i="65"/>
  <c r="V11" i="65"/>
  <c r="V13" i="65"/>
  <c r="V15" i="65"/>
  <c r="V17" i="65"/>
  <c r="V19" i="64"/>
  <c r="V21" i="64"/>
  <c r="V23" i="64"/>
  <c r="V25" i="64"/>
  <c r="V27" i="64"/>
  <c r="V29" i="64"/>
  <c r="V7" i="64"/>
  <c r="V9" i="64"/>
  <c r="V11" i="64"/>
  <c r="V13" i="64"/>
  <c r="V15" i="64"/>
  <c r="V17" i="64"/>
  <c r="V19" i="66"/>
  <c r="V21" i="66"/>
  <c r="V23" i="66"/>
  <c r="V25" i="66"/>
  <c r="V27" i="66"/>
  <c r="V29" i="66"/>
  <c r="V7" i="66"/>
  <c r="V9" i="66"/>
  <c r="V11" i="66"/>
  <c r="V13" i="66"/>
  <c r="V15" i="66"/>
  <c r="V17" i="66"/>
  <c r="V19" i="63"/>
  <c r="V21" i="63"/>
  <c r="V23" i="63"/>
  <c r="V25" i="63"/>
  <c r="V27" i="63"/>
  <c r="V29" i="63"/>
  <c r="V7" i="63"/>
  <c r="V9" i="63"/>
  <c r="V11" i="63"/>
  <c r="V13" i="63"/>
  <c r="V15" i="63"/>
  <c r="V17" i="63"/>
  <c r="V19" i="62"/>
  <c r="V21" i="62"/>
  <c r="V23" i="62"/>
  <c r="V25" i="62"/>
  <c r="V27" i="62"/>
  <c r="V29" i="62"/>
  <c r="V7" i="62"/>
  <c r="V9" i="62"/>
  <c r="V11" i="62"/>
  <c r="V13" i="62"/>
  <c r="V15" i="62"/>
  <c r="V17" i="62"/>
  <c r="V19" i="61"/>
  <c r="V21" i="61"/>
  <c r="V23" i="61"/>
  <c r="V25" i="61"/>
  <c r="V27" i="61"/>
  <c r="V29" i="61"/>
  <c r="V7" i="61"/>
  <c r="V9" i="61"/>
  <c r="V11" i="61"/>
  <c r="V13" i="61"/>
  <c r="V15" i="61"/>
  <c r="V17" i="61"/>
  <c r="V19" i="60"/>
  <c r="V21" i="60"/>
  <c r="V23" i="60"/>
  <c r="V25" i="60"/>
  <c r="V27" i="60"/>
  <c r="V29" i="60"/>
  <c r="V7" i="60"/>
  <c r="V9" i="60"/>
  <c r="V11" i="60"/>
  <c r="V13" i="60"/>
  <c r="V15" i="60"/>
  <c r="V17" i="60"/>
  <c r="V19" i="59"/>
  <c r="V21" i="59"/>
  <c r="V23" i="59"/>
  <c r="V25" i="59"/>
  <c r="V27" i="59"/>
  <c r="V29" i="59"/>
  <c r="V7" i="59"/>
  <c r="V9" i="59"/>
  <c r="V11" i="59"/>
  <c r="V13" i="59"/>
  <c r="V15" i="59"/>
  <c r="V17" i="59"/>
  <c r="V20" i="110"/>
  <c r="V22" i="110"/>
  <c r="V24" i="110"/>
  <c r="V26" i="110"/>
  <c r="V28" i="110"/>
  <c r="V30" i="110"/>
  <c r="V8" i="110"/>
  <c r="V10" i="110"/>
  <c r="V12" i="110"/>
  <c r="V14" i="110"/>
  <c r="V16" i="110"/>
  <c r="V18" i="110"/>
  <c r="V20" i="109"/>
  <c r="V22" i="109"/>
  <c r="V24" i="109"/>
  <c r="V26" i="109"/>
  <c r="V28" i="109"/>
  <c r="V30" i="109"/>
  <c r="V8" i="109"/>
  <c r="V10" i="109"/>
  <c r="V12" i="109"/>
  <c r="V14" i="109"/>
  <c r="V16" i="109"/>
  <c r="V18" i="109"/>
  <c r="V20" i="108"/>
  <c r="V22" i="108"/>
  <c r="V24" i="108"/>
  <c r="V26" i="108"/>
  <c r="V28" i="108"/>
  <c r="V30" i="108"/>
  <c r="V8" i="108"/>
  <c r="V10" i="108"/>
  <c r="V12" i="108"/>
  <c r="V14" i="108"/>
  <c r="V16" i="108"/>
  <c r="V18" i="108"/>
  <c r="V20" i="107"/>
  <c r="V22" i="107"/>
  <c r="V24" i="107"/>
  <c r="V26" i="107"/>
  <c r="V28" i="107"/>
  <c r="V30" i="107"/>
  <c r="V8" i="107"/>
  <c r="V10" i="107"/>
  <c r="V12" i="107"/>
  <c r="V14" i="107"/>
  <c r="V16" i="107"/>
  <c r="V18" i="107"/>
  <c r="V20" i="106"/>
  <c r="V22" i="106"/>
  <c r="V24" i="106"/>
  <c r="V26" i="106"/>
  <c r="V28" i="106"/>
  <c r="V30" i="106"/>
  <c r="V8" i="106"/>
  <c r="V10" i="106"/>
  <c r="V12" i="106"/>
  <c r="V14" i="106"/>
  <c r="V16" i="106"/>
  <c r="V18" i="106"/>
  <c r="V20" i="105"/>
  <c r="V22" i="105"/>
  <c r="V24" i="105"/>
  <c r="V26" i="105"/>
  <c r="V28" i="105"/>
  <c r="V30" i="105"/>
  <c r="V8" i="105"/>
  <c r="V10" i="105"/>
  <c r="V12" i="105"/>
  <c r="V14" i="105"/>
  <c r="V16" i="105"/>
  <c r="V18" i="105"/>
  <c r="V20" i="104"/>
  <c r="V22" i="104"/>
  <c r="V24" i="104"/>
  <c r="V26" i="104"/>
  <c r="V28" i="104"/>
  <c r="V30" i="104"/>
  <c r="V8" i="104"/>
  <c r="V10" i="104"/>
  <c r="V12" i="104"/>
  <c r="V14" i="104"/>
  <c r="V16" i="104"/>
  <c r="V18" i="104"/>
  <c r="V19" i="110"/>
  <c r="V21" i="110"/>
  <c r="V23" i="110"/>
  <c r="V25" i="110"/>
  <c r="V27" i="110"/>
  <c r="V29" i="110"/>
  <c r="V7" i="110"/>
  <c r="V9" i="110"/>
  <c r="V11" i="110"/>
  <c r="V13" i="110"/>
  <c r="V15" i="110"/>
  <c r="V17" i="110"/>
  <c r="V19" i="109"/>
  <c r="V21" i="109"/>
  <c r="V23" i="109"/>
  <c r="V25" i="109"/>
  <c r="V27" i="109"/>
  <c r="V29" i="109"/>
  <c r="V7" i="109"/>
  <c r="V9" i="109"/>
  <c r="V11" i="109"/>
  <c r="V13" i="109"/>
  <c r="V15" i="109"/>
  <c r="V17" i="109"/>
  <c r="V19" i="108"/>
  <c r="V21" i="108"/>
  <c r="V23" i="108"/>
  <c r="V25" i="108"/>
  <c r="V27" i="108"/>
  <c r="V29" i="108"/>
  <c r="V7" i="108"/>
  <c r="V9" i="108"/>
  <c r="V11" i="108"/>
  <c r="V13" i="108"/>
  <c r="V15" i="108"/>
  <c r="V17" i="108"/>
  <c r="V19" i="107"/>
  <c r="V21" i="107"/>
  <c r="V23" i="107"/>
  <c r="V25" i="107"/>
  <c r="V27" i="107"/>
  <c r="V29" i="107"/>
  <c r="V7" i="107"/>
  <c r="V9" i="107"/>
  <c r="V11" i="107"/>
  <c r="V13" i="107"/>
  <c r="V15" i="107"/>
  <c r="V17" i="107"/>
  <c r="V19" i="106"/>
  <c r="V21" i="106"/>
  <c r="V23" i="106"/>
  <c r="V25" i="106"/>
  <c r="V27" i="106"/>
  <c r="V29" i="106"/>
  <c r="V7" i="106"/>
  <c r="V9" i="106"/>
  <c r="V11" i="106"/>
  <c r="V13" i="106"/>
  <c r="V15" i="106"/>
  <c r="V17" i="106"/>
  <c r="V19" i="105"/>
  <c r="V21" i="105"/>
  <c r="V23" i="105"/>
  <c r="V25" i="105"/>
  <c r="V27" i="105"/>
  <c r="V29" i="105"/>
  <c r="V7" i="105"/>
  <c r="V9" i="105"/>
  <c r="V11" i="105"/>
  <c r="V13" i="105"/>
  <c r="V15" i="105"/>
  <c r="V17" i="105"/>
  <c r="V19" i="104"/>
  <c r="V21" i="104"/>
  <c r="V23" i="104"/>
  <c r="V25" i="104"/>
  <c r="V27" i="104"/>
  <c r="V29" i="104"/>
  <c r="V7" i="104"/>
  <c r="V9" i="104"/>
  <c r="V11" i="104"/>
  <c r="V13" i="104"/>
  <c r="V15" i="104"/>
  <c r="V17" i="104"/>
  <c r="V20" i="123"/>
  <c r="V22" i="123"/>
  <c r="V24" i="123"/>
  <c r="V26" i="123"/>
  <c r="V28" i="123"/>
  <c r="V30" i="123"/>
  <c r="V8" i="123"/>
  <c r="V10" i="123"/>
  <c r="V12" i="123"/>
  <c r="V14" i="123"/>
  <c r="V16" i="123"/>
  <c r="V18" i="123"/>
  <c r="V20" i="122"/>
  <c r="V22" i="122"/>
  <c r="V24" i="122"/>
  <c r="V26" i="122"/>
  <c r="V28" i="122"/>
  <c r="V30" i="122"/>
  <c r="V8" i="122"/>
  <c r="V10" i="122"/>
  <c r="V12" i="122"/>
  <c r="V14" i="122"/>
  <c r="V16" i="122"/>
  <c r="V18" i="122"/>
  <c r="V20" i="121"/>
  <c r="V22" i="121"/>
  <c r="V24" i="121"/>
  <c r="V26" i="121"/>
  <c r="V28" i="121"/>
  <c r="V30" i="121"/>
  <c r="V8" i="121"/>
  <c r="V10" i="121"/>
  <c r="V12" i="121"/>
  <c r="V14" i="121"/>
  <c r="V16" i="121"/>
  <c r="V18" i="121"/>
  <c r="V20" i="120"/>
  <c r="V22" i="120"/>
  <c r="V24" i="120"/>
  <c r="V26" i="120"/>
  <c r="V28" i="120"/>
  <c r="V30" i="120"/>
  <c r="V8" i="120"/>
  <c r="V10" i="120"/>
  <c r="V12" i="120"/>
  <c r="V14" i="120"/>
  <c r="V16" i="120"/>
  <c r="V18" i="120"/>
  <c r="V20" i="119"/>
  <c r="V22" i="119"/>
  <c r="V24" i="119"/>
  <c r="V26" i="119"/>
  <c r="V28" i="119"/>
  <c r="V30" i="119"/>
  <c r="V8" i="119"/>
  <c r="V10" i="119"/>
  <c r="V12" i="119"/>
  <c r="V14" i="119"/>
  <c r="V16" i="119"/>
  <c r="V18" i="119"/>
  <c r="V20" i="118"/>
  <c r="V22" i="118"/>
  <c r="V24" i="118"/>
  <c r="V26" i="118"/>
  <c r="V28" i="118"/>
  <c r="V30" i="118"/>
  <c r="V8" i="118"/>
  <c r="V10" i="118"/>
  <c r="V12" i="118"/>
  <c r="V14" i="118"/>
  <c r="V16" i="118"/>
  <c r="V18" i="118"/>
  <c r="V20" i="117"/>
  <c r="V22" i="117"/>
  <c r="V24" i="117"/>
  <c r="V26" i="117"/>
  <c r="V28" i="117"/>
  <c r="V30" i="117"/>
  <c r="V8" i="117"/>
  <c r="V10" i="117"/>
  <c r="V12" i="117"/>
  <c r="V14" i="117"/>
  <c r="V16" i="117"/>
  <c r="V18" i="117"/>
  <c r="V20" i="115"/>
  <c r="V22" i="115"/>
  <c r="V24" i="115"/>
  <c r="V26" i="115"/>
  <c r="V28" i="115"/>
  <c r="V30" i="115"/>
  <c r="V8" i="115"/>
  <c r="V10" i="115"/>
  <c r="V12" i="115"/>
  <c r="V14" i="115"/>
  <c r="V16" i="115"/>
  <c r="V18" i="115"/>
  <c r="V20" i="114"/>
  <c r="V22" i="114"/>
  <c r="V24" i="114"/>
  <c r="V26" i="114"/>
  <c r="V28" i="114"/>
  <c r="V30" i="114"/>
  <c r="V8" i="114"/>
  <c r="V10" i="114"/>
  <c r="V12" i="114"/>
  <c r="V14" i="114"/>
  <c r="V16" i="114"/>
  <c r="V18" i="114"/>
  <c r="V20" i="113"/>
  <c r="V22" i="113"/>
  <c r="V24" i="113"/>
  <c r="V26" i="113"/>
  <c r="V28" i="113"/>
  <c r="V30" i="113"/>
  <c r="V8" i="113"/>
  <c r="V10" i="113"/>
  <c r="V12" i="113"/>
  <c r="V14" i="113"/>
  <c r="V16" i="113"/>
  <c r="V18" i="113"/>
  <c r="V20" i="112"/>
  <c r="V22" i="112"/>
  <c r="V24" i="112"/>
  <c r="V26" i="112"/>
  <c r="V28" i="112"/>
  <c r="V30" i="112"/>
  <c r="V8" i="112"/>
  <c r="V10" i="112"/>
  <c r="V12" i="112"/>
  <c r="V14" i="112"/>
  <c r="V16" i="112"/>
  <c r="V18" i="112"/>
  <c r="V19" i="123"/>
  <c r="V21" i="123"/>
  <c r="V23" i="123"/>
  <c r="V25" i="123"/>
  <c r="V27" i="123"/>
  <c r="V29" i="123"/>
  <c r="V7" i="123"/>
  <c r="V9" i="123"/>
  <c r="V11" i="123"/>
  <c r="V13" i="123"/>
  <c r="V15" i="123"/>
  <c r="V17" i="123"/>
  <c r="V19" i="122"/>
  <c r="V21" i="122"/>
  <c r="V23" i="122"/>
  <c r="V25" i="122"/>
  <c r="V27" i="122"/>
  <c r="V29" i="122"/>
  <c r="V7" i="122"/>
  <c r="V9" i="122"/>
  <c r="V11" i="122"/>
  <c r="V13" i="122"/>
  <c r="V15" i="122"/>
  <c r="V17" i="122"/>
  <c r="V19" i="121"/>
  <c r="V21" i="121"/>
  <c r="V23" i="121"/>
  <c r="V25" i="121"/>
  <c r="V27" i="121"/>
  <c r="V29" i="121"/>
  <c r="V7" i="121"/>
  <c r="V9" i="121"/>
  <c r="V11" i="121"/>
  <c r="V13" i="121"/>
  <c r="V15" i="121"/>
  <c r="V17" i="121"/>
  <c r="V19" i="120"/>
  <c r="V21" i="120"/>
  <c r="V23" i="120"/>
  <c r="V25" i="120"/>
  <c r="V27" i="120"/>
  <c r="V29" i="120"/>
  <c r="V7" i="120"/>
  <c r="V9" i="120"/>
  <c r="V11" i="120"/>
  <c r="V13" i="120"/>
  <c r="V15" i="120"/>
  <c r="V17" i="120"/>
  <c r="V19" i="119"/>
  <c r="V21" i="119"/>
  <c r="V23" i="119"/>
  <c r="V25" i="119"/>
  <c r="V27" i="119"/>
  <c r="V29" i="119"/>
  <c r="V7" i="119"/>
  <c r="V9" i="119"/>
  <c r="V11" i="119"/>
  <c r="V13" i="119"/>
  <c r="V15" i="119"/>
  <c r="V17" i="119"/>
  <c r="V19" i="118"/>
  <c r="V21" i="118"/>
  <c r="V23" i="118"/>
  <c r="V25" i="118"/>
  <c r="V27" i="118"/>
  <c r="V29" i="118"/>
  <c r="V7" i="118"/>
  <c r="V9" i="118"/>
  <c r="V11" i="118"/>
  <c r="V13" i="118"/>
  <c r="V15" i="118"/>
  <c r="V17" i="118"/>
  <c r="V19" i="117"/>
  <c r="V21" i="117"/>
  <c r="V23" i="117"/>
  <c r="V25" i="117"/>
  <c r="V27" i="117"/>
  <c r="V29" i="117"/>
  <c r="V7" i="117"/>
  <c r="V9" i="117"/>
  <c r="V11" i="117"/>
  <c r="V13" i="117"/>
  <c r="V15" i="117"/>
  <c r="V17" i="117"/>
  <c r="V19" i="115"/>
  <c r="V21" i="115"/>
  <c r="V23" i="115"/>
  <c r="V25" i="115"/>
  <c r="V27" i="115"/>
  <c r="V29" i="115"/>
  <c r="V7" i="115"/>
  <c r="V9" i="115"/>
  <c r="V11" i="115"/>
  <c r="V13" i="115"/>
  <c r="V15" i="115"/>
  <c r="V17" i="115"/>
  <c r="V19" i="114"/>
  <c r="V21" i="114"/>
  <c r="V23" i="114"/>
  <c r="V25" i="114"/>
  <c r="V27" i="114"/>
  <c r="V29" i="114"/>
  <c r="V7" i="114"/>
  <c r="V9" i="114"/>
  <c r="V11" i="114"/>
  <c r="V13" i="114"/>
  <c r="V15" i="114"/>
  <c r="V17" i="114"/>
  <c r="V19" i="113"/>
  <c r="V21" i="113"/>
  <c r="V23" i="113"/>
  <c r="V25" i="113"/>
  <c r="V27" i="113"/>
  <c r="V29" i="113"/>
  <c r="V7" i="113"/>
  <c r="V9" i="113"/>
  <c r="V11" i="113"/>
  <c r="V13" i="113"/>
  <c r="V15" i="113"/>
  <c r="V17" i="113"/>
  <c r="V19" i="112"/>
  <c r="V21" i="112"/>
  <c r="V23" i="112"/>
  <c r="V25" i="112"/>
  <c r="V27" i="112"/>
  <c r="V29" i="112"/>
  <c r="V7" i="112"/>
  <c r="V9" i="112"/>
  <c r="V11" i="112"/>
  <c r="V13" i="112"/>
  <c r="V15" i="112"/>
  <c r="V17" i="112"/>
  <c r="V17" i="124" s="1"/>
  <c r="V20" i="132"/>
  <c r="V22" i="132"/>
  <c r="V24" i="132"/>
  <c r="V26" i="132"/>
  <c r="V28" i="132"/>
  <c r="V30" i="132"/>
  <c r="V8" i="132"/>
  <c r="V10" i="132"/>
  <c r="V12" i="132"/>
  <c r="V14" i="132"/>
  <c r="V16" i="132"/>
  <c r="V18" i="132"/>
  <c r="V20" i="131"/>
  <c r="V22" i="131"/>
  <c r="V24" i="131"/>
  <c r="V26" i="131"/>
  <c r="V28" i="131"/>
  <c r="V30" i="131"/>
  <c r="V8" i="131"/>
  <c r="V10" i="131"/>
  <c r="V12" i="131"/>
  <c r="V14" i="131"/>
  <c r="V16" i="131"/>
  <c r="V18" i="131"/>
  <c r="V20" i="130"/>
  <c r="V22" i="130"/>
  <c r="V24" i="130"/>
  <c r="V26" i="130"/>
  <c r="V28" i="130"/>
  <c r="V30" i="130"/>
  <c r="V8" i="130"/>
  <c r="V10" i="130"/>
  <c r="V12" i="130"/>
  <c r="V14" i="130"/>
  <c r="V16" i="130"/>
  <c r="V18" i="130"/>
  <c r="V20" i="129"/>
  <c r="V22" i="129"/>
  <c r="V24" i="129"/>
  <c r="V26" i="129"/>
  <c r="V28" i="129"/>
  <c r="V30" i="129"/>
  <c r="V8" i="129"/>
  <c r="V10" i="129"/>
  <c r="V12" i="129"/>
  <c r="V14" i="129"/>
  <c r="V16" i="129"/>
  <c r="V18" i="129"/>
  <c r="V20" i="128"/>
  <c r="V22" i="128"/>
  <c r="V24" i="128"/>
  <c r="V26" i="128"/>
  <c r="V28" i="128"/>
  <c r="V30" i="128"/>
  <c r="V8" i="128"/>
  <c r="V10" i="128"/>
  <c r="V12" i="128"/>
  <c r="V14" i="128"/>
  <c r="V16" i="128"/>
  <c r="V18" i="128"/>
  <c r="V20" i="127"/>
  <c r="V22" i="127"/>
  <c r="V24" i="127"/>
  <c r="V26" i="127"/>
  <c r="V28" i="127"/>
  <c r="V30" i="127"/>
  <c r="V8" i="127"/>
  <c r="V10" i="127"/>
  <c r="V12" i="127"/>
  <c r="V14" i="127"/>
  <c r="V16" i="127"/>
  <c r="V18" i="127"/>
  <c r="V20" i="126"/>
  <c r="V22" i="126"/>
  <c r="V24" i="126"/>
  <c r="V26" i="126"/>
  <c r="V28" i="126"/>
  <c r="V30" i="126"/>
  <c r="V8" i="126"/>
  <c r="V10" i="126"/>
  <c r="V12" i="126"/>
  <c r="V14" i="126"/>
  <c r="V16" i="126"/>
  <c r="V18" i="126"/>
  <c r="V19" i="132"/>
  <c r="V21" i="132"/>
  <c r="V23" i="132"/>
  <c r="V25" i="132"/>
  <c r="V27" i="132"/>
  <c r="V29" i="132"/>
  <c r="V7" i="132"/>
  <c r="V9" i="132"/>
  <c r="V11" i="132"/>
  <c r="V13" i="132"/>
  <c r="V15" i="132"/>
  <c r="V17" i="132"/>
  <c r="V19" i="131"/>
  <c r="V21" i="131"/>
  <c r="V23" i="131"/>
  <c r="V25" i="131"/>
  <c r="V27" i="131"/>
  <c r="V29" i="131"/>
  <c r="V7" i="131"/>
  <c r="V9" i="131"/>
  <c r="V11" i="131"/>
  <c r="V13" i="131"/>
  <c r="V15" i="131"/>
  <c r="V17" i="131"/>
  <c r="V19" i="130"/>
  <c r="V21" i="130"/>
  <c r="V23" i="130"/>
  <c r="V25" i="130"/>
  <c r="V27" i="130"/>
  <c r="V29" i="130"/>
  <c r="V7" i="130"/>
  <c r="V9" i="130"/>
  <c r="V11" i="130"/>
  <c r="V13" i="130"/>
  <c r="V15" i="130"/>
  <c r="V17" i="130"/>
  <c r="V19" i="129"/>
  <c r="V21" i="129"/>
  <c r="V23" i="129"/>
  <c r="V25" i="129"/>
  <c r="V27" i="129"/>
  <c r="V29" i="129"/>
  <c r="V7" i="129"/>
  <c r="V9" i="129"/>
  <c r="V11" i="129"/>
  <c r="V13" i="129"/>
  <c r="V15" i="129"/>
  <c r="V17" i="129"/>
  <c r="V19" i="128"/>
  <c r="V21" i="128"/>
  <c r="V23" i="128"/>
  <c r="V25" i="128"/>
  <c r="V27" i="128"/>
  <c r="V29" i="128"/>
  <c r="V7" i="128"/>
  <c r="V9" i="128"/>
  <c r="V11" i="128"/>
  <c r="V13" i="128"/>
  <c r="V15" i="128"/>
  <c r="V17" i="128"/>
  <c r="V19" i="127"/>
  <c r="V21" i="127"/>
  <c r="V23" i="127"/>
  <c r="V25" i="127"/>
  <c r="V27" i="127"/>
  <c r="V29" i="127"/>
  <c r="V7" i="127"/>
  <c r="V9" i="127"/>
  <c r="V11" i="127"/>
  <c r="V13" i="127"/>
  <c r="V15" i="127"/>
  <c r="V17" i="127"/>
  <c r="V19" i="126"/>
  <c r="V21" i="126"/>
  <c r="V23" i="126"/>
  <c r="V25" i="126"/>
  <c r="V27" i="126"/>
  <c r="V29" i="126"/>
  <c r="V7" i="126"/>
  <c r="V9" i="126"/>
  <c r="V11" i="126"/>
  <c r="V13" i="126"/>
  <c r="V15" i="126"/>
  <c r="V17" i="126"/>
  <c r="V20" i="144"/>
  <c r="V22" i="144"/>
  <c r="V24" i="144"/>
  <c r="V26" i="144"/>
  <c r="V28" i="144"/>
  <c r="V30" i="144"/>
  <c r="V8" i="144"/>
  <c r="V10" i="144"/>
  <c r="V12" i="144"/>
  <c r="V14" i="144"/>
  <c r="V16" i="144"/>
  <c r="V18" i="144"/>
  <c r="V20" i="143"/>
  <c r="V22" i="143"/>
  <c r="V24" i="143"/>
  <c r="V26" i="143"/>
  <c r="V28" i="143"/>
  <c r="V30" i="143"/>
  <c r="V8" i="143"/>
  <c r="V10" i="143"/>
  <c r="V12" i="143"/>
  <c r="V14" i="143"/>
  <c r="V16" i="143"/>
  <c r="V18" i="143"/>
  <c r="V20" i="142"/>
  <c r="V22" i="142"/>
  <c r="V24" i="142"/>
  <c r="V26" i="142"/>
  <c r="V28" i="142"/>
  <c r="V30" i="142"/>
  <c r="V8" i="142"/>
  <c r="V10" i="142"/>
  <c r="V12" i="142"/>
  <c r="V14" i="142"/>
  <c r="V16" i="142"/>
  <c r="V18" i="142"/>
  <c r="V20" i="141"/>
  <c r="V22" i="141"/>
  <c r="V24" i="141"/>
  <c r="V26" i="141"/>
  <c r="V28" i="141"/>
  <c r="V30" i="141"/>
  <c r="V8" i="141"/>
  <c r="V10" i="141"/>
  <c r="V12" i="141"/>
  <c r="V14" i="141"/>
  <c r="V16" i="141"/>
  <c r="V18" i="141"/>
  <c r="V20" i="140"/>
  <c r="V22" i="140"/>
  <c r="V24" i="140"/>
  <c r="V26" i="140"/>
  <c r="V28" i="140"/>
  <c r="V30" i="140"/>
  <c r="V8" i="140"/>
  <c r="V10" i="140"/>
  <c r="V12" i="140"/>
  <c r="V14" i="140"/>
  <c r="V16" i="140"/>
  <c r="V18" i="140"/>
  <c r="V20" i="139"/>
  <c r="V22" i="139"/>
  <c r="V24" i="139"/>
  <c r="V26" i="139"/>
  <c r="V28" i="139"/>
  <c r="V30" i="139"/>
  <c r="V8" i="139"/>
  <c r="V10" i="139"/>
  <c r="V12" i="139"/>
  <c r="V14" i="139"/>
  <c r="V16" i="139"/>
  <c r="V18" i="139"/>
  <c r="V20" i="138"/>
  <c r="V22" i="138"/>
  <c r="V24" i="138"/>
  <c r="V26" i="138"/>
  <c r="V28" i="138"/>
  <c r="V30" i="138"/>
  <c r="V8" i="138"/>
  <c r="V10" i="138"/>
  <c r="V12" i="138"/>
  <c r="V14" i="138"/>
  <c r="V16" i="138"/>
  <c r="V18" i="138"/>
  <c r="V20" i="137"/>
  <c r="V22" i="137"/>
  <c r="V24" i="137"/>
  <c r="V26" i="137"/>
  <c r="V28" i="137"/>
  <c r="V30" i="137"/>
  <c r="V8" i="137"/>
  <c r="V10" i="137"/>
  <c r="V12" i="137"/>
  <c r="V14" i="137"/>
  <c r="V16" i="137"/>
  <c r="V18" i="137"/>
  <c r="V20" i="136"/>
  <c r="V22" i="136"/>
  <c r="V24" i="136"/>
  <c r="V26" i="136"/>
  <c r="V28" i="136"/>
  <c r="V30" i="136"/>
  <c r="V8" i="136"/>
  <c r="V10" i="136"/>
  <c r="V12" i="136"/>
  <c r="V14" i="136"/>
  <c r="V16" i="136"/>
  <c r="V18" i="136"/>
  <c r="V20" i="135"/>
  <c r="V22" i="135"/>
  <c r="V24" i="135"/>
  <c r="V26" i="135"/>
  <c r="V28" i="135"/>
  <c r="V30" i="135"/>
  <c r="V8" i="135"/>
  <c r="V10" i="135"/>
  <c r="V12" i="135"/>
  <c r="V14" i="135"/>
  <c r="V16" i="135"/>
  <c r="V18" i="135"/>
  <c r="V20" i="134"/>
  <c r="V22" i="134"/>
  <c r="V24" i="134"/>
  <c r="V26" i="134"/>
  <c r="V28" i="134"/>
  <c r="V30" i="134"/>
  <c r="V8" i="134"/>
  <c r="V10" i="134"/>
  <c r="V12" i="134"/>
  <c r="V14" i="134"/>
  <c r="V16" i="134"/>
  <c r="V18" i="134"/>
  <c r="V19" i="144"/>
  <c r="V21" i="144"/>
  <c r="V23" i="144"/>
  <c r="V25" i="144"/>
  <c r="V27" i="144"/>
  <c r="V29" i="144"/>
  <c r="V7" i="144"/>
  <c r="V9" i="144"/>
  <c r="V11" i="144"/>
  <c r="V13" i="144"/>
  <c r="V15" i="144"/>
  <c r="V17" i="144"/>
  <c r="V19" i="143"/>
  <c r="V21" i="143"/>
  <c r="V23" i="143"/>
  <c r="V25" i="143"/>
  <c r="V27" i="143"/>
  <c r="V29" i="143"/>
  <c r="V7" i="143"/>
  <c r="V9" i="143"/>
  <c r="V11" i="143"/>
  <c r="V13" i="143"/>
  <c r="V15" i="143"/>
  <c r="V17" i="143"/>
  <c r="V19" i="142"/>
  <c r="V21" i="142"/>
  <c r="V23" i="142"/>
  <c r="V25" i="142"/>
  <c r="V27" i="142"/>
  <c r="V29" i="142"/>
  <c r="V7" i="142"/>
  <c r="V9" i="142"/>
  <c r="V11" i="142"/>
  <c r="V13" i="142"/>
  <c r="V15" i="142"/>
  <c r="V17" i="142"/>
  <c r="V19" i="141"/>
  <c r="V21" i="141"/>
  <c r="V23" i="141"/>
  <c r="V25" i="141"/>
  <c r="V27" i="141"/>
  <c r="V29" i="141"/>
  <c r="V7" i="141"/>
  <c r="V9" i="141"/>
  <c r="V11" i="141"/>
  <c r="V13" i="141"/>
  <c r="V15" i="141"/>
  <c r="V17" i="141"/>
  <c r="V19" i="140"/>
  <c r="V21" i="140"/>
  <c r="V23" i="140"/>
  <c r="V25" i="140"/>
  <c r="V27" i="140"/>
  <c r="V29" i="140"/>
  <c r="V7" i="140"/>
  <c r="V9" i="140"/>
  <c r="V11" i="140"/>
  <c r="V13" i="140"/>
  <c r="V15" i="140"/>
  <c r="V17" i="140"/>
  <c r="V19" i="139"/>
  <c r="V21" i="139"/>
  <c r="V23" i="139"/>
  <c r="V25" i="139"/>
  <c r="V27" i="139"/>
  <c r="V29" i="139"/>
  <c r="V7" i="139"/>
  <c r="V9" i="139"/>
  <c r="V11" i="139"/>
  <c r="V13" i="139"/>
  <c r="V15" i="139"/>
  <c r="V17" i="139"/>
  <c r="V19" i="138"/>
  <c r="V21" i="138"/>
  <c r="V23" i="138"/>
  <c r="V25" i="138"/>
  <c r="V27" i="138"/>
  <c r="V29" i="138"/>
  <c r="V7" i="138"/>
  <c r="V9" i="138"/>
  <c r="V11" i="138"/>
  <c r="V13" i="138"/>
  <c r="V15" i="138"/>
  <c r="V17" i="138"/>
  <c r="V19" i="137"/>
  <c r="V21" i="137"/>
  <c r="V23" i="137"/>
  <c r="V25" i="137"/>
  <c r="V27" i="137"/>
  <c r="V29" i="137"/>
  <c r="V7" i="137"/>
  <c r="V9" i="137"/>
  <c r="V11" i="137"/>
  <c r="V13" i="137"/>
  <c r="V15" i="137"/>
  <c r="V17" i="137"/>
  <c r="V19" i="136"/>
  <c r="V21" i="136"/>
  <c r="V23" i="136"/>
  <c r="V25" i="136"/>
  <c r="V27" i="136"/>
  <c r="V29" i="136"/>
  <c r="V7" i="136"/>
  <c r="V9" i="136"/>
  <c r="V11" i="136"/>
  <c r="V13" i="136"/>
  <c r="V15" i="136"/>
  <c r="V17" i="136"/>
  <c r="V19" i="135"/>
  <c r="V21" i="135"/>
  <c r="V23" i="135"/>
  <c r="V25" i="135"/>
  <c r="V27" i="135"/>
  <c r="V29" i="135"/>
  <c r="V7" i="135"/>
  <c r="V9" i="135"/>
  <c r="V11" i="135"/>
  <c r="V13" i="135"/>
  <c r="V15" i="135"/>
  <c r="V17" i="135"/>
  <c r="V19" i="134"/>
  <c r="V21" i="134"/>
  <c r="V23" i="134"/>
  <c r="V25" i="134"/>
  <c r="V27" i="134"/>
  <c r="V29" i="134"/>
  <c r="V7" i="134"/>
  <c r="V9" i="134"/>
  <c r="V11" i="134"/>
  <c r="V13" i="134"/>
  <c r="V15" i="134"/>
  <c r="V17" i="134"/>
  <c r="V20" i="165"/>
  <c r="V22" i="165"/>
  <c r="V24" i="165"/>
  <c r="V26" i="165"/>
  <c r="V28" i="165"/>
  <c r="V30" i="165"/>
  <c r="V8" i="165"/>
  <c r="V10" i="165"/>
  <c r="V12" i="165"/>
  <c r="V14" i="165"/>
  <c r="V16" i="165"/>
  <c r="V18" i="165"/>
  <c r="V20" i="164"/>
  <c r="V22" i="164"/>
  <c r="V24" i="164"/>
  <c r="V26" i="164"/>
  <c r="V28" i="164"/>
  <c r="V30" i="164"/>
  <c r="V8" i="164"/>
  <c r="V10" i="164"/>
  <c r="V12" i="164"/>
  <c r="V14" i="164"/>
  <c r="V16" i="164"/>
  <c r="V18" i="164"/>
  <c r="V20" i="163"/>
  <c r="V22" i="163"/>
  <c r="V24" i="163"/>
  <c r="V26" i="163"/>
  <c r="V28" i="163"/>
  <c r="V30" i="163"/>
  <c r="V8" i="163"/>
  <c r="V10" i="163"/>
  <c r="V12" i="163"/>
  <c r="V14" i="163"/>
  <c r="V16" i="163"/>
  <c r="V18" i="163"/>
  <c r="V20" i="162"/>
  <c r="V22" i="162"/>
  <c r="V24" i="162"/>
  <c r="V26" i="162"/>
  <c r="V28" i="162"/>
  <c r="V30" i="162"/>
  <c r="V8" i="162"/>
  <c r="V10" i="162"/>
  <c r="V12" i="162"/>
  <c r="V14" i="162"/>
  <c r="V16" i="162"/>
  <c r="V18" i="162"/>
  <c r="V20" i="161"/>
  <c r="V22" i="161"/>
  <c r="V24" i="161"/>
  <c r="V26" i="161"/>
  <c r="V28" i="161"/>
  <c r="V30" i="161"/>
  <c r="V8" i="161"/>
  <c r="V10" i="161"/>
  <c r="V12" i="161"/>
  <c r="V14" i="161"/>
  <c r="V16" i="161"/>
  <c r="V18" i="161"/>
  <c r="V20" i="160"/>
  <c r="V22" i="160"/>
  <c r="V24" i="160"/>
  <c r="V26" i="160"/>
  <c r="V28" i="160"/>
  <c r="V30" i="160"/>
  <c r="V8" i="160"/>
  <c r="V10" i="160"/>
  <c r="V12" i="160"/>
  <c r="V14" i="160"/>
  <c r="V16" i="160"/>
  <c r="V18" i="160"/>
  <c r="V20" i="159"/>
  <c r="V22" i="159"/>
  <c r="V24" i="159"/>
  <c r="V26" i="159"/>
  <c r="V28" i="159"/>
  <c r="V30" i="159"/>
  <c r="V8" i="159"/>
  <c r="V10" i="159"/>
  <c r="V12" i="159"/>
  <c r="V14" i="159"/>
  <c r="V16" i="159"/>
  <c r="V18" i="159"/>
  <c r="V20" i="158"/>
  <c r="V22" i="158"/>
  <c r="V24" i="158"/>
  <c r="V26" i="158"/>
  <c r="V28" i="158"/>
  <c r="V30" i="158"/>
  <c r="V8" i="158"/>
  <c r="V10" i="158"/>
  <c r="V12" i="158"/>
  <c r="V14" i="158"/>
  <c r="V16" i="158"/>
  <c r="V18" i="158"/>
  <c r="V20" i="157"/>
  <c r="V22" i="157"/>
  <c r="V24" i="157"/>
  <c r="V26" i="157"/>
  <c r="V28" i="157"/>
  <c r="V30" i="157"/>
  <c r="V8" i="157"/>
  <c r="V10" i="157"/>
  <c r="V12" i="157"/>
  <c r="V14" i="157"/>
  <c r="V16" i="157"/>
  <c r="V18" i="157"/>
  <c r="V20" i="156"/>
  <c r="V22" i="156"/>
  <c r="V24" i="156"/>
  <c r="V26" i="156"/>
  <c r="V28" i="156"/>
  <c r="V30" i="156"/>
  <c r="V8" i="156"/>
  <c r="V10" i="156"/>
  <c r="V12" i="156"/>
  <c r="V14" i="156"/>
  <c r="V16" i="156"/>
  <c r="V18" i="156"/>
  <c r="V20" i="155"/>
  <c r="V22" i="155"/>
  <c r="V24" i="155"/>
  <c r="V26" i="155"/>
  <c r="V28" i="155"/>
  <c r="V30" i="155"/>
  <c r="V8" i="155"/>
  <c r="V10" i="155"/>
  <c r="V12" i="155"/>
  <c r="V14" i="155"/>
  <c r="V16" i="155"/>
  <c r="V18" i="155"/>
  <c r="V20" i="154"/>
  <c r="V22" i="154"/>
  <c r="V24" i="154"/>
  <c r="V26" i="154"/>
  <c r="V28" i="154"/>
  <c r="V30" i="154"/>
  <c r="V8" i="154"/>
  <c r="V10" i="154"/>
  <c r="V12" i="154"/>
  <c r="V14" i="154"/>
  <c r="V16" i="154"/>
  <c r="V18" i="154"/>
  <c r="V20" i="153"/>
  <c r="V22" i="153"/>
  <c r="V24" i="153"/>
  <c r="V26" i="153"/>
  <c r="V28" i="153"/>
  <c r="V30" i="153"/>
  <c r="V8" i="153"/>
  <c r="V10" i="153"/>
  <c r="V12" i="153"/>
  <c r="V14" i="153"/>
  <c r="V16" i="153"/>
  <c r="V18" i="153"/>
  <c r="V20" i="152"/>
  <c r="V22" i="152"/>
  <c r="V24" i="152"/>
  <c r="V26" i="152"/>
  <c r="V28" i="152"/>
  <c r="V30" i="152"/>
  <c r="V8" i="152"/>
  <c r="V10" i="152"/>
  <c r="V12" i="152"/>
  <c r="V14" i="152"/>
  <c r="V16" i="152"/>
  <c r="V18" i="152"/>
  <c r="V20" i="151"/>
  <c r="V22" i="151"/>
  <c r="V24" i="151"/>
  <c r="V26" i="151"/>
  <c r="V28" i="151"/>
  <c r="V30" i="151"/>
  <c r="V8" i="151"/>
  <c r="V10" i="151"/>
  <c r="V12" i="151"/>
  <c r="V14" i="151"/>
  <c r="V16" i="151"/>
  <c r="V18" i="151"/>
  <c r="V20" i="150"/>
  <c r="V22" i="150"/>
  <c r="V24" i="150"/>
  <c r="V26" i="150"/>
  <c r="V28" i="150"/>
  <c r="V30" i="150"/>
  <c r="V8" i="150"/>
  <c r="V10" i="150"/>
  <c r="V12" i="150"/>
  <c r="V14" i="150"/>
  <c r="V16" i="150"/>
  <c r="V18" i="150"/>
  <c r="V20" i="149"/>
  <c r="V22" i="149"/>
  <c r="V24" i="149"/>
  <c r="V26" i="149"/>
  <c r="V28" i="149"/>
  <c r="V30" i="149"/>
  <c r="V8" i="149"/>
  <c r="V10" i="149"/>
  <c r="V12" i="149"/>
  <c r="V14" i="149"/>
  <c r="V16" i="149"/>
  <c r="V18" i="149"/>
  <c r="V20" i="148"/>
  <c r="V22" i="148"/>
  <c r="V24" i="148"/>
  <c r="V26" i="148"/>
  <c r="V28" i="148"/>
  <c r="V30" i="148"/>
  <c r="V8" i="148"/>
  <c r="V10" i="148"/>
  <c r="V12" i="148"/>
  <c r="V14" i="148"/>
  <c r="V16" i="148"/>
  <c r="V18" i="148"/>
  <c r="V20" i="147"/>
  <c r="V22" i="147"/>
  <c r="V24" i="147"/>
  <c r="V26" i="147"/>
  <c r="V28" i="147"/>
  <c r="V30" i="147"/>
  <c r="V8" i="147"/>
  <c r="V10" i="147"/>
  <c r="V12" i="147"/>
  <c r="V14" i="147"/>
  <c r="V16" i="147"/>
  <c r="V18" i="147"/>
  <c r="V20" i="146"/>
  <c r="V22" i="146"/>
  <c r="V24" i="146"/>
  <c r="V26" i="146"/>
  <c r="V28" i="146"/>
  <c r="V30" i="146"/>
  <c r="V30" i="166" s="1"/>
  <c r="V8" i="146"/>
  <c r="V10" i="146"/>
  <c r="V12" i="146"/>
  <c r="V14" i="146"/>
  <c r="V16" i="146"/>
  <c r="V18" i="146"/>
  <c r="V19" i="165"/>
  <c r="V21" i="165"/>
  <c r="V23" i="165"/>
  <c r="V25" i="165"/>
  <c r="V27" i="165"/>
  <c r="V29" i="165"/>
  <c r="V7" i="165"/>
  <c r="V9" i="165"/>
  <c r="V11" i="165"/>
  <c r="V13" i="165"/>
  <c r="V15" i="165"/>
  <c r="V17" i="165"/>
  <c r="V19" i="164"/>
  <c r="V21" i="164"/>
  <c r="V23" i="164"/>
  <c r="V25" i="164"/>
  <c r="V27" i="164"/>
  <c r="V29" i="164"/>
  <c r="V7" i="164"/>
  <c r="V9" i="164"/>
  <c r="V11" i="164"/>
  <c r="V13" i="164"/>
  <c r="V15" i="164"/>
  <c r="V17" i="164"/>
  <c r="V19" i="163"/>
  <c r="V21" i="163"/>
  <c r="V23" i="163"/>
  <c r="V25" i="163"/>
  <c r="V27" i="163"/>
  <c r="V29" i="163"/>
  <c r="V7" i="163"/>
  <c r="V9" i="163"/>
  <c r="V11" i="163"/>
  <c r="V13" i="163"/>
  <c r="V15" i="163"/>
  <c r="V17" i="163"/>
  <c r="V19" i="162"/>
  <c r="V21" i="162"/>
  <c r="V23" i="162"/>
  <c r="V25" i="162"/>
  <c r="V27" i="162"/>
  <c r="V29" i="162"/>
  <c r="V7" i="162"/>
  <c r="V9" i="162"/>
  <c r="V11" i="162"/>
  <c r="V13" i="162"/>
  <c r="V15" i="162"/>
  <c r="V17" i="162"/>
  <c r="V19" i="161"/>
  <c r="V21" i="161"/>
  <c r="V23" i="161"/>
  <c r="V25" i="161"/>
  <c r="V27" i="161"/>
  <c r="V29" i="161"/>
  <c r="V7" i="161"/>
  <c r="V9" i="161"/>
  <c r="V11" i="161"/>
  <c r="V13" i="161"/>
  <c r="V15" i="161"/>
  <c r="V17" i="161"/>
  <c r="V19" i="160"/>
  <c r="V21" i="160"/>
  <c r="V23" i="160"/>
  <c r="V25" i="160"/>
  <c r="V27" i="160"/>
  <c r="V29" i="160"/>
  <c r="V7" i="160"/>
  <c r="V9" i="160"/>
  <c r="V11" i="160"/>
  <c r="V13" i="160"/>
  <c r="V15" i="160"/>
  <c r="V17" i="160"/>
  <c r="V19" i="159"/>
  <c r="V21" i="159"/>
  <c r="V23" i="159"/>
  <c r="V25" i="159"/>
  <c r="V27" i="159"/>
  <c r="V29" i="159"/>
  <c r="V7" i="159"/>
  <c r="V9" i="159"/>
  <c r="V11" i="159"/>
  <c r="V13" i="159"/>
  <c r="V15" i="159"/>
  <c r="V17" i="159"/>
  <c r="V19" i="158"/>
  <c r="V21" i="158"/>
  <c r="V23" i="158"/>
  <c r="V25" i="158"/>
  <c r="V27" i="158"/>
  <c r="V29" i="158"/>
  <c r="V7" i="158"/>
  <c r="V9" i="158"/>
  <c r="V11" i="158"/>
  <c r="V13" i="158"/>
  <c r="V15" i="158"/>
  <c r="V17" i="158"/>
  <c r="V19" i="157"/>
  <c r="V21" i="157"/>
  <c r="V23" i="157"/>
  <c r="V25" i="157"/>
  <c r="V27" i="157"/>
  <c r="V29" i="157"/>
  <c r="V7" i="157"/>
  <c r="V9" i="157"/>
  <c r="V11" i="157"/>
  <c r="V13" i="157"/>
  <c r="V15" i="157"/>
  <c r="V17" i="157"/>
  <c r="V19" i="156"/>
  <c r="V21" i="156"/>
  <c r="V23" i="156"/>
  <c r="V25" i="156"/>
  <c r="V27" i="156"/>
  <c r="V29" i="156"/>
  <c r="V7" i="156"/>
  <c r="V9" i="156"/>
  <c r="V11" i="156"/>
  <c r="V13" i="156"/>
  <c r="V15" i="156"/>
  <c r="V17" i="156"/>
  <c r="V19" i="155"/>
  <c r="V21" i="155"/>
  <c r="V23" i="155"/>
  <c r="V25" i="155"/>
  <c r="V27" i="155"/>
  <c r="V29" i="155"/>
  <c r="V7" i="155"/>
  <c r="V9" i="155"/>
  <c r="V11" i="155"/>
  <c r="V13" i="155"/>
  <c r="V15" i="155"/>
  <c r="V17" i="155"/>
  <c r="V19" i="154"/>
  <c r="V21" i="154"/>
  <c r="V23" i="154"/>
  <c r="V25" i="154"/>
  <c r="V27" i="154"/>
  <c r="V29" i="154"/>
  <c r="V7" i="154"/>
  <c r="V9" i="154"/>
  <c r="V11" i="154"/>
  <c r="V13" i="154"/>
  <c r="V15" i="154"/>
  <c r="V17" i="154"/>
  <c r="V19" i="153"/>
  <c r="V21" i="153"/>
  <c r="V23" i="153"/>
  <c r="V25" i="153"/>
  <c r="V27" i="153"/>
  <c r="V29" i="153"/>
  <c r="V7" i="153"/>
  <c r="V9" i="153"/>
  <c r="V11" i="153"/>
  <c r="V13" i="153"/>
  <c r="V15" i="153"/>
  <c r="V17" i="153"/>
  <c r="V19" i="152"/>
  <c r="V21" i="152"/>
  <c r="V23" i="152"/>
  <c r="V25" i="152"/>
  <c r="V27" i="152"/>
  <c r="V29" i="152"/>
  <c r="V7" i="152"/>
  <c r="V9" i="152"/>
  <c r="V11" i="152"/>
  <c r="V13" i="152"/>
  <c r="V15" i="152"/>
  <c r="V17" i="152"/>
  <c r="V19" i="151"/>
  <c r="V21" i="151"/>
  <c r="V23" i="151"/>
  <c r="V25" i="151"/>
  <c r="V27" i="151"/>
  <c r="V29" i="151"/>
  <c r="V7" i="151"/>
  <c r="V9" i="151"/>
  <c r="V11" i="151"/>
  <c r="V13" i="151"/>
  <c r="V15" i="151"/>
  <c r="V17" i="151"/>
  <c r="V19" i="150"/>
  <c r="V21" i="150"/>
  <c r="V23" i="150"/>
  <c r="V25" i="150"/>
  <c r="V27" i="150"/>
  <c r="V29" i="150"/>
  <c r="V7" i="150"/>
  <c r="V9" i="150"/>
  <c r="V11" i="150"/>
  <c r="V13" i="150"/>
  <c r="V15" i="150"/>
  <c r="V17" i="150"/>
  <c r="V19" i="149"/>
  <c r="V21" i="149"/>
  <c r="V23" i="149"/>
  <c r="V25" i="149"/>
  <c r="V27" i="149"/>
  <c r="V29" i="149"/>
  <c r="V7" i="149"/>
  <c r="V9" i="149"/>
  <c r="V11" i="149"/>
  <c r="V13" i="149"/>
  <c r="V15" i="149"/>
  <c r="V17" i="149"/>
  <c r="V19" i="148"/>
  <c r="V21" i="148"/>
  <c r="V23" i="148"/>
  <c r="V25" i="148"/>
  <c r="V27" i="148"/>
  <c r="V29" i="148"/>
  <c r="V7" i="148"/>
  <c r="V9" i="148"/>
  <c r="V11" i="148"/>
  <c r="V13" i="148"/>
  <c r="V15" i="148"/>
  <c r="V17" i="148"/>
  <c r="V19" i="147"/>
  <c r="V21" i="147"/>
  <c r="V23" i="147"/>
  <c r="V25" i="147"/>
  <c r="V27" i="147"/>
  <c r="V29" i="147"/>
  <c r="V7" i="147"/>
  <c r="V9" i="147"/>
  <c r="V11" i="147"/>
  <c r="V13" i="147"/>
  <c r="V15" i="147"/>
  <c r="V17" i="147"/>
  <c r="V19" i="146"/>
  <c r="V21" i="146"/>
  <c r="V23" i="146"/>
  <c r="V25" i="146"/>
  <c r="V27" i="146"/>
  <c r="V29" i="146"/>
  <c r="V7" i="146"/>
  <c r="V9" i="146"/>
  <c r="V11" i="146"/>
  <c r="V13" i="146"/>
  <c r="V15" i="146"/>
  <c r="V17" i="146"/>
  <c r="V20" i="174"/>
  <c r="V22" i="174"/>
  <c r="V24" i="174"/>
  <c r="V26" i="174"/>
  <c r="V28" i="174"/>
  <c r="V30" i="174"/>
  <c r="V8" i="174"/>
  <c r="V10" i="174"/>
  <c r="V12" i="174"/>
  <c r="V14" i="174"/>
  <c r="V16" i="174"/>
  <c r="V18" i="174"/>
  <c r="V20" i="173"/>
  <c r="V22" i="173"/>
  <c r="V24" i="173"/>
  <c r="V26" i="173"/>
  <c r="V28" i="173"/>
  <c r="V30" i="173"/>
  <c r="V8" i="173"/>
  <c r="V10" i="173"/>
  <c r="V12" i="173"/>
  <c r="V14" i="173"/>
  <c r="V16" i="173"/>
  <c r="V18" i="173"/>
  <c r="V20" i="172"/>
  <c r="V22" i="172"/>
  <c r="V24" i="172"/>
  <c r="V26" i="172"/>
  <c r="V28" i="172"/>
  <c r="V30" i="172"/>
  <c r="V8" i="172"/>
  <c r="V10" i="172"/>
  <c r="V12" i="172"/>
  <c r="V14" i="172"/>
  <c r="V16" i="172"/>
  <c r="V18" i="172"/>
  <c r="V20" i="171"/>
  <c r="V22" i="171"/>
  <c r="V24" i="171"/>
  <c r="V26" i="171"/>
  <c r="V28" i="171"/>
  <c r="V30" i="171"/>
  <c r="V8" i="171"/>
  <c r="V10" i="171"/>
  <c r="V12" i="171"/>
  <c r="V14" i="171"/>
  <c r="V16" i="171"/>
  <c r="V18" i="171"/>
  <c r="V20" i="170"/>
  <c r="V22" i="170"/>
  <c r="V24" i="170"/>
  <c r="V26" i="170"/>
  <c r="V28" i="170"/>
  <c r="V30" i="170"/>
  <c r="V8" i="170"/>
  <c r="V10" i="170"/>
  <c r="V12" i="170"/>
  <c r="V14" i="170"/>
  <c r="V16" i="170"/>
  <c r="V18" i="170"/>
  <c r="V20" i="169"/>
  <c r="V22" i="169"/>
  <c r="V24" i="169"/>
  <c r="V26" i="169"/>
  <c r="V28" i="169"/>
  <c r="V30" i="169"/>
  <c r="V8" i="169"/>
  <c r="V10" i="169"/>
  <c r="V12" i="169"/>
  <c r="V14" i="169"/>
  <c r="V16" i="169"/>
  <c r="V18" i="169"/>
  <c r="V20" i="168"/>
  <c r="V22" i="168"/>
  <c r="V24" i="168"/>
  <c r="V26" i="168"/>
  <c r="V28" i="168"/>
  <c r="V30" i="168"/>
  <c r="V8" i="168"/>
  <c r="V10" i="168"/>
  <c r="V12" i="168"/>
  <c r="V14" i="168"/>
  <c r="V16" i="168"/>
  <c r="V18" i="168"/>
  <c r="V20" i="167"/>
  <c r="V22" i="167"/>
  <c r="V24" i="167"/>
  <c r="V26" i="167"/>
  <c r="V28" i="167"/>
  <c r="V30" i="167"/>
  <c r="V8" i="167"/>
  <c r="V10" i="167"/>
  <c r="V12" i="167"/>
  <c r="V14" i="167"/>
  <c r="V16" i="167"/>
  <c r="V18" i="167"/>
  <c r="V19" i="174"/>
  <c r="V21" i="174"/>
  <c r="V23" i="174"/>
  <c r="V25" i="174"/>
  <c r="V27" i="174"/>
  <c r="V29" i="174"/>
  <c r="V7" i="174"/>
  <c r="V9" i="174"/>
  <c r="V11" i="174"/>
  <c r="V13" i="174"/>
  <c r="V15" i="174"/>
  <c r="V17" i="174"/>
  <c r="V19" i="173"/>
  <c r="V21" i="173"/>
  <c r="V23" i="173"/>
  <c r="V25" i="173"/>
  <c r="V27" i="173"/>
  <c r="V29" i="173"/>
  <c r="V7" i="173"/>
  <c r="V9" i="173"/>
  <c r="V11" i="173"/>
  <c r="V13" i="173"/>
  <c r="V15" i="173"/>
  <c r="V17" i="173"/>
  <c r="V19" i="172"/>
  <c r="V21" i="172"/>
  <c r="V23" i="172"/>
  <c r="V25" i="172"/>
  <c r="V27" i="172"/>
  <c r="V29" i="172"/>
  <c r="V7" i="172"/>
  <c r="V9" i="172"/>
  <c r="V11" i="172"/>
  <c r="V13" i="172"/>
  <c r="V15" i="172"/>
  <c r="V17" i="172"/>
  <c r="V19" i="171"/>
  <c r="V21" i="171"/>
  <c r="V23" i="171"/>
  <c r="V25" i="171"/>
  <c r="V27" i="171"/>
  <c r="V29" i="171"/>
  <c r="V7" i="171"/>
  <c r="V9" i="171"/>
  <c r="V11" i="171"/>
  <c r="V13" i="171"/>
  <c r="V15" i="171"/>
  <c r="V17" i="171"/>
  <c r="V19" i="170"/>
  <c r="V21" i="170"/>
  <c r="V23" i="170"/>
  <c r="V25" i="170"/>
  <c r="V27" i="170"/>
  <c r="V29" i="170"/>
  <c r="V7" i="170"/>
  <c r="V9" i="170"/>
  <c r="V11" i="170"/>
  <c r="V13" i="170"/>
  <c r="V15" i="170"/>
  <c r="V17" i="170"/>
  <c r="V19" i="169"/>
  <c r="V21" i="169"/>
  <c r="V23" i="169"/>
  <c r="V25" i="169"/>
  <c r="V27" i="169"/>
  <c r="V29" i="169"/>
  <c r="V7" i="169"/>
  <c r="V9" i="169"/>
  <c r="V11" i="169"/>
  <c r="V13" i="169"/>
  <c r="V15" i="169"/>
  <c r="V17" i="169"/>
  <c r="V19" i="168"/>
  <c r="V21" i="168"/>
  <c r="V23" i="168"/>
  <c r="V25" i="168"/>
  <c r="V27" i="168"/>
  <c r="V29" i="168"/>
  <c r="V7" i="168"/>
  <c r="V9" i="168"/>
  <c r="V11" i="168"/>
  <c r="V13" i="168"/>
  <c r="V15" i="168"/>
  <c r="V17" i="168"/>
  <c r="V19" i="167"/>
  <c r="V19" i="175" s="1"/>
  <c r="V21" i="167"/>
  <c r="V21" i="175" s="1"/>
  <c r="V23" i="167"/>
  <c r="V25" i="167"/>
  <c r="V27" i="167"/>
  <c r="V29" i="167"/>
  <c r="V7" i="167"/>
  <c r="V9" i="167"/>
  <c r="V11" i="167"/>
  <c r="V13" i="167"/>
  <c r="V15" i="167"/>
  <c r="V17" i="167"/>
  <c r="V20" i="199"/>
  <c r="V22" i="199"/>
  <c r="V24" i="199"/>
  <c r="V26" i="199"/>
  <c r="V28" i="199"/>
  <c r="V30" i="199"/>
  <c r="V8" i="199"/>
  <c r="V10" i="199"/>
  <c r="V12" i="199"/>
  <c r="V14" i="199"/>
  <c r="V16" i="199"/>
  <c r="V18" i="199"/>
  <c r="V20" i="198"/>
  <c r="V22" i="198"/>
  <c r="V24" i="198"/>
  <c r="V26" i="198"/>
  <c r="V28" i="198"/>
  <c r="V30" i="198"/>
  <c r="V8" i="198"/>
  <c r="V10" i="198"/>
  <c r="V12" i="198"/>
  <c r="V14" i="198"/>
  <c r="V16" i="198"/>
  <c r="V18" i="198"/>
  <c r="V20" i="197"/>
  <c r="V22" i="197"/>
  <c r="V24" i="197"/>
  <c r="V26" i="197"/>
  <c r="V28" i="197"/>
  <c r="V30" i="197"/>
  <c r="V8" i="197"/>
  <c r="V10" i="197"/>
  <c r="V12" i="197"/>
  <c r="V14" i="197"/>
  <c r="V16" i="197"/>
  <c r="V18" i="197"/>
  <c r="V20" i="196"/>
  <c r="V22" i="196"/>
  <c r="V24" i="196"/>
  <c r="V26" i="196"/>
  <c r="V28" i="196"/>
  <c r="V30" i="196"/>
  <c r="V8" i="196"/>
  <c r="V10" i="196"/>
  <c r="V12" i="196"/>
  <c r="V14" i="196"/>
  <c r="V16" i="196"/>
  <c r="V18" i="196"/>
  <c r="V20" i="195"/>
  <c r="V22" i="195"/>
  <c r="V24" i="195"/>
  <c r="V26" i="195"/>
  <c r="V28" i="195"/>
  <c r="V30" i="195"/>
  <c r="V8" i="195"/>
  <c r="V10" i="195"/>
  <c r="V12" i="195"/>
  <c r="V14" i="195"/>
  <c r="V16" i="195"/>
  <c r="V18" i="195"/>
  <c r="V20" i="194"/>
  <c r="V22" i="194"/>
  <c r="V24" i="194"/>
  <c r="V26" i="194"/>
  <c r="V28" i="194"/>
  <c r="V30" i="194"/>
  <c r="V8" i="194"/>
  <c r="V10" i="194"/>
  <c r="V12" i="194"/>
  <c r="V14" i="194"/>
  <c r="V16" i="194"/>
  <c r="V18" i="194"/>
  <c r="V20" i="193"/>
  <c r="V22" i="193"/>
  <c r="V24" i="193"/>
  <c r="V26" i="193"/>
  <c r="V28" i="193"/>
  <c r="V30" i="193"/>
  <c r="V8" i="193"/>
  <c r="V10" i="193"/>
  <c r="V12" i="193"/>
  <c r="V14" i="193"/>
  <c r="V16" i="193"/>
  <c r="V18" i="193"/>
  <c r="V20" i="192"/>
  <c r="V22" i="192"/>
  <c r="V24" i="192"/>
  <c r="V26" i="192"/>
  <c r="V28" i="192"/>
  <c r="V30" i="192"/>
  <c r="V8" i="192"/>
  <c r="V10" i="192"/>
  <c r="V12" i="192"/>
  <c r="V14" i="192"/>
  <c r="V16" i="192"/>
  <c r="V18" i="192"/>
  <c r="V20" i="191"/>
  <c r="V22" i="191"/>
  <c r="V24" i="191"/>
  <c r="V26" i="191"/>
  <c r="V28" i="191"/>
  <c r="V30" i="191"/>
  <c r="V8" i="191"/>
  <c r="V10" i="191"/>
  <c r="V12" i="191"/>
  <c r="V14" i="191"/>
  <c r="V16" i="191"/>
  <c r="V18" i="191"/>
  <c r="V20" i="190"/>
  <c r="V22" i="190"/>
  <c r="V24" i="190"/>
  <c r="V26" i="190"/>
  <c r="V28" i="190"/>
  <c r="V30" i="190"/>
  <c r="V8" i="190"/>
  <c r="V10" i="190"/>
  <c r="V12" i="190"/>
  <c r="V14" i="190"/>
  <c r="V16" i="190"/>
  <c r="V18" i="190"/>
  <c r="V20" i="189"/>
  <c r="V22" i="189"/>
  <c r="V24" i="189"/>
  <c r="V26" i="189"/>
  <c r="V28" i="189"/>
  <c r="V30" i="189"/>
  <c r="V8" i="189"/>
  <c r="V10" i="189"/>
  <c r="V12" i="189"/>
  <c r="V14" i="189"/>
  <c r="V16" i="189"/>
  <c r="V18" i="189"/>
  <c r="V20" i="188"/>
  <c r="V22" i="188"/>
  <c r="V24" i="188"/>
  <c r="V26" i="188"/>
  <c r="V28" i="188"/>
  <c r="V30" i="188"/>
  <c r="V8" i="188"/>
  <c r="V10" i="188"/>
  <c r="V12" i="188"/>
  <c r="V14" i="188"/>
  <c r="V16" i="188"/>
  <c r="V18" i="188"/>
  <c r="V20" i="187"/>
  <c r="V22" i="187"/>
  <c r="V24" i="187"/>
  <c r="V26" i="187"/>
  <c r="V28" i="187"/>
  <c r="V30" i="187"/>
  <c r="V8" i="187"/>
  <c r="V10" i="187"/>
  <c r="V12" i="187"/>
  <c r="V14" i="187"/>
  <c r="V16" i="187"/>
  <c r="V18" i="187"/>
  <c r="V20" i="186"/>
  <c r="V22" i="186"/>
  <c r="V24" i="186"/>
  <c r="V26" i="186"/>
  <c r="V28" i="186"/>
  <c r="V30" i="186"/>
  <c r="V8" i="186"/>
  <c r="V10" i="186"/>
  <c r="V12" i="186"/>
  <c r="V14" i="186"/>
  <c r="V16" i="186"/>
  <c r="V18" i="186"/>
  <c r="V20" i="185"/>
  <c r="V22" i="185"/>
  <c r="V24" i="185"/>
  <c r="V26" i="185"/>
  <c r="V28" i="185"/>
  <c r="V30" i="185"/>
  <c r="V8" i="185"/>
  <c r="V10" i="185"/>
  <c r="V12" i="185"/>
  <c r="V14" i="185"/>
  <c r="V16" i="185"/>
  <c r="V18" i="185"/>
  <c r="V20" i="184"/>
  <c r="V22" i="184"/>
  <c r="V24" i="184"/>
  <c r="V26" i="184"/>
  <c r="V28" i="184"/>
  <c r="V30" i="184"/>
  <c r="V8" i="184"/>
  <c r="V10" i="184"/>
  <c r="V12" i="184"/>
  <c r="V14" i="184"/>
  <c r="V16" i="184"/>
  <c r="V18" i="184"/>
  <c r="V20" i="183"/>
  <c r="V22" i="183"/>
  <c r="V24" i="183"/>
  <c r="V26" i="183"/>
  <c r="V28" i="183"/>
  <c r="V30" i="183"/>
  <c r="V8" i="183"/>
  <c r="V10" i="183"/>
  <c r="V12" i="183"/>
  <c r="V14" i="183"/>
  <c r="V16" i="183"/>
  <c r="V18" i="183"/>
  <c r="V20" i="182"/>
  <c r="V22" i="182"/>
  <c r="V24" i="182"/>
  <c r="V26" i="182"/>
  <c r="V28" i="182"/>
  <c r="V30" i="182"/>
  <c r="V8" i="182"/>
  <c r="V10" i="182"/>
  <c r="V12" i="182"/>
  <c r="V14" i="182"/>
  <c r="V16" i="182"/>
  <c r="V18" i="182"/>
  <c r="V20" i="181"/>
  <c r="V22" i="181"/>
  <c r="V24" i="181"/>
  <c r="V26" i="181"/>
  <c r="V28" i="181"/>
  <c r="V30" i="181"/>
  <c r="V8" i="181"/>
  <c r="V10" i="181"/>
  <c r="V12" i="181"/>
  <c r="V14" i="181"/>
  <c r="V16" i="181"/>
  <c r="V18" i="181"/>
  <c r="V20" i="180"/>
  <c r="V22" i="180"/>
  <c r="V24" i="180"/>
  <c r="V26" i="180"/>
  <c r="V28" i="180"/>
  <c r="V30" i="180"/>
  <c r="V8" i="180"/>
  <c r="V10" i="180"/>
  <c r="V12" i="180"/>
  <c r="V14" i="180"/>
  <c r="V16" i="180"/>
  <c r="V18" i="180"/>
  <c r="V20" i="179"/>
  <c r="V22" i="179"/>
  <c r="V24" i="179"/>
  <c r="V26" i="179"/>
  <c r="V28" i="179"/>
  <c r="V30" i="179"/>
  <c r="V8" i="179"/>
  <c r="V10" i="179"/>
  <c r="V12" i="179"/>
  <c r="V14" i="179"/>
  <c r="V16" i="179"/>
  <c r="V18" i="179"/>
  <c r="V20" i="178"/>
  <c r="V22" i="178"/>
  <c r="V24" i="178"/>
  <c r="V26" i="178"/>
  <c r="V28" i="178"/>
  <c r="V30" i="178"/>
  <c r="V8" i="178"/>
  <c r="V10" i="178"/>
  <c r="V12" i="178"/>
  <c r="V14" i="178"/>
  <c r="V16" i="178"/>
  <c r="V18" i="178"/>
  <c r="V20" i="177"/>
  <c r="V22" i="177"/>
  <c r="V24" i="177"/>
  <c r="V26" i="177"/>
  <c r="V28" i="177"/>
  <c r="V30" i="177"/>
  <c r="V8" i="177"/>
  <c r="V10" i="177"/>
  <c r="V12" i="177"/>
  <c r="V14" i="177"/>
  <c r="V16" i="177"/>
  <c r="V18" i="177"/>
  <c r="V20" i="176"/>
  <c r="V22" i="176"/>
  <c r="V24" i="176"/>
  <c r="V26" i="176"/>
  <c r="V28" i="176"/>
  <c r="V30" i="176"/>
  <c r="V8" i="176"/>
  <c r="V10" i="176"/>
  <c r="V12" i="176"/>
  <c r="V14" i="176"/>
  <c r="V16" i="176"/>
  <c r="V18" i="176"/>
  <c r="V19" i="199"/>
  <c r="V21" i="199"/>
  <c r="V23" i="199"/>
  <c r="V25" i="199"/>
  <c r="V27" i="199"/>
  <c r="V29" i="199"/>
  <c r="V7" i="199"/>
  <c r="V9" i="199"/>
  <c r="V11" i="199"/>
  <c r="V13" i="199"/>
  <c r="V15" i="199"/>
  <c r="V17" i="199"/>
  <c r="V19" i="198"/>
  <c r="V21" i="198"/>
  <c r="V23" i="198"/>
  <c r="V25" i="198"/>
  <c r="V27" i="198"/>
  <c r="V29" i="198"/>
  <c r="V7" i="198"/>
  <c r="V9" i="198"/>
  <c r="V11" i="198"/>
  <c r="V13" i="198"/>
  <c r="V15" i="198"/>
  <c r="V17" i="198"/>
  <c r="V19" i="197"/>
  <c r="V21" i="197"/>
  <c r="V23" i="197"/>
  <c r="V25" i="197"/>
  <c r="V27" i="197"/>
  <c r="V29" i="197"/>
  <c r="V7" i="197"/>
  <c r="V9" i="197"/>
  <c r="V11" i="197"/>
  <c r="V13" i="197"/>
  <c r="V15" i="197"/>
  <c r="V17" i="197"/>
  <c r="V19" i="196"/>
  <c r="V21" i="196"/>
  <c r="V23" i="196"/>
  <c r="V25" i="196"/>
  <c r="V27" i="196"/>
  <c r="V29" i="196"/>
  <c r="V7" i="196"/>
  <c r="V9" i="196"/>
  <c r="V11" i="196"/>
  <c r="V13" i="196"/>
  <c r="V15" i="196"/>
  <c r="V17" i="196"/>
  <c r="V19" i="195"/>
  <c r="V21" i="195"/>
  <c r="V23" i="195"/>
  <c r="V25" i="195"/>
  <c r="V27" i="195"/>
  <c r="V29" i="195"/>
  <c r="V7" i="195"/>
  <c r="V9" i="195"/>
  <c r="V11" i="195"/>
  <c r="V13" i="195"/>
  <c r="V15" i="195"/>
  <c r="V17" i="195"/>
  <c r="V19" i="194"/>
  <c r="V21" i="194"/>
  <c r="V23" i="194"/>
  <c r="V25" i="194"/>
  <c r="V27" i="194"/>
  <c r="V29" i="194"/>
  <c r="V7" i="194"/>
  <c r="V9" i="194"/>
  <c r="V11" i="194"/>
  <c r="V13" i="194"/>
  <c r="V15" i="194"/>
  <c r="V17" i="194"/>
  <c r="V19" i="193"/>
  <c r="V21" i="193"/>
  <c r="V23" i="193"/>
  <c r="V25" i="193"/>
  <c r="V27" i="193"/>
  <c r="V29" i="193"/>
  <c r="V7" i="193"/>
  <c r="V9" i="193"/>
  <c r="V11" i="193"/>
  <c r="V13" i="193"/>
  <c r="V15" i="193"/>
  <c r="V17" i="193"/>
  <c r="V19" i="192"/>
  <c r="V21" i="192"/>
  <c r="V23" i="192"/>
  <c r="V25" i="192"/>
  <c r="V27" i="192"/>
  <c r="V29" i="192"/>
  <c r="V7" i="192"/>
  <c r="V9" i="192"/>
  <c r="V11" i="192"/>
  <c r="V13" i="192"/>
  <c r="V15" i="192"/>
  <c r="V17" i="192"/>
  <c r="V19" i="191"/>
  <c r="V21" i="191"/>
  <c r="V23" i="191"/>
  <c r="V25" i="191"/>
  <c r="V27" i="191"/>
  <c r="V29" i="191"/>
  <c r="V7" i="191"/>
  <c r="V9" i="191"/>
  <c r="V11" i="191"/>
  <c r="V13" i="191"/>
  <c r="V15" i="191"/>
  <c r="V17" i="191"/>
  <c r="V19" i="190"/>
  <c r="V21" i="190"/>
  <c r="V23" i="190"/>
  <c r="V25" i="190"/>
  <c r="V27" i="190"/>
  <c r="V29" i="190"/>
  <c r="V7" i="190"/>
  <c r="V9" i="190"/>
  <c r="V11" i="190"/>
  <c r="V13" i="190"/>
  <c r="V15" i="190"/>
  <c r="V17" i="190"/>
  <c r="V19" i="189"/>
  <c r="V21" i="189"/>
  <c r="V23" i="189"/>
  <c r="V25" i="189"/>
  <c r="V27" i="189"/>
  <c r="V29" i="189"/>
  <c r="V7" i="189"/>
  <c r="V9" i="189"/>
  <c r="V11" i="189"/>
  <c r="V13" i="189"/>
  <c r="V15" i="189"/>
  <c r="V17" i="189"/>
  <c r="V19" i="188"/>
  <c r="V21" i="188"/>
  <c r="V23" i="188"/>
  <c r="V25" i="188"/>
  <c r="V27" i="188"/>
  <c r="V29" i="188"/>
  <c r="V7" i="188"/>
  <c r="V9" i="188"/>
  <c r="V11" i="188"/>
  <c r="V13" i="188"/>
  <c r="V15" i="188"/>
  <c r="V17" i="188"/>
  <c r="V19" i="187"/>
  <c r="V21" i="187"/>
  <c r="V23" i="187"/>
  <c r="V25" i="187"/>
  <c r="V27" i="187"/>
  <c r="V29" i="187"/>
  <c r="V7" i="187"/>
  <c r="V9" i="187"/>
  <c r="V11" i="187"/>
  <c r="V13" i="187"/>
  <c r="V15" i="187"/>
  <c r="V17" i="187"/>
  <c r="V19" i="186"/>
  <c r="V21" i="186"/>
  <c r="V23" i="186"/>
  <c r="V25" i="186"/>
  <c r="V27" i="186"/>
  <c r="V29" i="186"/>
  <c r="V7" i="186"/>
  <c r="V9" i="186"/>
  <c r="V11" i="186"/>
  <c r="V13" i="186"/>
  <c r="V15" i="186"/>
  <c r="V17" i="186"/>
  <c r="V19" i="185"/>
  <c r="V21" i="185"/>
  <c r="V23" i="185"/>
  <c r="V25" i="185"/>
  <c r="V27" i="185"/>
  <c r="V29" i="185"/>
  <c r="V7" i="185"/>
  <c r="V9" i="185"/>
  <c r="V11" i="185"/>
  <c r="V13" i="185"/>
  <c r="V15" i="185"/>
  <c r="V17" i="185"/>
  <c r="V19" i="184"/>
  <c r="V21" i="184"/>
  <c r="V23" i="184"/>
  <c r="V25" i="184"/>
  <c r="V27" i="184"/>
  <c r="V29" i="184"/>
  <c r="V7" i="184"/>
  <c r="V9" i="184"/>
  <c r="V11" i="184"/>
  <c r="V13" i="184"/>
  <c r="V15" i="184"/>
  <c r="V17" i="184"/>
  <c r="V19" i="183"/>
  <c r="V21" i="183"/>
  <c r="V23" i="183"/>
  <c r="V25" i="183"/>
  <c r="V27" i="183"/>
  <c r="V29" i="183"/>
  <c r="V7" i="183"/>
  <c r="V9" i="183"/>
  <c r="V11" i="183"/>
  <c r="V13" i="183"/>
  <c r="V15" i="183"/>
  <c r="V17" i="183"/>
  <c r="V19" i="182"/>
  <c r="V21" i="182"/>
  <c r="V23" i="182"/>
  <c r="V25" i="182"/>
  <c r="V27" i="182"/>
  <c r="V29" i="182"/>
  <c r="V7" i="182"/>
  <c r="V9" i="182"/>
  <c r="V11" i="182"/>
  <c r="V13" i="182"/>
  <c r="V15" i="182"/>
  <c r="V17" i="182"/>
  <c r="V19" i="181"/>
  <c r="V21" i="181"/>
  <c r="V23" i="181"/>
  <c r="V25" i="181"/>
  <c r="V27" i="181"/>
  <c r="V29" i="181"/>
  <c r="V7" i="181"/>
  <c r="V9" i="181"/>
  <c r="V11" i="181"/>
  <c r="V13" i="181"/>
  <c r="V15" i="181"/>
  <c r="V17" i="181"/>
  <c r="V19" i="180"/>
  <c r="V21" i="180"/>
  <c r="V23" i="180"/>
  <c r="V25" i="180"/>
  <c r="V27" i="180"/>
  <c r="V29" i="180"/>
  <c r="V7" i="180"/>
  <c r="V9" i="180"/>
  <c r="V11" i="180"/>
  <c r="V13" i="180"/>
  <c r="V15" i="180"/>
  <c r="V17" i="180"/>
  <c r="V19" i="179"/>
  <c r="V21" i="179"/>
  <c r="V23" i="179"/>
  <c r="V25" i="179"/>
  <c r="V27" i="179"/>
  <c r="V29" i="179"/>
  <c r="V7" i="179"/>
  <c r="V9" i="179"/>
  <c r="V11" i="179"/>
  <c r="V13" i="179"/>
  <c r="V15" i="179"/>
  <c r="V17" i="179"/>
  <c r="V19" i="178"/>
  <c r="V21" i="178"/>
  <c r="V23" i="178"/>
  <c r="V25" i="178"/>
  <c r="V27" i="178"/>
  <c r="V29" i="178"/>
  <c r="V7" i="178"/>
  <c r="V9" i="178"/>
  <c r="V11" i="178"/>
  <c r="V13" i="178"/>
  <c r="V15" i="178"/>
  <c r="V17" i="178"/>
  <c r="V19" i="177"/>
  <c r="V21" i="177"/>
  <c r="V23" i="177"/>
  <c r="V25" i="177"/>
  <c r="V27" i="177"/>
  <c r="V29" i="177"/>
  <c r="V7" i="177"/>
  <c r="V9" i="177"/>
  <c r="V11" i="177"/>
  <c r="V13" i="177"/>
  <c r="V15" i="177"/>
  <c r="V17" i="177"/>
  <c r="V19" i="176"/>
  <c r="V21" i="176"/>
  <c r="V23" i="176"/>
  <c r="V25" i="176"/>
  <c r="V27" i="176"/>
  <c r="V29" i="176"/>
  <c r="V7" i="176"/>
  <c r="V9" i="176"/>
  <c r="V11" i="176"/>
  <c r="V13" i="176"/>
  <c r="V15" i="176"/>
  <c r="V17" i="176"/>
  <c r="D8" i="124"/>
  <c r="D8" i="111"/>
  <c r="E8" i="124"/>
  <c r="E8" i="111"/>
  <c r="F8" i="124"/>
  <c r="F8" i="111"/>
  <c r="G8" i="124"/>
  <c r="G8" i="111"/>
  <c r="H8" i="124"/>
  <c r="H8" i="111"/>
  <c r="I8" i="124"/>
  <c r="I8" i="111"/>
  <c r="J8" i="124"/>
  <c r="J8" i="111"/>
  <c r="N8" i="124"/>
  <c r="N8" i="111"/>
  <c r="O8" i="124"/>
  <c r="O8" i="111"/>
  <c r="P8" i="124"/>
  <c r="P8" i="111"/>
  <c r="Q8" i="124"/>
  <c r="Q8" i="111"/>
  <c r="R8" i="124"/>
  <c r="R8" i="111"/>
  <c r="S8" i="124"/>
  <c r="S8" i="111"/>
  <c r="T8" i="124"/>
  <c r="T8" i="111"/>
  <c r="U8" i="124"/>
  <c r="U8" i="111"/>
  <c r="C10" i="124"/>
  <c r="C10" i="111"/>
  <c r="D10" i="124"/>
  <c r="D10" i="111"/>
  <c r="E10" i="124"/>
  <c r="E10" i="111"/>
  <c r="F10" i="124"/>
  <c r="F10" i="111"/>
  <c r="G10" i="124"/>
  <c r="G10" i="111"/>
  <c r="H10" i="124"/>
  <c r="H10" i="111"/>
  <c r="I10" i="124"/>
  <c r="I10" i="111"/>
  <c r="J10" i="124"/>
  <c r="J10" i="111"/>
  <c r="N10" i="124"/>
  <c r="N10" i="111"/>
  <c r="O10" i="124"/>
  <c r="O10" i="111"/>
  <c r="P10" i="124"/>
  <c r="P10" i="111"/>
  <c r="Q10" i="124"/>
  <c r="Q10" i="111"/>
  <c r="R10" i="124"/>
  <c r="R10" i="111"/>
  <c r="S10" i="124"/>
  <c r="S10" i="111"/>
  <c r="T10" i="124"/>
  <c r="T10" i="111"/>
  <c r="U10" i="124"/>
  <c r="U10" i="111"/>
  <c r="C12" i="124"/>
  <c r="C12" i="111"/>
  <c r="D12" i="124"/>
  <c r="D12" i="111"/>
  <c r="E12" i="124"/>
  <c r="E12" i="111"/>
  <c r="F12" i="124"/>
  <c r="F12" i="111"/>
  <c r="G12" i="124"/>
  <c r="G12" i="111"/>
  <c r="H12" i="124"/>
  <c r="H12" i="111"/>
  <c r="I12" i="124"/>
  <c r="I12" i="111"/>
  <c r="J12" i="124"/>
  <c r="J12" i="111"/>
  <c r="N12" i="124"/>
  <c r="N12" i="111"/>
  <c r="O12" i="124"/>
  <c r="O12" i="111"/>
  <c r="P12" i="124"/>
  <c r="P12" i="111"/>
  <c r="Q12" i="124"/>
  <c r="Q12" i="111"/>
  <c r="R12" i="124"/>
  <c r="R12" i="111"/>
  <c r="S12" i="124"/>
  <c r="S12" i="111"/>
  <c r="T12" i="124"/>
  <c r="T12" i="111"/>
  <c r="U12" i="124"/>
  <c r="U12" i="111"/>
  <c r="C14" i="124"/>
  <c r="C14" i="111"/>
  <c r="D14" i="124"/>
  <c r="D14" i="111"/>
  <c r="E14" i="124"/>
  <c r="E14" i="111"/>
  <c r="F14" i="124"/>
  <c r="F14" i="111"/>
  <c r="G14" i="124"/>
  <c r="G14" i="111"/>
  <c r="H14" i="124"/>
  <c r="H14" i="111"/>
  <c r="I14" i="124"/>
  <c r="I14" i="111"/>
  <c r="J14" i="124"/>
  <c r="J14" i="111"/>
  <c r="N14" i="124"/>
  <c r="N14" i="111"/>
  <c r="O14" i="124"/>
  <c r="O14" i="111"/>
  <c r="P14" i="124"/>
  <c r="P14" i="111"/>
  <c r="Q14" i="124"/>
  <c r="Q14" i="111"/>
  <c r="R14" i="124"/>
  <c r="R14" i="111"/>
  <c r="S14" i="124"/>
  <c r="S14" i="111"/>
  <c r="T14" i="124"/>
  <c r="T14" i="111"/>
  <c r="U14" i="124"/>
  <c r="U14" i="111"/>
  <c r="C16" i="124"/>
  <c r="C16" i="111"/>
  <c r="D16" i="124"/>
  <c r="D16" i="111"/>
  <c r="E16" i="124"/>
  <c r="E16" i="111"/>
  <c r="F16" i="124"/>
  <c r="F16" i="111"/>
  <c r="G16" i="124"/>
  <c r="G16" i="111"/>
  <c r="H16" i="124"/>
  <c r="H16" i="111"/>
  <c r="I16" i="124"/>
  <c r="I16" i="111"/>
  <c r="J16" i="124"/>
  <c r="J16" i="111"/>
  <c r="N16" i="124"/>
  <c r="N16" i="111"/>
  <c r="O16" i="124"/>
  <c r="O16" i="111"/>
  <c r="P16" i="124"/>
  <c r="P16" i="111"/>
  <c r="Q16" i="124"/>
  <c r="Q16" i="111"/>
  <c r="R16" i="124"/>
  <c r="R16" i="111"/>
  <c r="S16" i="124"/>
  <c r="S16" i="111"/>
  <c r="T16" i="124"/>
  <c r="T16" i="111"/>
  <c r="U16" i="124"/>
  <c r="U16" i="111"/>
  <c r="C18" i="124"/>
  <c r="C18" i="111"/>
  <c r="D18" i="124"/>
  <c r="D18" i="111"/>
  <c r="E18" i="124"/>
  <c r="E18" i="111"/>
  <c r="F18" i="124"/>
  <c r="F18" i="111"/>
  <c r="G18" i="124"/>
  <c r="G18" i="111"/>
  <c r="H18" i="124"/>
  <c r="H18" i="111"/>
  <c r="I18" i="124"/>
  <c r="I18" i="111"/>
  <c r="J18" i="124"/>
  <c r="J18" i="111"/>
  <c r="N18" i="124"/>
  <c r="N18" i="111"/>
  <c r="O18" i="124"/>
  <c r="O18" i="111"/>
  <c r="P18" i="124"/>
  <c r="P18" i="111"/>
  <c r="Q18" i="124"/>
  <c r="Q18" i="111"/>
  <c r="R18" i="124"/>
  <c r="R18" i="111"/>
  <c r="S18" i="124"/>
  <c r="S18" i="111"/>
  <c r="T18" i="124"/>
  <c r="T18" i="111"/>
  <c r="U18" i="124"/>
  <c r="U18" i="111"/>
  <c r="C20" i="124"/>
  <c r="C20" i="111"/>
  <c r="D20" i="124"/>
  <c r="D20" i="111"/>
  <c r="E20" i="124"/>
  <c r="E20" i="111"/>
  <c r="F20" i="124"/>
  <c r="F20" i="111"/>
  <c r="G20" i="124"/>
  <c r="G20" i="111"/>
  <c r="H20" i="124"/>
  <c r="H20" i="111"/>
  <c r="I20" i="124"/>
  <c r="I20" i="111"/>
  <c r="J20" i="124"/>
  <c r="J20" i="111"/>
  <c r="N20" i="124"/>
  <c r="N20" i="111"/>
  <c r="O20" i="124"/>
  <c r="O20" i="111"/>
  <c r="P20" i="124"/>
  <c r="P20" i="111"/>
  <c r="Q20" i="124"/>
  <c r="Q20" i="111"/>
  <c r="R20" i="124"/>
  <c r="R20" i="111"/>
  <c r="S20" i="124"/>
  <c r="S20" i="111"/>
  <c r="T20" i="124"/>
  <c r="T20" i="111"/>
  <c r="U20" i="124"/>
  <c r="U20" i="111"/>
  <c r="C22" i="124"/>
  <c r="C22" i="111"/>
  <c r="D22" i="124"/>
  <c r="D22" i="111"/>
  <c r="E22" i="124"/>
  <c r="E22" i="111"/>
  <c r="F22" i="124"/>
  <c r="F22" i="111"/>
  <c r="G22" i="124"/>
  <c r="G22" i="111"/>
  <c r="H22" i="124"/>
  <c r="H22" i="111"/>
  <c r="I22" i="124"/>
  <c r="I22" i="111"/>
  <c r="J22" i="124"/>
  <c r="J22" i="111"/>
  <c r="N22" i="124"/>
  <c r="N22" i="111"/>
  <c r="O22" i="124"/>
  <c r="O22" i="111"/>
  <c r="P22" i="124"/>
  <c r="P22" i="111"/>
  <c r="Q22" i="124"/>
  <c r="Q22" i="111"/>
  <c r="R22" i="124"/>
  <c r="R22" i="111"/>
  <c r="S22" i="124"/>
  <c r="S22" i="111"/>
  <c r="T22" i="124"/>
  <c r="T22" i="111"/>
  <c r="U22" i="124"/>
  <c r="U22" i="111"/>
  <c r="C24" i="124"/>
  <c r="C24" i="111"/>
  <c r="D24" i="124"/>
  <c r="D24" i="111"/>
  <c r="E24" i="124"/>
  <c r="E24" i="111"/>
  <c r="F24" i="124"/>
  <c r="F24" i="111"/>
  <c r="G24" i="124"/>
  <c r="G24" i="111"/>
  <c r="H24" i="124"/>
  <c r="H24" i="111"/>
  <c r="I24" i="124"/>
  <c r="I24" i="111"/>
  <c r="J24" i="124"/>
  <c r="J24" i="111"/>
  <c r="N24" i="124"/>
  <c r="N24" i="111"/>
  <c r="O24" i="124"/>
  <c r="O24" i="111"/>
  <c r="P24" i="124"/>
  <c r="P24" i="111"/>
  <c r="Q24" i="124"/>
  <c r="Q24" i="111"/>
  <c r="R24" i="124"/>
  <c r="R24" i="111"/>
  <c r="S24" i="124"/>
  <c r="S24" i="111"/>
  <c r="T24" i="124"/>
  <c r="T24" i="111"/>
  <c r="U24" i="124"/>
  <c r="U24" i="111"/>
  <c r="C26" i="124"/>
  <c r="C26" i="111"/>
  <c r="D26" i="124"/>
  <c r="D26" i="111"/>
  <c r="E26" i="124"/>
  <c r="E26" i="111"/>
  <c r="F26" i="124"/>
  <c r="F26" i="111"/>
  <c r="G26" i="124"/>
  <c r="G26" i="111"/>
  <c r="H26" i="124"/>
  <c r="H26" i="111"/>
  <c r="I26" i="124"/>
  <c r="I26" i="111"/>
  <c r="J26" i="124"/>
  <c r="J26" i="111"/>
  <c r="N26" i="124"/>
  <c r="N26" i="111"/>
  <c r="O26" i="124"/>
  <c r="O26" i="111"/>
  <c r="P26" i="124"/>
  <c r="P26" i="111"/>
  <c r="Q26" i="124"/>
  <c r="Q26" i="111"/>
  <c r="R26" i="124"/>
  <c r="R26" i="111"/>
  <c r="S26" i="124"/>
  <c r="S26" i="111"/>
  <c r="T26" i="124"/>
  <c r="T26" i="111"/>
  <c r="U26" i="124"/>
  <c r="U26" i="111"/>
  <c r="C28" i="124"/>
  <c r="C28" i="111"/>
  <c r="D28" i="124"/>
  <c r="D28" i="111"/>
  <c r="E28" i="124"/>
  <c r="E28" i="111"/>
  <c r="F28" i="124"/>
  <c r="F28" i="111"/>
  <c r="G28" i="124"/>
  <c r="G28" i="111"/>
  <c r="H28" i="124"/>
  <c r="H28" i="111"/>
  <c r="I28" i="124"/>
  <c r="I28" i="111"/>
  <c r="J28" i="124"/>
  <c r="J28" i="111"/>
  <c r="N28" i="124"/>
  <c r="N28" i="111"/>
  <c r="O28" i="124"/>
  <c r="O28" i="111"/>
  <c r="P28" i="124"/>
  <c r="P28" i="111"/>
  <c r="Q28" i="124"/>
  <c r="Q28" i="111"/>
  <c r="R28" i="124"/>
  <c r="R28" i="111"/>
  <c r="S28" i="124"/>
  <c r="S28" i="111"/>
  <c r="T28" i="124"/>
  <c r="T28" i="111"/>
  <c r="U28" i="124"/>
  <c r="U28" i="111"/>
  <c r="C30" i="124"/>
  <c r="C30" i="111"/>
  <c r="D30" i="124"/>
  <c r="D30" i="111"/>
  <c r="E30" i="124"/>
  <c r="E30" i="111"/>
  <c r="F30" i="124"/>
  <c r="F30" i="111"/>
  <c r="G30" i="124"/>
  <c r="G30" i="111"/>
  <c r="H30" i="124"/>
  <c r="H30" i="111"/>
  <c r="I30" i="124"/>
  <c r="I30" i="111"/>
  <c r="J30" i="124"/>
  <c r="J30" i="111"/>
  <c r="N30" i="124"/>
  <c r="N30" i="111"/>
  <c r="O30" i="124"/>
  <c r="O30" i="111"/>
  <c r="P30" i="124"/>
  <c r="P30" i="111"/>
  <c r="Q30" i="124"/>
  <c r="Q30" i="111"/>
  <c r="R30" i="124"/>
  <c r="R30" i="111"/>
  <c r="S30" i="124"/>
  <c r="S30" i="111"/>
  <c r="T30" i="124"/>
  <c r="T30" i="111"/>
  <c r="U30" i="124"/>
  <c r="U30" i="111"/>
  <c r="U32" i="111" s="1"/>
  <c r="D7" i="124"/>
  <c r="D7" i="111"/>
  <c r="E7" i="124"/>
  <c r="E7" i="111"/>
  <c r="F7" i="124"/>
  <c r="F7" i="111"/>
  <c r="G7" i="124"/>
  <c r="G7" i="111"/>
  <c r="H7" i="124"/>
  <c r="H7" i="111"/>
  <c r="I7" i="124"/>
  <c r="I7" i="111"/>
  <c r="J7" i="124"/>
  <c r="J7" i="111"/>
  <c r="N7" i="124"/>
  <c r="N7" i="111"/>
  <c r="O7" i="124"/>
  <c r="O7" i="111"/>
  <c r="P7" i="124"/>
  <c r="P7" i="111"/>
  <c r="Q7" i="124"/>
  <c r="Q7" i="111"/>
  <c r="R7" i="124"/>
  <c r="R7" i="111"/>
  <c r="S7" i="124"/>
  <c r="S7" i="111"/>
  <c r="T7" i="124"/>
  <c r="T7" i="111"/>
  <c r="U7" i="124"/>
  <c r="U7" i="111"/>
  <c r="C9" i="124"/>
  <c r="C9" i="111"/>
  <c r="D9" i="124"/>
  <c r="D9" i="111"/>
  <c r="E9" i="124"/>
  <c r="E9" i="111"/>
  <c r="F9" i="124"/>
  <c r="F9" i="111"/>
  <c r="G9" i="124"/>
  <c r="G9" i="111"/>
  <c r="H9" i="124"/>
  <c r="H9" i="111"/>
  <c r="I9" i="124"/>
  <c r="I9" i="111"/>
  <c r="J9" i="124"/>
  <c r="J9" i="111"/>
  <c r="N9" i="124"/>
  <c r="N9" i="111"/>
  <c r="O9" i="124"/>
  <c r="O9" i="111"/>
  <c r="P9" i="124"/>
  <c r="P9" i="111"/>
  <c r="Q9" i="124"/>
  <c r="Q9" i="111"/>
  <c r="R9" i="124"/>
  <c r="R9" i="111"/>
  <c r="S9" i="124"/>
  <c r="S9" i="111"/>
  <c r="T9" i="124"/>
  <c r="T9" i="111"/>
  <c r="U9" i="124"/>
  <c r="U9" i="111"/>
  <c r="C11" i="124"/>
  <c r="C11" i="111"/>
  <c r="D11" i="124"/>
  <c r="D11" i="111"/>
  <c r="E11" i="124"/>
  <c r="E11" i="111"/>
  <c r="F11" i="124"/>
  <c r="F11" i="111"/>
  <c r="G11" i="124"/>
  <c r="G11" i="111"/>
  <c r="H11" i="124"/>
  <c r="H11" i="111"/>
  <c r="I11" i="124"/>
  <c r="I11" i="111"/>
  <c r="J11" i="124"/>
  <c r="J11" i="111"/>
  <c r="N11" i="124"/>
  <c r="N11" i="111"/>
  <c r="O11" i="124"/>
  <c r="O11" i="111"/>
  <c r="P11" i="124"/>
  <c r="P11" i="111"/>
  <c r="Q11" i="124"/>
  <c r="Q11" i="111"/>
  <c r="R11" i="124"/>
  <c r="R11" i="111"/>
  <c r="S11" i="124"/>
  <c r="S11" i="111"/>
  <c r="T11" i="124"/>
  <c r="T11" i="111"/>
  <c r="U11" i="124"/>
  <c r="U11" i="111"/>
  <c r="C13" i="124"/>
  <c r="C13" i="111"/>
  <c r="D13" i="124"/>
  <c r="D13" i="111"/>
  <c r="E13" i="124"/>
  <c r="E13" i="111"/>
  <c r="F13" i="124"/>
  <c r="F13" i="111"/>
  <c r="G13" i="124"/>
  <c r="G13" i="111"/>
  <c r="H13" i="124"/>
  <c r="H13" i="111"/>
  <c r="I13" i="124"/>
  <c r="I13" i="111"/>
  <c r="J13" i="124"/>
  <c r="J13" i="111"/>
  <c r="N13" i="124"/>
  <c r="N13" i="111"/>
  <c r="O13" i="124"/>
  <c r="O13" i="111"/>
  <c r="P13" i="124"/>
  <c r="P13" i="111"/>
  <c r="Q13" i="124"/>
  <c r="Q13" i="111"/>
  <c r="R13" i="124"/>
  <c r="R13" i="111"/>
  <c r="S13" i="124"/>
  <c r="S13" i="111"/>
  <c r="T13" i="124"/>
  <c r="T13" i="111"/>
  <c r="U13" i="124"/>
  <c r="U13" i="111"/>
  <c r="C15" i="124"/>
  <c r="C15" i="111"/>
  <c r="D15" i="124"/>
  <c r="D15" i="111"/>
  <c r="E15" i="124"/>
  <c r="E15" i="111"/>
  <c r="F15" i="124"/>
  <c r="F15" i="111"/>
  <c r="G15" i="124"/>
  <c r="G15" i="111"/>
  <c r="H15" i="124"/>
  <c r="H15" i="111"/>
  <c r="I15" i="124"/>
  <c r="I15" i="111"/>
  <c r="J15" i="124"/>
  <c r="J15" i="111"/>
  <c r="N15" i="124"/>
  <c r="N15" i="111"/>
  <c r="O15" i="124"/>
  <c r="O15" i="111"/>
  <c r="P15" i="124"/>
  <c r="P15" i="111"/>
  <c r="Q15" i="124"/>
  <c r="Q15" i="111"/>
  <c r="R15" i="124"/>
  <c r="R15" i="111"/>
  <c r="S15" i="124"/>
  <c r="S15" i="111"/>
  <c r="T15" i="124"/>
  <c r="T15" i="111"/>
  <c r="U15" i="124"/>
  <c r="U15" i="111"/>
  <c r="C17" i="124"/>
  <c r="C17" i="111"/>
  <c r="D17" i="124"/>
  <c r="D17" i="111"/>
  <c r="E17" i="124"/>
  <c r="E17" i="111"/>
  <c r="F17" i="124"/>
  <c r="F17" i="111"/>
  <c r="G17" i="124"/>
  <c r="G17" i="111"/>
  <c r="H17" i="124"/>
  <c r="H17" i="111"/>
  <c r="I17" i="124"/>
  <c r="I17" i="111"/>
  <c r="J17" i="124"/>
  <c r="J17" i="111"/>
  <c r="N17" i="124"/>
  <c r="N17" i="111"/>
  <c r="O17" i="124"/>
  <c r="O17" i="111"/>
  <c r="P17" i="124"/>
  <c r="P17" i="111"/>
  <c r="Q17" i="124"/>
  <c r="Q17" i="111"/>
  <c r="R17" i="124"/>
  <c r="R17" i="111"/>
  <c r="S17" i="124"/>
  <c r="S17" i="111"/>
  <c r="T17" i="124"/>
  <c r="T17" i="111"/>
  <c r="U17" i="124"/>
  <c r="U17" i="111"/>
  <c r="C19" i="124"/>
  <c r="C19" i="111"/>
  <c r="D19" i="124"/>
  <c r="D19" i="111"/>
  <c r="E19" i="124"/>
  <c r="E19" i="111"/>
  <c r="F19" i="124"/>
  <c r="F19" i="111"/>
  <c r="G19" i="124"/>
  <c r="G19" i="111"/>
  <c r="H19" i="124"/>
  <c r="H19" i="111"/>
  <c r="I19" i="124"/>
  <c r="I19" i="111"/>
  <c r="J19" i="124"/>
  <c r="J19" i="111"/>
  <c r="N19" i="124"/>
  <c r="N19" i="111"/>
  <c r="O19" i="124"/>
  <c r="O19" i="111"/>
  <c r="P19" i="124"/>
  <c r="P19" i="111"/>
  <c r="Q19" i="124"/>
  <c r="Q19" i="111"/>
  <c r="R19" i="124"/>
  <c r="R19" i="111"/>
  <c r="S19" i="124"/>
  <c r="S19" i="111"/>
  <c r="T19" i="124"/>
  <c r="T19" i="111"/>
  <c r="U19" i="124"/>
  <c r="U19" i="111"/>
  <c r="C21" i="124"/>
  <c r="C21" i="111"/>
  <c r="D21" i="124"/>
  <c r="D21" i="111"/>
  <c r="E21" i="124"/>
  <c r="E21" i="111"/>
  <c r="F21" i="124"/>
  <c r="F21" i="111"/>
  <c r="G21" i="124"/>
  <c r="G21" i="111"/>
  <c r="H21" i="124"/>
  <c r="H21" i="111"/>
  <c r="I21" i="124"/>
  <c r="I21" i="111"/>
  <c r="J21" i="124"/>
  <c r="J21" i="111"/>
  <c r="N21" i="124"/>
  <c r="N21" i="111"/>
  <c r="O21" i="124"/>
  <c r="O21" i="111"/>
  <c r="P21" i="124"/>
  <c r="P21" i="111"/>
  <c r="Q21" i="124"/>
  <c r="Q21" i="111"/>
  <c r="R21" i="124"/>
  <c r="R21" i="111"/>
  <c r="S21" i="124"/>
  <c r="S21" i="111"/>
  <c r="T21" i="124"/>
  <c r="T21" i="111"/>
  <c r="U21" i="124"/>
  <c r="U21" i="111"/>
  <c r="C23" i="124"/>
  <c r="C23" i="111"/>
  <c r="D23" i="124"/>
  <c r="D23" i="111"/>
  <c r="E23" i="124"/>
  <c r="E23" i="111"/>
  <c r="F23" i="124"/>
  <c r="F23" i="111"/>
  <c r="G23" i="124"/>
  <c r="G23" i="111"/>
  <c r="H23" i="124"/>
  <c r="H23" i="111"/>
  <c r="I23" i="124"/>
  <c r="I23" i="111"/>
  <c r="J23" i="124"/>
  <c r="J23" i="111"/>
  <c r="N23" i="124"/>
  <c r="N23" i="111"/>
  <c r="O23" i="124"/>
  <c r="O23" i="111"/>
  <c r="P23" i="124"/>
  <c r="P23" i="111"/>
  <c r="Q23" i="124"/>
  <c r="Q23" i="111"/>
  <c r="R23" i="124"/>
  <c r="R23" i="111"/>
  <c r="S23" i="124"/>
  <c r="S23" i="111"/>
  <c r="T23" i="124"/>
  <c r="T23" i="111"/>
  <c r="U23" i="124"/>
  <c r="U23" i="111"/>
  <c r="C25" i="124"/>
  <c r="C25" i="111"/>
  <c r="D25" i="124"/>
  <c r="D25" i="111"/>
  <c r="E25" i="124"/>
  <c r="E25" i="111"/>
  <c r="F25" i="124"/>
  <c r="F25" i="111"/>
  <c r="G25" i="124"/>
  <c r="G25" i="111"/>
  <c r="H25" i="124"/>
  <c r="H25" i="111"/>
  <c r="I25" i="124"/>
  <c r="I25" i="111"/>
  <c r="J25" i="124"/>
  <c r="J25" i="111"/>
  <c r="N25" i="124"/>
  <c r="N25" i="111"/>
  <c r="O25" i="124"/>
  <c r="O25" i="111"/>
  <c r="P25" i="124"/>
  <c r="P25" i="111"/>
  <c r="Q25" i="124"/>
  <c r="Q25" i="111"/>
  <c r="R25" i="124"/>
  <c r="R25" i="111"/>
  <c r="S25" i="124"/>
  <c r="S25" i="111"/>
  <c r="T25" i="124"/>
  <c r="T25" i="111"/>
  <c r="U25" i="124"/>
  <c r="U25" i="111"/>
  <c r="C27" i="124"/>
  <c r="C27" i="111"/>
  <c r="D27" i="124"/>
  <c r="D27" i="111"/>
  <c r="E27" i="124"/>
  <c r="E27" i="111"/>
  <c r="F27" i="124"/>
  <c r="F27" i="111"/>
  <c r="G27" i="124"/>
  <c r="G27" i="111"/>
  <c r="H27" i="124"/>
  <c r="H27" i="111"/>
  <c r="I27" i="124"/>
  <c r="I27" i="111"/>
  <c r="J27" i="124"/>
  <c r="J27" i="111"/>
  <c r="N27" i="124"/>
  <c r="N27" i="111"/>
  <c r="O27" i="124"/>
  <c r="O27" i="111"/>
  <c r="P27" i="124"/>
  <c r="P27" i="111"/>
  <c r="Q27" i="124"/>
  <c r="Q27" i="111"/>
  <c r="R27" i="124"/>
  <c r="R27" i="111"/>
  <c r="S27" i="124"/>
  <c r="S27" i="111"/>
  <c r="T27" i="124"/>
  <c r="T27" i="111"/>
  <c r="U27" i="124"/>
  <c r="U27" i="111"/>
  <c r="C29" i="124"/>
  <c r="C29" i="111"/>
  <c r="D29" i="124"/>
  <c r="D29" i="111"/>
  <c r="E29" i="124"/>
  <c r="E29" i="111"/>
  <c r="F29" i="124"/>
  <c r="F29" i="111"/>
  <c r="G29" i="124"/>
  <c r="G29" i="111"/>
  <c r="H29" i="124"/>
  <c r="H29" i="111"/>
  <c r="I29" i="124"/>
  <c r="I29" i="111"/>
  <c r="J29" i="124"/>
  <c r="J29" i="111"/>
  <c r="N29" i="124"/>
  <c r="N29" i="111"/>
  <c r="O29" i="124"/>
  <c r="O29" i="111"/>
  <c r="P29" i="124"/>
  <c r="P29" i="111"/>
  <c r="Q29" i="124"/>
  <c r="Q29" i="111"/>
  <c r="R29" i="124"/>
  <c r="R29" i="111"/>
  <c r="S29" i="124"/>
  <c r="S29" i="111"/>
  <c r="T29" i="124"/>
  <c r="T29" i="111"/>
  <c r="U29" i="124"/>
  <c r="U29" i="111"/>
  <c r="U32" i="5"/>
  <c r="U36" i="5" s="1"/>
  <c r="T32" i="5"/>
  <c r="T36" i="5" s="1"/>
  <c r="S32" i="5"/>
  <c r="S36" i="5" s="1"/>
  <c r="R32" i="5"/>
  <c r="Q32" i="5"/>
  <c r="P32" i="5"/>
  <c r="O32" i="5"/>
  <c r="O36" i="5" s="1"/>
  <c r="N32" i="5"/>
  <c r="N36" i="5" s="1"/>
  <c r="J32" i="5"/>
  <c r="I32" i="5"/>
  <c r="H32" i="5"/>
  <c r="G32" i="5"/>
  <c r="G36" i="5" s="1"/>
  <c r="F32" i="5"/>
  <c r="E32" i="5"/>
  <c r="E36" i="5" s="1"/>
  <c r="D32" i="5"/>
  <c r="D36" i="5" s="1"/>
  <c r="C32" i="5"/>
  <c r="U31" i="5"/>
  <c r="U35" i="5" s="1"/>
  <c r="T31" i="5"/>
  <c r="T35" i="5" s="1"/>
  <c r="S31" i="5"/>
  <c r="R31" i="5"/>
  <c r="R35" i="5" s="1"/>
  <c r="Q31" i="5"/>
  <c r="P31" i="5"/>
  <c r="O31" i="5"/>
  <c r="O35" i="5" s="1"/>
  <c r="N31" i="5"/>
  <c r="J31" i="5"/>
  <c r="I31" i="5"/>
  <c r="H31" i="5"/>
  <c r="G31" i="5"/>
  <c r="G35" i="5" s="1"/>
  <c r="F31" i="5"/>
  <c r="F35" i="5" s="1"/>
  <c r="E31" i="5"/>
  <c r="E35" i="5" s="1"/>
  <c r="D31" i="5"/>
  <c r="D35" i="5" s="1"/>
  <c r="C31" i="5"/>
  <c r="U32" i="4"/>
  <c r="T32" i="4"/>
  <c r="T36" i="4" s="1"/>
  <c r="S32" i="4"/>
  <c r="R32" i="4"/>
  <c r="Q32" i="4"/>
  <c r="P32" i="4"/>
  <c r="P36" i="4" s="1"/>
  <c r="O32" i="4"/>
  <c r="O36" i="4" s="1"/>
  <c r="N32" i="4"/>
  <c r="J32" i="4"/>
  <c r="J36" i="4" s="1"/>
  <c r="I32" i="4"/>
  <c r="H32" i="4"/>
  <c r="H36" i="4" s="1"/>
  <c r="G32" i="4"/>
  <c r="F32" i="4"/>
  <c r="E32" i="4"/>
  <c r="E36" i="4" s="1"/>
  <c r="D32" i="4"/>
  <c r="C32" i="4"/>
  <c r="U31" i="4"/>
  <c r="T31" i="4"/>
  <c r="S31" i="4"/>
  <c r="S35" i="4" s="1"/>
  <c r="R31" i="4"/>
  <c r="Q31" i="4"/>
  <c r="P31" i="4"/>
  <c r="P35" i="4" s="1"/>
  <c r="O31" i="4"/>
  <c r="N31" i="4"/>
  <c r="J31" i="4"/>
  <c r="J35" i="4" s="1"/>
  <c r="I31" i="4"/>
  <c r="H31" i="4"/>
  <c r="H35" i="4" s="1"/>
  <c r="G31" i="4"/>
  <c r="F31" i="4"/>
  <c r="E31" i="4"/>
  <c r="E35" i="4" s="1"/>
  <c r="D31" i="4"/>
  <c r="C31" i="4"/>
  <c r="U32" i="202"/>
  <c r="T32" i="202"/>
  <c r="T36" i="202" s="1"/>
  <c r="S32" i="202"/>
  <c r="S36" i="202" s="1"/>
  <c r="R32" i="202"/>
  <c r="R36" i="202" s="1"/>
  <c r="Q32" i="202"/>
  <c r="Q36" i="202" s="1"/>
  <c r="P32" i="202"/>
  <c r="P36" i="202" s="1"/>
  <c r="O32" i="202"/>
  <c r="O36" i="202" s="1"/>
  <c r="N32" i="202"/>
  <c r="J32" i="202"/>
  <c r="J36" i="202" s="1"/>
  <c r="I32" i="202"/>
  <c r="I36" i="202" s="1"/>
  <c r="H32" i="202"/>
  <c r="H36" i="202" s="1"/>
  <c r="G32" i="202"/>
  <c r="F32" i="202"/>
  <c r="F36" i="202" s="1"/>
  <c r="E32" i="202"/>
  <c r="D32" i="202"/>
  <c r="D36" i="202" s="1"/>
  <c r="C32" i="202"/>
  <c r="U31" i="202"/>
  <c r="T31" i="202"/>
  <c r="T35" i="202" s="1"/>
  <c r="S31" i="202"/>
  <c r="R31" i="202"/>
  <c r="R35" i="202" s="1"/>
  <c r="Q31" i="202"/>
  <c r="Q35" i="202" s="1"/>
  <c r="P31" i="202"/>
  <c r="P35" i="202" s="1"/>
  <c r="O31" i="202"/>
  <c r="O35" i="202" s="1"/>
  <c r="N31" i="202"/>
  <c r="J31" i="202"/>
  <c r="J35" i="202" s="1"/>
  <c r="I31" i="202"/>
  <c r="I35" i="202" s="1"/>
  <c r="H31" i="202"/>
  <c r="H35" i="202" s="1"/>
  <c r="G31" i="202"/>
  <c r="G35" i="202" s="1"/>
  <c r="F31" i="202"/>
  <c r="F35" i="202" s="1"/>
  <c r="E31" i="202"/>
  <c r="D31" i="202"/>
  <c r="C31" i="202"/>
  <c r="U32" i="203"/>
  <c r="T32" i="203"/>
  <c r="S32" i="203"/>
  <c r="R32" i="203"/>
  <c r="Q32" i="203"/>
  <c r="P32" i="203"/>
  <c r="P36" i="203" s="1"/>
  <c r="O32" i="203"/>
  <c r="N32" i="203"/>
  <c r="J32" i="203"/>
  <c r="J36" i="203" s="1"/>
  <c r="I32" i="203"/>
  <c r="H32" i="203"/>
  <c r="G32" i="203"/>
  <c r="F32" i="203"/>
  <c r="F36" i="203" s="1"/>
  <c r="E32" i="203"/>
  <c r="D32" i="203"/>
  <c r="C32" i="203"/>
  <c r="U31" i="203"/>
  <c r="U35" i="203" s="1"/>
  <c r="T31" i="203"/>
  <c r="S31" i="203"/>
  <c r="R31" i="203"/>
  <c r="Q31" i="203"/>
  <c r="Q35" i="203" s="1"/>
  <c r="P31" i="203"/>
  <c r="O31" i="203"/>
  <c r="N31" i="203"/>
  <c r="J31" i="203"/>
  <c r="J35" i="203" s="1"/>
  <c r="I31" i="203"/>
  <c r="H31" i="203"/>
  <c r="G31" i="203"/>
  <c r="F31" i="203"/>
  <c r="E31" i="203"/>
  <c r="D31" i="203"/>
  <c r="C31" i="203"/>
  <c r="U32" i="8"/>
  <c r="T32" i="8"/>
  <c r="T36" i="8" s="1"/>
  <c r="S32" i="8"/>
  <c r="R32" i="8"/>
  <c r="R36" i="8" s="1"/>
  <c r="Q32" i="8"/>
  <c r="P32" i="8"/>
  <c r="P36" i="8" s="1"/>
  <c r="O32" i="8"/>
  <c r="N32" i="8"/>
  <c r="J32" i="8"/>
  <c r="I32" i="8"/>
  <c r="H32" i="8"/>
  <c r="H36" i="8" s="1"/>
  <c r="G32" i="8"/>
  <c r="G36" i="8" s="1"/>
  <c r="F32" i="8"/>
  <c r="E32" i="8"/>
  <c r="D32" i="8"/>
  <c r="D36" i="8" s="1"/>
  <c r="C32" i="8"/>
  <c r="U31" i="8"/>
  <c r="U35" i="8" s="1"/>
  <c r="T31" i="8"/>
  <c r="T35" i="8" s="1"/>
  <c r="S31" i="8"/>
  <c r="R31" i="8"/>
  <c r="R35" i="8" s="1"/>
  <c r="Q31" i="8"/>
  <c r="P31" i="8"/>
  <c r="P35" i="8" s="1"/>
  <c r="O31" i="8"/>
  <c r="N31" i="8"/>
  <c r="N35" i="8" s="1"/>
  <c r="J31" i="8"/>
  <c r="I31" i="8"/>
  <c r="H31" i="8"/>
  <c r="H35" i="8" s="1"/>
  <c r="G31" i="8"/>
  <c r="G35" i="8" s="1"/>
  <c r="F31" i="8"/>
  <c r="E31" i="8"/>
  <c r="D31" i="8"/>
  <c r="C31" i="8"/>
  <c r="U32" i="15"/>
  <c r="T32" i="15"/>
  <c r="S32" i="15"/>
  <c r="R32" i="15"/>
  <c r="Q32" i="15"/>
  <c r="P32" i="15"/>
  <c r="O32" i="15"/>
  <c r="N32" i="15"/>
  <c r="J32" i="15"/>
  <c r="I32" i="15"/>
  <c r="H32" i="15"/>
  <c r="G32" i="15"/>
  <c r="F32" i="15"/>
  <c r="E32" i="15"/>
  <c r="D32" i="15"/>
  <c r="C32" i="15"/>
  <c r="U31" i="15"/>
  <c r="T31" i="15"/>
  <c r="S31" i="15"/>
  <c r="R31" i="15"/>
  <c r="Q31" i="15"/>
  <c r="P31" i="15"/>
  <c r="O31" i="15"/>
  <c r="N31" i="15"/>
  <c r="J31" i="15"/>
  <c r="I31" i="15"/>
  <c r="H31" i="15"/>
  <c r="G31" i="15"/>
  <c r="F31" i="15"/>
  <c r="E31" i="15"/>
  <c r="D31" i="15"/>
  <c r="C31" i="15"/>
  <c r="U32" i="13"/>
  <c r="U36" i="13" s="1"/>
  <c r="T32" i="13"/>
  <c r="T36" i="13" s="1"/>
  <c r="S32" i="13"/>
  <c r="S36" i="13" s="1"/>
  <c r="R32" i="13"/>
  <c r="R36" i="13" s="1"/>
  <c r="Q32" i="13"/>
  <c r="Q36" i="13" s="1"/>
  <c r="P32" i="13"/>
  <c r="O32" i="13"/>
  <c r="O36" i="13" s="1"/>
  <c r="N32" i="13"/>
  <c r="N36" i="13" s="1"/>
  <c r="J32" i="13"/>
  <c r="I32" i="13"/>
  <c r="I36" i="13" s="1"/>
  <c r="H32" i="13"/>
  <c r="H36" i="13" s="1"/>
  <c r="G32" i="13"/>
  <c r="F32" i="13"/>
  <c r="F36" i="13" s="1"/>
  <c r="E32" i="13"/>
  <c r="D32" i="13"/>
  <c r="D36" i="13" s="1"/>
  <c r="C32" i="13"/>
  <c r="C36" i="13" s="1"/>
  <c r="U31" i="13"/>
  <c r="U35" i="13" s="1"/>
  <c r="T31" i="13"/>
  <c r="T35" i="13" s="1"/>
  <c r="S31" i="13"/>
  <c r="S35" i="13" s="1"/>
  <c r="R31" i="13"/>
  <c r="R35" i="13" s="1"/>
  <c r="Q31" i="13"/>
  <c r="Q35" i="13" s="1"/>
  <c r="P31" i="13"/>
  <c r="O31" i="13"/>
  <c r="O35" i="13" s="1"/>
  <c r="N31" i="13"/>
  <c r="N35" i="13" s="1"/>
  <c r="J31" i="13"/>
  <c r="I31" i="13"/>
  <c r="I35" i="13" s="1"/>
  <c r="H31" i="13"/>
  <c r="H35" i="13" s="1"/>
  <c r="G31" i="13"/>
  <c r="F31" i="13"/>
  <c r="F35" i="13" s="1"/>
  <c r="E31" i="13"/>
  <c r="D31" i="13"/>
  <c r="D35" i="13" s="1"/>
  <c r="C31" i="13"/>
  <c r="U32" i="14"/>
  <c r="T32" i="14"/>
  <c r="T36" i="14" s="1"/>
  <c r="S32" i="14"/>
  <c r="S36" i="14" s="1"/>
  <c r="R32" i="14"/>
  <c r="R36" i="14" s="1"/>
  <c r="Q32" i="14"/>
  <c r="P32" i="14"/>
  <c r="P36" i="14" s="1"/>
  <c r="O32" i="14"/>
  <c r="O36" i="14" s="1"/>
  <c r="N32" i="14"/>
  <c r="N36" i="14" s="1"/>
  <c r="J32" i="14"/>
  <c r="I32" i="14"/>
  <c r="I36" i="14" s="1"/>
  <c r="H32" i="14"/>
  <c r="H36" i="14" s="1"/>
  <c r="G32" i="14"/>
  <c r="G36" i="14"/>
  <c r="F32" i="14"/>
  <c r="E32" i="14"/>
  <c r="D32" i="14"/>
  <c r="C32" i="14"/>
  <c r="C36" i="14" s="1"/>
  <c r="U31" i="14"/>
  <c r="T31" i="14"/>
  <c r="T35" i="14" s="1"/>
  <c r="S31" i="14"/>
  <c r="S35" i="14" s="1"/>
  <c r="R31" i="14"/>
  <c r="R35" i="14" s="1"/>
  <c r="Q31" i="14"/>
  <c r="P31" i="14"/>
  <c r="P35" i="14" s="1"/>
  <c r="O31" i="14"/>
  <c r="O35" i="14" s="1"/>
  <c r="N31" i="14"/>
  <c r="N35" i="14" s="1"/>
  <c r="J31" i="14"/>
  <c r="I31" i="14"/>
  <c r="I35" i="14" s="1"/>
  <c r="H31" i="14"/>
  <c r="H35" i="14" s="1"/>
  <c r="G31" i="14"/>
  <c r="G35" i="14"/>
  <c r="F31" i="14"/>
  <c r="E31" i="14"/>
  <c r="E35" i="14" s="1"/>
  <c r="D31" i="14"/>
  <c r="C31" i="14"/>
  <c r="U32" i="7"/>
  <c r="T32" i="7"/>
  <c r="S32" i="7"/>
  <c r="R32" i="7"/>
  <c r="Q32" i="7"/>
  <c r="P32" i="7"/>
  <c r="O32" i="7"/>
  <c r="O36" i="7" s="1"/>
  <c r="N32" i="7"/>
  <c r="N36" i="7" s="1"/>
  <c r="J32" i="7"/>
  <c r="I32" i="7"/>
  <c r="I36" i="7" s="1"/>
  <c r="H32" i="7"/>
  <c r="G32" i="7"/>
  <c r="G36" i="7" s="1"/>
  <c r="F32" i="7"/>
  <c r="E32" i="7"/>
  <c r="D32" i="7"/>
  <c r="C32" i="7"/>
  <c r="U31" i="7"/>
  <c r="T31" i="7"/>
  <c r="S31" i="7"/>
  <c r="R31" i="7"/>
  <c r="Q31" i="7"/>
  <c r="Q35" i="7" s="1"/>
  <c r="P31" i="7"/>
  <c r="P35" i="7" s="1"/>
  <c r="O31" i="7"/>
  <c r="N31" i="7"/>
  <c r="N35" i="7" s="1"/>
  <c r="J31" i="7"/>
  <c r="I31" i="7"/>
  <c r="I35" i="7" s="1"/>
  <c r="H31" i="7"/>
  <c r="G31" i="7"/>
  <c r="F31" i="7"/>
  <c r="F35" i="7" s="1"/>
  <c r="E31" i="7"/>
  <c r="D31" i="7"/>
  <c r="C31" i="7"/>
  <c r="U32" i="9"/>
  <c r="T32" i="9"/>
  <c r="S32" i="9"/>
  <c r="R32" i="9"/>
  <c r="Q32" i="9"/>
  <c r="P32" i="9"/>
  <c r="O32" i="9"/>
  <c r="O36" i="9" s="1"/>
  <c r="N32" i="9"/>
  <c r="N36" i="9" s="1"/>
  <c r="J32" i="9"/>
  <c r="J36" i="9" s="1"/>
  <c r="I32" i="9"/>
  <c r="H32" i="9"/>
  <c r="G32" i="9"/>
  <c r="F32" i="9"/>
  <c r="E32" i="9"/>
  <c r="D32" i="9"/>
  <c r="D36" i="9" s="1"/>
  <c r="C32" i="9"/>
  <c r="U31" i="9"/>
  <c r="U35" i="9" s="1"/>
  <c r="T31" i="9"/>
  <c r="S31" i="9"/>
  <c r="R31" i="9"/>
  <c r="Q31" i="9"/>
  <c r="P31" i="9"/>
  <c r="O31" i="9"/>
  <c r="N31" i="9"/>
  <c r="J31" i="9"/>
  <c r="J35" i="9" s="1"/>
  <c r="I31" i="9"/>
  <c r="I35" i="9" s="1"/>
  <c r="H31" i="9"/>
  <c r="G31" i="9"/>
  <c r="F31" i="9"/>
  <c r="E31" i="9"/>
  <c r="E35" i="9" s="1"/>
  <c r="D31" i="9"/>
  <c r="C31" i="9"/>
  <c r="U32" i="11"/>
  <c r="T32" i="11"/>
  <c r="T36" i="11" s="1"/>
  <c r="S32" i="11"/>
  <c r="S36" i="11" s="1"/>
  <c r="R32" i="11"/>
  <c r="Q32" i="11"/>
  <c r="Q36" i="11"/>
  <c r="P32" i="11"/>
  <c r="O32" i="11"/>
  <c r="O36" i="11" s="1"/>
  <c r="N32" i="11"/>
  <c r="J32" i="11"/>
  <c r="J36" i="11" s="1"/>
  <c r="I32" i="11"/>
  <c r="I36" i="11" s="1"/>
  <c r="H32" i="11"/>
  <c r="H36" i="11" s="1"/>
  <c r="G32" i="11"/>
  <c r="G36" i="11" s="1"/>
  <c r="F32" i="11"/>
  <c r="F36" i="11" s="1"/>
  <c r="E32" i="11"/>
  <c r="D32" i="11"/>
  <c r="C32" i="11"/>
  <c r="C36" i="11" s="1"/>
  <c r="U31" i="11"/>
  <c r="T31" i="11"/>
  <c r="T35" i="11" s="1"/>
  <c r="S31" i="11"/>
  <c r="S35" i="11" s="1"/>
  <c r="R31" i="11"/>
  <c r="Q31" i="11"/>
  <c r="Q35" i="11" s="1"/>
  <c r="P31" i="11"/>
  <c r="P35" i="11" s="1"/>
  <c r="O31" i="11"/>
  <c r="O35" i="11" s="1"/>
  <c r="N31" i="11"/>
  <c r="J31" i="11"/>
  <c r="J35" i="11" s="1"/>
  <c r="I31" i="11"/>
  <c r="I35" i="11" s="1"/>
  <c r="H31" i="11"/>
  <c r="H35" i="11" s="1"/>
  <c r="G31" i="11"/>
  <c r="G35" i="11" s="1"/>
  <c r="F31" i="11"/>
  <c r="F35" i="11" s="1"/>
  <c r="E31" i="11"/>
  <c r="D31" i="11"/>
  <c r="C31" i="11"/>
  <c r="C35" i="11" s="1"/>
  <c r="U32" i="10"/>
  <c r="U36" i="10" s="1"/>
  <c r="T32" i="10"/>
  <c r="S32" i="10"/>
  <c r="R32" i="10"/>
  <c r="R36" i="10"/>
  <c r="Q32" i="10"/>
  <c r="P32" i="10"/>
  <c r="O32" i="10"/>
  <c r="N32" i="10"/>
  <c r="N36" i="10" s="1"/>
  <c r="J32" i="10"/>
  <c r="I32" i="10"/>
  <c r="H32" i="10"/>
  <c r="G32" i="10"/>
  <c r="F32" i="10"/>
  <c r="E32" i="10"/>
  <c r="E36" i="10" s="1"/>
  <c r="D32" i="10"/>
  <c r="C32" i="10"/>
  <c r="U31" i="10"/>
  <c r="U35" i="10" s="1"/>
  <c r="T31" i="10"/>
  <c r="S31" i="10"/>
  <c r="R31" i="10"/>
  <c r="R35" i="10"/>
  <c r="Q31" i="10"/>
  <c r="P31" i="10"/>
  <c r="O31" i="10"/>
  <c r="N31" i="10"/>
  <c r="N35" i="10" s="1"/>
  <c r="J31" i="10"/>
  <c r="I31" i="10"/>
  <c r="H31" i="10"/>
  <c r="G31" i="10"/>
  <c r="F31" i="10"/>
  <c r="E31" i="10"/>
  <c r="E35" i="10" s="1"/>
  <c r="D31" i="10"/>
  <c r="C31" i="10"/>
  <c r="U32" i="16"/>
  <c r="T32" i="16"/>
  <c r="S32" i="16"/>
  <c r="R32" i="16"/>
  <c r="R36" i="16" s="1"/>
  <c r="Q32" i="16"/>
  <c r="P32" i="16"/>
  <c r="O32" i="16"/>
  <c r="N32" i="16"/>
  <c r="J32" i="16"/>
  <c r="I32" i="16"/>
  <c r="I36" i="16" s="1"/>
  <c r="H32" i="16"/>
  <c r="G32" i="16"/>
  <c r="F32" i="16"/>
  <c r="E32" i="16"/>
  <c r="E36" i="16" s="1"/>
  <c r="D32" i="16"/>
  <c r="C32" i="16"/>
  <c r="U31" i="16"/>
  <c r="T31" i="16"/>
  <c r="S31" i="16"/>
  <c r="R31" i="16"/>
  <c r="R35" i="16" s="1"/>
  <c r="Q31" i="16"/>
  <c r="P31" i="16"/>
  <c r="O31" i="16"/>
  <c r="N31" i="16"/>
  <c r="J31" i="16"/>
  <c r="I31" i="16"/>
  <c r="H31" i="16"/>
  <c r="G31" i="16"/>
  <c r="G35" i="16" s="1"/>
  <c r="F31" i="16"/>
  <c r="E31" i="16"/>
  <c r="D31" i="16"/>
  <c r="C31" i="16"/>
  <c r="U32" i="55"/>
  <c r="T32" i="55"/>
  <c r="S32" i="55"/>
  <c r="R32" i="55"/>
  <c r="Q32" i="55"/>
  <c r="P32" i="55"/>
  <c r="O32" i="55"/>
  <c r="N32" i="55"/>
  <c r="J32" i="55"/>
  <c r="I32" i="55"/>
  <c r="H32" i="55"/>
  <c r="H36" i="55" s="1"/>
  <c r="G32" i="55"/>
  <c r="F32" i="55"/>
  <c r="E32" i="55"/>
  <c r="D32" i="55"/>
  <c r="C32" i="55"/>
  <c r="U31" i="55"/>
  <c r="T31" i="55"/>
  <c r="S31" i="55"/>
  <c r="R31" i="55"/>
  <c r="Q31" i="55"/>
  <c r="P31" i="55"/>
  <c r="O31" i="55"/>
  <c r="N31" i="55"/>
  <c r="J31" i="55"/>
  <c r="I31" i="55"/>
  <c r="H31" i="55"/>
  <c r="G31" i="55"/>
  <c r="F31" i="55"/>
  <c r="E31" i="55"/>
  <c r="D31" i="55"/>
  <c r="C31" i="55"/>
  <c r="U32" i="54"/>
  <c r="T32" i="54"/>
  <c r="T36" i="54" s="1"/>
  <c r="S32" i="54"/>
  <c r="R32" i="54"/>
  <c r="R36" i="54" s="1"/>
  <c r="Q32" i="54"/>
  <c r="Q36" i="54" s="1"/>
  <c r="P32" i="54"/>
  <c r="O32" i="54"/>
  <c r="O36" i="54" s="1"/>
  <c r="N32" i="54"/>
  <c r="N36" i="54" s="1"/>
  <c r="J32" i="54"/>
  <c r="J36" i="54" s="1"/>
  <c r="I32" i="54"/>
  <c r="H32" i="54"/>
  <c r="H36" i="54" s="1"/>
  <c r="G32" i="54"/>
  <c r="F32" i="54"/>
  <c r="E32" i="54"/>
  <c r="D32" i="54"/>
  <c r="C32" i="54"/>
  <c r="U31" i="54"/>
  <c r="T31" i="54"/>
  <c r="T35" i="54" s="1"/>
  <c r="S31" i="54"/>
  <c r="R31" i="54"/>
  <c r="R35" i="54" s="1"/>
  <c r="Q31" i="54"/>
  <c r="Q35" i="54" s="1"/>
  <c r="P31" i="54"/>
  <c r="P35" i="54" s="1"/>
  <c r="O31" i="54"/>
  <c r="O35" i="54" s="1"/>
  <c r="N31" i="54"/>
  <c r="J31" i="54"/>
  <c r="J35" i="54" s="1"/>
  <c r="I31" i="54"/>
  <c r="H31" i="54"/>
  <c r="G31" i="54"/>
  <c r="G35" i="54" s="1"/>
  <c r="F31" i="54"/>
  <c r="E31" i="54"/>
  <c r="D31" i="54"/>
  <c r="C31" i="54"/>
  <c r="U32" i="53"/>
  <c r="T32" i="53"/>
  <c r="T36" i="53" s="1"/>
  <c r="S32" i="53"/>
  <c r="S36" i="53" s="1"/>
  <c r="R32" i="53"/>
  <c r="Q32" i="53"/>
  <c r="Q36" i="53" s="1"/>
  <c r="P32" i="53"/>
  <c r="P36" i="53" s="1"/>
  <c r="O32" i="53"/>
  <c r="N32" i="53"/>
  <c r="N36" i="53" s="1"/>
  <c r="J32" i="53"/>
  <c r="I32" i="53"/>
  <c r="H32" i="53"/>
  <c r="H36" i="53" s="1"/>
  <c r="G32" i="53"/>
  <c r="F32" i="53"/>
  <c r="F36" i="53" s="1"/>
  <c r="E32" i="53"/>
  <c r="E36" i="53" s="1"/>
  <c r="D32" i="53"/>
  <c r="C32" i="53"/>
  <c r="U31" i="53"/>
  <c r="T31" i="53"/>
  <c r="T35" i="53" s="1"/>
  <c r="S31" i="53"/>
  <c r="S35" i="53" s="1"/>
  <c r="R31" i="53"/>
  <c r="Q31" i="53"/>
  <c r="P31" i="53"/>
  <c r="P35" i="53"/>
  <c r="O31" i="53"/>
  <c r="N31" i="53"/>
  <c r="N35" i="53" s="1"/>
  <c r="J31" i="53"/>
  <c r="I31" i="53"/>
  <c r="H31" i="53"/>
  <c r="H35" i="53" s="1"/>
  <c r="G31" i="53"/>
  <c r="F31" i="53"/>
  <c r="E31" i="53"/>
  <c r="E35" i="53" s="1"/>
  <c r="D31" i="53"/>
  <c r="C31" i="53"/>
  <c r="U32" i="52"/>
  <c r="U36" i="52" s="1"/>
  <c r="T32" i="52"/>
  <c r="T36" i="52" s="1"/>
  <c r="S32" i="52"/>
  <c r="S36" i="52" s="1"/>
  <c r="R32" i="52"/>
  <c r="R36" i="52" s="1"/>
  <c r="Q32" i="52"/>
  <c r="Q36" i="52" s="1"/>
  <c r="P32" i="52"/>
  <c r="P36" i="52" s="1"/>
  <c r="O32" i="52"/>
  <c r="O36" i="52" s="1"/>
  <c r="N32" i="52"/>
  <c r="J32" i="52"/>
  <c r="I32" i="52"/>
  <c r="I36" i="52" s="1"/>
  <c r="H32" i="52"/>
  <c r="H36" i="52" s="1"/>
  <c r="G32" i="52"/>
  <c r="F32" i="52"/>
  <c r="E32" i="52"/>
  <c r="E36" i="52" s="1"/>
  <c r="D32" i="52"/>
  <c r="C32" i="52"/>
  <c r="U31" i="52"/>
  <c r="U35" i="52" s="1"/>
  <c r="T31" i="52"/>
  <c r="T35" i="52" s="1"/>
  <c r="S31" i="52"/>
  <c r="S35" i="52" s="1"/>
  <c r="R31" i="52"/>
  <c r="R35" i="52" s="1"/>
  <c r="Q31" i="52"/>
  <c r="Q35" i="52" s="1"/>
  <c r="P31" i="52"/>
  <c r="P35" i="52" s="1"/>
  <c r="O31" i="52"/>
  <c r="O35" i="52" s="1"/>
  <c r="N31" i="52"/>
  <c r="J31" i="52"/>
  <c r="I31" i="52"/>
  <c r="I35" i="52" s="1"/>
  <c r="H31" i="52"/>
  <c r="H35" i="52" s="1"/>
  <c r="G31" i="52"/>
  <c r="F31" i="52"/>
  <c r="F35" i="52" s="1"/>
  <c r="E31" i="52"/>
  <c r="D31" i="52"/>
  <c r="D35" i="52" s="1"/>
  <c r="C31" i="52"/>
  <c r="U32" i="51"/>
  <c r="T32" i="51"/>
  <c r="S32" i="51"/>
  <c r="R32" i="51"/>
  <c r="Q32" i="51"/>
  <c r="P32" i="51"/>
  <c r="O32" i="51"/>
  <c r="N32" i="51"/>
  <c r="J32" i="51"/>
  <c r="I32" i="51"/>
  <c r="H32" i="51"/>
  <c r="G32" i="51"/>
  <c r="F32" i="51"/>
  <c r="E32" i="51"/>
  <c r="D32" i="51"/>
  <c r="C32" i="51"/>
  <c r="U31" i="51"/>
  <c r="T31" i="51"/>
  <c r="S31" i="51"/>
  <c r="R31" i="51"/>
  <c r="Q31" i="51"/>
  <c r="P31" i="51"/>
  <c r="O31" i="51"/>
  <c r="N31" i="51"/>
  <c r="J31" i="51"/>
  <c r="I31" i="51"/>
  <c r="H31" i="51"/>
  <c r="G31" i="51"/>
  <c r="F31" i="51"/>
  <c r="E31" i="51"/>
  <c r="D31" i="51"/>
  <c r="C31" i="51"/>
  <c r="U32" i="50"/>
  <c r="T32" i="50"/>
  <c r="T36" i="50" s="1"/>
  <c r="S32" i="50"/>
  <c r="S36" i="50" s="1"/>
  <c r="R32" i="50"/>
  <c r="Q32" i="50"/>
  <c r="P32" i="50"/>
  <c r="P36" i="50" s="1"/>
  <c r="O32" i="50"/>
  <c r="O36" i="50" s="1"/>
  <c r="N32" i="50"/>
  <c r="J32" i="50"/>
  <c r="J36" i="50" s="1"/>
  <c r="I32" i="50"/>
  <c r="I36" i="50" s="1"/>
  <c r="H32" i="50"/>
  <c r="H36" i="50" s="1"/>
  <c r="G32" i="50"/>
  <c r="G36" i="50" s="1"/>
  <c r="F32" i="50"/>
  <c r="E32" i="50"/>
  <c r="E36" i="50" s="1"/>
  <c r="D32" i="50"/>
  <c r="C32" i="50"/>
  <c r="U31" i="50"/>
  <c r="T31" i="50"/>
  <c r="T35" i="50" s="1"/>
  <c r="S31" i="50"/>
  <c r="S35" i="50" s="1"/>
  <c r="R31" i="50"/>
  <c r="Q31" i="50"/>
  <c r="P31" i="50"/>
  <c r="P35" i="50" s="1"/>
  <c r="O31" i="50"/>
  <c r="O35" i="50" s="1"/>
  <c r="N31" i="50"/>
  <c r="J31" i="50"/>
  <c r="J35" i="50" s="1"/>
  <c r="I31" i="50"/>
  <c r="I35" i="50" s="1"/>
  <c r="H31" i="50"/>
  <c r="H35" i="50" s="1"/>
  <c r="G31" i="50"/>
  <c r="G35" i="50" s="1"/>
  <c r="F31" i="50"/>
  <c r="E31" i="50"/>
  <c r="D31" i="50"/>
  <c r="C31" i="50"/>
  <c r="U32" i="49"/>
  <c r="U36" i="49" s="1"/>
  <c r="T32" i="49"/>
  <c r="T36" i="49" s="1"/>
  <c r="S32" i="49"/>
  <c r="S36" i="49" s="1"/>
  <c r="R32" i="49"/>
  <c r="R36" i="49" s="1"/>
  <c r="Q32" i="49"/>
  <c r="Q36" i="49" s="1"/>
  <c r="P32" i="49"/>
  <c r="P36" i="49" s="1"/>
  <c r="O32" i="49"/>
  <c r="O36" i="49" s="1"/>
  <c r="N32" i="49"/>
  <c r="J32" i="49"/>
  <c r="J36" i="49" s="1"/>
  <c r="I32" i="49"/>
  <c r="I36" i="49" s="1"/>
  <c r="H32" i="49"/>
  <c r="G32" i="49"/>
  <c r="G36" i="49"/>
  <c r="F32" i="49"/>
  <c r="F36" i="49" s="1"/>
  <c r="E32" i="49"/>
  <c r="E36" i="49" s="1"/>
  <c r="D32" i="49"/>
  <c r="D36" i="49" s="1"/>
  <c r="C32" i="49"/>
  <c r="C36" i="49" s="1"/>
  <c r="U31" i="49"/>
  <c r="U35" i="49" s="1"/>
  <c r="T31" i="49"/>
  <c r="T35" i="49" s="1"/>
  <c r="S31" i="49"/>
  <c r="R31" i="49"/>
  <c r="R35" i="49" s="1"/>
  <c r="Q31" i="49"/>
  <c r="Q35" i="49" s="1"/>
  <c r="P31" i="49"/>
  <c r="P35" i="49" s="1"/>
  <c r="O31" i="49"/>
  <c r="O35" i="49" s="1"/>
  <c r="N31" i="49"/>
  <c r="J31" i="49"/>
  <c r="J35" i="49" s="1"/>
  <c r="I31" i="49"/>
  <c r="I35" i="49" s="1"/>
  <c r="H31" i="49"/>
  <c r="G31" i="49"/>
  <c r="G35" i="49" s="1"/>
  <c r="F31" i="49"/>
  <c r="F35" i="49" s="1"/>
  <c r="E31" i="49"/>
  <c r="E35" i="49" s="1"/>
  <c r="D31" i="49"/>
  <c r="D35" i="49" s="1"/>
  <c r="C31" i="49"/>
  <c r="C35" i="49" s="1"/>
  <c r="U32" i="48"/>
  <c r="T32" i="48"/>
  <c r="S32" i="48"/>
  <c r="R32" i="48"/>
  <c r="Q32" i="48"/>
  <c r="Q36" i="48"/>
  <c r="P32" i="48"/>
  <c r="O32" i="48"/>
  <c r="O36" i="48" s="1"/>
  <c r="N32" i="48"/>
  <c r="J32" i="48"/>
  <c r="I32" i="48"/>
  <c r="H32" i="48"/>
  <c r="G32" i="48"/>
  <c r="F32" i="48"/>
  <c r="E32" i="48"/>
  <c r="E36" i="48" s="1"/>
  <c r="D32" i="48"/>
  <c r="C32" i="48"/>
  <c r="U31" i="48"/>
  <c r="U35" i="48" s="1"/>
  <c r="T31" i="48"/>
  <c r="S31" i="48"/>
  <c r="R31" i="48"/>
  <c r="Q31" i="48"/>
  <c r="Q35" i="48"/>
  <c r="P31" i="48"/>
  <c r="O31" i="48"/>
  <c r="O35" i="48" s="1"/>
  <c r="N31" i="48"/>
  <c r="J31" i="48"/>
  <c r="I31" i="48"/>
  <c r="H31" i="48"/>
  <c r="G31" i="48"/>
  <c r="F31" i="48"/>
  <c r="E31" i="48"/>
  <c r="E35" i="48" s="1"/>
  <c r="D31" i="48"/>
  <c r="C31" i="48"/>
  <c r="U32" i="47"/>
  <c r="T32" i="47"/>
  <c r="S32" i="47"/>
  <c r="R32" i="47"/>
  <c r="Q32" i="47"/>
  <c r="P32" i="47"/>
  <c r="O32" i="47"/>
  <c r="N32" i="47"/>
  <c r="J32" i="47"/>
  <c r="I32" i="47"/>
  <c r="H32" i="47"/>
  <c r="G32" i="47"/>
  <c r="F32" i="47"/>
  <c r="E32" i="47"/>
  <c r="D32" i="47"/>
  <c r="C32" i="47"/>
  <c r="C36" i="47" s="1"/>
  <c r="U31" i="47"/>
  <c r="T31" i="47"/>
  <c r="S31" i="47"/>
  <c r="R31" i="47"/>
  <c r="Q31" i="47"/>
  <c r="P31" i="47"/>
  <c r="O31" i="47"/>
  <c r="N31" i="47"/>
  <c r="J31" i="47"/>
  <c r="I31" i="47"/>
  <c r="H31" i="47"/>
  <c r="G31" i="47"/>
  <c r="F31" i="47"/>
  <c r="E31" i="47"/>
  <c r="D31" i="47"/>
  <c r="C31" i="47"/>
  <c r="C35" i="47" s="1"/>
  <c r="U32" i="46"/>
  <c r="T32" i="46"/>
  <c r="S32" i="46"/>
  <c r="S36" i="46" s="1"/>
  <c r="R32" i="46"/>
  <c r="R36" i="46" s="1"/>
  <c r="Q32" i="46"/>
  <c r="Q36" i="46" s="1"/>
  <c r="P32" i="46"/>
  <c r="P36" i="46" s="1"/>
  <c r="O32" i="46"/>
  <c r="N32" i="46"/>
  <c r="J32" i="46"/>
  <c r="I32" i="46"/>
  <c r="I36" i="46" s="1"/>
  <c r="H32" i="46"/>
  <c r="G32" i="46"/>
  <c r="F32" i="46"/>
  <c r="F36" i="46" s="1"/>
  <c r="E32" i="46"/>
  <c r="D32" i="46"/>
  <c r="C32" i="46"/>
  <c r="U31" i="46"/>
  <c r="T31" i="46"/>
  <c r="S31" i="46"/>
  <c r="S35" i="46" s="1"/>
  <c r="R31" i="46"/>
  <c r="R35" i="46" s="1"/>
  <c r="Q31" i="46"/>
  <c r="Q35" i="46" s="1"/>
  <c r="P31" i="46"/>
  <c r="P35" i="46" s="1"/>
  <c r="O31" i="46"/>
  <c r="N31" i="46"/>
  <c r="N35" i="46" s="1"/>
  <c r="J31" i="46"/>
  <c r="I31" i="46"/>
  <c r="H31" i="46"/>
  <c r="G31" i="46"/>
  <c r="F31" i="46"/>
  <c r="F35" i="46" s="1"/>
  <c r="E31" i="46"/>
  <c r="D31" i="46"/>
  <c r="C31" i="46"/>
  <c r="U32" i="45"/>
  <c r="T32" i="45"/>
  <c r="T36" i="45" s="1"/>
  <c r="S32" i="45"/>
  <c r="R32" i="45"/>
  <c r="Q32" i="45"/>
  <c r="Q36" i="45" s="1"/>
  <c r="P32" i="45"/>
  <c r="P36" i="45" s="1"/>
  <c r="O32" i="45"/>
  <c r="N32" i="45"/>
  <c r="J32" i="45"/>
  <c r="I32" i="45"/>
  <c r="H32" i="45"/>
  <c r="H36" i="45" s="1"/>
  <c r="G32" i="45"/>
  <c r="G36" i="45" s="1"/>
  <c r="F32" i="45"/>
  <c r="E32" i="45"/>
  <c r="D32" i="45"/>
  <c r="C32" i="45"/>
  <c r="U31" i="45"/>
  <c r="T31" i="45"/>
  <c r="S31" i="45"/>
  <c r="R31" i="45"/>
  <c r="Q31" i="45"/>
  <c r="Q35" i="45" s="1"/>
  <c r="P31" i="45"/>
  <c r="P35" i="45" s="1"/>
  <c r="O31" i="45"/>
  <c r="N31" i="45"/>
  <c r="J31" i="45"/>
  <c r="I31" i="45"/>
  <c r="H31" i="45"/>
  <c r="H35" i="45" s="1"/>
  <c r="G31" i="45"/>
  <c r="G35" i="45" s="1"/>
  <c r="F31" i="45"/>
  <c r="E31" i="45"/>
  <c r="D31" i="45"/>
  <c r="D35" i="45" s="1"/>
  <c r="C31" i="45"/>
  <c r="U32" i="44"/>
  <c r="U36" i="44" s="1"/>
  <c r="T32" i="44"/>
  <c r="S32" i="44"/>
  <c r="R32" i="44"/>
  <c r="Q32" i="44"/>
  <c r="Q36" i="44" s="1"/>
  <c r="P32" i="44"/>
  <c r="O32" i="44"/>
  <c r="N32" i="44"/>
  <c r="J32" i="44"/>
  <c r="I32" i="44"/>
  <c r="H32" i="44"/>
  <c r="G32" i="44"/>
  <c r="F32" i="44"/>
  <c r="E32" i="44"/>
  <c r="E36" i="44" s="1"/>
  <c r="D32" i="44"/>
  <c r="D36" i="44" s="1"/>
  <c r="C32" i="44"/>
  <c r="C36" i="44" s="1"/>
  <c r="U31" i="44"/>
  <c r="U35" i="44" s="1"/>
  <c r="T31" i="44"/>
  <c r="S31" i="44"/>
  <c r="R31" i="44"/>
  <c r="R35" i="44" s="1"/>
  <c r="Q31" i="44"/>
  <c r="Q35" i="44" s="1"/>
  <c r="P31" i="44"/>
  <c r="O31" i="44"/>
  <c r="N31" i="44"/>
  <c r="J31" i="44"/>
  <c r="I31" i="44"/>
  <c r="H31" i="44"/>
  <c r="G31" i="44"/>
  <c r="F31" i="44"/>
  <c r="E31" i="44"/>
  <c r="E35" i="44" s="1"/>
  <c r="D31" i="44"/>
  <c r="D35" i="44" s="1"/>
  <c r="C31" i="44"/>
  <c r="C35" i="44" s="1"/>
  <c r="U32" i="43"/>
  <c r="U36" i="43" s="1"/>
  <c r="T32" i="43"/>
  <c r="T36" i="43" s="1"/>
  <c r="S32" i="43"/>
  <c r="R32" i="43"/>
  <c r="R36" i="43" s="1"/>
  <c r="Q32" i="43"/>
  <c r="Q36" i="43" s="1"/>
  <c r="P32" i="43"/>
  <c r="P36" i="43" s="1"/>
  <c r="O32" i="43"/>
  <c r="O36" i="43" s="1"/>
  <c r="N32" i="43"/>
  <c r="J32" i="43"/>
  <c r="I32" i="43"/>
  <c r="H32" i="43"/>
  <c r="H36" i="43" s="1"/>
  <c r="G32" i="43"/>
  <c r="F32" i="43"/>
  <c r="E32" i="43"/>
  <c r="D32" i="43"/>
  <c r="D36" i="43" s="1"/>
  <c r="C32" i="43"/>
  <c r="C36" i="43" s="1"/>
  <c r="U31" i="43"/>
  <c r="U35" i="43" s="1"/>
  <c r="T31" i="43"/>
  <c r="T35" i="43" s="1"/>
  <c r="S31" i="43"/>
  <c r="R31" i="43"/>
  <c r="R35" i="43" s="1"/>
  <c r="Q31" i="43"/>
  <c r="Q35" i="43" s="1"/>
  <c r="P31" i="43"/>
  <c r="P35" i="43" s="1"/>
  <c r="O31" i="43"/>
  <c r="O35" i="43" s="1"/>
  <c r="N31" i="43"/>
  <c r="J31" i="43"/>
  <c r="I31" i="43"/>
  <c r="H31" i="43"/>
  <c r="H35" i="43" s="1"/>
  <c r="G31" i="43"/>
  <c r="F31" i="43"/>
  <c r="E31" i="43"/>
  <c r="D31" i="43"/>
  <c r="D35" i="43" s="1"/>
  <c r="C31" i="43"/>
  <c r="C35" i="43" s="1"/>
  <c r="U32" i="42"/>
  <c r="T32" i="42"/>
  <c r="T36" i="42" s="1"/>
  <c r="S32" i="42"/>
  <c r="S36" i="42" s="1"/>
  <c r="R32" i="42"/>
  <c r="R36" i="42" s="1"/>
  <c r="Q32" i="42"/>
  <c r="Q36" i="42"/>
  <c r="P32" i="42"/>
  <c r="P36" i="42" s="1"/>
  <c r="O32" i="42"/>
  <c r="N32" i="42"/>
  <c r="J32" i="42"/>
  <c r="I32" i="42"/>
  <c r="H32" i="42"/>
  <c r="H36" i="42" s="1"/>
  <c r="G32" i="42"/>
  <c r="G36" i="42" s="1"/>
  <c r="F32" i="42"/>
  <c r="E32" i="42"/>
  <c r="E36" i="42" s="1"/>
  <c r="D32" i="42"/>
  <c r="C32" i="42"/>
  <c r="U31" i="42"/>
  <c r="T31" i="42"/>
  <c r="T35" i="42" s="1"/>
  <c r="S31" i="42"/>
  <c r="S35" i="42" s="1"/>
  <c r="R31" i="42"/>
  <c r="Q31" i="42"/>
  <c r="Q35" i="42"/>
  <c r="P31" i="42"/>
  <c r="P35" i="42" s="1"/>
  <c r="O31" i="42"/>
  <c r="N31" i="42"/>
  <c r="J31" i="42"/>
  <c r="I31" i="42"/>
  <c r="H31" i="42"/>
  <c r="G31" i="42"/>
  <c r="G35" i="42" s="1"/>
  <c r="F31" i="42"/>
  <c r="E31" i="42"/>
  <c r="D31" i="42"/>
  <c r="C31" i="42"/>
  <c r="U32" i="41"/>
  <c r="T32" i="41"/>
  <c r="T36" i="41" s="1"/>
  <c r="S32" i="41"/>
  <c r="R32" i="41"/>
  <c r="Q32" i="41"/>
  <c r="P32" i="41"/>
  <c r="P36" i="41" s="1"/>
  <c r="O32" i="41"/>
  <c r="O36" i="41" s="1"/>
  <c r="N32" i="41"/>
  <c r="N36" i="41" s="1"/>
  <c r="J32" i="41"/>
  <c r="I32" i="41"/>
  <c r="H32" i="41"/>
  <c r="G32" i="41"/>
  <c r="G36" i="41" s="1"/>
  <c r="F32" i="41"/>
  <c r="E32" i="41"/>
  <c r="E36" i="41" s="1"/>
  <c r="D32" i="41"/>
  <c r="C32" i="41"/>
  <c r="U31" i="41"/>
  <c r="T31" i="41"/>
  <c r="T35" i="41" s="1"/>
  <c r="S31" i="41"/>
  <c r="R31" i="41"/>
  <c r="Q31" i="41"/>
  <c r="Q35" i="41" s="1"/>
  <c r="P31" i="41"/>
  <c r="P35" i="41" s="1"/>
  <c r="O31" i="41"/>
  <c r="O35" i="41" s="1"/>
  <c r="N31" i="41"/>
  <c r="N35" i="41" s="1"/>
  <c r="J31" i="41"/>
  <c r="I31" i="41"/>
  <c r="H31" i="41"/>
  <c r="G31" i="41"/>
  <c r="G35" i="41" s="1"/>
  <c r="F31" i="41"/>
  <c r="E31" i="41"/>
  <c r="E35" i="41" s="1"/>
  <c r="D31" i="41"/>
  <c r="C31" i="41"/>
  <c r="U32" i="40"/>
  <c r="T32" i="40"/>
  <c r="T36" i="40" s="1"/>
  <c r="S32" i="40"/>
  <c r="R32" i="40"/>
  <c r="R36" i="40" s="1"/>
  <c r="Q32" i="40"/>
  <c r="Q36" i="40" s="1"/>
  <c r="P32" i="40"/>
  <c r="P36" i="40" s="1"/>
  <c r="O32" i="40"/>
  <c r="O36" i="40" s="1"/>
  <c r="N32" i="40"/>
  <c r="N36" i="40" s="1"/>
  <c r="J32" i="40"/>
  <c r="J36" i="40" s="1"/>
  <c r="I32" i="40"/>
  <c r="I36" i="40" s="1"/>
  <c r="H32" i="40"/>
  <c r="H36" i="40" s="1"/>
  <c r="G32" i="40"/>
  <c r="G36" i="40" s="1"/>
  <c r="F32" i="40"/>
  <c r="F36" i="40" s="1"/>
  <c r="E32" i="40"/>
  <c r="E36" i="40" s="1"/>
  <c r="D32" i="40"/>
  <c r="D36" i="40" s="1"/>
  <c r="C32" i="40"/>
  <c r="U31" i="40"/>
  <c r="T31" i="40"/>
  <c r="T35" i="40" s="1"/>
  <c r="S31" i="40"/>
  <c r="R31" i="40"/>
  <c r="R35" i="40" s="1"/>
  <c r="Q31" i="40"/>
  <c r="Q35" i="40" s="1"/>
  <c r="P31" i="40"/>
  <c r="P35" i="40" s="1"/>
  <c r="O31" i="40"/>
  <c r="O35" i="40" s="1"/>
  <c r="N31" i="40"/>
  <c r="J31" i="40"/>
  <c r="J35" i="40" s="1"/>
  <c r="I31" i="40"/>
  <c r="I35" i="40" s="1"/>
  <c r="H31" i="40"/>
  <c r="H35" i="40" s="1"/>
  <c r="G31" i="40"/>
  <c r="G35" i="40" s="1"/>
  <c r="F31" i="40"/>
  <c r="F35" i="40" s="1"/>
  <c r="E31" i="40"/>
  <c r="E35" i="40" s="1"/>
  <c r="D31" i="40"/>
  <c r="D35" i="40" s="1"/>
  <c r="C31" i="40"/>
  <c r="U32" i="39"/>
  <c r="U36" i="39" s="1"/>
  <c r="T32" i="39"/>
  <c r="S32" i="39"/>
  <c r="R32" i="39"/>
  <c r="Q32" i="39"/>
  <c r="P32" i="39"/>
  <c r="O32" i="39"/>
  <c r="N32" i="39"/>
  <c r="J32" i="39"/>
  <c r="J36" i="39" s="1"/>
  <c r="I32" i="39"/>
  <c r="I36" i="39" s="1"/>
  <c r="H32" i="39"/>
  <c r="H36" i="39" s="1"/>
  <c r="G32" i="39"/>
  <c r="G36" i="39" s="1"/>
  <c r="F32" i="39"/>
  <c r="E32" i="39"/>
  <c r="D32" i="39"/>
  <c r="C32" i="39"/>
  <c r="U31" i="39"/>
  <c r="U35" i="39" s="1"/>
  <c r="T31" i="39"/>
  <c r="S31" i="39"/>
  <c r="R31" i="39"/>
  <c r="Q31" i="39"/>
  <c r="P31" i="39"/>
  <c r="O31" i="39"/>
  <c r="N31" i="39"/>
  <c r="J31" i="39"/>
  <c r="J35" i="39" s="1"/>
  <c r="I31" i="39"/>
  <c r="I35" i="39" s="1"/>
  <c r="H31" i="39"/>
  <c r="H35" i="39" s="1"/>
  <c r="G31" i="39"/>
  <c r="G35" i="39" s="1"/>
  <c r="F31" i="39"/>
  <c r="E31" i="39"/>
  <c r="D31" i="39"/>
  <c r="C31" i="39"/>
  <c r="U32" i="56"/>
  <c r="T32" i="56"/>
  <c r="T36" i="56" s="1"/>
  <c r="S32" i="56"/>
  <c r="R32" i="56"/>
  <c r="Q32" i="56"/>
  <c r="Q36" i="56" s="1"/>
  <c r="P32" i="56"/>
  <c r="O32" i="56"/>
  <c r="N32" i="56"/>
  <c r="J32" i="56"/>
  <c r="J36" i="56" s="1"/>
  <c r="I32" i="56"/>
  <c r="I36" i="56" s="1"/>
  <c r="H32" i="56"/>
  <c r="G32" i="56"/>
  <c r="F32" i="56"/>
  <c r="E32" i="56"/>
  <c r="D32" i="56"/>
  <c r="D36" i="56" s="1"/>
  <c r="C32" i="56"/>
  <c r="U31" i="56"/>
  <c r="T31" i="56"/>
  <c r="T35" i="56" s="1"/>
  <c r="S31" i="56"/>
  <c r="R31" i="56"/>
  <c r="Q31" i="56"/>
  <c r="P31" i="56"/>
  <c r="O31" i="56"/>
  <c r="N31" i="56"/>
  <c r="N35" i="56" s="1"/>
  <c r="J31" i="56"/>
  <c r="J35" i="56" s="1"/>
  <c r="I31" i="56"/>
  <c r="I35" i="56" s="1"/>
  <c r="H31" i="56"/>
  <c r="G31" i="56"/>
  <c r="F31" i="56"/>
  <c r="E31" i="56"/>
  <c r="D31" i="56"/>
  <c r="C31" i="56"/>
  <c r="U32" i="67"/>
  <c r="T32" i="67"/>
  <c r="S32" i="67"/>
  <c r="R32" i="67"/>
  <c r="Q32" i="67"/>
  <c r="P32" i="67"/>
  <c r="O32" i="67"/>
  <c r="N32" i="67"/>
  <c r="J32" i="67"/>
  <c r="I32" i="67"/>
  <c r="H32" i="67"/>
  <c r="G32" i="67"/>
  <c r="F32" i="67"/>
  <c r="E32" i="67"/>
  <c r="D32" i="67"/>
  <c r="C32" i="67"/>
  <c r="U31" i="67"/>
  <c r="T31" i="67"/>
  <c r="S31" i="67"/>
  <c r="R31" i="67"/>
  <c r="Q31" i="67"/>
  <c r="P31" i="67"/>
  <c r="O31" i="67"/>
  <c r="N31" i="67"/>
  <c r="J31" i="67"/>
  <c r="I31" i="67"/>
  <c r="H31" i="67"/>
  <c r="G31" i="67"/>
  <c r="F31" i="67"/>
  <c r="E31" i="67"/>
  <c r="D31" i="67"/>
  <c r="C31" i="67"/>
  <c r="U32" i="65"/>
  <c r="T32" i="65"/>
  <c r="T36" i="65" s="1"/>
  <c r="S32" i="65"/>
  <c r="S36" i="65" s="1"/>
  <c r="R32" i="65"/>
  <c r="R36" i="65" s="1"/>
  <c r="Q32" i="65"/>
  <c r="P32" i="65"/>
  <c r="O32" i="65"/>
  <c r="N32" i="65"/>
  <c r="J32" i="65"/>
  <c r="I32" i="65"/>
  <c r="H32" i="65"/>
  <c r="G32" i="65"/>
  <c r="F32" i="65"/>
  <c r="E32" i="65"/>
  <c r="E36" i="65" s="1"/>
  <c r="D32" i="65"/>
  <c r="D36" i="65"/>
  <c r="C32" i="65"/>
  <c r="C36" i="65" s="1"/>
  <c r="U31" i="65"/>
  <c r="U35" i="65" s="1"/>
  <c r="T31" i="65"/>
  <c r="T35" i="65" s="1"/>
  <c r="S31" i="65"/>
  <c r="S35" i="65" s="1"/>
  <c r="R31" i="65"/>
  <c r="R35" i="65" s="1"/>
  <c r="Q31" i="65"/>
  <c r="P31" i="65"/>
  <c r="O31" i="65"/>
  <c r="N31" i="65"/>
  <c r="J31" i="65"/>
  <c r="I31" i="65"/>
  <c r="H31" i="65"/>
  <c r="G31" i="65"/>
  <c r="F31" i="65"/>
  <c r="E31" i="65"/>
  <c r="E35" i="65" s="1"/>
  <c r="D31" i="65"/>
  <c r="D35" i="65" s="1"/>
  <c r="C31" i="65"/>
  <c r="C35" i="65" s="1"/>
  <c r="U32" i="64"/>
  <c r="T32" i="64"/>
  <c r="S32" i="64"/>
  <c r="S36" i="64" s="1"/>
  <c r="R32" i="64"/>
  <c r="Q32" i="64"/>
  <c r="P32" i="64"/>
  <c r="P36" i="64" s="1"/>
  <c r="O32" i="64"/>
  <c r="O36" i="64"/>
  <c r="N32" i="64"/>
  <c r="J32" i="64"/>
  <c r="J36" i="64"/>
  <c r="I32" i="64"/>
  <c r="I36" i="64" s="1"/>
  <c r="H32" i="64"/>
  <c r="G32" i="64"/>
  <c r="F32" i="64"/>
  <c r="E32" i="64"/>
  <c r="D32" i="64"/>
  <c r="D36" i="64" s="1"/>
  <c r="C32" i="64"/>
  <c r="U31" i="64"/>
  <c r="T31" i="64"/>
  <c r="S31" i="64"/>
  <c r="S35" i="64" s="1"/>
  <c r="R31" i="64"/>
  <c r="Q31" i="64"/>
  <c r="P31" i="64"/>
  <c r="P35" i="64" s="1"/>
  <c r="O31" i="64"/>
  <c r="O35" i="64" s="1"/>
  <c r="N31" i="64"/>
  <c r="N35" i="64"/>
  <c r="J31" i="64"/>
  <c r="J35" i="64"/>
  <c r="I31" i="64"/>
  <c r="I35" i="64" s="1"/>
  <c r="H31" i="64"/>
  <c r="G31" i="64"/>
  <c r="F31" i="64"/>
  <c r="E31" i="64"/>
  <c r="D31" i="64"/>
  <c r="D35" i="64" s="1"/>
  <c r="C31" i="64"/>
  <c r="U32" i="66"/>
  <c r="U36" i="66" s="1"/>
  <c r="T32" i="66"/>
  <c r="T36" i="66" s="1"/>
  <c r="S32" i="66"/>
  <c r="S36" i="66" s="1"/>
  <c r="R32" i="66"/>
  <c r="R36" i="66" s="1"/>
  <c r="Q32" i="66"/>
  <c r="P32" i="66"/>
  <c r="O32" i="66"/>
  <c r="O36" i="66" s="1"/>
  <c r="N32" i="66"/>
  <c r="J32" i="66"/>
  <c r="I32" i="66"/>
  <c r="H32" i="66"/>
  <c r="G32" i="66"/>
  <c r="F32" i="66"/>
  <c r="E32" i="66"/>
  <c r="E36" i="66" s="1"/>
  <c r="D32" i="66"/>
  <c r="D36" i="66" s="1"/>
  <c r="C32" i="66"/>
  <c r="U31" i="66"/>
  <c r="U35" i="66" s="1"/>
  <c r="T31" i="66"/>
  <c r="T35" i="66" s="1"/>
  <c r="S31" i="66"/>
  <c r="S35" i="66" s="1"/>
  <c r="R31" i="66"/>
  <c r="R35" i="66" s="1"/>
  <c r="Q31" i="66"/>
  <c r="P31" i="66"/>
  <c r="O31" i="66"/>
  <c r="O35" i="66" s="1"/>
  <c r="N31" i="66"/>
  <c r="J31" i="66"/>
  <c r="I31" i="66"/>
  <c r="H31" i="66"/>
  <c r="G31" i="66"/>
  <c r="F31" i="66"/>
  <c r="E31" i="66"/>
  <c r="E35" i="66" s="1"/>
  <c r="D31" i="66"/>
  <c r="D35" i="66" s="1"/>
  <c r="C31" i="66"/>
  <c r="U32" i="63"/>
  <c r="T32" i="63"/>
  <c r="T36" i="63" s="1"/>
  <c r="S32" i="63"/>
  <c r="R32" i="63"/>
  <c r="R36" i="63" s="1"/>
  <c r="Q32" i="63"/>
  <c r="P32" i="63"/>
  <c r="P36" i="63" s="1"/>
  <c r="O32" i="63"/>
  <c r="O36" i="63" s="1"/>
  <c r="N32" i="63"/>
  <c r="N36" i="63" s="1"/>
  <c r="J32" i="63"/>
  <c r="I32" i="63"/>
  <c r="H32" i="63"/>
  <c r="H36" i="63" s="1"/>
  <c r="G32" i="63"/>
  <c r="G36" i="63" s="1"/>
  <c r="F32" i="63"/>
  <c r="F36" i="63" s="1"/>
  <c r="E32" i="63"/>
  <c r="D32" i="63"/>
  <c r="D36" i="63" s="1"/>
  <c r="C32" i="63"/>
  <c r="U31" i="63"/>
  <c r="T31" i="63"/>
  <c r="S31" i="63"/>
  <c r="R31" i="63"/>
  <c r="R35" i="63" s="1"/>
  <c r="Q31" i="63"/>
  <c r="P31" i="63"/>
  <c r="P35" i="63" s="1"/>
  <c r="O31" i="63"/>
  <c r="O35" i="63" s="1"/>
  <c r="N31" i="63"/>
  <c r="N35" i="63" s="1"/>
  <c r="J31" i="63"/>
  <c r="I31" i="63"/>
  <c r="H31" i="63"/>
  <c r="H35" i="63" s="1"/>
  <c r="G31" i="63"/>
  <c r="G35" i="63" s="1"/>
  <c r="F31" i="63"/>
  <c r="F35" i="63" s="1"/>
  <c r="E31" i="63"/>
  <c r="D31" i="63"/>
  <c r="C31" i="63"/>
  <c r="U32" i="62"/>
  <c r="U36" i="62" s="1"/>
  <c r="T32" i="62"/>
  <c r="S32" i="62"/>
  <c r="R32" i="62"/>
  <c r="R36" i="62" s="1"/>
  <c r="Q32" i="62"/>
  <c r="P32" i="62"/>
  <c r="O32" i="62"/>
  <c r="N32" i="62"/>
  <c r="J32" i="62"/>
  <c r="I32" i="62"/>
  <c r="H32" i="62"/>
  <c r="G32" i="62"/>
  <c r="F32" i="62"/>
  <c r="F36" i="62" s="1"/>
  <c r="E32" i="62"/>
  <c r="D32" i="62"/>
  <c r="C32" i="62"/>
  <c r="U31" i="62"/>
  <c r="U35" i="62" s="1"/>
  <c r="T31" i="62"/>
  <c r="S31" i="62"/>
  <c r="R31" i="62"/>
  <c r="R35" i="62" s="1"/>
  <c r="Q31" i="62"/>
  <c r="P31" i="62"/>
  <c r="O31" i="62"/>
  <c r="N31" i="62"/>
  <c r="J31" i="62"/>
  <c r="I31" i="62"/>
  <c r="H31" i="62"/>
  <c r="G31" i="62"/>
  <c r="F31" i="62"/>
  <c r="F35" i="62" s="1"/>
  <c r="E31" i="62"/>
  <c r="E35" i="62" s="1"/>
  <c r="D31" i="62"/>
  <c r="C31" i="62"/>
  <c r="U32" i="61"/>
  <c r="T32" i="61"/>
  <c r="S32" i="61"/>
  <c r="R32" i="61"/>
  <c r="Q32" i="61"/>
  <c r="P32" i="61"/>
  <c r="O32" i="61"/>
  <c r="N32" i="61"/>
  <c r="N36" i="61" s="1"/>
  <c r="J32" i="61"/>
  <c r="I32" i="61"/>
  <c r="I36" i="61" s="1"/>
  <c r="H32" i="61"/>
  <c r="H36" i="61" s="1"/>
  <c r="G32" i="61"/>
  <c r="F32" i="61"/>
  <c r="E32" i="61"/>
  <c r="E36" i="61" s="1"/>
  <c r="D32" i="61"/>
  <c r="C32" i="61"/>
  <c r="U31" i="61"/>
  <c r="T31" i="61"/>
  <c r="T35" i="61" s="1"/>
  <c r="S31" i="61"/>
  <c r="R31" i="61"/>
  <c r="Q31" i="61"/>
  <c r="P31" i="61"/>
  <c r="O31" i="61"/>
  <c r="N31" i="61"/>
  <c r="N35" i="61" s="1"/>
  <c r="J31" i="61"/>
  <c r="I31" i="61"/>
  <c r="I35" i="61" s="1"/>
  <c r="H31" i="61"/>
  <c r="H35" i="61" s="1"/>
  <c r="G31" i="61"/>
  <c r="F31" i="61"/>
  <c r="E31" i="61"/>
  <c r="D31" i="61"/>
  <c r="D35" i="61" s="1"/>
  <c r="C31" i="61"/>
  <c r="U32" i="60"/>
  <c r="T32" i="60"/>
  <c r="S32" i="60"/>
  <c r="R32" i="60"/>
  <c r="Q32" i="60"/>
  <c r="P32" i="60"/>
  <c r="O32" i="60"/>
  <c r="N32" i="60"/>
  <c r="N36" i="60" s="1"/>
  <c r="J32" i="60"/>
  <c r="J36" i="60" s="1"/>
  <c r="I32" i="60"/>
  <c r="I36" i="60" s="1"/>
  <c r="H32" i="60"/>
  <c r="H36" i="60" s="1"/>
  <c r="G32" i="60"/>
  <c r="F32" i="60"/>
  <c r="E32" i="60"/>
  <c r="D32" i="60"/>
  <c r="C32" i="60"/>
  <c r="U31" i="60"/>
  <c r="T31" i="60"/>
  <c r="S31" i="60"/>
  <c r="R31" i="60"/>
  <c r="Q31" i="60"/>
  <c r="P31" i="60"/>
  <c r="O31" i="60"/>
  <c r="N31" i="60"/>
  <c r="N35" i="60" s="1"/>
  <c r="J31" i="60"/>
  <c r="J35" i="60" s="1"/>
  <c r="I31" i="60"/>
  <c r="I35" i="60" s="1"/>
  <c r="H31" i="60"/>
  <c r="H35" i="60" s="1"/>
  <c r="G31" i="60"/>
  <c r="F31" i="60"/>
  <c r="E31" i="60"/>
  <c r="E35" i="60" s="1"/>
  <c r="D31" i="60"/>
  <c r="C31" i="60"/>
  <c r="U32" i="59"/>
  <c r="T32" i="59"/>
  <c r="S32" i="59"/>
  <c r="S36" i="59" s="1"/>
  <c r="R32" i="59"/>
  <c r="Q32" i="59"/>
  <c r="P32" i="59"/>
  <c r="O32" i="59"/>
  <c r="N32" i="59"/>
  <c r="N36" i="59" s="1"/>
  <c r="J32" i="59"/>
  <c r="I32" i="59"/>
  <c r="I36" i="59" s="1"/>
  <c r="H32" i="59"/>
  <c r="H36" i="59" s="1"/>
  <c r="G32" i="59"/>
  <c r="F32" i="59"/>
  <c r="E32" i="59"/>
  <c r="D32" i="59"/>
  <c r="C32" i="59"/>
  <c r="C36" i="59" s="1"/>
  <c r="U31" i="59"/>
  <c r="T31" i="59"/>
  <c r="S31" i="59"/>
  <c r="R31" i="59"/>
  <c r="R35" i="59" s="1"/>
  <c r="Q31" i="59"/>
  <c r="P31" i="59"/>
  <c r="O31" i="59"/>
  <c r="N31" i="59"/>
  <c r="N35" i="59" s="1"/>
  <c r="J31" i="59"/>
  <c r="I31" i="59"/>
  <c r="I35" i="59" s="1"/>
  <c r="H31" i="59"/>
  <c r="H35" i="59" s="1"/>
  <c r="G31" i="59"/>
  <c r="F31" i="59"/>
  <c r="E31" i="59"/>
  <c r="D31" i="59"/>
  <c r="C31" i="59"/>
  <c r="U32" i="68"/>
  <c r="U36" i="68" s="1"/>
  <c r="T32" i="68"/>
  <c r="S32" i="68"/>
  <c r="R32" i="68"/>
  <c r="Q32" i="68"/>
  <c r="P32" i="68"/>
  <c r="O32" i="68"/>
  <c r="N32" i="68"/>
  <c r="J32" i="68"/>
  <c r="I32" i="68"/>
  <c r="H32" i="68"/>
  <c r="G32" i="68"/>
  <c r="F32" i="68"/>
  <c r="E32" i="68"/>
  <c r="D32" i="68"/>
  <c r="C32" i="68"/>
  <c r="U31" i="68"/>
  <c r="T31" i="68"/>
  <c r="S31" i="68"/>
  <c r="R31" i="68"/>
  <c r="Q31" i="68"/>
  <c r="Q35" i="68" s="1"/>
  <c r="P31" i="68"/>
  <c r="O31" i="68"/>
  <c r="O35" i="68" s="1"/>
  <c r="N31" i="68"/>
  <c r="J31" i="68"/>
  <c r="I31" i="68"/>
  <c r="H31" i="68"/>
  <c r="G31" i="68"/>
  <c r="F31" i="68"/>
  <c r="F35" i="68" s="1"/>
  <c r="E31" i="68"/>
  <c r="D31" i="68"/>
  <c r="D35" i="68" s="1"/>
  <c r="C31" i="68"/>
  <c r="U32" i="76"/>
  <c r="U36" i="76" s="1"/>
  <c r="T32" i="76"/>
  <c r="T36" i="76" s="1"/>
  <c r="S32" i="76"/>
  <c r="S36" i="76" s="1"/>
  <c r="R32" i="76"/>
  <c r="Q32" i="76"/>
  <c r="Q36" i="76" s="1"/>
  <c r="P32" i="76"/>
  <c r="O32" i="76"/>
  <c r="O36" i="76" s="1"/>
  <c r="N32" i="76"/>
  <c r="J32" i="76"/>
  <c r="J36" i="76" s="1"/>
  <c r="I32" i="76"/>
  <c r="I36" i="76" s="1"/>
  <c r="H32" i="76"/>
  <c r="G32" i="76"/>
  <c r="F32" i="76"/>
  <c r="E32" i="76"/>
  <c r="D32" i="76"/>
  <c r="C32" i="76"/>
  <c r="C36" i="76" s="1"/>
  <c r="U31" i="76"/>
  <c r="T31" i="76"/>
  <c r="T35" i="76" s="1"/>
  <c r="S31" i="76"/>
  <c r="S35" i="76" s="1"/>
  <c r="R31" i="76"/>
  <c r="Q31" i="76"/>
  <c r="P31" i="76"/>
  <c r="P35" i="76" s="1"/>
  <c r="O31" i="76"/>
  <c r="O35" i="76" s="1"/>
  <c r="N31" i="76"/>
  <c r="J31" i="76"/>
  <c r="I31" i="76"/>
  <c r="H31" i="76"/>
  <c r="H35" i="76" s="1"/>
  <c r="G31" i="76"/>
  <c r="F31" i="76"/>
  <c r="E31" i="76"/>
  <c r="E35" i="76" s="1"/>
  <c r="D31" i="76"/>
  <c r="D35" i="76" s="1"/>
  <c r="C31" i="76"/>
  <c r="C35" i="76" s="1"/>
  <c r="U32" i="75"/>
  <c r="U36" i="75" s="1"/>
  <c r="T32" i="75"/>
  <c r="S32" i="75"/>
  <c r="R32" i="75"/>
  <c r="Q32" i="75"/>
  <c r="P32" i="75"/>
  <c r="O32" i="75"/>
  <c r="N32" i="75"/>
  <c r="J32" i="75"/>
  <c r="I32" i="75"/>
  <c r="H32" i="75"/>
  <c r="G32" i="75"/>
  <c r="F32" i="75"/>
  <c r="F36" i="75" s="1"/>
  <c r="E32" i="75"/>
  <c r="E36" i="75" s="1"/>
  <c r="D32" i="75"/>
  <c r="D36" i="75" s="1"/>
  <c r="C32" i="75"/>
  <c r="U31" i="75"/>
  <c r="U35" i="75" s="1"/>
  <c r="T31" i="75"/>
  <c r="S31" i="75"/>
  <c r="R31" i="75"/>
  <c r="Q31" i="75"/>
  <c r="P31" i="75"/>
  <c r="O31" i="75"/>
  <c r="N31" i="75"/>
  <c r="J31" i="75"/>
  <c r="I31" i="75"/>
  <c r="H31" i="75"/>
  <c r="G31" i="75"/>
  <c r="F31" i="75"/>
  <c r="F35" i="75" s="1"/>
  <c r="E31" i="75"/>
  <c r="E35" i="75" s="1"/>
  <c r="D31" i="75"/>
  <c r="D35" i="75" s="1"/>
  <c r="C31" i="75"/>
  <c r="U32" i="74"/>
  <c r="T32" i="74"/>
  <c r="T36" i="74" s="1"/>
  <c r="S32" i="74"/>
  <c r="S36" i="74" s="1"/>
  <c r="R32" i="74"/>
  <c r="R36" i="74" s="1"/>
  <c r="Q32" i="74"/>
  <c r="P32" i="74"/>
  <c r="P36" i="74" s="1"/>
  <c r="O32" i="74"/>
  <c r="N32" i="74"/>
  <c r="J32" i="74"/>
  <c r="I32" i="74"/>
  <c r="I36" i="74" s="1"/>
  <c r="H32" i="74"/>
  <c r="G32" i="74"/>
  <c r="G36" i="74" s="1"/>
  <c r="F32" i="74"/>
  <c r="E32" i="74"/>
  <c r="D32" i="74"/>
  <c r="C32" i="74"/>
  <c r="U31" i="74"/>
  <c r="T31" i="74"/>
  <c r="T35" i="74" s="1"/>
  <c r="S31" i="74"/>
  <c r="S35" i="74" s="1"/>
  <c r="R31" i="74"/>
  <c r="R35" i="74" s="1"/>
  <c r="Q31" i="74"/>
  <c r="P31" i="74"/>
  <c r="P35" i="74" s="1"/>
  <c r="O31" i="74"/>
  <c r="N31" i="74"/>
  <c r="J31" i="74"/>
  <c r="I31" i="74"/>
  <c r="I35" i="74" s="1"/>
  <c r="H31" i="74"/>
  <c r="G31" i="74"/>
  <c r="G35" i="74" s="1"/>
  <c r="F31" i="74"/>
  <c r="E31" i="74"/>
  <c r="D31" i="74"/>
  <c r="C31" i="74"/>
  <c r="U32" i="73"/>
  <c r="U36" i="73" s="1"/>
  <c r="T32" i="73"/>
  <c r="T36" i="73" s="1"/>
  <c r="S32" i="73"/>
  <c r="S36" i="73"/>
  <c r="R32" i="73"/>
  <c r="Q32" i="73"/>
  <c r="P32" i="73"/>
  <c r="O32" i="73"/>
  <c r="N32" i="73"/>
  <c r="J32" i="73"/>
  <c r="I32" i="73"/>
  <c r="H32" i="73"/>
  <c r="G32" i="73"/>
  <c r="G36" i="73" s="1"/>
  <c r="F32" i="73"/>
  <c r="E32" i="73"/>
  <c r="D32" i="73"/>
  <c r="C32" i="73"/>
  <c r="U31" i="73"/>
  <c r="U35" i="73" s="1"/>
  <c r="T31" i="73"/>
  <c r="T35" i="73" s="1"/>
  <c r="S31" i="73"/>
  <c r="S35" i="73"/>
  <c r="R31" i="73"/>
  <c r="Q31" i="73"/>
  <c r="P31" i="73"/>
  <c r="O31" i="73"/>
  <c r="N31" i="73"/>
  <c r="J31" i="73"/>
  <c r="I31" i="73"/>
  <c r="H31" i="73"/>
  <c r="G31" i="73"/>
  <c r="G35" i="73" s="1"/>
  <c r="F31" i="73"/>
  <c r="E31" i="73"/>
  <c r="D31" i="73"/>
  <c r="C31" i="73"/>
  <c r="U32" i="72"/>
  <c r="T32" i="72"/>
  <c r="S32" i="72"/>
  <c r="R32" i="72"/>
  <c r="Q32" i="72"/>
  <c r="P32" i="72"/>
  <c r="O32" i="72"/>
  <c r="N32" i="72"/>
  <c r="J32" i="72"/>
  <c r="I32" i="72"/>
  <c r="H32" i="72"/>
  <c r="G32" i="72"/>
  <c r="F32" i="72"/>
  <c r="E32" i="72"/>
  <c r="D32" i="72"/>
  <c r="C32" i="72"/>
  <c r="U31" i="72"/>
  <c r="T31" i="72"/>
  <c r="S31" i="72"/>
  <c r="R31" i="72"/>
  <c r="Q31" i="72"/>
  <c r="P31" i="72"/>
  <c r="O31" i="72"/>
  <c r="N31" i="72"/>
  <c r="J31" i="72"/>
  <c r="I31" i="72"/>
  <c r="H31" i="72"/>
  <c r="G31" i="72"/>
  <c r="F31" i="72"/>
  <c r="E31" i="72"/>
  <c r="D31" i="72"/>
  <c r="C31" i="72"/>
  <c r="U32" i="71"/>
  <c r="T32" i="71"/>
  <c r="S32" i="71"/>
  <c r="R32" i="71"/>
  <c r="R36" i="71" s="1"/>
  <c r="Q32" i="71"/>
  <c r="P32" i="71"/>
  <c r="P36" i="71" s="1"/>
  <c r="O32" i="71"/>
  <c r="N32" i="71"/>
  <c r="J32" i="71"/>
  <c r="J36" i="71" s="1"/>
  <c r="I32" i="71"/>
  <c r="H32" i="71"/>
  <c r="G32" i="71"/>
  <c r="F32" i="71"/>
  <c r="E32" i="71"/>
  <c r="E36" i="71" s="1"/>
  <c r="D32" i="71"/>
  <c r="D36" i="71" s="1"/>
  <c r="C32" i="71"/>
  <c r="C36" i="71"/>
  <c r="U31" i="71"/>
  <c r="T31" i="71"/>
  <c r="S31" i="71"/>
  <c r="R31" i="71"/>
  <c r="R35" i="71" s="1"/>
  <c r="Q31" i="71"/>
  <c r="P31" i="71"/>
  <c r="P35" i="71" s="1"/>
  <c r="O31" i="71"/>
  <c r="N31" i="71"/>
  <c r="J31" i="71"/>
  <c r="J35" i="71" s="1"/>
  <c r="I31" i="71"/>
  <c r="H31" i="71"/>
  <c r="G31" i="71"/>
  <c r="F31" i="71"/>
  <c r="E31" i="71"/>
  <c r="E35" i="71" s="1"/>
  <c r="D31" i="71"/>
  <c r="D35" i="71" s="1"/>
  <c r="C31" i="71"/>
  <c r="C35" i="71"/>
  <c r="U32" i="70"/>
  <c r="U36" i="70" s="1"/>
  <c r="T32" i="70"/>
  <c r="T36" i="70" s="1"/>
  <c r="S32" i="70"/>
  <c r="R32" i="70"/>
  <c r="Q32" i="70"/>
  <c r="Q36" i="70" s="1"/>
  <c r="P32" i="70"/>
  <c r="O32" i="70"/>
  <c r="O36" i="70" s="1"/>
  <c r="N32" i="70"/>
  <c r="J32" i="70"/>
  <c r="I32" i="70"/>
  <c r="I36" i="70" s="1"/>
  <c r="H32" i="70"/>
  <c r="H36" i="70" s="1"/>
  <c r="G32" i="70"/>
  <c r="F32" i="70"/>
  <c r="F36" i="70" s="1"/>
  <c r="E32" i="70"/>
  <c r="D32" i="70"/>
  <c r="C32" i="70"/>
  <c r="U31" i="70"/>
  <c r="U35" i="70" s="1"/>
  <c r="T31" i="70"/>
  <c r="T35" i="70" s="1"/>
  <c r="S31" i="70"/>
  <c r="R31" i="70"/>
  <c r="Q31" i="70"/>
  <c r="Q35" i="70" s="1"/>
  <c r="P31" i="70"/>
  <c r="O31" i="70"/>
  <c r="O35" i="70" s="1"/>
  <c r="N31" i="70"/>
  <c r="J31" i="70"/>
  <c r="I31" i="70"/>
  <c r="I35" i="70" s="1"/>
  <c r="H31" i="70"/>
  <c r="H35" i="70" s="1"/>
  <c r="G31" i="70"/>
  <c r="F31" i="70"/>
  <c r="F35" i="70" s="1"/>
  <c r="E31" i="70"/>
  <c r="D31" i="70"/>
  <c r="C31" i="70"/>
  <c r="U32" i="77"/>
  <c r="T32" i="77"/>
  <c r="T36" i="77" s="1"/>
  <c r="S32" i="77"/>
  <c r="S36" i="77" s="1"/>
  <c r="R32" i="77"/>
  <c r="R36" i="77" s="1"/>
  <c r="Q32" i="77"/>
  <c r="P32" i="77"/>
  <c r="P36" i="77" s="1"/>
  <c r="O32" i="77"/>
  <c r="N32" i="77"/>
  <c r="J32" i="77"/>
  <c r="I32" i="77"/>
  <c r="I36" i="77" s="1"/>
  <c r="H32" i="77"/>
  <c r="G32" i="77"/>
  <c r="G36" i="77" s="1"/>
  <c r="F32" i="77"/>
  <c r="F36" i="77" s="1"/>
  <c r="E32" i="77"/>
  <c r="D32" i="77"/>
  <c r="C32" i="77"/>
  <c r="U31" i="77"/>
  <c r="T31" i="77"/>
  <c r="T35" i="77" s="1"/>
  <c r="S31" i="77"/>
  <c r="S35" i="77" s="1"/>
  <c r="R31" i="77"/>
  <c r="Q31" i="77"/>
  <c r="P31" i="77"/>
  <c r="P35" i="77" s="1"/>
  <c r="O31" i="77"/>
  <c r="N31" i="77"/>
  <c r="J31" i="77"/>
  <c r="I31" i="77"/>
  <c r="I35" i="77" s="1"/>
  <c r="H31" i="77"/>
  <c r="G31" i="77"/>
  <c r="G35" i="77" s="1"/>
  <c r="F31" i="77"/>
  <c r="F35" i="77" s="1"/>
  <c r="E31" i="77"/>
  <c r="E35" i="77" s="1"/>
  <c r="D31" i="77"/>
  <c r="C31" i="77"/>
  <c r="U32" i="100"/>
  <c r="T32" i="100"/>
  <c r="S32" i="100"/>
  <c r="R32" i="100"/>
  <c r="Q32" i="100"/>
  <c r="P32" i="100"/>
  <c r="P36" i="100" s="1"/>
  <c r="O32" i="100"/>
  <c r="N32" i="100"/>
  <c r="N36" i="100" s="1"/>
  <c r="J32" i="100"/>
  <c r="J36" i="100" s="1"/>
  <c r="I32" i="100"/>
  <c r="I36" i="100" s="1"/>
  <c r="H32" i="100"/>
  <c r="H36" i="100" s="1"/>
  <c r="G32" i="100"/>
  <c r="G36" i="100" s="1"/>
  <c r="F32" i="100"/>
  <c r="F36" i="100" s="1"/>
  <c r="E32" i="100"/>
  <c r="E36" i="100" s="1"/>
  <c r="D32" i="100"/>
  <c r="C32" i="100"/>
  <c r="U31" i="100"/>
  <c r="T31" i="100"/>
  <c r="S31" i="100"/>
  <c r="R31" i="100"/>
  <c r="Q31" i="100"/>
  <c r="P31" i="100"/>
  <c r="P35" i="100" s="1"/>
  <c r="O31" i="100"/>
  <c r="N31" i="100"/>
  <c r="N35" i="100" s="1"/>
  <c r="J31" i="100"/>
  <c r="J35" i="100" s="1"/>
  <c r="I31" i="100"/>
  <c r="I35" i="100" s="1"/>
  <c r="H31" i="100"/>
  <c r="H35" i="100" s="1"/>
  <c r="G31" i="100"/>
  <c r="G35" i="100" s="1"/>
  <c r="F31" i="100"/>
  <c r="F35" i="100" s="1"/>
  <c r="E31" i="100"/>
  <c r="E35" i="100" s="1"/>
  <c r="D31" i="100"/>
  <c r="C31" i="100"/>
  <c r="C35" i="100" s="1"/>
  <c r="U32" i="99"/>
  <c r="T32" i="99"/>
  <c r="T36" i="99" s="1"/>
  <c r="S32" i="99"/>
  <c r="S36" i="99" s="1"/>
  <c r="R32" i="99"/>
  <c r="R36" i="99" s="1"/>
  <c r="Q32" i="99"/>
  <c r="Q36" i="99" s="1"/>
  <c r="P32" i="99"/>
  <c r="P36" i="99" s="1"/>
  <c r="O32" i="99"/>
  <c r="N32" i="99"/>
  <c r="N36" i="99" s="1"/>
  <c r="J32" i="99"/>
  <c r="I32" i="99"/>
  <c r="I36" i="99" s="1"/>
  <c r="H32" i="99"/>
  <c r="H36" i="99" s="1"/>
  <c r="G32" i="99"/>
  <c r="G36" i="99" s="1"/>
  <c r="F32" i="99"/>
  <c r="F36" i="99" s="1"/>
  <c r="E32" i="99"/>
  <c r="E36" i="99" s="1"/>
  <c r="D32" i="99"/>
  <c r="C32" i="99"/>
  <c r="C36" i="99" s="1"/>
  <c r="U31" i="99"/>
  <c r="T31" i="99"/>
  <c r="T35" i="99" s="1"/>
  <c r="S31" i="99"/>
  <c r="S35" i="99" s="1"/>
  <c r="R31" i="99"/>
  <c r="R35" i="99" s="1"/>
  <c r="Q31" i="99"/>
  <c r="Q35" i="99" s="1"/>
  <c r="P31" i="99"/>
  <c r="O31" i="99"/>
  <c r="N31" i="99"/>
  <c r="N35" i="99" s="1"/>
  <c r="J31" i="99"/>
  <c r="I31" i="99"/>
  <c r="I35" i="99" s="1"/>
  <c r="H31" i="99"/>
  <c r="H35" i="99" s="1"/>
  <c r="G31" i="99"/>
  <c r="G35" i="99" s="1"/>
  <c r="F31" i="99"/>
  <c r="F35" i="99"/>
  <c r="E31" i="99"/>
  <c r="E35" i="99" s="1"/>
  <c r="D31" i="99"/>
  <c r="C31" i="99"/>
  <c r="C35" i="99" s="1"/>
  <c r="U32" i="98"/>
  <c r="T32" i="98"/>
  <c r="S32" i="98"/>
  <c r="S36" i="98" s="1"/>
  <c r="R32" i="98"/>
  <c r="Q32" i="98"/>
  <c r="Q36" i="98" s="1"/>
  <c r="P32" i="98"/>
  <c r="O32" i="98"/>
  <c r="N32" i="98"/>
  <c r="J32" i="98"/>
  <c r="J36" i="98" s="1"/>
  <c r="I32" i="98"/>
  <c r="H32" i="98"/>
  <c r="G32" i="98"/>
  <c r="G36" i="98" s="1"/>
  <c r="F32" i="98"/>
  <c r="E32" i="98"/>
  <c r="D32" i="98"/>
  <c r="C32" i="98"/>
  <c r="U31" i="98"/>
  <c r="T31" i="98"/>
  <c r="S31" i="98"/>
  <c r="R31" i="98"/>
  <c r="Q31" i="98"/>
  <c r="P31" i="98"/>
  <c r="P35" i="98" s="1"/>
  <c r="O31" i="98"/>
  <c r="N31" i="98"/>
  <c r="J31" i="98"/>
  <c r="J35" i="98" s="1"/>
  <c r="I31" i="98"/>
  <c r="H31" i="98"/>
  <c r="G31" i="98"/>
  <c r="F31" i="98"/>
  <c r="F35" i="98" s="1"/>
  <c r="E31" i="98"/>
  <c r="D31" i="98"/>
  <c r="D35" i="98" s="1"/>
  <c r="C31" i="98"/>
  <c r="U32" i="97"/>
  <c r="T32" i="97"/>
  <c r="S32" i="97"/>
  <c r="R32" i="97"/>
  <c r="Q32" i="97"/>
  <c r="P32" i="97"/>
  <c r="O32" i="97"/>
  <c r="N32" i="97"/>
  <c r="J32" i="97"/>
  <c r="I32" i="97"/>
  <c r="H32" i="97"/>
  <c r="G32" i="97"/>
  <c r="F32" i="97"/>
  <c r="E32" i="97"/>
  <c r="D32" i="97"/>
  <c r="C32" i="97"/>
  <c r="U31" i="97"/>
  <c r="T31" i="97"/>
  <c r="S31" i="97"/>
  <c r="R31" i="97"/>
  <c r="Q31" i="97"/>
  <c r="P31" i="97"/>
  <c r="O31" i="97"/>
  <c r="N31" i="97"/>
  <c r="J31" i="97"/>
  <c r="I31" i="97"/>
  <c r="H31" i="97"/>
  <c r="G31" i="97"/>
  <c r="F31" i="97"/>
  <c r="E31" i="97"/>
  <c r="D31" i="97"/>
  <c r="C31" i="97"/>
  <c r="U32" i="96"/>
  <c r="T32" i="96"/>
  <c r="T36" i="96" s="1"/>
  <c r="S32" i="96"/>
  <c r="S36" i="96" s="1"/>
  <c r="R32" i="96"/>
  <c r="R36" i="96" s="1"/>
  <c r="Q32" i="96"/>
  <c r="Q36" i="96" s="1"/>
  <c r="P32" i="96"/>
  <c r="P36" i="96" s="1"/>
  <c r="O32" i="96"/>
  <c r="O36" i="96" s="1"/>
  <c r="N32" i="96"/>
  <c r="J32" i="96"/>
  <c r="J36" i="96" s="1"/>
  <c r="I32" i="96"/>
  <c r="I36" i="96" s="1"/>
  <c r="H32" i="96"/>
  <c r="H36" i="96" s="1"/>
  <c r="G32" i="96"/>
  <c r="G36" i="96" s="1"/>
  <c r="F32" i="96"/>
  <c r="E32" i="96"/>
  <c r="D32" i="96"/>
  <c r="C32" i="96"/>
  <c r="U31" i="96"/>
  <c r="T31" i="96"/>
  <c r="T35" i="96" s="1"/>
  <c r="S31" i="96"/>
  <c r="S35" i="96" s="1"/>
  <c r="R31" i="96"/>
  <c r="R35" i="96" s="1"/>
  <c r="Q31" i="96"/>
  <c r="Q35" i="96" s="1"/>
  <c r="P31" i="96"/>
  <c r="P35" i="96" s="1"/>
  <c r="O31" i="96"/>
  <c r="O35" i="96" s="1"/>
  <c r="N31" i="96"/>
  <c r="J31" i="96"/>
  <c r="J35" i="96" s="1"/>
  <c r="I31" i="96"/>
  <c r="I35" i="96" s="1"/>
  <c r="H31" i="96"/>
  <c r="H35" i="96" s="1"/>
  <c r="G31" i="96"/>
  <c r="G35" i="96" s="1"/>
  <c r="F31" i="96"/>
  <c r="F35" i="96" s="1"/>
  <c r="E31" i="96"/>
  <c r="D31" i="96"/>
  <c r="D35" i="96" s="1"/>
  <c r="C31" i="96"/>
  <c r="U32" i="95"/>
  <c r="U36" i="95" s="1"/>
  <c r="T32" i="95"/>
  <c r="S32" i="95"/>
  <c r="R32" i="95"/>
  <c r="Q32" i="95"/>
  <c r="P32" i="95"/>
  <c r="O32" i="95"/>
  <c r="N32" i="95"/>
  <c r="J32" i="95"/>
  <c r="I32" i="95"/>
  <c r="I36" i="95" s="1"/>
  <c r="H32" i="95"/>
  <c r="G32" i="95"/>
  <c r="F32" i="95"/>
  <c r="F36" i="95" s="1"/>
  <c r="E32" i="95"/>
  <c r="D32" i="95"/>
  <c r="D36" i="95" s="1"/>
  <c r="C32" i="95"/>
  <c r="C36" i="95" s="1"/>
  <c r="U31" i="95"/>
  <c r="U35" i="95" s="1"/>
  <c r="T31" i="95"/>
  <c r="S31" i="95"/>
  <c r="R31" i="95"/>
  <c r="Q31" i="95"/>
  <c r="P31" i="95"/>
  <c r="O31" i="95"/>
  <c r="N31" i="95"/>
  <c r="J31" i="95"/>
  <c r="I31" i="95"/>
  <c r="H31" i="95"/>
  <c r="G31" i="95"/>
  <c r="F31" i="95"/>
  <c r="E31" i="95"/>
  <c r="D31" i="95"/>
  <c r="D35" i="95" s="1"/>
  <c r="C31" i="95"/>
  <c r="U32" i="94"/>
  <c r="T32" i="94"/>
  <c r="T36" i="94" s="1"/>
  <c r="S32" i="94"/>
  <c r="R32" i="94"/>
  <c r="Q32" i="94"/>
  <c r="P32" i="94"/>
  <c r="O32" i="94"/>
  <c r="N32" i="94"/>
  <c r="J32" i="94"/>
  <c r="I32" i="94"/>
  <c r="I36" i="94" s="1"/>
  <c r="H32" i="94"/>
  <c r="G32" i="94"/>
  <c r="F32" i="94"/>
  <c r="F36" i="94" s="1"/>
  <c r="E32" i="94"/>
  <c r="E36" i="94" s="1"/>
  <c r="D32" i="94"/>
  <c r="D36" i="94" s="1"/>
  <c r="C32" i="94"/>
  <c r="C36" i="94" s="1"/>
  <c r="U31" i="94"/>
  <c r="T31" i="94"/>
  <c r="T35" i="94" s="1"/>
  <c r="S31" i="94"/>
  <c r="R31" i="94"/>
  <c r="Q31" i="94"/>
  <c r="P31" i="94"/>
  <c r="O31" i="94"/>
  <c r="N31" i="94"/>
  <c r="J31" i="94"/>
  <c r="I31" i="94"/>
  <c r="I35" i="94" s="1"/>
  <c r="H31" i="94"/>
  <c r="G31" i="94"/>
  <c r="F31" i="94"/>
  <c r="F35" i="94" s="1"/>
  <c r="E31" i="94"/>
  <c r="E35" i="94" s="1"/>
  <c r="D31" i="94"/>
  <c r="D35" i="94" s="1"/>
  <c r="C31" i="94"/>
  <c r="C35" i="94" s="1"/>
  <c r="U32" i="93"/>
  <c r="U36" i="93" s="1"/>
  <c r="T32" i="93"/>
  <c r="S32" i="93"/>
  <c r="R32" i="93"/>
  <c r="Q32" i="93"/>
  <c r="Q36" i="93" s="1"/>
  <c r="P32" i="93"/>
  <c r="O32" i="93"/>
  <c r="N32" i="93"/>
  <c r="J32" i="93"/>
  <c r="I32" i="93"/>
  <c r="H32" i="93"/>
  <c r="G32" i="93"/>
  <c r="F32" i="93"/>
  <c r="E32" i="93"/>
  <c r="D32" i="93"/>
  <c r="D36" i="93" s="1"/>
  <c r="C32" i="93"/>
  <c r="U31" i="93"/>
  <c r="U35" i="93" s="1"/>
  <c r="T31" i="93"/>
  <c r="S31" i="93"/>
  <c r="R31" i="93"/>
  <c r="Q31" i="93"/>
  <c r="Q35" i="93" s="1"/>
  <c r="P31" i="93"/>
  <c r="P35" i="93" s="1"/>
  <c r="O31" i="93"/>
  <c r="N31" i="93"/>
  <c r="J31" i="93"/>
  <c r="I31" i="93"/>
  <c r="H31" i="93"/>
  <c r="G31" i="93"/>
  <c r="F31" i="93"/>
  <c r="E31" i="93"/>
  <c r="D31" i="93"/>
  <c r="D35" i="93" s="1"/>
  <c r="C31" i="93"/>
  <c r="U32" i="92"/>
  <c r="T32" i="92"/>
  <c r="T36" i="92" s="1"/>
  <c r="S32" i="92"/>
  <c r="R32" i="92"/>
  <c r="R36" i="92" s="1"/>
  <c r="Q32" i="92"/>
  <c r="P32" i="92"/>
  <c r="O32" i="92"/>
  <c r="N32" i="92"/>
  <c r="N36" i="92" s="1"/>
  <c r="J32" i="92"/>
  <c r="J36" i="92" s="1"/>
  <c r="I32" i="92"/>
  <c r="H32" i="92"/>
  <c r="H36" i="92" s="1"/>
  <c r="G32" i="92"/>
  <c r="F32" i="92"/>
  <c r="F36" i="92" s="1"/>
  <c r="E32" i="92"/>
  <c r="D32" i="92"/>
  <c r="C32" i="92"/>
  <c r="U31" i="92"/>
  <c r="T31" i="92"/>
  <c r="S31" i="92"/>
  <c r="S35" i="92" s="1"/>
  <c r="R31" i="92"/>
  <c r="Q31" i="92"/>
  <c r="Q35" i="92" s="1"/>
  <c r="P31" i="92"/>
  <c r="O31" i="92"/>
  <c r="N31" i="92"/>
  <c r="N35" i="92" s="1"/>
  <c r="J31" i="92"/>
  <c r="J35" i="92" s="1"/>
  <c r="I31" i="92"/>
  <c r="H31" i="92"/>
  <c r="G31" i="92"/>
  <c r="F31" i="92"/>
  <c r="E31" i="92"/>
  <c r="E35" i="92" s="1"/>
  <c r="D31" i="92"/>
  <c r="C31" i="92"/>
  <c r="C35" i="92" s="1"/>
  <c r="U32" i="91"/>
  <c r="T32" i="91"/>
  <c r="S32" i="91"/>
  <c r="R32" i="91"/>
  <c r="Q32" i="91"/>
  <c r="P32" i="91"/>
  <c r="P36" i="91" s="1"/>
  <c r="O32" i="91"/>
  <c r="N32" i="91"/>
  <c r="J32" i="91"/>
  <c r="J36" i="91" s="1"/>
  <c r="I32" i="91"/>
  <c r="H32" i="91"/>
  <c r="G32" i="91"/>
  <c r="F32" i="91"/>
  <c r="E32" i="91"/>
  <c r="D32" i="91"/>
  <c r="D36" i="91" s="1"/>
  <c r="C32" i="91"/>
  <c r="U31" i="91"/>
  <c r="T31" i="91"/>
  <c r="S31" i="91"/>
  <c r="R31" i="91"/>
  <c r="Q31" i="91"/>
  <c r="P31" i="91"/>
  <c r="O31" i="91"/>
  <c r="N31" i="91"/>
  <c r="J31" i="91"/>
  <c r="J35" i="91" s="1"/>
  <c r="I31" i="91"/>
  <c r="H31" i="91"/>
  <c r="G31" i="91"/>
  <c r="F31" i="91"/>
  <c r="E31" i="91"/>
  <c r="D31" i="91"/>
  <c r="C31" i="91"/>
  <c r="U32" i="90"/>
  <c r="T32" i="90"/>
  <c r="S32" i="90"/>
  <c r="S36" i="90" s="1"/>
  <c r="R32" i="90"/>
  <c r="Q32" i="90"/>
  <c r="P32" i="90"/>
  <c r="O32" i="90"/>
  <c r="N32" i="90"/>
  <c r="N36" i="90" s="1"/>
  <c r="J32" i="90"/>
  <c r="I32" i="90"/>
  <c r="H32" i="90"/>
  <c r="G32" i="90"/>
  <c r="F32" i="90"/>
  <c r="E32" i="90"/>
  <c r="D32" i="90"/>
  <c r="C32" i="90"/>
  <c r="U31" i="90"/>
  <c r="U35" i="90" s="1"/>
  <c r="T31" i="90"/>
  <c r="S31" i="90"/>
  <c r="R31" i="90"/>
  <c r="Q31" i="90"/>
  <c r="P31" i="90"/>
  <c r="O31" i="90"/>
  <c r="N31" i="90"/>
  <c r="N35" i="90" s="1"/>
  <c r="J31" i="90"/>
  <c r="I31" i="90"/>
  <c r="H31" i="90"/>
  <c r="G31" i="90"/>
  <c r="F31" i="90"/>
  <c r="E31" i="90"/>
  <c r="D31" i="90"/>
  <c r="C31" i="90"/>
  <c r="U32" i="89"/>
  <c r="T32" i="89"/>
  <c r="S32" i="89"/>
  <c r="R32" i="89"/>
  <c r="Q32" i="89"/>
  <c r="Q36" i="89" s="1"/>
  <c r="P32" i="89"/>
  <c r="O32" i="89"/>
  <c r="N32" i="89"/>
  <c r="N36" i="89" s="1"/>
  <c r="J32" i="89"/>
  <c r="I32" i="89"/>
  <c r="H32" i="89"/>
  <c r="H36" i="89" s="1"/>
  <c r="G32" i="89"/>
  <c r="F32" i="89"/>
  <c r="E32" i="89"/>
  <c r="D32" i="89"/>
  <c r="C32" i="89"/>
  <c r="U31" i="89"/>
  <c r="U35" i="89" s="1"/>
  <c r="T31" i="89"/>
  <c r="S31" i="89"/>
  <c r="R31" i="89"/>
  <c r="Q31" i="89"/>
  <c r="Q35" i="89" s="1"/>
  <c r="P31" i="89"/>
  <c r="O31" i="89"/>
  <c r="N31" i="89"/>
  <c r="N35" i="89" s="1"/>
  <c r="J31" i="89"/>
  <c r="I31" i="89"/>
  <c r="H31" i="89"/>
  <c r="G31" i="89"/>
  <c r="F31" i="89"/>
  <c r="F35" i="89" s="1"/>
  <c r="E31" i="89"/>
  <c r="D31" i="89"/>
  <c r="C31" i="89"/>
  <c r="U32" i="88"/>
  <c r="T32" i="88"/>
  <c r="T36" i="88" s="1"/>
  <c r="S32" i="88"/>
  <c r="R32" i="88"/>
  <c r="Q32" i="88"/>
  <c r="Q36" i="88" s="1"/>
  <c r="P32" i="88"/>
  <c r="P36" i="88" s="1"/>
  <c r="O32" i="88"/>
  <c r="N32" i="88"/>
  <c r="N36" i="88" s="1"/>
  <c r="J32" i="88"/>
  <c r="J36" i="88" s="1"/>
  <c r="I32" i="88"/>
  <c r="H32" i="88"/>
  <c r="H36" i="88" s="1"/>
  <c r="G32" i="88"/>
  <c r="F32" i="88"/>
  <c r="E32" i="88"/>
  <c r="D32" i="88"/>
  <c r="C32" i="88"/>
  <c r="U31" i="88"/>
  <c r="U35" i="88" s="1"/>
  <c r="T31" i="88"/>
  <c r="T35" i="88" s="1"/>
  <c r="S31" i="88"/>
  <c r="R31" i="88"/>
  <c r="Q31" i="88"/>
  <c r="Q35" i="88" s="1"/>
  <c r="P31" i="88"/>
  <c r="P35" i="88" s="1"/>
  <c r="O31" i="88"/>
  <c r="N31" i="88"/>
  <c r="N35" i="88" s="1"/>
  <c r="J31" i="88"/>
  <c r="J35" i="88" s="1"/>
  <c r="I31" i="88"/>
  <c r="H31" i="88"/>
  <c r="G31" i="88"/>
  <c r="F31" i="88"/>
  <c r="E31" i="88"/>
  <c r="D31" i="88"/>
  <c r="C31" i="88"/>
  <c r="C35" i="88" s="1"/>
  <c r="U32" i="87"/>
  <c r="U36" i="87" s="1"/>
  <c r="T32" i="87"/>
  <c r="S32" i="87"/>
  <c r="S36" i="87" s="1"/>
  <c r="R32" i="87"/>
  <c r="R36" i="87" s="1"/>
  <c r="Q32" i="87"/>
  <c r="Q36" i="87" s="1"/>
  <c r="P32" i="87"/>
  <c r="P36" i="87" s="1"/>
  <c r="O32" i="87"/>
  <c r="N32" i="87"/>
  <c r="J32" i="87"/>
  <c r="J36" i="87" s="1"/>
  <c r="I32" i="87"/>
  <c r="I36" i="87" s="1"/>
  <c r="H32" i="87"/>
  <c r="H36" i="87" s="1"/>
  <c r="G32" i="87"/>
  <c r="F32" i="87"/>
  <c r="F36" i="87" s="1"/>
  <c r="E32" i="87"/>
  <c r="D32" i="87"/>
  <c r="C32" i="87"/>
  <c r="C36" i="87" s="1"/>
  <c r="U31" i="87"/>
  <c r="U35" i="87" s="1"/>
  <c r="T31" i="87"/>
  <c r="S31" i="87"/>
  <c r="S35" i="87" s="1"/>
  <c r="R31" i="87"/>
  <c r="R35" i="87" s="1"/>
  <c r="Q31" i="87"/>
  <c r="Q35" i="87" s="1"/>
  <c r="P31" i="87"/>
  <c r="P35" i="87" s="1"/>
  <c r="O31" i="87"/>
  <c r="N31" i="87"/>
  <c r="J31" i="87"/>
  <c r="J35" i="87" s="1"/>
  <c r="I31" i="87"/>
  <c r="I35" i="87" s="1"/>
  <c r="H31" i="87"/>
  <c r="H35" i="87" s="1"/>
  <c r="G31" i="87"/>
  <c r="F31" i="87"/>
  <c r="F35" i="87" s="1"/>
  <c r="E31" i="87"/>
  <c r="D31" i="87"/>
  <c r="C31" i="87"/>
  <c r="C35" i="87" s="1"/>
  <c r="U32" i="86"/>
  <c r="T32" i="86"/>
  <c r="S32" i="86"/>
  <c r="S36" i="86" s="1"/>
  <c r="R32" i="86"/>
  <c r="Q32" i="86"/>
  <c r="Q36" i="86" s="1"/>
  <c r="P32" i="86"/>
  <c r="P36" i="86" s="1"/>
  <c r="O32" i="86"/>
  <c r="O36" i="86" s="1"/>
  <c r="N32" i="86"/>
  <c r="J32" i="86"/>
  <c r="J36" i="86" s="1"/>
  <c r="I32" i="86"/>
  <c r="H32" i="86"/>
  <c r="G32" i="86"/>
  <c r="G36" i="86" s="1"/>
  <c r="F32" i="86"/>
  <c r="E32" i="86"/>
  <c r="D32" i="86"/>
  <c r="C32" i="86"/>
  <c r="U31" i="86"/>
  <c r="T31" i="86"/>
  <c r="S31" i="86"/>
  <c r="S35" i="86" s="1"/>
  <c r="R31" i="86"/>
  <c r="Q31" i="86"/>
  <c r="Q35" i="86" s="1"/>
  <c r="P31" i="86"/>
  <c r="O31" i="86"/>
  <c r="O35" i="86" s="1"/>
  <c r="N31" i="86"/>
  <c r="J31" i="86"/>
  <c r="I31" i="86"/>
  <c r="H31" i="86"/>
  <c r="G31" i="86"/>
  <c r="G35" i="86" s="1"/>
  <c r="F31" i="86"/>
  <c r="E31" i="86"/>
  <c r="E35" i="86" s="1"/>
  <c r="D31" i="86"/>
  <c r="C31" i="86"/>
  <c r="U32" i="85"/>
  <c r="U36" i="85" s="1"/>
  <c r="T32" i="85"/>
  <c r="S32" i="85"/>
  <c r="S36" i="85" s="1"/>
  <c r="R32" i="85"/>
  <c r="Q32" i="85"/>
  <c r="P32" i="85"/>
  <c r="O32" i="85"/>
  <c r="N32" i="85"/>
  <c r="J32" i="85"/>
  <c r="J36" i="85" s="1"/>
  <c r="I32" i="85"/>
  <c r="H32" i="85"/>
  <c r="G32" i="85"/>
  <c r="F32" i="85"/>
  <c r="E32" i="85"/>
  <c r="E36" i="85" s="1"/>
  <c r="D32" i="85"/>
  <c r="D36" i="85" s="1"/>
  <c r="C32" i="85"/>
  <c r="C36" i="85" s="1"/>
  <c r="U31" i="85"/>
  <c r="U35" i="85" s="1"/>
  <c r="T31" i="85"/>
  <c r="S31" i="85"/>
  <c r="S35" i="85" s="1"/>
  <c r="R31" i="85"/>
  <c r="Q31" i="85"/>
  <c r="P31" i="85"/>
  <c r="O31" i="85"/>
  <c r="N31" i="85"/>
  <c r="J31" i="85"/>
  <c r="J35" i="85" s="1"/>
  <c r="I31" i="85"/>
  <c r="I35" i="85" s="1"/>
  <c r="H31" i="85"/>
  <c r="G31" i="85"/>
  <c r="F31" i="85"/>
  <c r="E31" i="85"/>
  <c r="E35" i="85" s="1"/>
  <c r="D31" i="85"/>
  <c r="D35" i="85" s="1"/>
  <c r="C31" i="85"/>
  <c r="C35" i="85" s="1"/>
  <c r="U32" i="84"/>
  <c r="U36" i="84" s="1"/>
  <c r="T32" i="84"/>
  <c r="S32" i="84"/>
  <c r="R32" i="84"/>
  <c r="R36" i="84" s="1"/>
  <c r="Q32" i="84"/>
  <c r="P32" i="84"/>
  <c r="P36" i="84" s="1"/>
  <c r="O32" i="84"/>
  <c r="N32" i="84"/>
  <c r="N36" i="84" s="1"/>
  <c r="J32" i="84"/>
  <c r="I32" i="84"/>
  <c r="I36" i="84" s="1"/>
  <c r="H32" i="84"/>
  <c r="G32" i="84"/>
  <c r="G36" i="84" s="1"/>
  <c r="F32" i="84"/>
  <c r="F36" i="84" s="1"/>
  <c r="E32" i="84"/>
  <c r="E36" i="84" s="1"/>
  <c r="D32" i="84"/>
  <c r="C32" i="84"/>
  <c r="U31" i="84"/>
  <c r="U35" i="84" s="1"/>
  <c r="T31" i="84"/>
  <c r="S31" i="84"/>
  <c r="R31" i="84"/>
  <c r="R35" i="84" s="1"/>
  <c r="Q31" i="84"/>
  <c r="P31" i="84"/>
  <c r="P35" i="84" s="1"/>
  <c r="O31" i="84"/>
  <c r="N31" i="84"/>
  <c r="N35" i="84" s="1"/>
  <c r="J31" i="84"/>
  <c r="I31" i="84"/>
  <c r="I35" i="84" s="1"/>
  <c r="H31" i="84"/>
  <c r="G31" i="84"/>
  <c r="G35" i="84" s="1"/>
  <c r="F31" i="84"/>
  <c r="F35" i="84" s="1"/>
  <c r="E31" i="84"/>
  <c r="E35" i="84" s="1"/>
  <c r="D31" i="84"/>
  <c r="D35" i="84" s="1"/>
  <c r="C31" i="84"/>
  <c r="U32" i="83"/>
  <c r="T32" i="83"/>
  <c r="S32" i="83"/>
  <c r="S36" i="83"/>
  <c r="R32" i="83"/>
  <c r="R36" i="83" s="1"/>
  <c r="Q32" i="83"/>
  <c r="P32" i="83"/>
  <c r="O32" i="83"/>
  <c r="O36" i="83" s="1"/>
  <c r="N32" i="83"/>
  <c r="N36" i="83" s="1"/>
  <c r="J32" i="83"/>
  <c r="I32" i="83"/>
  <c r="H32" i="83"/>
  <c r="G32" i="83"/>
  <c r="G36" i="83" s="1"/>
  <c r="F32" i="83"/>
  <c r="E32" i="83"/>
  <c r="D32" i="83"/>
  <c r="D36" i="83" s="1"/>
  <c r="C32" i="83"/>
  <c r="C36" i="83" s="1"/>
  <c r="U31" i="83"/>
  <c r="T31" i="83"/>
  <c r="S31" i="83"/>
  <c r="R31" i="83"/>
  <c r="R35" i="83" s="1"/>
  <c r="Q31" i="83"/>
  <c r="P31" i="83"/>
  <c r="O31" i="83"/>
  <c r="O35" i="83" s="1"/>
  <c r="N31" i="83"/>
  <c r="N35" i="83" s="1"/>
  <c r="J31" i="83"/>
  <c r="I31" i="83"/>
  <c r="H31" i="83"/>
  <c r="G31" i="83"/>
  <c r="G35" i="83" s="1"/>
  <c r="F31" i="83"/>
  <c r="E31" i="83"/>
  <c r="D31" i="83"/>
  <c r="D35" i="83" s="1"/>
  <c r="C31" i="83"/>
  <c r="C35" i="83" s="1"/>
  <c r="U32" i="82"/>
  <c r="T32" i="82"/>
  <c r="T36" i="82" s="1"/>
  <c r="S32" i="82"/>
  <c r="S36" i="82" s="1"/>
  <c r="R32" i="82"/>
  <c r="Q32" i="82"/>
  <c r="Q36" i="82" s="1"/>
  <c r="P32" i="82"/>
  <c r="P36" i="82" s="1"/>
  <c r="O32" i="82"/>
  <c r="N32" i="82"/>
  <c r="N36" i="82" s="1"/>
  <c r="J32" i="82"/>
  <c r="I32" i="82"/>
  <c r="I36" i="82" s="1"/>
  <c r="H32" i="82"/>
  <c r="H36" i="82" s="1"/>
  <c r="G32" i="82"/>
  <c r="G36" i="82" s="1"/>
  <c r="F32" i="82"/>
  <c r="F36" i="82" s="1"/>
  <c r="E32" i="82"/>
  <c r="D32" i="82"/>
  <c r="D36" i="82" s="1"/>
  <c r="C32" i="82"/>
  <c r="C36" i="82" s="1"/>
  <c r="U31" i="82"/>
  <c r="T31" i="82"/>
  <c r="T35" i="82" s="1"/>
  <c r="S31" i="82"/>
  <c r="S35" i="82" s="1"/>
  <c r="R31" i="82"/>
  <c r="Q31" i="82"/>
  <c r="Q35" i="82" s="1"/>
  <c r="P31" i="82"/>
  <c r="P35" i="82" s="1"/>
  <c r="O31" i="82"/>
  <c r="N31" i="82"/>
  <c r="N35" i="82" s="1"/>
  <c r="J31" i="82"/>
  <c r="I31" i="82"/>
  <c r="I35" i="82" s="1"/>
  <c r="H31" i="82"/>
  <c r="H35" i="82" s="1"/>
  <c r="G31" i="82"/>
  <c r="G35" i="82" s="1"/>
  <c r="F31" i="82"/>
  <c r="E31" i="82"/>
  <c r="D31" i="82"/>
  <c r="D35" i="82" s="1"/>
  <c r="C31" i="82"/>
  <c r="U32" i="81"/>
  <c r="U36" i="81" s="1"/>
  <c r="T32" i="81"/>
  <c r="T36" i="81" s="1"/>
  <c r="S32" i="81"/>
  <c r="R32" i="81"/>
  <c r="R36" i="81" s="1"/>
  <c r="Q32" i="81"/>
  <c r="P32" i="81"/>
  <c r="O32" i="81"/>
  <c r="O36" i="81" s="1"/>
  <c r="N32" i="81"/>
  <c r="J32" i="81"/>
  <c r="I32" i="81"/>
  <c r="H32" i="81"/>
  <c r="G32" i="81"/>
  <c r="F32" i="81"/>
  <c r="F36" i="81" s="1"/>
  <c r="E32" i="81"/>
  <c r="E36" i="81" s="1"/>
  <c r="D32" i="81"/>
  <c r="C32" i="81"/>
  <c r="C36" i="81" s="1"/>
  <c r="U31" i="81"/>
  <c r="U35" i="81" s="1"/>
  <c r="T31" i="81"/>
  <c r="T35" i="81" s="1"/>
  <c r="S31" i="81"/>
  <c r="R31" i="81"/>
  <c r="Q31" i="81"/>
  <c r="P31" i="81"/>
  <c r="O31" i="81"/>
  <c r="O35" i="81" s="1"/>
  <c r="N31" i="81"/>
  <c r="J31" i="81"/>
  <c r="I31" i="81"/>
  <c r="H31" i="81"/>
  <c r="H35" i="81" s="1"/>
  <c r="G31" i="81"/>
  <c r="F31" i="81"/>
  <c r="F35" i="81" s="1"/>
  <c r="E31" i="81"/>
  <c r="E35" i="81" s="1"/>
  <c r="D31" i="81"/>
  <c r="D35" i="81" s="1"/>
  <c r="C31" i="81"/>
  <c r="C35" i="81" s="1"/>
  <c r="U32" i="80"/>
  <c r="T32" i="80"/>
  <c r="S32" i="80"/>
  <c r="R32" i="80"/>
  <c r="Q32" i="80"/>
  <c r="P32" i="80"/>
  <c r="O32" i="80"/>
  <c r="N32" i="80"/>
  <c r="J32" i="80"/>
  <c r="I32" i="80"/>
  <c r="H32" i="80"/>
  <c r="G32" i="80"/>
  <c r="F32" i="80"/>
  <c r="E32" i="80"/>
  <c r="E36" i="80" s="1"/>
  <c r="D32" i="80"/>
  <c r="D36" i="80" s="1"/>
  <c r="C32" i="80"/>
  <c r="C36" i="80" s="1"/>
  <c r="U31" i="80"/>
  <c r="T31" i="80"/>
  <c r="S31" i="80"/>
  <c r="R31" i="80"/>
  <c r="Q31" i="80"/>
  <c r="Q35" i="80" s="1"/>
  <c r="P31" i="80"/>
  <c r="O31" i="80"/>
  <c r="N31" i="80"/>
  <c r="J31" i="80"/>
  <c r="I31" i="80"/>
  <c r="H31" i="80"/>
  <c r="G31" i="80"/>
  <c r="F31" i="80"/>
  <c r="E31" i="80"/>
  <c r="E35" i="80" s="1"/>
  <c r="D31" i="80"/>
  <c r="D35" i="80" s="1"/>
  <c r="C31" i="80"/>
  <c r="C35" i="80" s="1"/>
  <c r="U32" i="79"/>
  <c r="U36" i="79" s="1"/>
  <c r="T32" i="79"/>
  <c r="T36" i="79" s="1"/>
  <c r="S32" i="79"/>
  <c r="S36" i="79" s="1"/>
  <c r="R32" i="79"/>
  <c r="R36" i="79" s="1"/>
  <c r="Q32" i="79"/>
  <c r="Q36" i="79" s="1"/>
  <c r="P32" i="79"/>
  <c r="P36" i="79" s="1"/>
  <c r="O32" i="79"/>
  <c r="N32" i="79"/>
  <c r="N36" i="79" s="1"/>
  <c r="J32" i="79"/>
  <c r="I32" i="79"/>
  <c r="I36" i="79" s="1"/>
  <c r="H32" i="79"/>
  <c r="G32" i="79"/>
  <c r="F32" i="79"/>
  <c r="F36" i="79" s="1"/>
  <c r="E32" i="79"/>
  <c r="E36" i="79" s="1"/>
  <c r="D32" i="79"/>
  <c r="D36" i="79" s="1"/>
  <c r="C32" i="79"/>
  <c r="C36" i="79" s="1"/>
  <c r="U31" i="79"/>
  <c r="U35" i="79" s="1"/>
  <c r="T31" i="79"/>
  <c r="T35" i="79" s="1"/>
  <c r="S31" i="79"/>
  <c r="R31" i="79"/>
  <c r="Q31" i="79"/>
  <c r="Q35" i="79" s="1"/>
  <c r="P31" i="79"/>
  <c r="P35" i="79" s="1"/>
  <c r="O31" i="79"/>
  <c r="N31" i="79"/>
  <c r="N35" i="79" s="1"/>
  <c r="J31" i="79"/>
  <c r="I31" i="79"/>
  <c r="I35" i="79" s="1"/>
  <c r="H31" i="79"/>
  <c r="G31" i="79"/>
  <c r="F31" i="79"/>
  <c r="F35" i="79" s="1"/>
  <c r="E31" i="79"/>
  <c r="E35" i="79" s="1"/>
  <c r="D31" i="79"/>
  <c r="D35" i="79" s="1"/>
  <c r="C31" i="79"/>
  <c r="C35" i="79" s="1"/>
  <c r="U32" i="101"/>
  <c r="U36" i="101" s="1"/>
  <c r="T32" i="101"/>
  <c r="S32" i="101"/>
  <c r="R32" i="101"/>
  <c r="Q32" i="101"/>
  <c r="P32" i="101"/>
  <c r="O32" i="101"/>
  <c r="N32" i="101"/>
  <c r="J32" i="101"/>
  <c r="J36" i="101" s="1"/>
  <c r="I32" i="101"/>
  <c r="H32" i="101"/>
  <c r="G32" i="101"/>
  <c r="F32" i="101"/>
  <c r="E32" i="101"/>
  <c r="D32" i="101"/>
  <c r="C32" i="101"/>
  <c r="U31" i="101"/>
  <c r="T31" i="101"/>
  <c r="S31" i="101"/>
  <c r="R31" i="101"/>
  <c r="Q31" i="101"/>
  <c r="P31" i="101"/>
  <c r="O31" i="101"/>
  <c r="O35" i="101" s="1"/>
  <c r="N31" i="101"/>
  <c r="J31" i="101"/>
  <c r="J35" i="101" s="1"/>
  <c r="I31" i="101"/>
  <c r="H31" i="101"/>
  <c r="G31" i="101"/>
  <c r="F31" i="101"/>
  <c r="F35" i="101" s="1"/>
  <c r="E31" i="101"/>
  <c r="D31" i="101"/>
  <c r="D35" i="101" s="1"/>
  <c r="C31" i="101"/>
  <c r="U32" i="109"/>
  <c r="T32" i="109"/>
  <c r="S32" i="109"/>
  <c r="R32" i="109"/>
  <c r="R36" i="109" s="1"/>
  <c r="Q32" i="109"/>
  <c r="P32" i="109"/>
  <c r="P36" i="109" s="1"/>
  <c r="O32" i="109"/>
  <c r="N32" i="109"/>
  <c r="J32" i="109"/>
  <c r="I32" i="109"/>
  <c r="H32" i="109"/>
  <c r="G32" i="109"/>
  <c r="F32" i="109"/>
  <c r="E32" i="109"/>
  <c r="E36" i="109" s="1"/>
  <c r="D32" i="109"/>
  <c r="D36" i="109" s="1"/>
  <c r="C32" i="109"/>
  <c r="U31" i="109"/>
  <c r="U35" i="109"/>
  <c r="T31" i="109"/>
  <c r="S31" i="109"/>
  <c r="R31" i="109"/>
  <c r="R35" i="109" s="1"/>
  <c r="Q31" i="109"/>
  <c r="P31" i="109"/>
  <c r="P35" i="109" s="1"/>
  <c r="O31" i="109"/>
  <c r="N31" i="109"/>
  <c r="J31" i="109"/>
  <c r="I31" i="109"/>
  <c r="H31" i="109"/>
  <c r="G31" i="109"/>
  <c r="F31" i="109"/>
  <c r="E31" i="109"/>
  <c r="E35" i="109" s="1"/>
  <c r="D31" i="109"/>
  <c r="D35" i="109" s="1"/>
  <c r="C31" i="109"/>
  <c r="U32" i="108"/>
  <c r="U36" i="108" s="1"/>
  <c r="T32" i="108"/>
  <c r="T36" i="108" s="1"/>
  <c r="S32" i="108"/>
  <c r="S36" i="108" s="1"/>
  <c r="R32" i="108"/>
  <c r="R36" i="108" s="1"/>
  <c r="Q32" i="108"/>
  <c r="Q36" i="108" s="1"/>
  <c r="P32" i="108"/>
  <c r="O32" i="108"/>
  <c r="O36" i="108" s="1"/>
  <c r="N32" i="108"/>
  <c r="N36" i="108" s="1"/>
  <c r="J32" i="108"/>
  <c r="J36" i="108" s="1"/>
  <c r="I32" i="108"/>
  <c r="H32" i="108"/>
  <c r="H36" i="108" s="1"/>
  <c r="G32" i="108"/>
  <c r="G36" i="108" s="1"/>
  <c r="F32" i="108"/>
  <c r="F36" i="108" s="1"/>
  <c r="E32" i="108"/>
  <c r="D32" i="108"/>
  <c r="D36" i="108" s="1"/>
  <c r="C32" i="108"/>
  <c r="C36" i="108" s="1"/>
  <c r="U31" i="108"/>
  <c r="U35" i="108" s="1"/>
  <c r="T31" i="108"/>
  <c r="T35" i="108" s="1"/>
  <c r="S31" i="108"/>
  <c r="S35" i="108" s="1"/>
  <c r="R31" i="108"/>
  <c r="R35" i="108" s="1"/>
  <c r="Q31" i="108"/>
  <c r="Q35" i="108" s="1"/>
  <c r="P31" i="108"/>
  <c r="O31" i="108"/>
  <c r="O35" i="108" s="1"/>
  <c r="N31" i="108"/>
  <c r="N35" i="108" s="1"/>
  <c r="J31" i="108"/>
  <c r="J35" i="108" s="1"/>
  <c r="I31" i="108"/>
  <c r="H31" i="108"/>
  <c r="H35" i="108" s="1"/>
  <c r="G31" i="108"/>
  <c r="G35" i="108" s="1"/>
  <c r="F31" i="108"/>
  <c r="F35" i="108" s="1"/>
  <c r="E31" i="108"/>
  <c r="D31" i="108"/>
  <c r="D35" i="108" s="1"/>
  <c r="C31" i="108"/>
  <c r="C35" i="108" s="1"/>
  <c r="U32" i="107"/>
  <c r="U36" i="107" s="1"/>
  <c r="T32" i="107"/>
  <c r="S32" i="107"/>
  <c r="R32" i="107"/>
  <c r="R36" i="107" s="1"/>
  <c r="Q32" i="107"/>
  <c r="P32" i="107"/>
  <c r="P36" i="107" s="1"/>
  <c r="O32" i="107"/>
  <c r="N32" i="107"/>
  <c r="N36" i="107" s="1"/>
  <c r="J32" i="107"/>
  <c r="I32" i="107"/>
  <c r="H32" i="107"/>
  <c r="H36" i="107" s="1"/>
  <c r="G32" i="107"/>
  <c r="G36" i="107" s="1"/>
  <c r="F32" i="107"/>
  <c r="E32" i="107"/>
  <c r="E36" i="107" s="1"/>
  <c r="D32" i="107"/>
  <c r="C32" i="107"/>
  <c r="U31" i="107"/>
  <c r="U35" i="107" s="1"/>
  <c r="T31" i="107"/>
  <c r="S31" i="107"/>
  <c r="R31" i="107"/>
  <c r="R35" i="107" s="1"/>
  <c r="Q31" i="107"/>
  <c r="P31" i="107"/>
  <c r="P35" i="107" s="1"/>
  <c r="O31" i="107"/>
  <c r="N31" i="107"/>
  <c r="N35" i="107" s="1"/>
  <c r="J31" i="107"/>
  <c r="I31" i="107"/>
  <c r="H31" i="107"/>
  <c r="H35" i="107" s="1"/>
  <c r="G31" i="107"/>
  <c r="G35" i="107" s="1"/>
  <c r="F31" i="107"/>
  <c r="E31" i="107"/>
  <c r="E35" i="107" s="1"/>
  <c r="D31" i="107"/>
  <c r="C31" i="107"/>
  <c r="U32" i="106"/>
  <c r="T32" i="106"/>
  <c r="S32" i="106"/>
  <c r="R32" i="106"/>
  <c r="Q32" i="106"/>
  <c r="P32" i="106"/>
  <c r="O32" i="106"/>
  <c r="O36" i="106" s="1"/>
  <c r="N32" i="106"/>
  <c r="J32" i="106"/>
  <c r="J36" i="106" s="1"/>
  <c r="I32" i="106"/>
  <c r="H32" i="106"/>
  <c r="H36" i="106" s="1"/>
  <c r="G32" i="106"/>
  <c r="G36" i="106" s="1"/>
  <c r="F32" i="106"/>
  <c r="F36" i="106" s="1"/>
  <c r="E32" i="106"/>
  <c r="D32" i="106"/>
  <c r="C32" i="106"/>
  <c r="C36" i="106" s="1"/>
  <c r="U31" i="106"/>
  <c r="T31" i="106"/>
  <c r="S31" i="106"/>
  <c r="R31" i="106"/>
  <c r="Q31" i="106"/>
  <c r="P31" i="106"/>
  <c r="O31" i="106"/>
  <c r="O35" i="106" s="1"/>
  <c r="N31" i="106"/>
  <c r="J31" i="106"/>
  <c r="J35" i="106" s="1"/>
  <c r="I31" i="106"/>
  <c r="H31" i="106"/>
  <c r="H35" i="106" s="1"/>
  <c r="G31" i="106"/>
  <c r="G35" i="106" s="1"/>
  <c r="F31" i="106"/>
  <c r="F35" i="106" s="1"/>
  <c r="E31" i="106"/>
  <c r="D31" i="106"/>
  <c r="C31" i="106"/>
  <c r="C35" i="106" s="1"/>
  <c r="U32" i="105"/>
  <c r="T32" i="105"/>
  <c r="T36" i="105" s="1"/>
  <c r="S32" i="105"/>
  <c r="R32" i="105"/>
  <c r="Q32" i="105"/>
  <c r="P32" i="105"/>
  <c r="O32" i="105"/>
  <c r="N32" i="105"/>
  <c r="N36" i="105" s="1"/>
  <c r="J32" i="105"/>
  <c r="I32" i="105"/>
  <c r="I36" i="105" s="1"/>
  <c r="H32" i="105"/>
  <c r="G32" i="105"/>
  <c r="G36" i="105" s="1"/>
  <c r="F32" i="105"/>
  <c r="F36" i="105" s="1"/>
  <c r="E32" i="105"/>
  <c r="E36" i="105" s="1"/>
  <c r="D32" i="105"/>
  <c r="D36" i="105" s="1"/>
  <c r="C32" i="105"/>
  <c r="C36" i="105" s="1"/>
  <c r="U31" i="105"/>
  <c r="U35" i="105" s="1"/>
  <c r="T31" i="105"/>
  <c r="T35" i="105" s="1"/>
  <c r="S31" i="105"/>
  <c r="R31" i="105"/>
  <c r="Q31" i="105"/>
  <c r="P31" i="105"/>
  <c r="O31" i="105"/>
  <c r="N31" i="105"/>
  <c r="N35" i="105" s="1"/>
  <c r="J31" i="105"/>
  <c r="I31" i="105"/>
  <c r="I35" i="105" s="1"/>
  <c r="H31" i="105"/>
  <c r="G31" i="105"/>
  <c r="F31" i="105"/>
  <c r="F35" i="105" s="1"/>
  <c r="E31" i="105"/>
  <c r="E35" i="105" s="1"/>
  <c r="D31" i="105"/>
  <c r="D35" i="105" s="1"/>
  <c r="C31" i="105"/>
  <c r="C35" i="105" s="1"/>
  <c r="U32" i="104"/>
  <c r="T32" i="104"/>
  <c r="T36" i="104" s="1"/>
  <c r="S32" i="104"/>
  <c r="S36" i="104" s="1"/>
  <c r="R32" i="104"/>
  <c r="Q32" i="104"/>
  <c r="Q36" i="104" s="1"/>
  <c r="P32" i="104"/>
  <c r="P36" i="104" s="1"/>
  <c r="O32" i="104"/>
  <c r="N32" i="104"/>
  <c r="N36" i="104" s="1"/>
  <c r="J32" i="104"/>
  <c r="J36" i="104" s="1"/>
  <c r="I32" i="104"/>
  <c r="I36" i="104" s="1"/>
  <c r="H32" i="104"/>
  <c r="H36" i="104" s="1"/>
  <c r="G32" i="104"/>
  <c r="G36" i="104" s="1"/>
  <c r="F32" i="104"/>
  <c r="F36" i="104" s="1"/>
  <c r="E32" i="104"/>
  <c r="E36" i="104" s="1"/>
  <c r="D32" i="104"/>
  <c r="D36" i="104" s="1"/>
  <c r="C32" i="104"/>
  <c r="U31" i="104"/>
  <c r="U35" i="104" s="1"/>
  <c r="T31" i="104"/>
  <c r="T35" i="104" s="1"/>
  <c r="S31" i="104"/>
  <c r="S35" i="104" s="1"/>
  <c r="R31" i="104"/>
  <c r="Q31" i="104"/>
  <c r="Q35" i="104" s="1"/>
  <c r="P31" i="104"/>
  <c r="P35" i="104" s="1"/>
  <c r="O31" i="104"/>
  <c r="N31" i="104"/>
  <c r="N35" i="104" s="1"/>
  <c r="J31" i="104"/>
  <c r="J35" i="104" s="1"/>
  <c r="I31" i="104"/>
  <c r="I35" i="104" s="1"/>
  <c r="H31" i="104"/>
  <c r="H35" i="104" s="1"/>
  <c r="G31" i="104"/>
  <c r="F31" i="104"/>
  <c r="F35" i="104" s="1"/>
  <c r="E31" i="104"/>
  <c r="E35" i="104" s="1"/>
  <c r="D31" i="104"/>
  <c r="D35" i="104" s="1"/>
  <c r="C31" i="104"/>
  <c r="U32" i="110"/>
  <c r="T32" i="110"/>
  <c r="S32" i="110"/>
  <c r="S36" i="110" s="1"/>
  <c r="R32" i="110"/>
  <c r="R36" i="110" s="1"/>
  <c r="Q32" i="110"/>
  <c r="Q36" i="110" s="1"/>
  <c r="P32" i="110"/>
  <c r="O32" i="110"/>
  <c r="O36" i="110" s="1"/>
  <c r="N32" i="110"/>
  <c r="N36" i="110" s="1"/>
  <c r="J32" i="110"/>
  <c r="I32" i="110"/>
  <c r="I36" i="110" s="1"/>
  <c r="H32" i="110"/>
  <c r="G32" i="110"/>
  <c r="G36" i="110" s="1"/>
  <c r="F32" i="110"/>
  <c r="E32" i="110"/>
  <c r="E36" i="110" s="1"/>
  <c r="D32" i="110"/>
  <c r="D36" i="110" s="1"/>
  <c r="C32" i="110"/>
  <c r="C36" i="110" s="1"/>
  <c r="U31" i="110"/>
  <c r="T31" i="110"/>
  <c r="T35" i="110" s="1"/>
  <c r="S31" i="110"/>
  <c r="S35" i="110" s="1"/>
  <c r="R31" i="110"/>
  <c r="R35" i="110" s="1"/>
  <c r="Q31" i="110"/>
  <c r="Q35" i="110" s="1"/>
  <c r="P31" i="110"/>
  <c r="P35" i="110" s="1"/>
  <c r="O31" i="110"/>
  <c r="O35" i="110" s="1"/>
  <c r="N31" i="110"/>
  <c r="N35" i="110" s="1"/>
  <c r="J31" i="110"/>
  <c r="I31" i="110"/>
  <c r="H31" i="110"/>
  <c r="G31" i="110"/>
  <c r="G35" i="110"/>
  <c r="F31" i="110"/>
  <c r="E31" i="110"/>
  <c r="E35" i="110" s="1"/>
  <c r="D31" i="110"/>
  <c r="D35" i="110" s="1"/>
  <c r="C31" i="110"/>
  <c r="C35" i="110" s="1"/>
  <c r="U32" i="131"/>
  <c r="T32" i="131"/>
  <c r="T36" i="131" s="1"/>
  <c r="S32" i="131"/>
  <c r="R32" i="131"/>
  <c r="R36" i="131" s="1"/>
  <c r="Q32" i="131"/>
  <c r="P32" i="131"/>
  <c r="P36" i="131" s="1"/>
  <c r="O32" i="131"/>
  <c r="N32" i="131"/>
  <c r="N36" i="131" s="1"/>
  <c r="J32" i="131"/>
  <c r="I32" i="131"/>
  <c r="I36" i="131" s="1"/>
  <c r="H32" i="131"/>
  <c r="G32" i="131"/>
  <c r="G36" i="131" s="1"/>
  <c r="F32" i="131"/>
  <c r="E32" i="131"/>
  <c r="E36" i="131" s="1"/>
  <c r="D32" i="131"/>
  <c r="C32" i="131"/>
  <c r="C36" i="131" s="1"/>
  <c r="U31" i="131"/>
  <c r="T31" i="131"/>
  <c r="T35" i="131" s="1"/>
  <c r="S31" i="131"/>
  <c r="R31" i="131"/>
  <c r="R35" i="131" s="1"/>
  <c r="Q31" i="131"/>
  <c r="P31" i="131"/>
  <c r="P35" i="131" s="1"/>
  <c r="O31" i="131"/>
  <c r="N31" i="131"/>
  <c r="N35" i="131" s="1"/>
  <c r="J31" i="131"/>
  <c r="I31" i="131"/>
  <c r="I35" i="131" s="1"/>
  <c r="H31" i="131"/>
  <c r="G31" i="131"/>
  <c r="G35" i="131" s="1"/>
  <c r="F31" i="131"/>
  <c r="E31" i="131"/>
  <c r="E35" i="131" s="1"/>
  <c r="D31" i="131"/>
  <c r="C31" i="131"/>
  <c r="C35" i="131" s="1"/>
  <c r="U32" i="130"/>
  <c r="T32" i="130"/>
  <c r="T36" i="130" s="1"/>
  <c r="S32" i="130"/>
  <c r="S36" i="130" s="1"/>
  <c r="R32" i="130"/>
  <c r="Q32" i="130"/>
  <c r="Q36" i="130" s="1"/>
  <c r="P32" i="130"/>
  <c r="O32" i="130"/>
  <c r="N32" i="130"/>
  <c r="N36" i="130" s="1"/>
  <c r="J32" i="130"/>
  <c r="I32" i="130"/>
  <c r="H32" i="130"/>
  <c r="G32" i="130"/>
  <c r="G36" i="130" s="1"/>
  <c r="F32" i="130"/>
  <c r="E32" i="130"/>
  <c r="D32" i="130"/>
  <c r="C32" i="130"/>
  <c r="U31" i="130"/>
  <c r="T31" i="130"/>
  <c r="T35" i="130" s="1"/>
  <c r="S31" i="130"/>
  <c r="S35" i="130" s="1"/>
  <c r="R31" i="130"/>
  <c r="Q31" i="130"/>
  <c r="Q35" i="130" s="1"/>
  <c r="P31" i="130"/>
  <c r="O31" i="130"/>
  <c r="O35" i="130" s="1"/>
  <c r="N31" i="130"/>
  <c r="N35" i="130" s="1"/>
  <c r="J31" i="130"/>
  <c r="I31" i="130"/>
  <c r="H31" i="130"/>
  <c r="H35" i="130" s="1"/>
  <c r="G31" i="130"/>
  <c r="F31" i="130"/>
  <c r="E31" i="130"/>
  <c r="D31" i="130"/>
  <c r="C31" i="130"/>
  <c r="U32" i="129"/>
  <c r="T32" i="129"/>
  <c r="S32" i="129"/>
  <c r="S36" i="129" s="1"/>
  <c r="R32" i="129"/>
  <c r="Q32" i="129"/>
  <c r="Q36" i="129" s="1"/>
  <c r="P32" i="129"/>
  <c r="P36" i="129" s="1"/>
  <c r="O32" i="129"/>
  <c r="N32" i="129"/>
  <c r="J32" i="129"/>
  <c r="J36" i="129" s="1"/>
  <c r="I32" i="129"/>
  <c r="I36" i="129" s="1"/>
  <c r="H32" i="129"/>
  <c r="G32" i="129"/>
  <c r="F32" i="129"/>
  <c r="E32" i="129"/>
  <c r="D32" i="129"/>
  <c r="C32" i="129"/>
  <c r="U31" i="129"/>
  <c r="T31" i="129"/>
  <c r="S31" i="129"/>
  <c r="R31" i="129"/>
  <c r="Q31" i="129"/>
  <c r="Q35" i="129" s="1"/>
  <c r="P31" i="129"/>
  <c r="O31" i="129"/>
  <c r="O35" i="129" s="1"/>
  <c r="N31" i="129"/>
  <c r="J31" i="129"/>
  <c r="J35" i="129" s="1"/>
  <c r="I31" i="129"/>
  <c r="I35" i="129" s="1"/>
  <c r="H31" i="129"/>
  <c r="G31" i="129"/>
  <c r="F31" i="129"/>
  <c r="E31" i="129"/>
  <c r="D31" i="129"/>
  <c r="C31" i="129"/>
  <c r="U32" i="128"/>
  <c r="T32" i="128"/>
  <c r="S32" i="128"/>
  <c r="S36" i="128" s="1"/>
  <c r="R32" i="128"/>
  <c r="Q32" i="128"/>
  <c r="P32" i="128"/>
  <c r="O32" i="128"/>
  <c r="N32" i="128"/>
  <c r="J32" i="128"/>
  <c r="I32" i="128"/>
  <c r="I36" i="128" s="1"/>
  <c r="H32" i="128"/>
  <c r="G32" i="128"/>
  <c r="G36" i="128" s="1"/>
  <c r="F32" i="128"/>
  <c r="F36" i="128" s="1"/>
  <c r="E32" i="128"/>
  <c r="E36" i="128" s="1"/>
  <c r="D32" i="128"/>
  <c r="D36" i="128" s="1"/>
  <c r="C32" i="128"/>
  <c r="C36" i="128" s="1"/>
  <c r="U31" i="128"/>
  <c r="T31" i="128"/>
  <c r="S31" i="128"/>
  <c r="S35" i="128"/>
  <c r="R31" i="128"/>
  <c r="Q31" i="128"/>
  <c r="P31" i="128"/>
  <c r="O31" i="128"/>
  <c r="N31" i="128"/>
  <c r="N35" i="128" s="1"/>
  <c r="J31" i="128"/>
  <c r="I31" i="128"/>
  <c r="I35" i="128" s="1"/>
  <c r="H31" i="128"/>
  <c r="H35" i="128" s="1"/>
  <c r="G31" i="128"/>
  <c r="G35" i="128" s="1"/>
  <c r="F31" i="128"/>
  <c r="F35" i="128" s="1"/>
  <c r="E31" i="128"/>
  <c r="E35" i="128" s="1"/>
  <c r="D31" i="128"/>
  <c r="C31" i="128"/>
  <c r="U32" i="127"/>
  <c r="U36" i="127" s="1"/>
  <c r="T32" i="127"/>
  <c r="T36" i="127" s="1"/>
  <c r="S32" i="127"/>
  <c r="R32" i="127"/>
  <c r="Q32" i="127"/>
  <c r="P32" i="127"/>
  <c r="P36" i="127" s="1"/>
  <c r="O32" i="127"/>
  <c r="O36" i="127" s="1"/>
  <c r="N32" i="127"/>
  <c r="N36" i="127" s="1"/>
  <c r="J32" i="127"/>
  <c r="I32" i="127"/>
  <c r="I36" i="127" s="1"/>
  <c r="H32" i="127"/>
  <c r="G32" i="127"/>
  <c r="F32" i="127"/>
  <c r="E32" i="127"/>
  <c r="D32" i="127"/>
  <c r="C32" i="127"/>
  <c r="C36" i="127" s="1"/>
  <c r="U31" i="127"/>
  <c r="U35" i="127" s="1"/>
  <c r="T31" i="127"/>
  <c r="T35" i="127" s="1"/>
  <c r="S31" i="127"/>
  <c r="R31" i="127"/>
  <c r="Q31" i="127"/>
  <c r="P31" i="127"/>
  <c r="P35" i="127" s="1"/>
  <c r="O31" i="127"/>
  <c r="N31" i="127"/>
  <c r="N35" i="127" s="1"/>
  <c r="J31" i="127"/>
  <c r="I31" i="127"/>
  <c r="H31" i="127"/>
  <c r="G31" i="127"/>
  <c r="F31" i="127"/>
  <c r="E31" i="127"/>
  <c r="D31" i="127"/>
  <c r="C31" i="127"/>
  <c r="C35" i="127" s="1"/>
  <c r="U32" i="126"/>
  <c r="T32" i="126"/>
  <c r="S32" i="126"/>
  <c r="S36" i="126" s="1"/>
  <c r="R32" i="126"/>
  <c r="Q32" i="126"/>
  <c r="Q36" i="126" s="1"/>
  <c r="P32" i="126"/>
  <c r="O32" i="126"/>
  <c r="O36" i="126" s="1"/>
  <c r="N32" i="126"/>
  <c r="N36" i="126" s="1"/>
  <c r="J32" i="126"/>
  <c r="J36" i="126" s="1"/>
  <c r="I32" i="126"/>
  <c r="I36" i="126" s="1"/>
  <c r="H32" i="126"/>
  <c r="H36" i="126" s="1"/>
  <c r="G32" i="126"/>
  <c r="G36" i="126" s="1"/>
  <c r="F32" i="126"/>
  <c r="E32" i="126"/>
  <c r="E36" i="126" s="1"/>
  <c r="D32" i="126"/>
  <c r="C32" i="126"/>
  <c r="U31" i="126"/>
  <c r="T31" i="126"/>
  <c r="T35" i="126" s="1"/>
  <c r="S31" i="126"/>
  <c r="S35" i="126" s="1"/>
  <c r="R31" i="126"/>
  <c r="Q31" i="126"/>
  <c r="Q35" i="126" s="1"/>
  <c r="P31" i="126"/>
  <c r="O31" i="126"/>
  <c r="O35" i="126" s="1"/>
  <c r="N31" i="126"/>
  <c r="N35" i="126" s="1"/>
  <c r="J31" i="126"/>
  <c r="J35" i="126" s="1"/>
  <c r="I31" i="126"/>
  <c r="I35" i="126" s="1"/>
  <c r="H31" i="126"/>
  <c r="H35" i="126" s="1"/>
  <c r="G31" i="126"/>
  <c r="G35" i="126" s="1"/>
  <c r="F31" i="126"/>
  <c r="E31" i="126"/>
  <c r="E35" i="126" s="1"/>
  <c r="D31" i="126"/>
  <c r="C31" i="126"/>
  <c r="U32" i="132"/>
  <c r="U36" i="132" s="1"/>
  <c r="T32" i="132"/>
  <c r="T36" i="132" s="1"/>
  <c r="S32" i="132"/>
  <c r="S36" i="132" s="1"/>
  <c r="R32" i="132"/>
  <c r="R36" i="132" s="1"/>
  <c r="Q32" i="132"/>
  <c r="Q36" i="132" s="1"/>
  <c r="P32" i="132"/>
  <c r="P36" i="132" s="1"/>
  <c r="O32" i="132"/>
  <c r="O36" i="132" s="1"/>
  <c r="N32" i="132"/>
  <c r="N36" i="132" s="1"/>
  <c r="J32" i="132"/>
  <c r="I32" i="132"/>
  <c r="H32" i="132"/>
  <c r="H36" i="132" s="1"/>
  <c r="G32" i="132"/>
  <c r="F32" i="132"/>
  <c r="F36" i="132" s="1"/>
  <c r="E32" i="132"/>
  <c r="D32" i="132"/>
  <c r="D36" i="132" s="1"/>
  <c r="C32" i="132"/>
  <c r="C36" i="132" s="1"/>
  <c r="U31" i="132"/>
  <c r="U35" i="132" s="1"/>
  <c r="T31" i="132"/>
  <c r="T35" i="132" s="1"/>
  <c r="S31" i="132"/>
  <c r="S35" i="132" s="1"/>
  <c r="R31" i="132"/>
  <c r="R35" i="132" s="1"/>
  <c r="Q31" i="132"/>
  <c r="Q35" i="132" s="1"/>
  <c r="P31" i="132"/>
  <c r="P35" i="132" s="1"/>
  <c r="O31" i="132"/>
  <c r="O35" i="132" s="1"/>
  <c r="N31" i="132"/>
  <c r="N35" i="132" s="1"/>
  <c r="J31" i="132"/>
  <c r="I31" i="132"/>
  <c r="H31" i="132"/>
  <c r="H35" i="132" s="1"/>
  <c r="G31" i="132"/>
  <c r="F31" i="132"/>
  <c r="F35" i="132" s="1"/>
  <c r="E31" i="132"/>
  <c r="D31" i="132"/>
  <c r="D35" i="132" s="1"/>
  <c r="C31" i="132"/>
  <c r="C35" i="132" s="1"/>
  <c r="U32" i="164"/>
  <c r="U36" i="164" s="1"/>
  <c r="T32" i="164"/>
  <c r="T36" i="164" s="1"/>
  <c r="S32" i="164"/>
  <c r="S36" i="164" s="1"/>
  <c r="R32" i="164"/>
  <c r="Q32" i="164"/>
  <c r="Q36" i="164" s="1"/>
  <c r="P32" i="164"/>
  <c r="P36" i="164" s="1"/>
  <c r="O32" i="164"/>
  <c r="O36" i="164" s="1"/>
  <c r="N32" i="164"/>
  <c r="N36" i="164"/>
  <c r="J32" i="164"/>
  <c r="I32" i="164"/>
  <c r="H32" i="164"/>
  <c r="G32" i="164"/>
  <c r="F32" i="164"/>
  <c r="E32" i="164"/>
  <c r="E36" i="164" s="1"/>
  <c r="D32" i="164"/>
  <c r="D36" i="164" s="1"/>
  <c r="C32" i="164"/>
  <c r="U31" i="164"/>
  <c r="U35" i="164" s="1"/>
  <c r="T31" i="164"/>
  <c r="T35" i="164" s="1"/>
  <c r="S31" i="164"/>
  <c r="S35" i="164" s="1"/>
  <c r="R31" i="164"/>
  <c r="Q31" i="164"/>
  <c r="Q35" i="164" s="1"/>
  <c r="P31" i="164"/>
  <c r="O31" i="164"/>
  <c r="O35" i="164" s="1"/>
  <c r="N31" i="164"/>
  <c r="N35" i="164"/>
  <c r="J31" i="164"/>
  <c r="I31" i="164"/>
  <c r="H31" i="164"/>
  <c r="G31" i="164"/>
  <c r="F31" i="164"/>
  <c r="E31" i="164"/>
  <c r="E35" i="164" s="1"/>
  <c r="D31" i="164"/>
  <c r="D35" i="164" s="1"/>
  <c r="C31" i="164"/>
  <c r="C35" i="164" s="1"/>
  <c r="U32" i="163"/>
  <c r="T32" i="163"/>
  <c r="S32" i="163"/>
  <c r="R32" i="163"/>
  <c r="Q32" i="163"/>
  <c r="P32" i="163"/>
  <c r="O32" i="163"/>
  <c r="N32" i="163"/>
  <c r="J32" i="163"/>
  <c r="I32" i="163"/>
  <c r="H32" i="163"/>
  <c r="G32" i="163"/>
  <c r="F32" i="163"/>
  <c r="E32" i="163"/>
  <c r="D32" i="163"/>
  <c r="C32" i="163"/>
  <c r="U31" i="163"/>
  <c r="T31" i="163"/>
  <c r="S31" i="163"/>
  <c r="R31" i="163"/>
  <c r="Q31" i="163"/>
  <c r="P31" i="163"/>
  <c r="O31" i="163"/>
  <c r="N31" i="163"/>
  <c r="J31" i="163"/>
  <c r="I31" i="163"/>
  <c r="H31" i="163"/>
  <c r="G31" i="163"/>
  <c r="F31" i="163"/>
  <c r="E31" i="163"/>
  <c r="D31" i="163"/>
  <c r="C31" i="163"/>
  <c r="U32" i="162"/>
  <c r="U36" i="162" s="1"/>
  <c r="T32" i="162"/>
  <c r="T36" i="162" s="1"/>
  <c r="S32" i="162"/>
  <c r="R32" i="162"/>
  <c r="Q32" i="162"/>
  <c r="Q36" i="162" s="1"/>
  <c r="P32" i="162"/>
  <c r="O32" i="162"/>
  <c r="O36" i="162" s="1"/>
  <c r="N32" i="162"/>
  <c r="N36" i="162" s="1"/>
  <c r="J32" i="162"/>
  <c r="J36" i="162" s="1"/>
  <c r="I32" i="162"/>
  <c r="I36" i="162" s="1"/>
  <c r="H32" i="162"/>
  <c r="H36" i="162" s="1"/>
  <c r="G32" i="162"/>
  <c r="F32" i="162"/>
  <c r="F36" i="162" s="1"/>
  <c r="E32" i="162"/>
  <c r="D32" i="162"/>
  <c r="C32" i="162"/>
  <c r="C36" i="162" s="1"/>
  <c r="U31" i="162"/>
  <c r="U35" i="162" s="1"/>
  <c r="T31" i="162"/>
  <c r="T35" i="162" s="1"/>
  <c r="S31" i="162"/>
  <c r="R31" i="162"/>
  <c r="Q31" i="162"/>
  <c r="Q35" i="162" s="1"/>
  <c r="P31" i="162"/>
  <c r="O31" i="162"/>
  <c r="O35" i="162" s="1"/>
  <c r="N31" i="162"/>
  <c r="N35" i="162" s="1"/>
  <c r="J31" i="162"/>
  <c r="J35" i="162" s="1"/>
  <c r="I31" i="162"/>
  <c r="I35" i="162" s="1"/>
  <c r="H31" i="162"/>
  <c r="H35" i="162"/>
  <c r="G31" i="162"/>
  <c r="F31" i="162"/>
  <c r="F35" i="162" s="1"/>
  <c r="E31" i="162"/>
  <c r="E35" i="162" s="1"/>
  <c r="D31" i="162"/>
  <c r="C31" i="162"/>
  <c r="C35" i="162" s="1"/>
  <c r="U32" i="161"/>
  <c r="T32" i="161"/>
  <c r="S32" i="161"/>
  <c r="S36" i="161" s="1"/>
  <c r="R32" i="161"/>
  <c r="Q32" i="161"/>
  <c r="Q36" i="161" s="1"/>
  <c r="P32" i="161"/>
  <c r="P36" i="161" s="1"/>
  <c r="O32" i="161"/>
  <c r="N32" i="161"/>
  <c r="N36" i="161" s="1"/>
  <c r="J32" i="161"/>
  <c r="I32" i="161"/>
  <c r="I36" i="161" s="1"/>
  <c r="H32" i="161"/>
  <c r="G32" i="161"/>
  <c r="F32" i="161"/>
  <c r="E32" i="161"/>
  <c r="D32" i="161"/>
  <c r="C32" i="161"/>
  <c r="U31" i="161"/>
  <c r="T31" i="161"/>
  <c r="S31" i="161"/>
  <c r="S35" i="161" s="1"/>
  <c r="R31" i="161"/>
  <c r="R35" i="161" s="1"/>
  <c r="Q31" i="161"/>
  <c r="Q35" i="161" s="1"/>
  <c r="P31" i="161"/>
  <c r="P35" i="161" s="1"/>
  <c r="O31" i="161"/>
  <c r="O35" i="161" s="1"/>
  <c r="N31" i="161"/>
  <c r="N35" i="161" s="1"/>
  <c r="J31" i="161"/>
  <c r="I31" i="161"/>
  <c r="I35" i="161" s="1"/>
  <c r="H31" i="161"/>
  <c r="G31" i="161"/>
  <c r="G35" i="161" s="1"/>
  <c r="F31" i="161"/>
  <c r="E31" i="161"/>
  <c r="D31" i="161"/>
  <c r="C31" i="161"/>
  <c r="U32" i="160"/>
  <c r="T32" i="160"/>
  <c r="S32" i="160"/>
  <c r="R32" i="160"/>
  <c r="Q32" i="160"/>
  <c r="Q36" i="160" s="1"/>
  <c r="P32" i="160"/>
  <c r="O32" i="160"/>
  <c r="N32" i="160"/>
  <c r="J32" i="160"/>
  <c r="I32" i="160"/>
  <c r="H32" i="160"/>
  <c r="H36" i="160" s="1"/>
  <c r="G32" i="160"/>
  <c r="F32" i="160"/>
  <c r="F36" i="160" s="1"/>
  <c r="E32" i="160"/>
  <c r="D32" i="160"/>
  <c r="C32" i="160"/>
  <c r="U31" i="160"/>
  <c r="U35" i="160" s="1"/>
  <c r="T31" i="160"/>
  <c r="S31" i="160"/>
  <c r="S35" i="160" s="1"/>
  <c r="R31" i="160"/>
  <c r="Q31" i="160"/>
  <c r="P31" i="160"/>
  <c r="O31" i="160"/>
  <c r="N31" i="160"/>
  <c r="J31" i="160"/>
  <c r="I31" i="160"/>
  <c r="H31" i="160"/>
  <c r="G31" i="160"/>
  <c r="F31" i="160"/>
  <c r="E31" i="160"/>
  <c r="D31" i="160"/>
  <c r="C31" i="160"/>
  <c r="U32" i="159"/>
  <c r="T32" i="159"/>
  <c r="S32" i="159"/>
  <c r="S36" i="159" s="1"/>
  <c r="R32" i="159"/>
  <c r="R36" i="159" s="1"/>
  <c r="Q32" i="159"/>
  <c r="P32" i="159"/>
  <c r="O32" i="159"/>
  <c r="N32" i="159"/>
  <c r="N36" i="159" s="1"/>
  <c r="J32" i="159"/>
  <c r="I32" i="159"/>
  <c r="H32" i="159"/>
  <c r="H36" i="159" s="1"/>
  <c r="G32" i="159"/>
  <c r="G36" i="159" s="1"/>
  <c r="F32" i="159"/>
  <c r="E32" i="159"/>
  <c r="E36" i="159" s="1"/>
  <c r="D32" i="159"/>
  <c r="D36" i="159" s="1"/>
  <c r="C32" i="159"/>
  <c r="C36" i="159" s="1"/>
  <c r="U31" i="159"/>
  <c r="U35" i="159" s="1"/>
  <c r="T31" i="159"/>
  <c r="T35" i="159" s="1"/>
  <c r="S31" i="159"/>
  <c r="S35" i="159" s="1"/>
  <c r="R31" i="159"/>
  <c r="Q31" i="159"/>
  <c r="P31" i="159"/>
  <c r="O31" i="159"/>
  <c r="O35" i="159" s="1"/>
  <c r="N31" i="159"/>
  <c r="N35" i="159" s="1"/>
  <c r="J31" i="159"/>
  <c r="I31" i="159"/>
  <c r="H31" i="159"/>
  <c r="H35" i="159" s="1"/>
  <c r="G31" i="159"/>
  <c r="G35" i="159" s="1"/>
  <c r="F31" i="159"/>
  <c r="E31" i="159"/>
  <c r="E35" i="159" s="1"/>
  <c r="D31" i="159"/>
  <c r="D35" i="159" s="1"/>
  <c r="C31" i="159"/>
  <c r="C35" i="159" s="1"/>
  <c r="U32" i="158"/>
  <c r="T32" i="158"/>
  <c r="S32" i="158"/>
  <c r="R32" i="158"/>
  <c r="Q32" i="158"/>
  <c r="Q36" i="158" s="1"/>
  <c r="P32" i="158"/>
  <c r="P36" i="158" s="1"/>
  <c r="O32" i="158"/>
  <c r="N32" i="158"/>
  <c r="J32" i="158"/>
  <c r="I32" i="158"/>
  <c r="H32" i="158"/>
  <c r="G32" i="158"/>
  <c r="F32" i="158"/>
  <c r="E32" i="158"/>
  <c r="D32" i="158"/>
  <c r="C32" i="158"/>
  <c r="U31" i="158"/>
  <c r="T31" i="158"/>
  <c r="S31" i="158"/>
  <c r="R31" i="158"/>
  <c r="Q31" i="158"/>
  <c r="Q35" i="158" s="1"/>
  <c r="P31" i="158"/>
  <c r="O31" i="158"/>
  <c r="N31" i="158"/>
  <c r="J31" i="158"/>
  <c r="J35" i="158" s="1"/>
  <c r="I31" i="158"/>
  <c r="H31" i="158"/>
  <c r="G31" i="158"/>
  <c r="F31" i="158"/>
  <c r="E31" i="158"/>
  <c r="D31" i="158"/>
  <c r="C31" i="158"/>
  <c r="U32" i="157"/>
  <c r="T32" i="157"/>
  <c r="S32" i="157"/>
  <c r="R32" i="157"/>
  <c r="Q32" i="157"/>
  <c r="P32" i="157"/>
  <c r="O32" i="157"/>
  <c r="N32" i="157"/>
  <c r="J32" i="157"/>
  <c r="I32" i="157"/>
  <c r="H32" i="157"/>
  <c r="G32" i="157"/>
  <c r="F32" i="157"/>
  <c r="E32" i="157"/>
  <c r="D32" i="157"/>
  <c r="C32" i="157"/>
  <c r="U31" i="157"/>
  <c r="T31" i="157"/>
  <c r="S31" i="157"/>
  <c r="R31" i="157"/>
  <c r="Q31" i="157"/>
  <c r="P31" i="157"/>
  <c r="O31" i="157"/>
  <c r="N31" i="157"/>
  <c r="J31" i="157"/>
  <c r="I31" i="157"/>
  <c r="H31" i="157"/>
  <c r="G31" i="157"/>
  <c r="F31" i="157"/>
  <c r="E31" i="157"/>
  <c r="D31" i="157"/>
  <c r="C31" i="157"/>
  <c r="U32" i="156"/>
  <c r="T32" i="156"/>
  <c r="S32" i="156"/>
  <c r="R32" i="156"/>
  <c r="Q32" i="156"/>
  <c r="P32" i="156"/>
  <c r="O32" i="156"/>
  <c r="N32" i="156"/>
  <c r="J32" i="156"/>
  <c r="I32" i="156"/>
  <c r="H32" i="156"/>
  <c r="G32" i="156"/>
  <c r="F32" i="156"/>
  <c r="E32" i="156"/>
  <c r="D32" i="156"/>
  <c r="C32" i="156"/>
  <c r="U31" i="156"/>
  <c r="T31" i="156"/>
  <c r="S31" i="156"/>
  <c r="R31" i="156"/>
  <c r="Q31" i="156"/>
  <c r="P31" i="156"/>
  <c r="O31" i="156"/>
  <c r="N31" i="156"/>
  <c r="J31" i="156"/>
  <c r="I31" i="156"/>
  <c r="H31" i="156"/>
  <c r="G31" i="156"/>
  <c r="F31" i="156"/>
  <c r="E31" i="156"/>
  <c r="D31" i="156"/>
  <c r="C31" i="156"/>
  <c r="U32" i="155"/>
  <c r="T32" i="155"/>
  <c r="T36" i="155" s="1"/>
  <c r="S32" i="155"/>
  <c r="R32" i="155"/>
  <c r="R36" i="155" s="1"/>
  <c r="Q32" i="155"/>
  <c r="P32" i="155"/>
  <c r="O32" i="155"/>
  <c r="N32" i="155"/>
  <c r="J32" i="155"/>
  <c r="I32" i="155"/>
  <c r="H32" i="155"/>
  <c r="G32" i="155"/>
  <c r="F32" i="155"/>
  <c r="E32" i="155"/>
  <c r="E36" i="155" s="1"/>
  <c r="D32" i="155"/>
  <c r="C32" i="155"/>
  <c r="U31" i="155"/>
  <c r="T31" i="155"/>
  <c r="S31" i="155"/>
  <c r="R31" i="155"/>
  <c r="R35" i="155" s="1"/>
  <c r="Q31" i="155"/>
  <c r="P31" i="155"/>
  <c r="P35" i="155" s="1"/>
  <c r="O31" i="155"/>
  <c r="N31" i="155"/>
  <c r="J31" i="155"/>
  <c r="I31" i="155"/>
  <c r="H31" i="155"/>
  <c r="G31" i="155"/>
  <c r="F31" i="155"/>
  <c r="E31" i="155"/>
  <c r="D31" i="155"/>
  <c r="C31" i="155"/>
  <c r="U32" i="154"/>
  <c r="T32" i="154"/>
  <c r="S32" i="154"/>
  <c r="R32" i="154"/>
  <c r="Q32" i="154"/>
  <c r="P32" i="154"/>
  <c r="O32" i="154"/>
  <c r="N32" i="154"/>
  <c r="J32" i="154"/>
  <c r="I32" i="154"/>
  <c r="H32" i="154"/>
  <c r="G32" i="154"/>
  <c r="F32" i="154"/>
  <c r="E32" i="154"/>
  <c r="D32" i="154"/>
  <c r="C32" i="154"/>
  <c r="U31" i="154"/>
  <c r="T31" i="154"/>
  <c r="S31" i="154"/>
  <c r="R31" i="154"/>
  <c r="Q31" i="154"/>
  <c r="P31" i="154"/>
  <c r="O31" i="154"/>
  <c r="N31" i="154"/>
  <c r="J31" i="154"/>
  <c r="I31" i="154"/>
  <c r="H31" i="154"/>
  <c r="G31" i="154"/>
  <c r="F31" i="154"/>
  <c r="E31" i="154"/>
  <c r="D31" i="154"/>
  <c r="C31" i="154"/>
  <c r="U32" i="153"/>
  <c r="T32" i="153"/>
  <c r="T36" i="153" s="1"/>
  <c r="S32" i="153"/>
  <c r="S36" i="153" s="1"/>
  <c r="R32" i="153"/>
  <c r="Q32" i="153"/>
  <c r="P32" i="153"/>
  <c r="P36" i="153" s="1"/>
  <c r="O32" i="153"/>
  <c r="O36" i="153" s="1"/>
  <c r="N32" i="153"/>
  <c r="N36" i="153" s="1"/>
  <c r="J32" i="153"/>
  <c r="J36" i="153" s="1"/>
  <c r="I32" i="153"/>
  <c r="I36" i="153" s="1"/>
  <c r="H32" i="153"/>
  <c r="H36" i="153" s="1"/>
  <c r="G32" i="153"/>
  <c r="F32" i="153"/>
  <c r="F36" i="153" s="1"/>
  <c r="E32" i="153"/>
  <c r="E36" i="153" s="1"/>
  <c r="D32" i="153"/>
  <c r="C32" i="153"/>
  <c r="U31" i="153"/>
  <c r="T31" i="153"/>
  <c r="T35" i="153" s="1"/>
  <c r="S31" i="153"/>
  <c r="S35" i="153" s="1"/>
  <c r="R31" i="153"/>
  <c r="Q31" i="153"/>
  <c r="P31" i="153"/>
  <c r="P35" i="153" s="1"/>
  <c r="O31" i="153"/>
  <c r="O35" i="153" s="1"/>
  <c r="N31" i="153"/>
  <c r="N35" i="153" s="1"/>
  <c r="J31" i="153"/>
  <c r="J35" i="153" s="1"/>
  <c r="I31" i="153"/>
  <c r="I35" i="153" s="1"/>
  <c r="H31" i="153"/>
  <c r="H35" i="153" s="1"/>
  <c r="G31" i="153"/>
  <c r="F31" i="153"/>
  <c r="F35" i="153" s="1"/>
  <c r="E31" i="153"/>
  <c r="D31" i="153"/>
  <c r="C31" i="153"/>
  <c r="U32" i="152"/>
  <c r="T32" i="152"/>
  <c r="S32" i="152"/>
  <c r="R32" i="152"/>
  <c r="Q32" i="152"/>
  <c r="P32" i="152"/>
  <c r="O32" i="152"/>
  <c r="N32" i="152"/>
  <c r="J32" i="152"/>
  <c r="I32" i="152"/>
  <c r="H32" i="152"/>
  <c r="G32" i="152"/>
  <c r="F32" i="152"/>
  <c r="E32" i="152"/>
  <c r="D32" i="152"/>
  <c r="D36" i="152"/>
  <c r="C32" i="152"/>
  <c r="U31" i="152"/>
  <c r="T31" i="152"/>
  <c r="S31" i="152"/>
  <c r="R31" i="152"/>
  <c r="Q31" i="152"/>
  <c r="P31" i="152"/>
  <c r="O31" i="152"/>
  <c r="N31" i="152"/>
  <c r="J31" i="152"/>
  <c r="I31" i="152"/>
  <c r="H31" i="152"/>
  <c r="G31" i="152"/>
  <c r="F31" i="152"/>
  <c r="E31" i="152"/>
  <c r="D31" i="152"/>
  <c r="D35" i="152"/>
  <c r="C31" i="152"/>
  <c r="U32" i="151"/>
  <c r="T32" i="151"/>
  <c r="T36" i="151" s="1"/>
  <c r="S32" i="151"/>
  <c r="R32" i="151"/>
  <c r="Q32" i="151"/>
  <c r="P32" i="151"/>
  <c r="O32" i="151"/>
  <c r="N32" i="151"/>
  <c r="J32" i="151"/>
  <c r="I32" i="151"/>
  <c r="I36" i="151"/>
  <c r="H32" i="151"/>
  <c r="G32" i="151"/>
  <c r="F32" i="151"/>
  <c r="E32" i="151"/>
  <c r="E36" i="151" s="1"/>
  <c r="D32" i="151"/>
  <c r="C32" i="151"/>
  <c r="C36" i="151"/>
  <c r="U31" i="151"/>
  <c r="T31" i="151"/>
  <c r="T35" i="151" s="1"/>
  <c r="S31" i="151"/>
  <c r="R31" i="151"/>
  <c r="R35" i="151" s="1"/>
  <c r="Q31" i="151"/>
  <c r="P31" i="151"/>
  <c r="O31" i="151"/>
  <c r="N31" i="151"/>
  <c r="J31" i="151"/>
  <c r="I31" i="151"/>
  <c r="I35" i="151"/>
  <c r="H31" i="151"/>
  <c r="G31" i="151"/>
  <c r="F31" i="151"/>
  <c r="E31" i="151"/>
  <c r="E35" i="151" s="1"/>
  <c r="D31" i="151"/>
  <c r="C31" i="151"/>
  <c r="C35" i="151" s="1"/>
  <c r="U32" i="150"/>
  <c r="U36" i="150" s="1"/>
  <c r="T32" i="150"/>
  <c r="T36" i="150" s="1"/>
  <c r="S32" i="150"/>
  <c r="R32" i="150"/>
  <c r="Q32" i="150"/>
  <c r="P32" i="150"/>
  <c r="O32" i="150"/>
  <c r="N32" i="150"/>
  <c r="J32" i="150"/>
  <c r="I32" i="150"/>
  <c r="I36" i="150" s="1"/>
  <c r="H32" i="150"/>
  <c r="H36" i="150" s="1"/>
  <c r="G32" i="150"/>
  <c r="F32" i="150"/>
  <c r="E32" i="150"/>
  <c r="D32" i="150"/>
  <c r="D36" i="150" s="1"/>
  <c r="C32" i="150"/>
  <c r="U31" i="150"/>
  <c r="T31" i="150"/>
  <c r="T35" i="150" s="1"/>
  <c r="S31" i="150"/>
  <c r="R31" i="150"/>
  <c r="Q31" i="150"/>
  <c r="P31" i="150"/>
  <c r="O31" i="150"/>
  <c r="N31" i="150"/>
  <c r="J31" i="150"/>
  <c r="I31" i="150"/>
  <c r="I35" i="150" s="1"/>
  <c r="H31" i="150"/>
  <c r="H35" i="150" s="1"/>
  <c r="G31" i="150"/>
  <c r="F31" i="150"/>
  <c r="E31" i="150"/>
  <c r="D31" i="150"/>
  <c r="D35" i="150" s="1"/>
  <c r="C31" i="150"/>
  <c r="U32" i="149"/>
  <c r="U36" i="149" s="1"/>
  <c r="T32" i="149"/>
  <c r="T36" i="149" s="1"/>
  <c r="S32" i="149"/>
  <c r="S36" i="149" s="1"/>
  <c r="R32" i="149"/>
  <c r="R36" i="149" s="1"/>
  <c r="Q32" i="149"/>
  <c r="Q36" i="149" s="1"/>
  <c r="P32" i="149"/>
  <c r="P36" i="149" s="1"/>
  <c r="O32" i="149"/>
  <c r="O36" i="149" s="1"/>
  <c r="N32" i="149"/>
  <c r="N36" i="149" s="1"/>
  <c r="J32" i="149"/>
  <c r="J36" i="149" s="1"/>
  <c r="I32" i="149"/>
  <c r="I36" i="149" s="1"/>
  <c r="H32" i="149"/>
  <c r="H36" i="149" s="1"/>
  <c r="G32" i="149"/>
  <c r="G36" i="149" s="1"/>
  <c r="F32" i="149"/>
  <c r="F36" i="149" s="1"/>
  <c r="E32" i="149"/>
  <c r="E36" i="149" s="1"/>
  <c r="D32" i="149"/>
  <c r="D36" i="149" s="1"/>
  <c r="C32" i="149"/>
  <c r="C36" i="149" s="1"/>
  <c r="U31" i="149"/>
  <c r="U35" i="149" s="1"/>
  <c r="T31" i="149"/>
  <c r="T35" i="149" s="1"/>
  <c r="S31" i="149"/>
  <c r="S35" i="149" s="1"/>
  <c r="R31" i="149"/>
  <c r="R35" i="149" s="1"/>
  <c r="Q31" i="149"/>
  <c r="Q35" i="149" s="1"/>
  <c r="P31" i="149"/>
  <c r="P35" i="149" s="1"/>
  <c r="O31" i="149"/>
  <c r="O35" i="149" s="1"/>
  <c r="N31" i="149"/>
  <c r="N35" i="149" s="1"/>
  <c r="J31" i="149"/>
  <c r="J35" i="149" s="1"/>
  <c r="I31" i="149"/>
  <c r="I35" i="149" s="1"/>
  <c r="H31" i="149"/>
  <c r="H35" i="149" s="1"/>
  <c r="G31" i="149"/>
  <c r="G35" i="149" s="1"/>
  <c r="F31" i="149"/>
  <c r="F35" i="149" s="1"/>
  <c r="E31" i="149"/>
  <c r="E35" i="149" s="1"/>
  <c r="D31" i="149"/>
  <c r="D35" i="149" s="1"/>
  <c r="C31" i="149"/>
  <c r="C35" i="149" s="1"/>
  <c r="U32" i="148"/>
  <c r="T32" i="148"/>
  <c r="S32" i="148"/>
  <c r="R32" i="148"/>
  <c r="Q32" i="148"/>
  <c r="P32" i="148"/>
  <c r="O32" i="148"/>
  <c r="N32" i="148"/>
  <c r="J32" i="148"/>
  <c r="I32" i="148"/>
  <c r="H32" i="148"/>
  <c r="H36" i="148" s="1"/>
  <c r="G32" i="148"/>
  <c r="F32" i="148"/>
  <c r="F36" i="148" s="1"/>
  <c r="E32" i="148"/>
  <c r="D32" i="148"/>
  <c r="C32" i="148"/>
  <c r="U31" i="148"/>
  <c r="T31" i="148"/>
  <c r="S31" i="148"/>
  <c r="R31" i="148"/>
  <c r="Q31" i="148"/>
  <c r="P31" i="148"/>
  <c r="O31" i="148"/>
  <c r="N31" i="148"/>
  <c r="J31" i="148"/>
  <c r="I31" i="148"/>
  <c r="H31" i="148"/>
  <c r="H35" i="148" s="1"/>
  <c r="G31" i="148"/>
  <c r="F31" i="148"/>
  <c r="F35" i="148" s="1"/>
  <c r="E31" i="148"/>
  <c r="D31" i="148"/>
  <c r="C31" i="148"/>
  <c r="U32" i="147"/>
  <c r="U36" i="147" s="1"/>
  <c r="T32" i="147"/>
  <c r="T36" i="147" s="1"/>
  <c r="S32" i="147"/>
  <c r="S36" i="147" s="1"/>
  <c r="R32" i="147"/>
  <c r="R36" i="147" s="1"/>
  <c r="Q32" i="147"/>
  <c r="P32" i="147"/>
  <c r="P36" i="147" s="1"/>
  <c r="O32" i="147"/>
  <c r="O36" i="147" s="1"/>
  <c r="N32" i="147"/>
  <c r="N36" i="147" s="1"/>
  <c r="J32" i="147"/>
  <c r="I32" i="147"/>
  <c r="I36" i="147" s="1"/>
  <c r="H32" i="147"/>
  <c r="H36" i="147" s="1"/>
  <c r="G32" i="147"/>
  <c r="G36" i="147" s="1"/>
  <c r="F32" i="147"/>
  <c r="E32" i="147"/>
  <c r="E36" i="147" s="1"/>
  <c r="D32" i="147"/>
  <c r="C32" i="147"/>
  <c r="U31" i="147"/>
  <c r="U35" i="147" s="1"/>
  <c r="T31" i="147"/>
  <c r="T35" i="147" s="1"/>
  <c r="S31" i="147"/>
  <c r="S35" i="147" s="1"/>
  <c r="R31" i="147"/>
  <c r="Q31" i="147"/>
  <c r="P31" i="147"/>
  <c r="P35" i="147" s="1"/>
  <c r="O31" i="147"/>
  <c r="O35" i="147" s="1"/>
  <c r="N31" i="147"/>
  <c r="N35" i="147" s="1"/>
  <c r="J31" i="147"/>
  <c r="I31" i="147"/>
  <c r="I35" i="147" s="1"/>
  <c r="H31" i="147"/>
  <c r="H35" i="147" s="1"/>
  <c r="G31" i="147"/>
  <c r="G35" i="147" s="1"/>
  <c r="F31" i="147"/>
  <c r="E31" i="147"/>
  <c r="E35" i="147" s="1"/>
  <c r="D31" i="147"/>
  <c r="C31" i="147"/>
  <c r="U32" i="146"/>
  <c r="T32" i="146"/>
  <c r="S32" i="146"/>
  <c r="R32" i="146"/>
  <c r="Q32" i="146"/>
  <c r="Q36" i="146" s="1"/>
  <c r="P32" i="146"/>
  <c r="P36" i="146" s="1"/>
  <c r="O32" i="146"/>
  <c r="N32" i="146"/>
  <c r="J32" i="146"/>
  <c r="I32" i="146"/>
  <c r="I36" i="146" s="1"/>
  <c r="H32" i="146"/>
  <c r="G32" i="146"/>
  <c r="F32" i="146"/>
  <c r="E32" i="146"/>
  <c r="D32" i="146"/>
  <c r="C32" i="146"/>
  <c r="U31" i="146"/>
  <c r="T31" i="146"/>
  <c r="S31" i="146"/>
  <c r="S35" i="146" s="1"/>
  <c r="R31" i="146"/>
  <c r="Q31" i="146"/>
  <c r="Q35" i="146" s="1"/>
  <c r="P31" i="146"/>
  <c r="P35" i="146" s="1"/>
  <c r="O31" i="146"/>
  <c r="N31" i="146"/>
  <c r="J31" i="146"/>
  <c r="I31" i="146"/>
  <c r="H31" i="146"/>
  <c r="G31" i="146"/>
  <c r="G35" i="146" s="1"/>
  <c r="F31" i="146"/>
  <c r="E31" i="146"/>
  <c r="E35" i="146" s="1"/>
  <c r="D31" i="146"/>
  <c r="C31" i="146"/>
  <c r="U32" i="165"/>
  <c r="T32" i="165"/>
  <c r="S32" i="165"/>
  <c r="R32" i="165"/>
  <c r="Q32" i="165"/>
  <c r="P32" i="165"/>
  <c r="O32" i="165"/>
  <c r="N32" i="165"/>
  <c r="J32" i="165"/>
  <c r="I32" i="165"/>
  <c r="H32" i="165"/>
  <c r="G32" i="165"/>
  <c r="F32" i="165"/>
  <c r="E32" i="165"/>
  <c r="D32" i="165"/>
  <c r="C32" i="165"/>
  <c r="U31" i="165"/>
  <c r="T31" i="165"/>
  <c r="S31" i="165"/>
  <c r="R31" i="165"/>
  <c r="Q31" i="165"/>
  <c r="P31" i="165"/>
  <c r="O31" i="165"/>
  <c r="N31" i="165"/>
  <c r="J31" i="165"/>
  <c r="I31" i="165"/>
  <c r="H31" i="165"/>
  <c r="G31" i="165"/>
  <c r="F31" i="165"/>
  <c r="E31" i="165"/>
  <c r="D31" i="165"/>
  <c r="C31" i="165"/>
  <c r="U32" i="173"/>
  <c r="T32" i="173"/>
  <c r="S32" i="173"/>
  <c r="R32" i="173"/>
  <c r="Q32" i="173"/>
  <c r="P32" i="173"/>
  <c r="O32" i="173"/>
  <c r="N32" i="173"/>
  <c r="J32" i="173"/>
  <c r="I32" i="173"/>
  <c r="H32" i="173"/>
  <c r="G32" i="173"/>
  <c r="F32" i="173"/>
  <c r="E32" i="173"/>
  <c r="D32" i="173"/>
  <c r="C32" i="173"/>
  <c r="U31" i="173"/>
  <c r="T31" i="173"/>
  <c r="S31" i="173"/>
  <c r="R31" i="173"/>
  <c r="Q31" i="173"/>
  <c r="P31" i="173"/>
  <c r="O31" i="173"/>
  <c r="N31" i="173"/>
  <c r="J31" i="173"/>
  <c r="I31" i="173"/>
  <c r="H31" i="173"/>
  <c r="G31" i="173"/>
  <c r="F31" i="173"/>
  <c r="E31" i="173"/>
  <c r="D31" i="173"/>
  <c r="C31" i="173"/>
  <c r="U32" i="172"/>
  <c r="T32" i="172"/>
  <c r="S32" i="172"/>
  <c r="R32" i="172"/>
  <c r="Q32" i="172"/>
  <c r="P32" i="172"/>
  <c r="O32" i="172"/>
  <c r="N32" i="172"/>
  <c r="J32" i="172"/>
  <c r="I32" i="172"/>
  <c r="H32" i="172"/>
  <c r="G32" i="172"/>
  <c r="F32" i="172"/>
  <c r="E32" i="172"/>
  <c r="D32" i="172"/>
  <c r="C32" i="172"/>
  <c r="U31" i="172"/>
  <c r="T31" i="172"/>
  <c r="S31" i="172"/>
  <c r="R31" i="172"/>
  <c r="Q31" i="172"/>
  <c r="P31" i="172"/>
  <c r="O31" i="172"/>
  <c r="N31" i="172"/>
  <c r="J31" i="172"/>
  <c r="I31" i="172"/>
  <c r="H31" i="172"/>
  <c r="G31" i="172"/>
  <c r="F31" i="172"/>
  <c r="E31" i="172"/>
  <c r="D31" i="172"/>
  <c r="C31" i="172"/>
  <c r="U32" i="171"/>
  <c r="T32" i="171"/>
  <c r="T36" i="171" s="1"/>
  <c r="S32" i="171"/>
  <c r="R32" i="171"/>
  <c r="Q32" i="171"/>
  <c r="P32" i="171"/>
  <c r="O32" i="171"/>
  <c r="N32" i="171"/>
  <c r="N36" i="171" s="1"/>
  <c r="J32" i="171"/>
  <c r="J36" i="171" s="1"/>
  <c r="I32" i="171"/>
  <c r="I36" i="171" s="1"/>
  <c r="H32" i="171"/>
  <c r="H36" i="171" s="1"/>
  <c r="G32" i="171"/>
  <c r="G36" i="171" s="1"/>
  <c r="F32" i="171"/>
  <c r="E32" i="171"/>
  <c r="D32" i="171"/>
  <c r="C32" i="171"/>
  <c r="U31" i="171"/>
  <c r="T31" i="171"/>
  <c r="T35" i="171" s="1"/>
  <c r="S31" i="171"/>
  <c r="S35" i="171" s="1"/>
  <c r="R31" i="171"/>
  <c r="Q31" i="171"/>
  <c r="P31" i="171"/>
  <c r="O31" i="171"/>
  <c r="N31" i="171"/>
  <c r="J31" i="171"/>
  <c r="J35" i="171" s="1"/>
  <c r="I31" i="171"/>
  <c r="I35" i="171" s="1"/>
  <c r="H31" i="171"/>
  <c r="H35" i="171" s="1"/>
  <c r="G31" i="171"/>
  <c r="G35" i="171" s="1"/>
  <c r="F31" i="171"/>
  <c r="E31" i="171"/>
  <c r="D31" i="171"/>
  <c r="C31" i="171"/>
  <c r="U32" i="170"/>
  <c r="U36" i="170" s="1"/>
  <c r="T32" i="170"/>
  <c r="S32" i="170"/>
  <c r="S36" i="170" s="1"/>
  <c r="R32" i="170"/>
  <c r="Q32" i="170"/>
  <c r="Q36" i="170" s="1"/>
  <c r="P32" i="170"/>
  <c r="O32" i="170"/>
  <c r="N32" i="170"/>
  <c r="N36" i="170" s="1"/>
  <c r="J32" i="170"/>
  <c r="J36" i="170" s="1"/>
  <c r="I32" i="170"/>
  <c r="H32" i="170"/>
  <c r="G32" i="170"/>
  <c r="F32" i="170"/>
  <c r="E32" i="170"/>
  <c r="D32" i="170"/>
  <c r="C32" i="170"/>
  <c r="U31" i="170"/>
  <c r="T31" i="170"/>
  <c r="S31" i="170"/>
  <c r="S35" i="170" s="1"/>
  <c r="R31" i="170"/>
  <c r="Q31" i="170"/>
  <c r="Q35" i="170" s="1"/>
  <c r="P31" i="170"/>
  <c r="O31" i="170"/>
  <c r="N31" i="170"/>
  <c r="N35" i="170" s="1"/>
  <c r="J31" i="170"/>
  <c r="J35" i="170" s="1"/>
  <c r="I31" i="170"/>
  <c r="H31" i="170"/>
  <c r="G31" i="170"/>
  <c r="F31" i="170"/>
  <c r="E31" i="170"/>
  <c r="E35" i="170" s="1"/>
  <c r="D31" i="170"/>
  <c r="C31" i="170"/>
  <c r="U32" i="169"/>
  <c r="T32" i="169"/>
  <c r="S32" i="169"/>
  <c r="R32" i="169"/>
  <c r="Q32" i="169"/>
  <c r="P32" i="169"/>
  <c r="O32" i="169"/>
  <c r="N32" i="169"/>
  <c r="J32" i="169"/>
  <c r="I32" i="169"/>
  <c r="H32" i="169"/>
  <c r="G32" i="169"/>
  <c r="F32" i="169"/>
  <c r="E32" i="169"/>
  <c r="D32" i="169"/>
  <c r="C32" i="169"/>
  <c r="U31" i="169"/>
  <c r="T31" i="169"/>
  <c r="S31" i="169"/>
  <c r="R31" i="169"/>
  <c r="Q31" i="169"/>
  <c r="P31" i="169"/>
  <c r="O31" i="169"/>
  <c r="N31" i="169"/>
  <c r="J31" i="169"/>
  <c r="I31" i="169"/>
  <c r="H31" i="169"/>
  <c r="G31" i="169"/>
  <c r="F31" i="169"/>
  <c r="E31" i="169"/>
  <c r="D31" i="169"/>
  <c r="C31" i="169"/>
  <c r="U32" i="168"/>
  <c r="U36" i="168" s="1"/>
  <c r="T32" i="168"/>
  <c r="T36" i="168" s="1"/>
  <c r="S32" i="168"/>
  <c r="R32" i="168"/>
  <c r="R36" i="168" s="1"/>
  <c r="Q32" i="168"/>
  <c r="P32" i="168"/>
  <c r="O32" i="168"/>
  <c r="N32" i="168"/>
  <c r="J32" i="168"/>
  <c r="I32" i="168"/>
  <c r="I36" i="168" s="1"/>
  <c r="H32" i="168"/>
  <c r="G32" i="168"/>
  <c r="F32" i="168"/>
  <c r="E32" i="168"/>
  <c r="E36" i="168" s="1"/>
  <c r="D32" i="168"/>
  <c r="C32" i="168"/>
  <c r="C36" i="168" s="1"/>
  <c r="U31" i="168"/>
  <c r="U35" i="168" s="1"/>
  <c r="T31" i="168"/>
  <c r="T35" i="168" s="1"/>
  <c r="S31" i="168"/>
  <c r="R31" i="168"/>
  <c r="R35" i="168" s="1"/>
  <c r="Q31" i="168"/>
  <c r="P31" i="168"/>
  <c r="O31" i="168"/>
  <c r="N31" i="168"/>
  <c r="J31" i="168"/>
  <c r="I31" i="168"/>
  <c r="H31" i="168"/>
  <c r="G31" i="168"/>
  <c r="F31" i="168"/>
  <c r="E31" i="168"/>
  <c r="E35" i="168" s="1"/>
  <c r="D31" i="168"/>
  <c r="C31" i="168"/>
  <c r="C35" i="168" s="1"/>
  <c r="U32" i="167"/>
  <c r="U36" i="167" s="1"/>
  <c r="T32" i="167"/>
  <c r="T36" i="167" s="1"/>
  <c r="S32" i="167"/>
  <c r="S36" i="167" s="1"/>
  <c r="R32" i="167"/>
  <c r="Q32" i="167"/>
  <c r="P32" i="167"/>
  <c r="O32" i="167"/>
  <c r="N32" i="167"/>
  <c r="J32" i="167"/>
  <c r="I32" i="167"/>
  <c r="H32" i="167"/>
  <c r="H36" i="167" s="1"/>
  <c r="G32" i="167"/>
  <c r="G36" i="167" s="1"/>
  <c r="F32" i="167"/>
  <c r="F36" i="167" s="1"/>
  <c r="E32" i="167"/>
  <c r="E36" i="167" s="1"/>
  <c r="D32" i="167"/>
  <c r="D36" i="167" s="1"/>
  <c r="C32" i="167"/>
  <c r="C36" i="167" s="1"/>
  <c r="U31" i="167"/>
  <c r="U35" i="167" s="1"/>
  <c r="T31" i="167"/>
  <c r="T35" i="167" s="1"/>
  <c r="S31" i="167"/>
  <c r="S35" i="167" s="1"/>
  <c r="R31" i="167"/>
  <c r="Q31" i="167"/>
  <c r="P31" i="167"/>
  <c r="O31" i="167"/>
  <c r="N31" i="167"/>
  <c r="J31" i="167"/>
  <c r="I31" i="167"/>
  <c r="H31" i="167"/>
  <c r="H35" i="167" s="1"/>
  <c r="G31" i="167"/>
  <c r="G35" i="167" s="1"/>
  <c r="F31" i="167"/>
  <c r="F35" i="167" s="1"/>
  <c r="E31" i="167"/>
  <c r="E35" i="167" s="1"/>
  <c r="D31" i="167"/>
  <c r="D35" i="167" s="1"/>
  <c r="C31" i="167"/>
  <c r="C35" i="167" s="1"/>
  <c r="U32" i="174"/>
  <c r="T32" i="174"/>
  <c r="S32" i="174"/>
  <c r="R32" i="174"/>
  <c r="Q32" i="174"/>
  <c r="P32" i="174"/>
  <c r="O32" i="174"/>
  <c r="N32" i="174"/>
  <c r="J32" i="174"/>
  <c r="I32" i="174"/>
  <c r="H32" i="174"/>
  <c r="G32" i="174"/>
  <c r="F32" i="174"/>
  <c r="E32" i="174"/>
  <c r="D32" i="174"/>
  <c r="C32" i="174"/>
  <c r="U31" i="174"/>
  <c r="T31" i="174"/>
  <c r="S31" i="174"/>
  <c r="R31" i="174"/>
  <c r="Q31" i="174"/>
  <c r="P31" i="174"/>
  <c r="O31" i="174"/>
  <c r="N31" i="174"/>
  <c r="J31" i="174"/>
  <c r="I31" i="174"/>
  <c r="H31" i="174"/>
  <c r="G31" i="174"/>
  <c r="F31" i="174"/>
  <c r="E31" i="174"/>
  <c r="D31" i="174"/>
  <c r="C31" i="174"/>
  <c r="U36" i="198"/>
  <c r="S36" i="198"/>
  <c r="R36" i="198"/>
  <c r="Q36" i="198"/>
  <c r="P36" i="198"/>
  <c r="N36" i="198"/>
  <c r="D36" i="198"/>
  <c r="C36" i="198"/>
  <c r="U35" i="198"/>
  <c r="S35" i="198"/>
  <c r="R35" i="198"/>
  <c r="Q35" i="198"/>
  <c r="P35" i="198"/>
  <c r="N35" i="198"/>
  <c r="D35" i="198"/>
  <c r="C35" i="198"/>
  <c r="Q36" i="197"/>
  <c r="R35" i="197"/>
  <c r="Q35" i="197"/>
  <c r="D35" i="197"/>
  <c r="U36" i="196"/>
  <c r="T36" i="196"/>
  <c r="P36" i="196"/>
  <c r="F36" i="196"/>
  <c r="E36" i="196"/>
  <c r="D36" i="196"/>
  <c r="U35" i="196"/>
  <c r="T35" i="196"/>
  <c r="P35" i="196"/>
  <c r="F35" i="196"/>
  <c r="E35" i="196"/>
  <c r="D35" i="196"/>
  <c r="C35" i="196"/>
  <c r="U36" i="193"/>
  <c r="T36" i="193"/>
  <c r="S36" i="193"/>
  <c r="R36" i="193"/>
  <c r="Q36" i="193"/>
  <c r="N36" i="193"/>
  <c r="G36" i="193"/>
  <c r="D36" i="193"/>
  <c r="C36" i="193"/>
  <c r="U35" i="193"/>
  <c r="T35" i="193"/>
  <c r="S35" i="193"/>
  <c r="R35" i="193"/>
  <c r="Q35" i="193"/>
  <c r="N35" i="193"/>
  <c r="G35" i="193"/>
  <c r="F35" i="193"/>
  <c r="D35" i="193"/>
  <c r="C35" i="193"/>
  <c r="U36" i="192"/>
  <c r="Q36" i="192"/>
  <c r="P36" i="192"/>
  <c r="N36" i="192"/>
  <c r="J36" i="192"/>
  <c r="E36" i="192"/>
  <c r="D36" i="192"/>
  <c r="U35" i="192"/>
  <c r="Q35" i="192"/>
  <c r="P35" i="192"/>
  <c r="N35" i="192"/>
  <c r="J35" i="192"/>
  <c r="E35" i="192"/>
  <c r="D35" i="192"/>
  <c r="U36" i="190"/>
  <c r="D36" i="190"/>
  <c r="U35" i="190"/>
  <c r="R36" i="185"/>
  <c r="R35" i="185"/>
  <c r="U36" i="184"/>
  <c r="T36" i="184"/>
  <c r="S36" i="184"/>
  <c r="E36" i="184"/>
  <c r="D36" i="184"/>
  <c r="C36" i="184"/>
  <c r="U35" i="184"/>
  <c r="T35" i="184"/>
  <c r="S35" i="184"/>
  <c r="E35" i="184"/>
  <c r="D35" i="184"/>
  <c r="C35" i="184"/>
  <c r="D36" i="181"/>
  <c r="D35" i="181"/>
  <c r="R36" i="176"/>
  <c r="D36" i="176"/>
  <c r="R35" i="176"/>
  <c r="D35" i="176"/>
  <c r="I36" i="199"/>
  <c r="H36" i="199"/>
  <c r="G36" i="199"/>
  <c r="F36" i="199"/>
  <c r="E36" i="199"/>
  <c r="D36" i="199"/>
  <c r="C36" i="199"/>
  <c r="U35" i="199"/>
  <c r="I35" i="199"/>
  <c r="H35" i="199"/>
  <c r="G35" i="199"/>
  <c r="F35" i="199"/>
  <c r="D35" i="199"/>
  <c r="C35" i="199"/>
  <c r="U32" i="112"/>
  <c r="T32" i="112"/>
  <c r="S32" i="112"/>
  <c r="R32" i="112"/>
  <c r="Q32" i="112"/>
  <c r="P32" i="112"/>
  <c r="O32" i="112"/>
  <c r="N32" i="112"/>
  <c r="J32" i="112"/>
  <c r="I32" i="112"/>
  <c r="H32" i="112"/>
  <c r="G32" i="112"/>
  <c r="F32" i="112"/>
  <c r="E32" i="112"/>
  <c r="D32" i="112"/>
  <c r="C32" i="112"/>
  <c r="U31" i="112"/>
  <c r="T31" i="112"/>
  <c r="S31" i="112"/>
  <c r="R31" i="112"/>
  <c r="Q31" i="112"/>
  <c r="P31" i="112"/>
  <c r="O31" i="112"/>
  <c r="N31" i="112"/>
  <c r="J31" i="112"/>
  <c r="I31" i="112"/>
  <c r="H31" i="112"/>
  <c r="G31" i="112"/>
  <c r="F31" i="112"/>
  <c r="E31" i="112"/>
  <c r="D31" i="112"/>
  <c r="C31" i="112"/>
  <c r="Q4" i="69"/>
  <c r="N4" i="69"/>
  <c r="Q4" i="133"/>
  <c r="N4" i="133"/>
  <c r="I33" i="133"/>
  <c r="J33" i="133"/>
  <c r="I34" i="133"/>
  <c r="J34" i="133"/>
  <c r="J33" i="175"/>
  <c r="J34" i="175"/>
  <c r="D8" i="6"/>
  <c r="E8" i="6"/>
  <c r="F8" i="6"/>
  <c r="G8" i="6"/>
  <c r="H8" i="6"/>
  <c r="I8" i="6"/>
  <c r="J8" i="6"/>
  <c r="N8" i="6"/>
  <c r="O8" i="6"/>
  <c r="P8" i="6"/>
  <c r="Q8" i="6"/>
  <c r="R8" i="6"/>
  <c r="S8" i="6"/>
  <c r="T8" i="6"/>
  <c r="U8" i="6"/>
  <c r="C10" i="6"/>
  <c r="D10" i="6"/>
  <c r="E10" i="6"/>
  <c r="F10" i="6"/>
  <c r="G10" i="6"/>
  <c r="H10" i="6"/>
  <c r="I10" i="6"/>
  <c r="J10" i="6"/>
  <c r="N10" i="6"/>
  <c r="O10" i="6"/>
  <c r="P10" i="6"/>
  <c r="Q10" i="6"/>
  <c r="R10" i="6"/>
  <c r="S10" i="6"/>
  <c r="T10" i="6"/>
  <c r="U10" i="6"/>
  <c r="C12" i="6"/>
  <c r="D12" i="6"/>
  <c r="E12" i="6"/>
  <c r="F12" i="6"/>
  <c r="G12" i="6"/>
  <c r="H12" i="6"/>
  <c r="I12" i="6"/>
  <c r="J12" i="6"/>
  <c r="N12" i="6"/>
  <c r="O12" i="6"/>
  <c r="P12" i="6"/>
  <c r="Q12" i="6"/>
  <c r="R12" i="6"/>
  <c r="S12" i="6"/>
  <c r="T12" i="6"/>
  <c r="U12" i="6"/>
  <c r="C14" i="6"/>
  <c r="D14" i="6"/>
  <c r="E14" i="6"/>
  <c r="F14" i="6"/>
  <c r="G14" i="6"/>
  <c r="H14" i="6"/>
  <c r="I14" i="6"/>
  <c r="J14" i="6"/>
  <c r="N14" i="6"/>
  <c r="O14" i="6"/>
  <c r="P14" i="6"/>
  <c r="Q14" i="6"/>
  <c r="R14" i="6"/>
  <c r="S14" i="6"/>
  <c r="T14" i="6"/>
  <c r="U14" i="6"/>
  <c r="C16" i="6"/>
  <c r="D16" i="6"/>
  <c r="E16" i="6"/>
  <c r="F16" i="6"/>
  <c r="G16" i="6"/>
  <c r="H16" i="6"/>
  <c r="I16" i="6"/>
  <c r="J16" i="6"/>
  <c r="N16" i="6"/>
  <c r="O16" i="6"/>
  <c r="P16" i="6"/>
  <c r="Q16" i="6"/>
  <c r="R16" i="6"/>
  <c r="S16" i="6"/>
  <c r="T16" i="6"/>
  <c r="U16" i="6"/>
  <c r="C18" i="6"/>
  <c r="D18" i="6"/>
  <c r="E18" i="6"/>
  <c r="F18" i="6"/>
  <c r="G18" i="6"/>
  <c r="H18" i="6"/>
  <c r="I18" i="6"/>
  <c r="J18" i="6"/>
  <c r="N18" i="6"/>
  <c r="O18" i="6"/>
  <c r="P18" i="6"/>
  <c r="Q18" i="6"/>
  <c r="R18" i="6"/>
  <c r="S18" i="6"/>
  <c r="T18" i="6"/>
  <c r="U18" i="6"/>
  <c r="C20" i="6"/>
  <c r="D20" i="6"/>
  <c r="E20" i="6"/>
  <c r="F20" i="6"/>
  <c r="G20" i="6"/>
  <c r="H20" i="6"/>
  <c r="I20" i="6"/>
  <c r="J20" i="6"/>
  <c r="N20" i="6"/>
  <c r="O20" i="6"/>
  <c r="P20" i="6"/>
  <c r="Q20" i="6"/>
  <c r="R20" i="6"/>
  <c r="S20" i="6"/>
  <c r="T20" i="6"/>
  <c r="U20" i="6"/>
  <c r="C22" i="6"/>
  <c r="D22" i="6"/>
  <c r="E22" i="6"/>
  <c r="F22" i="6"/>
  <c r="G22" i="6"/>
  <c r="H22" i="6"/>
  <c r="I22" i="6"/>
  <c r="J22" i="6"/>
  <c r="N22" i="6"/>
  <c r="O22" i="6"/>
  <c r="P22" i="6"/>
  <c r="Q22" i="6"/>
  <c r="R22" i="6"/>
  <c r="S22" i="6"/>
  <c r="T22" i="6"/>
  <c r="U22" i="6"/>
  <c r="C24" i="6"/>
  <c r="D24" i="6"/>
  <c r="E24" i="6"/>
  <c r="F24" i="6"/>
  <c r="G24" i="6"/>
  <c r="H24" i="6"/>
  <c r="I24" i="6"/>
  <c r="J24" i="6"/>
  <c r="N24" i="6"/>
  <c r="O24" i="6"/>
  <c r="P24" i="6"/>
  <c r="Q24" i="6"/>
  <c r="R24" i="6"/>
  <c r="S24" i="6"/>
  <c r="T24" i="6"/>
  <c r="U24" i="6"/>
  <c r="C26" i="6"/>
  <c r="D26" i="6"/>
  <c r="E26" i="6"/>
  <c r="F26" i="6"/>
  <c r="G26" i="6"/>
  <c r="H26" i="6"/>
  <c r="I26" i="6"/>
  <c r="J26" i="6"/>
  <c r="N26" i="6"/>
  <c r="O26" i="6"/>
  <c r="P26" i="6"/>
  <c r="Q26" i="6"/>
  <c r="R26" i="6"/>
  <c r="S26" i="6"/>
  <c r="T26" i="6"/>
  <c r="U26" i="6"/>
  <c r="C28" i="6"/>
  <c r="D28" i="6"/>
  <c r="E28" i="6"/>
  <c r="F28" i="6"/>
  <c r="G28" i="6"/>
  <c r="H28" i="6"/>
  <c r="I28" i="6"/>
  <c r="J28" i="6"/>
  <c r="N28" i="6"/>
  <c r="O28" i="6"/>
  <c r="P28" i="6"/>
  <c r="Q28" i="6"/>
  <c r="R28" i="6"/>
  <c r="S28" i="6"/>
  <c r="T28" i="6"/>
  <c r="U28" i="6"/>
  <c r="C30" i="6"/>
  <c r="D30" i="6"/>
  <c r="E30" i="6"/>
  <c r="F30" i="6"/>
  <c r="G30" i="6"/>
  <c r="H30" i="6"/>
  <c r="I30" i="6"/>
  <c r="J30" i="6"/>
  <c r="N30" i="6"/>
  <c r="O30" i="6"/>
  <c r="P30" i="6"/>
  <c r="Q30" i="6"/>
  <c r="R30" i="6"/>
  <c r="S30" i="6"/>
  <c r="T30" i="6"/>
  <c r="U30" i="6"/>
  <c r="U34" i="6"/>
  <c r="T34" i="6"/>
  <c r="S34" i="6"/>
  <c r="R34" i="6"/>
  <c r="Q34" i="6"/>
  <c r="P34" i="6"/>
  <c r="O34" i="6"/>
  <c r="N34" i="6"/>
  <c r="J34" i="6"/>
  <c r="I34" i="6"/>
  <c r="H34" i="6"/>
  <c r="G34" i="6"/>
  <c r="F34" i="6"/>
  <c r="E34" i="6"/>
  <c r="D34" i="6"/>
  <c r="C34" i="6"/>
  <c r="D7" i="6"/>
  <c r="E7" i="6"/>
  <c r="F7" i="6"/>
  <c r="G7" i="6"/>
  <c r="H7" i="6"/>
  <c r="I7" i="6"/>
  <c r="J7" i="6"/>
  <c r="N7" i="6"/>
  <c r="O7" i="6"/>
  <c r="P7" i="6"/>
  <c r="Q7" i="6"/>
  <c r="R7" i="6"/>
  <c r="S7" i="6"/>
  <c r="T7" i="6"/>
  <c r="U7" i="6"/>
  <c r="C9" i="6"/>
  <c r="D9" i="6"/>
  <c r="E9" i="6"/>
  <c r="F9" i="6"/>
  <c r="G9" i="6"/>
  <c r="H9" i="6"/>
  <c r="I9" i="6"/>
  <c r="J9" i="6"/>
  <c r="N9" i="6"/>
  <c r="O9" i="6"/>
  <c r="P9" i="6"/>
  <c r="Q9" i="6"/>
  <c r="R9" i="6"/>
  <c r="S9" i="6"/>
  <c r="T9" i="6"/>
  <c r="U9" i="6"/>
  <c r="C11" i="6"/>
  <c r="D11" i="6"/>
  <c r="E11" i="6"/>
  <c r="F11" i="6"/>
  <c r="G11" i="6"/>
  <c r="H11" i="6"/>
  <c r="I11" i="6"/>
  <c r="J11" i="6"/>
  <c r="N11" i="6"/>
  <c r="O11" i="6"/>
  <c r="P11" i="6"/>
  <c r="Q11" i="6"/>
  <c r="R11" i="6"/>
  <c r="S11" i="6"/>
  <c r="T11" i="6"/>
  <c r="U11" i="6"/>
  <c r="C13" i="6"/>
  <c r="D13" i="6"/>
  <c r="E13" i="6"/>
  <c r="F13" i="6"/>
  <c r="G13" i="6"/>
  <c r="H13" i="6"/>
  <c r="I13" i="6"/>
  <c r="J13" i="6"/>
  <c r="N13" i="6"/>
  <c r="O13" i="6"/>
  <c r="P13" i="6"/>
  <c r="Q13" i="6"/>
  <c r="R13" i="6"/>
  <c r="S13" i="6"/>
  <c r="T13" i="6"/>
  <c r="U13" i="6"/>
  <c r="C15" i="6"/>
  <c r="D15" i="6"/>
  <c r="E15" i="6"/>
  <c r="F15" i="6"/>
  <c r="G15" i="6"/>
  <c r="H15" i="6"/>
  <c r="I15" i="6"/>
  <c r="J15" i="6"/>
  <c r="N15" i="6"/>
  <c r="O15" i="6"/>
  <c r="P15" i="6"/>
  <c r="Q15" i="6"/>
  <c r="R15" i="6"/>
  <c r="S15" i="6"/>
  <c r="T15" i="6"/>
  <c r="U15" i="6"/>
  <c r="C17" i="6"/>
  <c r="D17" i="6"/>
  <c r="E17" i="6"/>
  <c r="F17" i="6"/>
  <c r="G17" i="6"/>
  <c r="H17" i="6"/>
  <c r="I17" i="6"/>
  <c r="J17" i="6"/>
  <c r="N17" i="6"/>
  <c r="O17" i="6"/>
  <c r="P17" i="6"/>
  <c r="Q17" i="6"/>
  <c r="R17" i="6"/>
  <c r="S17" i="6"/>
  <c r="T17" i="6"/>
  <c r="U17" i="6"/>
  <c r="C19" i="6"/>
  <c r="D19" i="6"/>
  <c r="E19" i="6"/>
  <c r="F19" i="6"/>
  <c r="G19" i="6"/>
  <c r="H19" i="6"/>
  <c r="I19" i="6"/>
  <c r="J19" i="6"/>
  <c r="N19" i="6"/>
  <c r="O19" i="6"/>
  <c r="P19" i="6"/>
  <c r="Q19" i="6"/>
  <c r="R19" i="6"/>
  <c r="S19" i="6"/>
  <c r="T19" i="6"/>
  <c r="U19" i="6"/>
  <c r="C21" i="6"/>
  <c r="D21" i="6"/>
  <c r="E21" i="6"/>
  <c r="F21" i="6"/>
  <c r="G21" i="6"/>
  <c r="H21" i="6"/>
  <c r="I21" i="6"/>
  <c r="J21" i="6"/>
  <c r="N21" i="6"/>
  <c r="O21" i="6"/>
  <c r="P21" i="6"/>
  <c r="Q21" i="6"/>
  <c r="R21" i="6"/>
  <c r="S21" i="6"/>
  <c r="T21" i="6"/>
  <c r="U21" i="6"/>
  <c r="C23" i="6"/>
  <c r="D23" i="6"/>
  <c r="E23" i="6"/>
  <c r="F23" i="6"/>
  <c r="G23" i="6"/>
  <c r="H23" i="6"/>
  <c r="I23" i="6"/>
  <c r="J23" i="6"/>
  <c r="N23" i="6"/>
  <c r="O23" i="6"/>
  <c r="P23" i="6"/>
  <c r="Q23" i="6"/>
  <c r="R23" i="6"/>
  <c r="S23" i="6"/>
  <c r="T23" i="6"/>
  <c r="U23" i="6"/>
  <c r="C25" i="6"/>
  <c r="D25" i="6"/>
  <c r="E25" i="6"/>
  <c r="F25" i="6"/>
  <c r="G25" i="6"/>
  <c r="H25" i="6"/>
  <c r="I25" i="6"/>
  <c r="J25" i="6"/>
  <c r="N25" i="6"/>
  <c r="O25" i="6"/>
  <c r="P25" i="6"/>
  <c r="Q25" i="6"/>
  <c r="R25" i="6"/>
  <c r="S25" i="6"/>
  <c r="T25" i="6"/>
  <c r="U25" i="6"/>
  <c r="C27" i="6"/>
  <c r="D27" i="6"/>
  <c r="E27" i="6"/>
  <c r="F27" i="6"/>
  <c r="G27" i="6"/>
  <c r="H27" i="6"/>
  <c r="I27" i="6"/>
  <c r="J27" i="6"/>
  <c r="N27" i="6"/>
  <c r="O27" i="6"/>
  <c r="P27" i="6"/>
  <c r="Q27" i="6"/>
  <c r="R27" i="6"/>
  <c r="S27" i="6"/>
  <c r="T27" i="6"/>
  <c r="U27" i="6"/>
  <c r="C29" i="6"/>
  <c r="D29" i="6"/>
  <c r="E29" i="6"/>
  <c r="F29" i="6"/>
  <c r="G29" i="6"/>
  <c r="H29" i="6"/>
  <c r="I29" i="6"/>
  <c r="J29" i="6"/>
  <c r="N29" i="6"/>
  <c r="O29" i="6"/>
  <c r="P29" i="6"/>
  <c r="Q29" i="6"/>
  <c r="R29" i="6"/>
  <c r="S29" i="6"/>
  <c r="T29" i="6"/>
  <c r="U29" i="6"/>
  <c r="U33" i="6"/>
  <c r="T33" i="6"/>
  <c r="S33" i="6"/>
  <c r="R33" i="6"/>
  <c r="Q33" i="6"/>
  <c r="P33" i="6"/>
  <c r="O33" i="6"/>
  <c r="N33" i="6"/>
  <c r="J33" i="6"/>
  <c r="I33" i="6"/>
  <c r="H33" i="6"/>
  <c r="G33" i="6"/>
  <c r="F33" i="6"/>
  <c r="E33" i="6"/>
  <c r="D33" i="6"/>
  <c r="C33" i="6"/>
  <c r="D8" i="12"/>
  <c r="E8" i="12"/>
  <c r="F8" i="12"/>
  <c r="G8" i="12"/>
  <c r="H8" i="12"/>
  <c r="I8" i="12"/>
  <c r="J8" i="12"/>
  <c r="N8" i="12"/>
  <c r="O8" i="12"/>
  <c r="P8" i="12"/>
  <c r="Q8" i="12"/>
  <c r="R8" i="12"/>
  <c r="S8" i="12"/>
  <c r="T8" i="12"/>
  <c r="U8" i="12"/>
  <c r="C10" i="12"/>
  <c r="D10" i="12"/>
  <c r="E10" i="12"/>
  <c r="F10" i="12"/>
  <c r="G10" i="12"/>
  <c r="H10" i="12"/>
  <c r="I10" i="12"/>
  <c r="J10" i="12"/>
  <c r="N10" i="12"/>
  <c r="O10" i="12"/>
  <c r="P10" i="12"/>
  <c r="Q10" i="12"/>
  <c r="R10" i="12"/>
  <c r="S10" i="12"/>
  <c r="T10" i="12"/>
  <c r="U10" i="12"/>
  <c r="C12" i="12"/>
  <c r="D12" i="12"/>
  <c r="E12" i="12"/>
  <c r="F12" i="12"/>
  <c r="G12" i="12"/>
  <c r="H12" i="12"/>
  <c r="I12" i="12"/>
  <c r="J12" i="12"/>
  <c r="N12" i="12"/>
  <c r="O12" i="12"/>
  <c r="P12" i="12"/>
  <c r="Q12" i="12"/>
  <c r="R12" i="12"/>
  <c r="S12" i="12"/>
  <c r="T12" i="12"/>
  <c r="U12" i="12"/>
  <c r="C14" i="12"/>
  <c r="D14" i="12"/>
  <c r="E14" i="12"/>
  <c r="F14" i="12"/>
  <c r="G14" i="12"/>
  <c r="H14" i="12"/>
  <c r="I14" i="12"/>
  <c r="J14" i="12"/>
  <c r="N14" i="12"/>
  <c r="O14" i="12"/>
  <c r="P14" i="12"/>
  <c r="Q14" i="12"/>
  <c r="R14" i="12"/>
  <c r="S14" i="12"/>
  <c r="T14" i="12"/>
  <c r="U14" i="12"/>
  <c r="C16" i="12"/>
  <c r="D16" i="12"/>
  <c r="E16" i="12"/>
  <c r="F16" i="12"/>
  <c r="G16" i="12"/>
  <c r="H16" i="12"/>
  <c r="I16" i="12"/>
  <c r="J16" i="12"/>
  <c r="N16" i="12"/>
  <c r="O16" i="12"/>
  <c r="P16" i="12"/>
  <c r="Q16" i="12"/>
  <c r="R16" i="12"/>
  <c r="S16" i="12"/>
  <c r="T16" i="12"/>
  <c r="U16" i="12"/>
  <c r="C18" i="12"/>
  <c r="D18" i="12"/>
  <c r="E18" i="12"/>
  <c r="F18" i="12"/>
  <c r="G18" i="12"/>
  <c r="H18" i="12"/>
  <c r="I18" i="12"/>
  <c r="J18" i="12"/>
  <c r="N18" i="12"/>
  <c r="O18" i="12"/>
  <c r="P18" i="12"/>
  <c r="Q18" i="12"/>
  <c r="R18" i="12"/>
  <c r="S18" i="12"/>
  <c r="T18" i="12"/>
  <c r="U18" i="12"/>
  <c r="C20" i="12"/>
  <c r="D20" i="12"/>
  <c r="E20" i="12"/>
  <c r="F20" i="12"/>
  <c r="G20" i="12"/>
  <c r="H20" i="12"/>
  <c r="I20" i="12"/>
  <c r="J20" i="12"/>
  <c r="N20" i="12"/>
  <c r="O20" i="12"/>
  <c r="P20" i="12"/>
  <c r="Q20" i="12"/>
  <c r="R20" i="12"/>
  <c r="S20" i="12"/>
  <c r="T20" i="12"/>
  <c r="U20" i="12"/>
  <c r="C22" i="12"/>
  <c r="D22" i="12"/>
  <c r="E22" i="12"/>
  <c r="F22" i="12"/>
  <c r="G22" i="12"/>
  <c r="H22" i="12"/>
  <c r="I22" i="12"/>
  <c r="J22" i="12"/>
  <c r="N22" i="12"/>
  <c r="O22" i="12"/>
  <c r="P22" i="12"/>
  <c r="Q22" i="12"/>
  <c r="R22" i="12"/>
  <c r="S22" i="12"/>
  <c r="T22" i="12"/>
  <c r="U22" i="12"/>
  <c r="C24" i="12"/>
  <c r="D24" i="12"/>
  <c r="E24" i="12"/>
  <c r="F24" i="12"/>
  <c r="G24" i="12"/>
  <c r="H24" i="12"/>
  <c r="I24" i="12"/>
  <c r="J24" i="12"/>
  <c r="N24" i="12"/>
  <c r="O24" i="12"/>
  <c r="P24" i="12"/>
  <c r="Q24" i="12"/>
  <c r="R24" i="12"/>
  <c r="S24" i="12"/>
  <c r="T24" i="12"/>
  <c r="U24" i="12"/>
  <c r="C26" i="12"/>
  <c r="D26" i="12"/>
  <c r="E26" i="12"/>
  <c r="F26" i="12"/>
  <c r="G26" i="12"/>
  <c r="H26" i="12"/>
  <c r="I26" i="12"/>
  <c r="J26" i="12"/>
  <c r="N26" i="12"/>
  <c r="O26" i="12"/>
  <c r="P26" i="12"/>
  <c r="Q26" i="12"/>
  <c r="R26" i="12"/>
  <c r="S26" i="12"/>
  <c r="T26" i="12"/>
  <c r="U26" i="12"/>
  <c r="C28" i="12"/>
  <c r="D28" i="12"/>
  <c r="E28" i="12"/>
  <c r="F28" i="12"/>
  <c r="G28" i="12"/>
  <c r="H28" i="12"/>
  <c r="I28" i="12"/>
  <c r="J28" i="12"/>
  <c r="N28" i="12"/>
  <c r="O28" i="12"/>
  <c r="P28" i="12"/>
  <c r="Q28" i="12"/>
  <c r="R28" i="12"/>
  <c r="S28" i="12"/>
  <c r="T28" i="12"/>
  <c r="U28" i="12"/>
  <c r="C30" i="12"/>
  <c r="D30" i="12"/>
  <c r="E30" i="12"/>
  <c r="F30" i="12"/>
  <c r="G30" i="12"/>
  <c r="H30" i="12"/>
  <c r="I30" i="12"/>
  <c r="J30" i="12"/>
  <c r="N30" i="12"/>
  <c r="O30" i="12"/>
  <c r="P30" i="12"/>
  <c r="Q30" i="12"/>
  <c r="R30" i="12"/>
  <c r="S30" i="12"/>
  <c r="T30" i="12"/>
  <c r="U30" i="12"/>
  <c r="U34" i="12"/>
  <c r="T34" i="12"/>
  <c r="S34" i="12"/>
  <c r="R34" i="12"/>
  <c r="Q34" i="12"/>
  <c r="P34" i="12"/>
  <c r="O34" i="12"/>
  <c r="N34" i="12"/>
  <c r="J34" i="12"/>
  <c r="I34" i="12"/>
  <c r="H34" i="12"/>
  <c r="G34" i="12"/>
  <c r="F34" i="12"/>
  <c r="E34" i="12"/>
  <c r="D34" i="12"/>
  <c r="C34" i="12"/>
  <c r="D7" i="12"/>
  <c r="E7" i="12"/>
  <c r="F7" i="12"/>
  <c r="G7" i="12"/>
  <c r="H7" i="12"/>
  <c r="I7" i="12"/>
  <c r="J7" i="12"/>
  <c r="N7" i="12"/>
  <c r="O7" i="12"/>
  <c r="P7" i="12"/>
  <c r="Q7" i="12"/>
  <c r="R7" i="12"/>
  <c r="S7" i="12"/>
  <c r="T7" i="12"/>
  <c r="U7" i="12"/>
  <c r="C9" i="12"/>
  <c r="D9" i="12"/>
  <c r="E9" i="12"/>
  <c r="F9" i="12"/>
  <c r="G9" i="12"/>
  <c r="H9" i="12"/>
  <c r="I9" i="12"/>
  <c r="J9" i="12"/>
  <c r="N9" i="12"/>
  <c r="O9" i="12"/>
  <c r="P9" i="12"/>
  <c r="Q9" i="12"/>
  <c r="R9" i="12"/>
  <c r="S9" i="12"/>
  <c r="T9" i="12"/>
  <c r="U9" i="12"/>
  <c r="C11" i="12"/>
  <c r="D11" i="12"/>
  <c r="E11" i="12"/>
  <c r="F11" i="12"/>
  <c r="G11" i="12"/>
  <c r="H11" i="12"/>
  <c r="I11" i="12"/>
  <c r="J11" i="12"/>
  <c r="N11" i="12"/>
  <c r="O11" i="12"/>
  <c r="P11" i="12"/>
  <c r="Q11" i="12"/>
  <c r="R11" i="12"/>
  <c r="S11" i="12"/>
  <c r="T11" i="12"/>
  <c r="U11" i="12"/>
  <c r="C13" i="12"/>
  <c r="D13" i="12"/>
  <c r="E13" i="12"/>
  <c r="F13" i="12"/>
  <c r="G13" i="12"/>
  <c r="H13" i="12"/>
  <c r="I13" i="12"/>
  <c r="J13" i="12"/>
  <c r="N13" i="12"/>
  <c r="O13" i="12"/>
  <c r="P13" i="12"/>
  <c r="Q13" i="12"/>
  <c r="R13" i="12"/>
  <c r="S13" i="12"/>
  <c r="T13" i="12"/>
  <c r="U13" i="12"/>
  <c r="C15" i="12"/>
  <c r="D15" i="12"/>
  <c r="E15" i="12"/>
  <c r="F15" i="12"/>
  <c r="G15" i="12"/>
  <c r="H15" i="12"/>
  <c r="I15" i="12"/>
  <c r="J15" i="12"/>
  <c r="N15" i="12"/>
  <c r="O15" i="12"/>
  <c r="P15" i="12"/>
  <c r="Q15" i="12"/>
  <c r="R15" i="12"/>
  <c r="S15" i="12"/>
  <c r="T15" i="12"/>
  <c r="U15" i="12"/>
  <c r="C17" i="12"/>
  <c r="D17" i="12"/>
  <c r="E17" i="12"/>
  <c r="F17" i="12"/>
  <c r="G17" i="12"/>
  <c r="H17" i="12"/>
  <c r="I17" i="12"/>
  <c r="J17" i="12"/>
  <c r="N17" i="12"/>
  <c r="O17" i="12"/>
  <c r="P17" i="12"/>
  <c r="Q17" i="12"/>
  <c r="R17" i="12"/>
  <c r="S17" i="12"/>
  <c r="T17" i="12"/>
  <c r="U17" i="12"/>
  <c r="C19" i="12"/>
  <c r="D19" i="12"/>
  <c r="E19" i="12"/>
  <c r="F19" i="12"/>
  <c r="G19" i="12"/>
  <c r="H19" i="12"/>
  <c r="I19" i="12"/>
  <c r="J19" i="12"/>
  <c r="N19" i="12"/>
  <c r="O19" i="12"/>
  <c r="P19" i="12"/>
  <c r="Q19" i="12"/>
  <c r="R19" i="12"/>
  <c r="S19" i="12"/>
  <c r="T19" i="12"/>
  <c r="U19" i="12"/>
  <c r="C21" i="12"/>
  <c r="D21" i="12"/>
  <c r="E21" i="12"/>
  <c r="F21" i="12"/>
  <c r="G21" i="12"/>
  <c r="H21" i="12"/>
  <c r="I21" i="12"/>
  <c r="J21" i="12"/>
  <c r="N21" i="12"/>
  <c r="O21" i="12"/>
  <c r="P21" i="12"/>
  <c r="Q21" i="12"/>
  <c r="R21" i="12"/>
  <c r="S21" i="12"/>
  <c r="T21" i="12"/>
  <c r="U21" i="12"/>
  <c r="C23" i="12"/>
  <c r="D23" i="12"/>
  <c r="E23" i="12"/>
  <c r="F23" i="12"/>
  <c r="G23" i="12"/>
  <c r="H23" i="12"/>
  <c r="I23" i="12"/>
  <c r="J23" i="12"/>
  <c r="N23" i="12"/>
  <c r="O23" i="12"/>
  <c r="P23" i="12"/>
  <c r="Q23" i="12"/>
  <c r="R23" i="12"/>
  <c r="S23" i="12"/>
  <c r="T23" i="12"/>
  <c r="U23" i="12"/>
  <c r="C25" i="12"/>
  <c r="D25" i="12"/>
  <c r="E25" i="12"/>
  <c r="F25" i="12"/>
  <c r="G25" i="12"/>
  <c r="H25" i="12"/>
  <c r="I25" i="12"/>
  <c r="J25" i="12"/>
  <c r="N25" i="12"/>
  <c r="O25" i="12"/>
  <c r="P25" i="12"/>
  <c r="Q25" i="12"/>
  <c r="R25" i="12"/>
  <c r="S25" i="12"/>
  <c r="T25" i="12"/>
  <c r="U25" i="12"/>
  <c r="C27" i="12"/>
  <c r="D27" i="12"/>
  <c r="E27" i="12"/>
  <c r="F27" i="12"/>
  <c r="G27" i="12"/>
  <c r="H27" i="12"/>
  <c r="I27" i="12"/>
  <c r="J27" i="12"/>
  <c r="N27" i="12"/>
  <c r="O27" i="12"/>
  <c r="P27" i="12"/>
  <c r="Q27" i="12"/>
  <c r="R27" i="12"/>
  <c r="S27" i="12"/>
  <c r="T27" i="12"/>
  <c r="U27" i="12"/>
  <c r="C29" i="12"/>
  <c r="D29" i="12"/>
  <c r="E29" i="12"/>
  <c r="F29" i="12"/>
  <c r="G29" i="12"/>
  <c r="H29" i="12"/>
  <c r="I29" i="12"/>
  <c r="J29" i="12"/>
  <c r="N29" i="12"/>
  <c r="O29" i="12"/>
  <c r="P29" i="12"/>
  <c r="Q29" i="12"/>
  <c r="R29" i="12"/>
  <c r="S29" i="12"/>
  <c r="T29" i="12"/>
  <c r="U29" i="12"/>
  <c r="U33" i="12"/>
  <c r="T33" i="12"/>
  <c r="S33" i="12"/>
  <c r="R33" i="12"/>
  <c r="Q33" i="12"/>
  <c r="P33" i="12"/>
  <c r="O33" i="12"/>
  <c r="N33" i="12"/>
  <c r="J33" i="12"/>
  <c r="I33" i="12"/>
  <c r="H33" i="12"/>
  <c r="G33" i="12"/>
  <c r="F33" i="12"/>
  <c r="E33" i="12"/>
  <c r="D33" i="12"/>
  <c r="C33" i="12"/>
  <c r="U32" i="17"/>
  <c r="T32" i="17"/>
  <c r="S32" i="17"/>
  <c r="R32" i="17"/>
  <c r="Q32" i="17"/>
  <c r="P32" i="17"/>
  <c r="O32" i="17"/>
  <c r="N32" i="17"/>
  <c r="J32" i="17"/>
  <c r="I32" i="17"/>
  <c r="H32" i="17"/>
  <c r="G32" i="17"/>
  <c r="F32" i="17"/>
  <c r="E32" i="17"/>
  <c r="D32" i="17"/>
  <c r="C32" i="17"/>
  <c r="U31" i="17"/>
  <c r="T31" i="17"/>
  <c r="S31" i="17"/>
  <c r="R31" i="17"/>
  <c r="Q31" i="17"/>
  <c r="P31" i="17"/>
  <c r="O31" i="17"/>
  <c r="N31" i="17"/>
  <c r="J31" i="17"/>
  <c r="I31" i="17"/>
  <c r="H31" i="17"/>
  <c r="G31" i="17"/>
  <c r="F31" i="17"/>
  <c r="E31" i="17"/>
  <c r="D31" i="17"/>
  <c r="C31" i="17"/>
  <c r="U32" i="19"/>
  <c r="T32" i="19"/>
  <c r="S32" i="19"/>
  <c r="R32" i="19"/>
  <c r="Q32" i="19"/>
  <c r="P32" i="19"/>
  <c r="O32" i="19"/>
  <c r="N32" i="19"/>
  <c r="J32" i="19"/>
  <c r="I32" i="19"/>
  <c r="H32" i="19"/>
  <c r="G32" i="19"/>
  <c r="F32" i="19"/>
  <c r="E32" i="19"/>
  <c r="D32" i="19"/>
  <c r="C32" i="19"/>
  <c r="U31" i="19"/>
  <c r="T31" i="19"/>
  <c r="S31" i="19"/>
  <c r="R31" i="19"/>
  <c r="Q31" i="19"/>
  <c r="P31" i="19"/>
  <c r="O31" i="19"/>
  <c r="N31" i="19"/>
  <c r="J31" i="19"/>
  <c r="I31" i="19"/>
  <c r="H31" i="19"/>
  <c r="G31" i="19"/>
  <c r="F31" i="19"/>
  <c r="E31" i="19"/>
  <c r="D31" i="19"/>
  <c r="C31" i="19"/>
  <c r="U32" i="20"/>
  <c r="T32" i="20"/>
  <c r="T36" i="20" s="1"/>
  <c r="S32" i="20"/>
  <c r="R32" i="20"/>
  <c r="Q32" i="20"/>
  <c r="P32" i="20"/>
  <c r="P36" i="20" s="1"/>
  <c r="O32" i="20"/>
  <c r="N32" i="20"/>
  <c r="J32" i="20"/>
  <c r="J36" i="20" s="1"/>
  <c r="I32" i="20"/>
  <c r="H32" i="20"/>
  <c r="H36" i="20" s="1"/>
  <c r="G32" i="20"/>
  <c r="F32" i="20"/>
  <c r="E32" i="20"/>
  <c r="E36" i="20" s="1"/>
  <c r="D32" i="20"/>
  <c r="D36" i="20" s="1"/>
  <c r="C32" i="20"/>
  <c r="U31" i="20"/>
  <c r="U35" i="20" s="1"/>
  <c r="T31" i="20"/>
  <c r="T35" i="20" s="1"/>
  <c r="S31" i="20"/>
  <c r="R31" i="20"/>
  <c r="Q31" i="20"/>
  <c r="P31" i="20"/>
  <c r="P35" i="20" s="1"/>
  <c r="O31" i="20"/>
  <c r="N31" i="20"/>
  <c r="N35" i="20" s="1"/>
  <c r="J31" i="20"/>
  <c r="J35" i="20" s="1"/>
  <c r="I31" i="20"/>
  <c r="I35" i="20" s="1"/>
  <c r="H31" i="20"/>
  <c r="G31" i="20"/>
  <c r="F31" i="20"/>
  <c r="E31" i="20"/>
  <c r="D31" i="20"/>
  <c r="D35" i="20" s="1"/>
  <c r="C31" i="20"/>
  <c r="U32" i="21"/>
  <c r="U36" i="21" s="1"/>
  <c r="T32" i="21"/>
  <c r="T36" i="21" s="1"/>
  <c r="S32" i="21"/>
  <c r="S36" i="21" s="1"/>
  <c r="R32" i="21"/>
  <c r="Q32" i="21"/>
  <c r="P32" i="21"/>
  <c r="O32" i="21"/>
  <c r="O36" i="21" s="1"/>
  <c r="N32" i="21"/>
  <c r="J32" i="21"/>
  <c r="I32" i="21"/>
  <c r="H32" i="21"/>
  <c r="G32" i="21"/>
  <c r="F32" i="21"/>
  <c r="F36" i="21" s="1"/>
  <c r="E32" i="21"/>
  <c r="E36" i="21" s="1"/>
  <c r="D32" i="21"/>
  <c r="D36" i="21" s="1"/>
  <c r="C32" i="21"/>
  <c r="U31" i="21"/>
  <c r="U35" i="21" s="1"/>
  <c r="T31" i="21"/>
  <c r="T35" i="21" s="1"/>
  <c r="S31" i="21"/>
  <c r="S35" i="21" s="1"/>
  <c r="R31" i="21"/>
  <c r="R35" i="21" s="1"/>
  <c r="Q31" i="21"/>
  <c r="P31" i="21"/>
  <c r="O31" i="21"/>
  <c r="O35" i="21" s="1"/>
  <c r="N31" i="21"/>
  <c r="J31" i="21"/>
  <c r="I31" i="21"/>
  <c r="H31" i="21"/>
  <c r="G31" i="21"/>
  <c r="F31" i="21"/>
  <c r="F35" i="21" s="1"/>
  <c r="E31" i="21"/>
  <c r="E35" i="21" s="1"/>
  <c r="D31" i="21"/>
  <c r="D35" i="21" s="1"/>
  <c r="C31" i="21"/>
  <c r="U32" i="22"/>
  <c r="T32" i="22"/>
  <c r="S32" i="22"/>
  <c r="R32" i="22"/>
  <c r="R36" i="22"/>
  <c r="Q32" i="22"/>
  <c r="P32" i="22"/>
  <c r="P36" i="22" s="1"/>
  <c r="O32" i="22"/>
  <c r="N32" i="22"/>
  <c r="J32" i="22"/>
  <c r="I32" i="22"/>
  <c r="H32" i="22"/>
  <c r="G32" i="22"/>
  <c r="F32" i="22"/>
  <c r="E32" i="22"/>
  <c r="D32" i="22"/>
  <c r="D36" i="22" s="1"/>
  <c r="C32" i="22"/>
  <c r="U31" i="22"/>
  <c r="T31" i="22"/>
  <c r="S31" i="22"/>
  <c r="R31" i="22"/>
  <c r="R35" i="22"/>
  <c r="Q31" i="22"/>
  <c r="P31" i="22"/>
  <c r="P35" i="22"/>
  <c r="O31" i="22"/>
  <c r="N31" i="22"/>
  <c r="J31" i="22"/>
  <c r="I31" i="22"/>
  <c r="H31" i="22"/>
  <c r="G31" i="22"/>
  <c r="F31" i="22"/>
  <c r="E31" i="22"/>
  <c r="D31" i="22"/>
  <c r="D35" i="22" s="1"/>
  <c r="C31" i="22"/>
  <c r="U32" i="23"/>
  <c r="T32" i="23"/>
  <c r="T36" i="23" s="1"/>
  <c r="S32" i="23"/>
  <c r="S36" i="23" s="1"/>
  <c r="R32" i="23"/>
  <c r="R36" i="23" s="1"/>
  <c r="Q32" i="23"/>
  <c r="Q36" i="23" s="1"/>
  <c r="P32" i="23"/>
  <c r="P36" i="23" s="1"/>
  <c r="O32" i="23"/>
  <c r="O36" i="23" s="1"/>
  <c r="N32" i="23"/>
  <c r="J32" i="23"/>
  <c r="J36" i="23" s="1"/>
  <c r="I32" i="23"/>
  <c r="H32" i="23"/>
  <c r="G32" i="23"/>
  <c r="G36" i="23"/>
  <c r="F32" i="23"/>
  <c r="E32" i="23"/>
  <c r="D32" i="23"/>
  <c r="D36" i="23" s="1"/>
  <c r="C32" i="23"/>
  <c r="U31" i="23"/>
  <c r="T31" i="23"/>
  <c r="T35" i="23" s="1"/>
  <c r="S31" i="23"/>
  <c r="S35" i="23" s="1"/>
  <c r="R31" i="23"/>
  <c r="R35" i="23" s="1"/>
  <c r="Q31" i="23"/>
  <c r="Q35" i="23" s="1"/>
  <c r="P31" i="23"/>
  <c r="P35" i="23" s="1"/>
  <c r="O31" i="23"/>
  <c r="O35" i="23" s="1"/>
  <c r="N31" i="23"/>
  <c r="J31" i="23"/>
  <c r="J35" i="23" s="1"/>
  <c r="I31" i="23"/>
  <c r="H31" i="23"/>
  <c r="G31" i="23"/>
  <c r="G35" i="23"/>
  <c r="F31" i="23"/>
  <c r="E31" i="23"/>
  <c r="D31" i="23"/>
  <c r="D35" i="23" s="1"/>
  <c r="C31" i="23"/>
  <c r="U32" i="24"/>
  <c r="T32" i="24"/>
  <c r="S32" i="24"/>
  <c r="R32" i="24"/>
  <c r="Q32" i="24"/>
  <c r="P32" i="24"/>
  <c r="P36" i="24" s="1"/>
  <c r="O32" i="24"/>
  <c r="O36" i="24" s="1"/>
  <c r="N32" i="24"/>
  <c r="J32" i="24"/>
  <c r="I32" i="24"/>
  <c r="I36" i="24" s="1"/>
  <c r="H32" i="24"/>
  <c r="G32" i="24"/>
  <c r="F32" i="24"/>
  <c r="E32" i="24"/>
  <c r="D32" i="24"/>
  <c r="C32" i="24"/>
  <c r="U31" i="24"/>
  <c r="T31" i="24"/>
  <c r="T35" i="24" s="1"/>
  <c r="S31" i="24"/>
  <c r="R31" i="24"/>
  <c r="Q31" i="24"/>
  <c r="P31" i="24"/>
  <c r="P35" i="24" s="1"/>
  <c r="O31" i="24"/>
  <c r="O35" i="24" s="1"/>
  <c r="N31" i="24"/>
  <c r="J31" i="24"/>
  <c r="I31" i="24"/>
  <c r="I35" i="24" s="1"/>
  <c r="H31" i="24"/>
  <c r="G31" i="24"/>
  <c r="F31" i="24"/>
  <c r="E31" i="24"/>
  <c r="D31" i="24"/>
  <c r="C31" i="24"/>
  <c r="U32" i="25"/>
  <c r="T32" i="25"/>
  <c r="S32" i="25"/>
  <c r="R32" i="25"/>
  <c r="Q32" i="25"/>
  <c r="P32" i="25"/>
  <c r="O32" i="25"/>
  <c r="N32" i="25"/>
  <c r="J32" i="25"/>
  <c r="I32" i="25"/>
  <c r="H32" i="25"/>
  <c r="G32" i="25"/>
  <c r="F32" i="25"/>
  <c r="E32" i="25"/>
  <c r="D32" i="25"/>
  <c r="C32" i="25"/>
  <c r="U31" i="25"/>
  <c r="T31" i="25"/>
  <c r="S31" i="25"/>
  <c r="R31" i="25"/>
  <c r="Q31" i="25"/>
  <c r="P31" i="25"/>
  <c r="O31" i="25"/>
  <c r="N31" i="25"/>
  <c r="J31" i="25"/>
  <c r="I31" i="25"/>
  <c r="H31" i="25"/>
  <c r="G31" i="25"/>
  <c r="F31" i="25"/>
  <c r="E31" i="25"/>
  <c r="D31" i="25"/>
  <c r="C31" i="25"/>
  <c r="U32" i="26"/>
  <c r="T32" i="26"/>
  <c r="T36" i="26" s="1"/>
  <c r="S32" i="26"/>
  <c r="R32" i="26"/>
  <c r="Q32" i="26"/>
  <c r="Q36" i="26" s="1"/>
  <c r="P32" i="26"/>
  <c r="O32" i="26"/>
  <c r="O36" i="26" s="1"/>
  <c r="N32" i="26"/>
  <c r="J32" i="26"/>
  <c r="I32" i="26"/>
  <c r="I36" i="26" s="1"/>
  <c r="H32" i="26"/>
  <c r="G32" i="26"/>
  <c r="G36" i="26" s="1"/>
  <c r="F32" i="26"/>
  <c r="F36" i="26"/>
  <c r="E32" i="26"/>
  <c r="E36" i="26" s="1"/>
  <c r="D32" i="26"/>
  <c r="D36" i="26" s="1"/>
  <c r="C32" i="26"/>
  <c r="C36" i="26" s="1"/>
  <c r="U31" i="26"/>
  <c r="T31" i="26"/>
  <c r="T35" i="26" s="1"/>
  <c r="S31" i="26"/>
  <c r="S35" i="26" s="1"/>
  <c r="R31" i="26"/>
  <c r="R35" i="26" s="1"/>
  <c r="Q31" i="26"/>
  <c r="Q35" i="26" s="1"/>
  <c r="P31" i="26"/>
  <c r="O31" i="26"/>
  <c r="O35" i="26" s="1"/>
  <c r="N31" i="26"/>
  <c r="J31" i="26"/>
  <c r="I31" i="26"/>
  <c r="I35" i="26" s="1"/>
  <c r="H31" i="26"/>
  <c r="H35" i="26" s="1"/>
  <c r="G31" i="26"/>
  <c r="G35" i="26" s="1"/>
  <c r="F31" i="26"/>
  <c r="F35" i="26"/>
  <c r="E31" i="26"/>
  <c r="E35" i="26" s="1"/>
  <c r="D31" i="26"/>
  <c r="D35" i="26" s="1"/>
  <c r="C31" i="26"/>
  <c r="C35" i="26"/>
  <c r="U32" i="27"/>
  <c r="T32" i="27"/>
  <c r="S32" i="27"/>
  <c r="R32" i="27"/>
  <c r="R36" i="27" s="1"/>
  <c r="Q32" i="27"/>
  <c r="P32" i="27"/>
  <c r="O32" i="27"/>
  <c r="N32" i="27"/>
  <c r="N36" i="27" s="1"/>
  <c r="J32" i="27"/>
  <c r="I32" i="27"/>
  <c r="H32" i="27"/>
  <c r="G32" i="27"/>
  <c r="F32" i="27"/>
  <c r="E32" i="27"/>
  <c r="E36" i="27" s="1"/>
  <c r="D32" i="27"/>
  <c r="C32" i="27"/>
  <c r="U31" i="27"/>
  <c r="T31" i="27"/>
  <c r="S31" i="27"/>
  <c r="R31" i="27"/>
  <c r="R35" i="27" s="1"/>
  <c r="Q31" i="27"/>
  <c r="P31" i="27"/>
  <c r="O31" i="27"/>
  <c r="N31" i="27"/>
  <c r="N35" i="27" s="1"/>
  <c r="J31" i="27"/>
  <c r="I31" i="27"/>
  <c r="H31" i="27"/>
  <c r="G31" i="27"/>
  <c r="F31" i="27"/>
  <c r="E31" i="27"/>
  <c r="E35" i="27" s="1"/>
  <c r="D31" i="27"/>
  <c r="C31" i="27"/>
  <c r="U32" i="28"/>
  <c r="T32" i="28"/>
  <c r="S32" i="28"/>
  <c r="R32" i="28"/>
  <c r="Q32" i="28"/>
  <c r="P32" i="28"/>
  <c r="O32" i="28"/>
  <c r="N32" i="28"/>
  <c r="J32" i="28"/>
  <c r="I32" i="28"/>
  <c r="H32" i="28"/>
  <c r="G32" i="28"/>
  <c r="F32" i="28"/>
  <c r="E32" i="28"/>
  <c r="D32" i="28"/>
  <c r="C32" i="28"/>
  <c r="U31" i="28"/>
  <c r="T31" i="28"/>
  <c r="S31" i="28"/>
  <c r="R31" i="28"/>
  <c r="Q31" i="28"/>
  <c r="P31" i="28"/>
  <c r="O31" i="28"/>
  <c r="N31" i="28"/>
  <c r="J31" i="28"/>
  <c r="I31" i="28"/>
  <c r="H31" i="28"/>
  <c r="G31" i="28"/>
  <c r="F31" i="28"/>
  <c r="E31" i="28"/>
  <c r="D31" i="28"/>
  <c r="C31" i="28"/>
  <c r="U32" i="29"/>
  <c r="T32" i="29"/>
  <c r="S32" i="29"/>
  <c r="R32" i="29"/>
  <c r="R36" i="29" s="1"/>
  <c r="Q32" i="29"/>
  <c r="P32" i="29"/>
  <c r="P36" i="29" s="1"/>
  <c r="O32" i="29"/>
  <c r="N32" i="29"/>
  <c r="J32" i="29"/>
  <c r="I32" i="29"/>
  <c r="H32" i="29"/>
  <c r="G32" i="29"/>
  <c r="G36" i="29" s="1"/>
  <c r="F32" i="29"/>
  <c r="E32" i="29"/>
  <c r="D32" i="29"/>
  <c r="D36" i="29"/>
  <c r="C32" i="29"/>
  <c r="U31" i="29"/>
  <c r="T31" i="29"/>
  <c r="S31" i="29"/>
  <c r="R31" i="29"/>
  <c r="R35" i="29" s="1"/>
  <c r="Q31" i="29"/>
  <c r="P31" i="29"/>
  <c r="P35" i="29" s="1"/>
  <c r="O31" i="29"/>
  <c r="N31" i="29"/>
  <c r="J31" i="29"/>
  <c r="I31" i="29"/>
  <c r="H31" i="29"/>
  <c r="G31" i="29"/>
  <c r="G35" i="29" s="1"/>
  <c r="F31" i="29"/>
  <c r="E31" i="29"/>
  <c r="D31" i="29"/>
  <c r="D35" i="29" s="1"/>
  <c r="C31" i="29"/>
  <c r="U32" i="30"/>
  <c r="T32" i="30"/>
  <c r="S32" i="30"/>
  <c r="R32" i="30"/>
  <c r="Q32" i="30"/>
  <c r="P32" i="30"/>
  <c r="O32" i="30"/>
  <c r="N32" i="30"/>
  <c r="J32" i="30"/>
  <c r="I32" i="30"/>
  <c r="H32" i="30"/>
  <c r="G32" i="30"/>
  <c r="F32" i="30"/>
  <c r="E32" i="30"/>
  <c r="D32" i="30"/>
  <c r="C32" i="30"/>
  <c r="U31" i="30"/>
  <c r="T31" i="30"/>
  <c r="S31" i="30"/>
  <c r="R31" i="30"/>
  <c r="Q31" i="30"/>
  <c r="P31" i="30"/>
  <c r="O31" i="30"/>
  <c r="N31" i="30"/>
  <c r="J31" i="30"/>
  <c r="I31" i="30"/>
  <c r="H31" i="30"/>
  <c r="G31" i="30"/>
  <c r="F31" i="30"/>
  <c r="E31" i="30"/>
  <c r="D31" i="30"/>
  <c r="C31" i="30"/>
  <c r="U32" i="31"/>
  <c r="T32" i="31"/>
  <c r="T36" i="31" s="1"/>
  <c r="S32" i="31"/>
  <c r="S36" i="31" s="1"/>
  <c r="R32" i="31"/>
  <c r="R36" i="31" s="1"/>
  <c r="Q32" i="31"/>
  <c r="Q36" i="31" s="1"/>
  <c r="P32" i="31"/>
  <c r="O32" i="31"/>
  <c r="O36" i="31" s="1"/>
  <c r="N32" i="31"/>
  <c r="J32" i="31"/>
  <c r="I32" i="31"/>
  <c r="I36" i="31" s="1"/>
  <c r="H32" i="31"/>
  <c r="H36" i="31" s="1"/>
  <c r="G32" i="31"/>
  <c r="G36" i="31" s="1"/>
  <c r="F32" i="31"/>
  <c r="F36" i="31" s="1"/>
  <c r="E32" i="31"/>
  <c r="D32" i="31"/>
  <c r="C32" i="31"/>
  <c r="U31" i="31"/>
  <c r="T31" i="31"/>
  <c r="T35" i="31" s="1"/>
  <c r="S31" i="31"/>
  <c r="S35" i="31" s="1"/>
  <c r="R31" i="31"/>
  <c r="R35" i="31" s="1"/>
  <c r="Q31" i="31"/>
  <c r="Q35" i="31" s="1"/>
  <c r="P31" i="31"/>
  <c r="O31" i="31"/>
  <c r="O35" i="31" s="1"/>
  <c r="N31" i="31"/>
  <c r="J31" i="31"/>
  <c r="I31" i="31"/>
  <c r="I35" i="31" s="1"/>
  <c r="H31" i="31"/>
  <c r="G31" i="31"/>
  <c r="F31" i="31"/>
  <c r="F35" i="31" s="1"/>
  <c r="E31" i="31"/>
  <c r="D31" i="31"/>
  <c r="C31" i="31"/>
  <c r="U32" i="32"/>
  <c r="T32" i="32"/>
  <c r="S32" i="32"/>
  <c r="S36" i="32" s="1"/>
  <c r="R32" i="32"/>
  <c r="Q32" i="32"/>
  <c r="P32" i="32"/>
  <c r="P36" i="32" s="1"/>
  <c r="O32" i="32"/>
  <c r="O36" i="32" s="1"/>
  <c r="N32" i="32"/>
  <c r="N36" i="32" s="1"/>
  <c r="J32" i="32"/>
  <c r="J36" i="32" s="1"/>
  <c r="I32" i="32"/>
  <c r="I36" i="32" s="1"/>
  <c r="H32" i="32"/>
  <c r="G32" i="32"/>
  <c r="G36" i="32" s="1"/>
  <c r="F32" i="32"/>
  <c r="E32" i="32"/>
  <c r="D32" i="32"/>
  <c r="C32" i="32"/>
  <c r="U31" i="32"/>
  <c r="T31" i="32"/>
  <c r="T35" i="32" s="1"/>
  <c r="S31" i="32"/>
  <c r="S35" i="32" s="1"/>
  <c r="R31" i="32"/>
  <c r="Q31" i="32"/>
  <c r="P31" i="32"/>
  <c r="P35" i="32" s="1"/>
  <c r="O31" i="32"/>
  <c r="O35" i="32" s="1"/>
  <c r="N31" i="32"/>
  <c r="N35" i="32" s="1"/>
  <c r="J31" i="32"/>
  <c r="J35" i="32" s="1"/>
  <c r="I31" i="32"/>
  <c r="H31" i="32"/>
  <c r="H35" i="32" s="1"/>
  <c r="G31" i="32"/>
  <c r="F31" i="32"/>
  <c r="F35" i="32" s="1"/>
  <c r="E31" i="32"/>
  <c r="D31" i="32"/>
  <c r="C31" i="32"/>
  <c r="U32" i="33"/>
  <c r="U36" i="33" s="1"/>
  <c r="T32" i="33"/>
  <c r="S32" i="33"/>
  <c r="R32" i="33"/>
  <c r="R36" i="33" s="1"/>
  <c r="Q32" i="33"/>
  <c r="P32" i="33"/>
  <c r="P36" i="33" s="1"/>
  <c r="O32" i="33"/>
  <c r="N32" i="33"/>
  <c r="N36" i="33" s="1"/>
  <c r="J32" i="33"/>
  <c r="I32" i="33"/>
  <c r="H32" i="33"/>
  <c r="G32" i="33"/>
  <c r="G36" i="33" s="1"/>
  <c r="F32" i="33"/>
  <c r="F36" i="33" s="1"/>
  <c r="E32" i="33"/>
  <c r="D32" i="33"/>
  <c r="C32" i="33"/>
  <c r="U31" i="33"/>
  <c r="U35" i="33" s="1"/>
  <c r="T31" i="33"/>
  <c r="T35" i="33" s="1"/>
  <c r="S31" i="33"/>
  <c r="R31" i="33"/>
  <c r="R35" i="33" s="1"/>
  <c r="Q31" i="33"/>
  <c r="P31" i="33"/>
  <c r="P35" i="33" s="1"/>
  <c r="O31" i="33"/>
  <c r="N31" i="33"/>
  <c r="N35" i="33" s="1"/>
  <c r="J31" i="33"/>
  <c r="I31" i="33"/>
  <c r="H31" i="33"/>
  <c r="G31" i="33"/>
  <c r="G35" i="33" s="1"/>
  <c r="F31" i="33"/>
  <c r="F35" i="33" s="1"/>
  <c r="E31" i="33"/>
  <c r="D31" i="33"/>
  <c r="C31" i="33"/>
  <c r="U32" i="34"/>
  <c r="T32" i="34"/>
  <c r="T36" i="34" s="1"/>
  <c r="S32" i="34"/>
  <c r="S36" i="34" s="1"/>
  <c r="R32" i="34"/>
  <c r="Q32" i="34"/>
  <c r="Q36" i="34" s="1"/>
  <c r="P32" i="34"/>
  <c r="P36" i="34" s="1"/>
  <c r="O32" i="34"/>
  <c r="N32" i="34"/>
  <c r="J32" i="34"/>
  <c r="I32" i="34"/>
  <c r="I36" i="34" s="1"/>
  <c r="H32" i="34"/>
  <c r="H36" i="34" s="1"/>
  <c r="G32" i="34"/>
  <c r="G36" i="34" s="1"/>
  <c r="F32" i="34"/>
  <c r="E32" i="34"/>
  <c r="E36" i="34" s="1"/>
  <c r="D32" i="34"/>
  <c r="D36" i="34" s="1"/>
  <c r="C32" i="34"/>
  <c r="C36" i="34" s="1"/>
  <c r="U31" i="34"/>
  <c r="T31" i="34"/>
  <c r="T35" i="34" s="1"/>
  <c r="S31" i="34"/>
  <c r="S35" i="34" s="1"/>
  <c r="R31" i="34"/>
  <c r="Q31" i="34"/>
  <c r="Q35" i="34" s="1"/>
  <c r="P31" i="34"/>
  <c r="P35" i="34" s="1"/>
  <c r="O31" i="34"/>
  <c r="N31" i="34"/>
  <c r="J31" i="34"/>
  <c r="I31" i="34"/>
  <c r="I35" i="34" s="1"/>
  <c r="H31" i="34"/>
  <c r="H35" i="34" s="1"/>
  <c r="G31" i="34"/>
  <c r="G35" i="34" s="1"/>
  <c r="F31" i="34"/>
  <c r="E31" i="34"/>
  <c r="E35" i="34" s="1"/>
  <c r="D31" i="34"/>
  <c r="D35" i="34" s="1"/>
  <c r="C31" i="34"/>
  <c r="C35" i="34" s="1"/>
  <c r="U32" i="35"/>
  <c r="T32" i="35"/>
  <c r="T36" i="35" s="1"/>
  <c r="S32" i="35"/>
  <c r="S36" i="35" s="1"/>
  <c r="R32" i="35"/>
  <c r="Q32" i="35"/>
  <c r="P32" i="35"/>
  <c r="P36" i="35" s="1"/>
  <c r="O32" i="35"/>
  <c r="O36" i="35" s="1"/>
  <c r="N32" i="35"/>
  <c r="J32" i="35"/>
  <c r="J36" i="35" s="1"/>
  <c r="I32" i="35"/>
  <c r="H32" i="35"/>
  <c r="G32" i="35"/>
  <c r="F32" i="35"/>
  <c r="E32" i="35"/>
  <c r="D32" i="35"/>
  <c r="C32" i="35"/>
  <c r="U31" i="35"/>
  <c r="T31" i="35"/>
  <c r="S31" i="35"/>
  <c r="S35" i="35"/>
  <c r="R31" i="35"/>
  <c r="Q31" i="35"/>
  <c r="P31" i="35"/>
  <c r="O31" i="35"/>
  <c r="N31" i="35"/>
  <c r="J31" i="35"/>
  <c r="J35" i="35" s="1"/>
  <c r="I31" i="35"/>
  <c r="H31" i="35"/>
  <c r="G31" i="35"/>
  <c r="F31" i="35"/>
  <c r="E31" i="35"/>
  <c r="D31" i="35"/>
  <c r="C31" i="35"/>
  <c r="U32" i="36"/>
  <c r="T32" i="36"/>
  <c r="T36" i="36" s="1"/>
  <c r="S32" i="36"/>
  <c r="R32" i="36"/>
  <c r="Q32" i="36"/>
  <c r="P32" i="36"/>
  <c r="O32" i="36"/>
  <c r="N32" i="36"/>
  <c r="J32" i="36"/>
  <c r="J36" i="36" s="1"/>
  <c r="I32" i="36"/>
  <c r="I36" i="36" s="1"/>
  <c r="H32" i="36"/>
  <c r="H36" i="36" s="1"/>
  <c r="G32" i="36"/>
  <c r="F32" i="36"/>
  <c r="E32" i="36"/>
  <c r="D32" i="36"/>
  <c r="C32" i="36"/>
  <c r="U31" i="36"/>
  <c r="T31" i="36"/>
  <c r="S31" i="36"/>
  <c r="R31" i="36"/>
  <c r="Q31" i="36"/>
  <c r="P31" i="36"/>
  <c r="O31" i="36"/>
  <c r="N31" i="36"/>
  <c r="J31" i="36"/>
  <c r="J35" i="36" s="1"/>
  <c r="I31" i="36"/>
  <c r="I35" i="36" s="1"/>
  <c r="H31" i="36"/>
  <c r="H35" i="36" s="1"/>
  <c r="G31" i="36"/>
  <c r="F31" i="36"/>
  <c r="E31" i="36"/>
  <c r="D31" i="36"/>
  <c r="C31" i="36"/>
  <c r="D8" i="37"/>
  <c r="E8" i="37"/>
  <c r="F8" i="37"/>
  <c r="G8" i="37"/>
  <c r="H8" i="37"/>
  <c r="H8" i="38" s="1"/>
  <c r="I8" i="37"/>
  <c r="J8" i="37"/>
  <c r="N8" i="37"/>
  <c r="O8" i="37"/>
  <c r="P8" i="37"/>
  <c r="P8" i="38" s="1"/>
  <c r="Q8" i="37"/>
  <c r="R8" i="37"/>
  <c r="S8" i="37"/>
  <c r="T8" i="37"/>
  <c r="T8" i="38" s="1"/>
  <c r="U8" i="37"/>
  <c r="C10" i="37"/>
  <c r="C10" i="38" s="1"/>
  <c r="D10" i="37"/>
  <c r="E10" i="37"/>
  <c r="F10" i="37"/>
  <c r="G10" i="37"/>
  <c r="G10" i="38" s="1"/>
  <c r="H10" i="37"/>
  <c r="I10" i="37"/>
  <c r="J10" i="37"/>
  <c r="J10" i="38" s="1"/>
  <c r="N10" i="37"/>
  <c r="O10" i="37"/>
  <c r="P10" i="37"/>
  <c r="Q10" i="37"/>
  <c r="R10" i="37"/>
  <c r="S10" i="37"/>
  <c r="T10" i="37"/>
  <c r="T10" i="38" s="1"/>
  <c r="U10" i="37"/>
  <c r="U10" i="38" s="1"/>
  <c r="C12" i="37"/>
  <c r="D12" i="37"/>
  <c r="E12" i="37"/>
  <c r="F12" i="37"/>
  <c r="G12" i="37"/>
  <c r="H12" i="37"/>
  <c r="H12" i="38" s="1"/>
  <c r="I12" i="37"/>
  <c r="J12" i="37"/>
  <c r="N12" i="37"/>
  <c r="O12" i="37"/>
  <c r="P12" i="37"/>
  <c r="Q12" i="37"/>
  <c r="Q12" i="38" s="1"/>
  <c r="R12" i="37"/>
  <c r="S12" i="37"/>
  <c r="T12" i="37"/>
  <c r="U12" i="37"/>
  <c r="U12" i="38" s="1"/>
  <c r="C14" i="37"/>
  <c r="D14" i="37"/>
  <c r="E14" i="37"/>
  <c r="F14" i="37"/>
  <c r="G14" i="37"/>
  <c r="H14" i="37"/>
  <c r="I14" i="37"/>
  <c r="J14" i="37"/>
  <c r="N14" i="37"/>
  <c r="O14" i="37"/>
  <c r="P14" i="37"/>
  <c r="Q14" i="37"/>
  <c r="Q14" i="38" s="1"/>
  <c r="R14" i="37"/>
  <c r="S14" i="37"/>
  <c r="T14" i="37"/>
  <c r="U14" i="37"/>
  <c r="C16" i="37"/>
  <c r="D16" i="37"/>
  <c r="E16" i="37"/>
  <c r="F16" i="37"/>
  <c r="G16" i="37"/>
  <c r="H16" i="37"/>
  <c r="I16" i="37"/>
  <c r="J16" i="37"/>
  <c r="N16" i="37"/>
  <c r="O16" i="37"/>
  <c r="P16" i="37"/>
  <c r="Q16" i="37"/>
  <c r="R16" i="37"/>
  <c r="S16" i="37"/>
  <c r="T16" i="37"/>
  <c r="U16" i="37"/>
  <c r="C18" i="37"/>
  <c r="D18" i="37"/>
  <c r="E18" i="37"/>
  <c r="F18" i="37"/>
  <c r="F18" i="38" s="1"/>
  <c r="G18" i="37"/>
  <c r="H18" i="37"/>
  <c r="H18" i="38" s="1"/>
  <c r="I18" i="37"/>
  <c r="I18" i="38" s="1"/>
  <c r="J18" i="37"/>
  <c r="N18" i="37"/>
  <c r="O18" i="37"/>
  <c r="P18" i="37"/>
  <c r="Q18" i="37"/>
  <c r="R18" i="37"/>
  <c r="S18" i="37"/>
  <c r="T18" i="37"/>
  <c r="U18" i="37"/>
  <c r="C20" i="37"/>
  <c r="C20" i="38" s="1"/>
  <c r="D20" i="37"/>
  <c r="D20" i="38" s="1"/>
  <c r="E20" i="37"/>
  <c r="E20" i="38" s="1"/>
  <c r="F20" i="37"/>
  <c r="F20" i="38" s="1"/>
  <c r="G20" i="37"/>
  <c r="G20" i="38" s="1"/>
  <c r="H20" i="37"/>
  <c r="H20" i="38" s="1"/>
  <c r="I20" i="37"/>
  <c r="I20" i="38" s="1"/>
  <c r="J20" i="37"/>
  <c r="J20" i="38" s="1"/>
  <c r="N20" i="37"/>
  <c r="N20" i="38" s="1"/>
  <c r="O20" i="37"/>
  <c r="O20" i="38" s="1"/>
  <c r="P20" i="37"/>
  <c r="P20" i="38" s="1"/>
  <c r="Q20" i="37"/>
  <c r="Q20" i="38" s="1"/>
  <c r="R20" i="37"/>
  <c r="R20" i="38" s="1"/>
  <c r="S20" i="37"/>
  <c r="S20" i="38" s="1"/>
  <c r="T20" i="37"/>
  <c r="T20" i="38" s="1"/>
  <c r="U20" i="37"/>
  <c r="U20" i="38" s="1"/>
  <c r="C22" i="37"/>
  <c r="C22" i="38" s="1"/>
  <c r="D22" i="37"/>
  <c r="D22" i="38" s="1"/>
  <c r="E22" i="37"/>
  <c r="E22" i="38" s="1"/>
  <c r="F22" i="37"/>
  <c r="F22" i="38" s="1"/>
  <c r="G22" i="37"/>
  <c r="G22" i="38" s="1"/>
  <c r="H22" i="37"/>
  <c r="H22" i="38" s="1"/>
  <c r="I22" i="37"/>
  <c r="I22" i="38" s="1"/>
  <c r="J22" i="37"/>
  <c r="J22" i="38" s="1"/>
  <c r="N22" i="37"/>
  <c r="N22" i="38" s="1"/>
  <c r="O22" i="37"/>
  <c r="O22" i="38" s="1"/>
  <c r="P22" i="37"/>
  <c r="P22" i="38" s="1"/>
  <c r="Q22" i="37"/>
  <c r="Q22" i="38" s="1"/>
  <c r="R22" i="37"/>
  <c r="R22" i="38" s="1"/>
  <c r="S22" i="37"/>
  <c r="S22" i="38" s="1"/>
  <c r="T22" i="37"/>
  <c r="T22" i="38" s="1"/>
  <c r="U22" i="37"/>
  <c r="U22" i="38" s="1"/>
  <c r="C24" i="37"/>
  <c r="C24" i="38" s="1"/>
  <c r="D24" i="37"/>
  <c r="D24" i="38" s="1"/>
  <c r="E24" i="37"/>
  <c r="E24" i="38" s="1"/>
  <c r="F24" i="37"/>
  <c r="F24" i="38" s="1"/>
  <c r="G24" i="37"/>
  <c r="G24" i="38" s="1"/>
  <c r="H24" i="37"/>
  <c r="H24" i="38" s="1"/>
  <c r="I24" i="37"/>
  <c r="I24" i="38" s="1"/>
  <c r="J24" i="37"/>
  <c r="J24" i="38" s="1"/>
  <c r="N24" i="37"/>
  <c r="N24" i="38" s="1"/>
  <c r="O24" i="37"/>
  <c r="O24" i="38" s="1"/>
  <c r="P24" i="37"/>
  <c r="P24" i="38" s="1"/>
  <c r="Q24" i="37"/>
  <c r="Q24" i="38" s="1"/>
  <c r="R24" i="37"/>
  <c r="R24" i="38" s="1"/>
  <c r="S24" i="37"/>
  <c r="S24" i="38" s="1"/>
  <c r="T24" i="37"/>
  <c r="T24" i="38" s="1"/>
  <c r="U24" i="37"/>
  <c r="U24" i="38" s="1"/>
  <c r="C26" i="37"/>
  <c r="C26" i="38" s="1"/>
  <c r="D26" i="37"/>
  <c r="D26" i="38" s="1"/>
  <c r="E26" i="37"/>
  <c r="E26" i="38" s="1"/>
  <c r="F26" i="37"/>
  <c r="F26" i="38" s="1"/>
  <c r="G26" i="37"/>
  <c r="G26" i="38" s="1"/>
  <c r="H26" i="37"/>
  <c r="H26" i="38" s="1"/>
  <c r="I26" i="37"/>
  <c r="I26" i="38" s="1"/>
  <c r="J26" i="37"/>
  <c r="J26" i="38" s="1"/>
  <c r="N26" i="37"/>
  <c r="N26" i="38" s="1"/>
  <c r="O26" i="37"/>
  <c r="O26" i="38" s="1"/>
  <c r="P26" i="37"/>
  <c r="P26" i="38" s="1"/>
  <c r="Q26" i="37"/>
  <c r="Q26" i="38" s="1"/>
  <c r="R26" i="37"/>
  <c r="R26" i="38" s="1"/>
  <c r="S26" i="37"/>
  <c r="S26" i="38" s="1"/>
  <c r="T26" i="37"/>
  <c r="T26" i="38" s="1"/>
  <c r="U26" i="37"/>
  <c r="U26" i="38" s="1"/>
  <c r="C28" i="37"/>
  <c r="C28" i="38" s="1"/>
  <c r="D28" i="37"/>
  <c r="D28" i="38" s="1"/>
  <c r="E28" i="37"/>
  <c r="E28" i="38" s="1"/>
  <c r="F28" i="37"/>
  <c r="F28" i="38" s="1"/>
  <c r="G28" i="37"/>
  <c r="G28" i="38" s="1"/>
  <c r="H28" i="37"/>
  <c r="H28" i="38" s="1"/>
  <c r="I28" i="37"/>
  <c r="I28" i="38" s="1"/>
  <c r="J28" i="37"/>
  <c r="J28" i="38" s="1"/>
  <c r="N28" i="37"/>
  <c r="N28" i="38" s="1"/>
  <c r="O28" i="37"/>
  <c r="O28" i="38" s="1"/>
  <c r="P28" i="37"/>
  <c r="P28" i="38" s="1"/>
  <c r="Q28" i="37"/>
  <c r="Q28" i="38" s="1"/>
  <c r="R28" i="37"/>
  <c r="R28" i="38" s="1"/>
  <c r="S28" i="37"/>
  <c r="S28" i="38" s="1"/>
  <c r="T28" i="37"/>
  <c r="T28" i="38" s="1"/>
  <c r="U28" i="37"/>
  <c r="U28" i="38" s="1"/>
  <c r="C30" i="37"/>
  <c r="C30" i="38" s="1"/>
  <c r="D30" i="37"/>
  <c r="D30" i="38" s="1"/>
  <c r="E30" i="37"/>
  <c r="E30" i="38" s="1"/>
  <c r="F30" i="37"/>
  <c r="F30" i="38" s="1"/>
  <c r="G30" i="37"/>
  <c r="G30" i="38" s="1"/>
  <c r="H30" i="37"/>
  <c r="I30" i="37"/>
  <c r="I30" i="38" s="1"/>
  <c r="J30" i="37"/>
  <c r="J30" i="38" s="1"/>
  <c r="N30" i="37"/>
  <c r="N30" i="38" s="1"/>
  <c r="O30" i="37"/>
  <c r="O30" i="38" s="1"/>
  <c r="P30" i="37"/>
  <c r="P30" i="38" s="1"/>
  <c r="Q30" i="37"/>
  <c r="Q30" i="38" s="1"/>
  <c r="R30" i="37"/>
  <c r="R30" i="38" s="1"/>
  <c r="S30" i="37"/>
  <c r="S30" i="38" s="1"/>
  <c r="T30" i="37"/>
  <c r="T30" i="38" s="1"/>
  <c r="U30" i="37"/>
  <c r="U30" i="38" s="1"/>
  <c r="U34" i="37"/>
  <c r="T34" i="37"/>
  <c r="S34" i="37"/>
  <c r="R34" i="37"/>
  <c r="Q34" i="37"/>
  <c r="P34" i="37"/>
  <c r="O34" i="37"/>
  <c r="N34" i="37"/>
  <c r="N34" i="38" s="1"/>
  <c r="J34" i="37"/>
  <c r="I34" i="37"/>
  <c r="H34" i="37"/>
  <c r="G34" i="37"/>
  <c r="F34" i="37"/>
  <c r="E34" i="37"/>
  <c r="D34" i="37"/>
  <c r="C34" i="37"/>
  <c r="D7" i="37"/>
  <c r="D7" i="38" s="1"/>
  <c r="E7" i="37"/>
  <c r="E7" i="38" s="1"/>
  <c r="F7" i="37"/>
  <c r="F7" i="38" s="1"/>
  <c r="G7" i="37"/>
  <c r="G7" i="38" s="1"/>
  <c r="H7" i="37"/>
  <c r="H7" i="38" s="1"/>
  <c r="I7" i="37"/>
  <c r="I7" i="38" s="1"/>
  <c r="J7" i="37"/>
  <c r="J7" i="38" s="1"/>
  <c r="N7" i="37"/>
  <c r="N7" i="38" s="1"/>
  <c r="O7" i="37"/>
  <c r="P7" i="37"/>
  <c r="P7" i="38" s="1"/>
  <c r="Q7" i="37"/>
  <c r="Q7" i="38" s="1"/>
  <c r="R7" i="37"/>
  <c r="S7" i="37"/>
  <c r="S7" i="38" s="1"/>
  <c r="T7" i="37"/>
  <c r="U7" i="37"/>
  <c r="C9" i="37"/>
  <c r="C9" i="38" s="1"/>
  <c r="D9" i="37"/>
  <c r="D9" i="38" s="1"/>
  <c r="E9" i="37"/>
  <c r="E9" i="38" s="1"/>
  <c r="F9" i="37"/>
  <c r="F9" i="38" s="1"/>
  <c r="G9" i="37"/>
  <c r="G9" i="38" s="1"/>
  <c r="H9" i="37"/>
  <c r="H9" i="38" s="1"/>
  <c r="I9" i="37"/>
  <c r="I9" i="38" s="1"/>
  <c r="J9" i="37"/>
  <c r="J9" i="38" s="1"/>
  <c r="N9" i="37"/>
  <c r="N9" i="38" s="1"/>
  <c r="O9" i="37"/>
  <c r="O9" i="38" s="1"/>
  <c r="P9" i="37"/>
  <c r="P9" i="38" s="1"/>
  <c r="Q9" i="37"/>
  <c r="Q9" i="38" s="1"/>
  <c r="R9" i="37"/>
  <c r="R9" i="38" s="1"/>
  <c r="S9" i="37"/>
  <c r="S9" i="38" s="1"/>
  <c r="T9" i="37"/>
  <c r="T9" i="38" s="1"/>
  <c r="U9" i="37"/>
  <c r="U9" i="38" s="1"/>
  <c r="C11" i="37"/>
  <c r="C11" i="38" s="1"/>
  <c r="D11" i="37"/>
  <c r="E11" i="37"/>
  <c r="E11" i="38" s="1"/>
  <c r="F11" i="37"/>
  <c r="F11" i="38" s="1"/>
  <c r="G11" i="37"/>
  <c r="G11" i="38" s="1"/>
  <c r="H11" i="37"/>
  <c r="H11" i="38" s="1"/>
  <c r="I11" i="37"/>
  <c r="J11" i="37"/>
  <c r="J11" i="38" s="1"/>
  <c r="N11" i="37"/>
  <c r="N11" i="38" s="1"/>
  <c r="O11" i="37"/>
  <c r="O11" i="38" s="1"/>
  <c r="P11" i="37"/>
  <c r="P11" i="38" s="1"/>
  <c r="Q11" i="37"/>
  <c r="Q11" i="38" s="1"/>
  <c r="R11" i="37"/>
  <c r="R11" i="38" s="1"/>
  <c r="S11" i="37"/>
  <c r="S11" i="38" s="1"/>
  <c r="T11" i="37"/>
  <c r="T11" i="38" s="1"/>
  <c r="U11" i="37"/>
  <c r="U11" i="38" s="1"/>
  <c r="C13" i="37"/>
  <c r="C13" i="38" s="1"/>
  <c r="D13" i="37"/>
  <c r="D13" i="38" s="1"/>
  <c r="E13" i="37"/>
  <c r="E13" i="38" s="1"/>
  <c r="F13" i="37"/>
  <c r="F13" i="38" s="1"/>
  <c r="G13" i="37"/>
  <c r="G13" i="38" s="1"/>
  <c r="H13" i="37"/>
  <c r="H13" i="38" s="1"/>
  <c r="I13" i="37"/>
  <c r="I13" i="38" s="1"/>
  <c r="J13" i="37"/>
  <c r="N13" i="37"/>
  <c r="N13" i="38" s="1"/>
  <c r="O13" i="37"/>
  <c r="O13" i="38" s="1"/>
  <c r="P13" i="37"/>
  <c r="P13" i="38" s="1"/>
  <c r="Q13" i="37"/>
  <c r="Q13" i="38" s="1"/>
  <c r="R13" i="37"/>
  <c r="R13" i="38" s="1"/>
  <c r="S13" i="37"/>
  <c r="T13" i="37"/>
  <c r="T13" i="38" s="1"/>
  <c r="U13" i="37"/>
  <c r="U13" i="38" s="1"/>
  <c r="C15" i="37"/>
  <c r="C15" i="38" s="1"/>
  <c r="D15" i="37"/>
  <c r="D15" i="38" s="1"/>
  <c r="E15" i="37"/>
  <c r="E15" i="38" s="1"/>
  <c r="F15" i="37"/>
  <c r="F15" i="38" s="1"/>
  <c r="G15" i="37"/>
  <c r="G15" i="38" s="1"/>
  <c r="H15" i="37"/>
  <c r="H15" i="38" s="1"/>
  <c r="I15" i="37"/>
  <c r="I15" i="38" s="1"/>
  <c r="J15" i="37"/>
  <c r="J15" i="38" s="1"/>
  <c r="N15" i="37"/>
  <c r="N15" i="38" s="1"/>
  <c r="O15" i="37"/>
  <c r="O15" i="38" s="1"/>
  <c r="P15" i="37"/>
  <c r="P15" i="38" s="1"/>
  <c r="Q15" i="37"/>
  <c r="Q15" i="38" s="1"/>
  <c r="R15" i="37"/>
  <c r="R15" i="38" s="1"/>
  <c r="S15" i="37"/>
  <c r="S15" i="38" s="1"/>
  <c r="T15" i="37"/>
  <c r="T15" i="38" s="1"/>
  <c r="U15" i="37"/>
  <c r="U15" i="38" s="1"/>
  <c r="C17" i="37"/>
  <c r="C17" i="38" s="1"/>
  <c r="D17" i="37"/>
  <c r="D17" i="38" s="1"/>
  <c r="E17" i="37"/>
  <c r="E17" i="38" s="1"/>
  <c r="F17" i="37"/>
  <c r="F17" i="38" s="1"/>
  <c r="G17" i="37"/>
  <c r="G17" i="38" s="1"/>
  <c r="H17" i="37"/>
  <c r="H17" i="38" s="1"/>
  <c r="I17" i="37"/>
  <c r="I17" i="38" s="1"/>
  <c r="J17" i="37"/>
  <c r="J17" i="38" s="1"/>
  <c r="N17" i="37"/>
  <c r="N17" i="38" s="1"/>
  <c r="O17" i="37"/>
  <c r="O17" i="38" s="1"/>
  <c r="P17" i="37"/>
  <c r="P17" i="38" s="1"/>
  <c r="Q17" i="37"/>
  <c r="Q17" i="38" s="1"/>
  <c r="R17" i="37"/>
  <c r="R17" i="38" s="1"/>
  <c r="S17" i="37"/>
  <c r="S17" i="38" s="1"/>
  <c r="T17" i="37"/>
  <c r="T17" i="38" s="1"/>
  <c r="U17" i="37"/>
  <c r="U17" i="38" s="1"/>
  <c r="C19" i="37"/>
  <c r="C19" i="38" s="1"/>
  <c r="D19" i="37"/>
  <c r="D19" i="38" s="1"/>
  <c r="E19" i="37"/>
  <c r="E19" i="38" s="1"/>
  <c r="F19" i="37"/>
  <c r="F19" i="38" s="1"/>
  <c r="G19" i="37"/>
  <c r="G19" i="38" s="1"/>
  <c r="H19" i="37"/>
  <c r="H19" i="38" s="1"/>
  <c r="I19" i="37"/>
  <c r="I19" i="38" s="1"/>
  <c r="J19" i="37"/>
  <c r="J19" i="38" s="1"/>
  <c r="N19" i="37"/>
  <c r="N19" i="38" s="1"/>
  <c r="O19" i="37"/>
  <c r="O19" i="38" s="1"/>
  <c r="P19" i="37"/>
  <c r="P19" i="38" s="1"/>
  <c r="Q19" i="37"/>
  <c r="Q19" i="38" s="1"/>
  <c r="R19" i="37"/>
  <c r="R19" i="38" s="1"/>
  <c r="S19" i="37"/>
  <c r="S19" i="38" s="1"/>
  <c r="T19" i="37"/>
  <c r="T19" i="38" s="1"/>
  <c r="U19" i="37"/>
  <c r="U19" i="38" s="1"/>
  <c r="C21" i="37"/>
  <c r="C21" i="38" s="1"/>
  <c r="D21" i="37"/>
  <c r="D21" i="38" s="1"/>
  <c r="E21" i="37"/>
  <c r="E21" i="38" s="1"/>
  <c r="F21" i="37"/>
  <c r="F21" i="38" s="1"/>
  <c r="G21" i="37"/>
  <c r="G21" i="38" s="1"/>
  <c r="H21" i="37"/>
  <c r="H21" i="38" s="1"/>
  <c r="I21" i="37"/>
  <c r="I21" i="38" s="1"/>
  <c r="J21" i="37"/>
  <c r="J21" i="38" s="1"/>
  <c r="N21" i="37"/>
  <c r="N21" i="38" s="1"/>
  <c r="O21" i="37"/>
  <c r="O21" i="38" s="1"/>
  <c r="P21" i="37"/>
  <c r="P21" i="38" s="1"/>
  <c r="Q21" i="37"/>
  <c r="Q21" i="38" s="1"/>
  <c r="R21" i="37"/>
  <c r="R21" i="38" s="1"/>
  <c r="S21" i="37"/>
  <c r="S21" i="38" s="1"/>
  <c r="T21" i="37"/>
  <c r="T21" i="38" s="1"/>
  <c r="U21" i="37"/>
  <c r="U21" i="38" s="1"/>
  <c r="C23" i="37"/>
  <c r="C23" i="38" s="1"/>
  <c r="D23" i="37"/>
  <c r="D23" i="38" s="1"/>
  <c r="E23" i="37"/>
  <c r="E23" i="38" s="1"/>
  <c r="F23" i="37"/>
  <c r="F23" i="38" s="1"/>
  <c r="G23" i="37"/>
  <c r="G23" i="38" s="1"/>
  <c r="H23" i="37"/>
  <c r="H23" i="38" s="1"/>
  <c r="I23" i="37"/>
  <c r="I23" i="38" s="1"/>
  <c r="J23" i="37"/>
  <c r="J23" i="38" s="1"/>
  <c r="N23" i="37"/>
  <c r="N23" i="38" s="1"/>
  <c r="O23" i="37"/>
  <c r="O23" i="38" s="1"/>
  <c r="P23" i="37"/>
  <c r="P23" i="38" s="1"/>
  <c r="Q23" i="37"/>
  <c r="Q23" i="38" s="1"/>
  <c r="R23" i="37"/>
  <c r="R23" i="38" s="1"/>
  <c r="S23" i="37"/>
  <c r="S23" i="38" s="1"/>
  <c r="T23" i="37"/>
  <c r="T23" i="38" s="1"/>
  <c r="U23" i="37"/>
  <c r="U23" i="38" s="1"/>
  <c r="C25" i="37"/>
  <c r="C25" i="38" s="1"/>
  <c r="D25" i="37"/>
  <c r="D25" i="38" s="1"/>
  <c r="E25" i="37"/>
  <c r="E25" i="38" s="1"/>
  <c r="F25" i="37"/>
  <c r="F25" i="38" s="1"/>
  <c r="G25" i="37"/>
  <c r="G25" i="38" s="1"/>
  <c r="H25" i="37"/>
  <c r="H25" i="38" s="1"/>
  <c r="I25" i="37"/>
  <c r="I25" i="38" s="1"/>
  <c r="J25" i="37"/>
  <c r="J25" i="38" s="1"/>
  <c r="N25" i="37"/>
  <c r="N25" i="38" s="1"/>
  <c r="O25" i="37"/>
  <c r="O25" i="38" s="1"/>
  <c r="P25" i="37"/>
  <c r="P25" i="38" s="1"/>
  <c r="Q25" i="37"/>
  <c r="Q25" i="38" s="1"/>
  <c r="R25" i="37"/>
  <c r="R25" i="38" s="1"/>
  <c r="S25" i="37"/>
  <c r="S25" i="38" s="1"/>
  <c r="T25" i="37"/>
  <c r="T25" i="38" s="1"/>
  <c r="U25" i="37"/>
  <c r="U25" i="38" s="1"/>
  <c r="C27" i="37"/>
  <c r="C27" i="38" s="1"/>
  <c r="D27" i="37"/>
  <c r="D27" i="38" s="1"/>
  <c r="E27" i="37"/>
  <c r="E27" i="38" s="1"/>
  <c r="F27" i="37"/>
  <c r="F27" i="38" s="1"/>
  <c r="G27" i="37"/>
  <c r="G27" i="38" s="1"/>
  <c r="H27" i="37"/>
  <c r="H27" i="38" s="1"/>
  <c r="I27" i="37"/>
  <c r="I27" i="38" s="1"/>
  <c r="J27" i="37"/>
  <c r="J27" i="38" s="1"/>
  <c r="N27" i="37"/>
  <c r="N27" i="38" s="1"/>
  <c r="O27" i="37"/>
  <c r="O27" i="38" s="1"/>
  <c r="P27" i="37"/>
  <c r="P27" i="38" s="1"/>
  <c r="Q27" i="37"/>
  <c r="Q27" i="38" s="1"/>
  <c r="R27" i="37"/>
  <c r="R27" i="38" s="1"/>
  <c r="S27" i="37"/>
  <c r="S27" i="38" s="1"/>
  <c r="T27" i="37"/>
  <c r="T27" i="38" s="1"/>
  <c r="U27" i="37"/>
  <c r="U27" i="38" s="1"/>
  <c r="C29" i="37"/>
  <c r="C29" i="38" s="1"/>
  <c r="D29" i="37"/>
  <c r="D29" i="38" s="1"/>
  <c r="E29" i="37"/>
  <c r="E29" i="38" s="1"/>
  <c r="F29" i="37"/>
  <c r="F29" i="38" s="1"/>
  <c r="G29" i="37"/>
  <c r="G29" i="38" s="1"/>
  <c r="H29" i="37"/>
  <c r="H29" i="38" s="1"/>
  <c r="I29" i="37"/>
  <c r="I29" i="38" s="1"/>
  <c r="J29" i="37"/>
  <c r="J29" i="38" s="1"/>
  <c r="N29" i="37"/>
  <c r="N29" i="38" s="1"/>
  <c r="O29" i="37"/>
  <c r="O29" i="38" s="1"/>
  <c r="P29" i="37"/>
  <c r="P29" i="38" s="1"/>
  <c r="Q29" i="37"/>
  <c r="Q29" i="38" s="1"/>
  <c r="R29" i="37"/>
  <c r="R29" i="38" s="1"/>
  <c r="S29" i="37"/>
  <c r="S29" i="38" s="1"/>
  <c r="T29" i="37"/>
  <c r="T29" i="38" s="1"/>
  <c r="U29" i="37"/>
  <c r="U29" i="38" s="1"/>
  <c r="U33" i="37"/>
  <c r="T33" i="37"/>
  <c r="S33" i="37"/>
  <c r="S33" i="38" s="1"/>
  <c r="R33" i="37"/>
  <c r="Q33" i="37"/>
  <c r="P33" i="37"/>
  <c r="O33" i="37"/>
  <c r="N33" i="37"/>
  <c r="J33" i="37"/>
  <c r="I33" i="37"/>
  <c r="H33" i="37"/>
  <c r="G33" i="37"/>
  <c r="F33" i="37"/>
  <c r="E33" i="37"/>
  <c r="D33" i="37"/>
  <c r="D33" i="38" s="1"/>
  <c r="C33" i="37"/>
  <c r="F10" i="38"/>
  <c r="D8" i="57"/>
  <c r="E8" i="57"/>
  <c r="F8" i="57"/>
  <c r="F8" i="58" s="1"/>
  <c r="G8" i="57"/>
  <c r="H8" i="57"/>
  <c r="I8" i="57"/>
  <c r="J8" i="57"/>
  <c r="N8" i="57"/>
  <c r="O8" i="57"/>
  <c r="O8" i="58" s="1"/>
  <c r="P8" i="57"/>
  <c r="Q8" i="57"/>
  <c r="R8" i="57"/>
  <c r="R8" i="58" s="1"/>
  <c r="S8" i="57"/>
  <c r="T8" i="57"/>
  <c r="U8" i="57"/>
  <c r="C10" i="57"/>
  <c r="D10" i="57"/>
  <c r="E10" i="57"/>
  <c r="F10" i="57"/>
  <c r="G10" i="57"/>
  <c r="H10" i="57"/>
  <c r="I10" i="57"/>
  <c r="J10" i="57"/>
  <c r="N10" i="57"/>
  <c r="N10" i="58" s="1"/>
  <c r="O10" i="57"/>
  <c r="P10" i="57"/>
  <c r="P10" i="58" s="1"/>
  <c r="Q10" i="57"/>
  <c r="R10" i="57"/>
  <c r="S10" i="57"/>
  <c r="T10" i="57"/>
  <c r="T10" i="58" s="1"/>
  <c r="U10" i="57"/>
  <c r="C12" i="57"/>
  <c r="D12" i="57"/>
  <c r="E12" i="57"/>
  <c r="F12" i="57"/>
  <c r="G12" i="57"/>
  <c r="H12" i="57"/>
  <c r="I12" i="57"/>
  <c r="I12" i="58" s="1"/>
  <c r="J12" i="57"/>
  <c r="N12" i="57"/>
  <c r="N12" i="58" s="1"/>
  <c r="O12" i="57"/>
  <c r="P12" i="57"/>
  <c r="Q12" i="57"/>
  <c r="R12" i="57"/>
  <c r="S12" i="57"/>
  <c r="T12" i="57"/>
  <c r="U12" i="57"/>
  <c r="C14" i="57"/>
  <c r="C14" i="58" s="1"/>
  <c r="D14" i="57"/>
  <c r="E14" i="57"/>
  <c r="F14" i="57"/>
  <c r="G14" i="57"/>
  <c r="G14" i="58" s="1"/>
  <c r="H14" i="57"/>
  <c r="I14" i="57"/>
  <c r="J14" i="57"/>
  <c r="N14" i="57"/>
  <c r="O14" i="57"/>
  <c r="O14" i="58" s="1"/>
  <c r="P14" i="57"/>
  <c r="Q14" i="57"/>
  <c r="R14" i="57"/>
  <c r="S14" i="57"/>
  <c r="S14" i="58" s="1"/>
  <c r="T14" i="57"/>
  <c r="T14" i="58" s="1"/>
  <c r="U14" i="57"/>
  <c r="C16" i="57"/>
  <c r="D16" i="57"/>
  <c r="E16" i="57"/>
  <c r="F16" i="57"/>
  <c r="G16" i="57"/>
  <c r="H16" i="57"/>
  <c r="I16" i="57"/>
  <c r="J16" i="57"/>
  <c r="N16" i="57"/>
  <c r="O16" i="57"/>
  <c r="P16" i="57"/>
  <c r="P16" i="58" s="1"/>
  <c r="Q16" i="57"/>
  <c r="R16" i="57"/>
  <c r="S16" i="57"/>
  <c r="T16" i="57"/>
  <c r="U16" i="57"/>
  <c r="C18" i="57"/>
  <c r="D18" i="57"/>
  <c r="E18" i="57"/>
  <c r="F18" i="57"/>
  <c r="F18" i="58" s="1"/>
  <c r="G18" i="57"/>
  <c r="H18" i="57"/>
  <c r="I18" i="57"/>
  <c r="J18" i="57"/>
  <c r="N18" i="57"/>
  <c r="O18" i="57"/>
  <c r="P18" i="57"/>
  <c r="Q18" i="57"/>
  <c r="R18" i="57"/>
  <c r="S18" i="57"/>
  <c r="S18" i="58" s="1"/>
  <c r="T18" i="57"/>
  <c r="U18" i="57"/>
  <c r="C20" i="57"/>
  <c r="C20" i="58" s="1"/>
  <c r="D20" i="57"/>
  <c r="D20" i="58" s="1"/>
  <c r="E20" i="57"/>
  <c r="E20" i="58" s="1"/>
  <c r="F20" i="57"/>
  <c r="F20" i="58" s="1"/>
  <c r="G20" i="57"/>
  <c r="G20" i="58" s="1"/>
  <c r="H20" i="57"/>
  <c r="H20" i="58" s="1"/>
  <c r="I20" i="57"/>
  <c r="I20" i="58" s="1"/>
  <c r="J20" i="57"/>
  <c r="J20" i="58" s="1"/>
  <c r="N20" i="57"/>
  <c r="N20" i="58" s="1"/>
  <c r="O20" i="57"/>
  <c r="O20" i="58" s="1"/>
  <c r="P20" i="57"/>
  <c r="P20" i="58" s="1"/>
  <c r="Q20" i="57"/>
  <c r="Q20" i="58" s="1"/>
  <c r="R20" i="57"/>
  <c r="R20" i="58" s="1"/>
  <c r="S20" i="57"/>
  <c r="S20" i="58" s="1"/>
  <c r="T20" i="57"/>
  <c r="T20" i="58" s="1"/>
  <c r="U20" i="57"/>
  <c r="U20" i="58" s="1"/>
  <c r="C22" i="57"/>
  <c r="C22" i="58" s="1"/>
  <c r="D22" i="57"/>
  <c r="D22" i="58" s="1"/>
  <c r="E22" i="57"/>
  <c r="E22" i="58" s="1"/>
  <c r="F22" i="57"/>
  <c r="F22" i="58" s="1"/>
  <c r="G22" i="57"/>
  <c r="G22" i="58" s="1"/>
  <c r="H22" i="57"/>
  <c r="H22" i="58" s="1"/>
  <c r="I22" i="57"/>
  <c r="I22" i="58" s="1"/>
  <c r="J22" i="57"/>
  <c r="J22" i="58" s="1"/>
  <c r="N22" i="57"/>
  <c r="N22" i="58" s="1"/>
  <c r="O22" i="57"/>
  <c r="O22" i="58" s="1"/>
  <c r="P22" i="57"/>
  <c r="P22" i="58" s="1"/>
  <c r="Q22" i="57"/>
  <c r="Q22" i="58" s="1"/>
  <c r="R22" i="57"/>
  <c r="R22" i="58" s="1"/>
  <c r="S22" i="57"/>
  <c r="S22" i="58" s="1"/>
  <c r="T22" i="57"/>
  <c r="T22" i="58" s="1"/>
  <c r="U22" i="57"/>
  <c r="U22" i="58" s="1"/>
  <c r="C24" i="57"/>
  <c r="C24" i="58" s="1"/>
  <c r="D24" i="57"/>
  <c r="D24" i="58" s="1"/>
  <c r="E24" i="57"/>
  <c r="E24" i="58" s="1"/>
  <c r="F24" i="57"/>
  <c r="F24" i="58" s="1"/>
  <c r="G24" i="57"/>
  <c r="G24" i="58" s="1"/>
  <c r="H24" i="57"/>
  <c r="H24" i="58" s="1"/>
  <c r="I24" i="57"/>
  <c r="I24" i="58" s="1"/>
  <c r="J24" i="57"/>
  <c r="J24" i="58" s="1"/>
  <c r="N24" i="57"/>
  <c r="N24" i="58" s="1"/>
  <c r="O24" i="57"/>
  <c r="O24" i="58" s="1"/>
  <c r="P24" i="57"/>
  <c r="P24" i="58" s="1"/>
  <c r="Q24" i="57"/>
  <c r="Q24" i="58" s="1"/>
  <c r="R24" i="57"/>
  <c r="R24" i="58" s="1"/>
  <c r="S24" i="57"/>
  <c r="S24" i="58" s="1"/>
  <c r="T24" i="57"/>
  <c r="T24" i="58" s="1"/>
  <c r="U24" i="57"/>
  <c r="U24" i="58" s="1"/>
  <c r="C26" i="57"/>
  <c r="C26" i="58" s="1"/>
  <c r="D26" i="57"/>
  <c r="D26" i="58" s="1"/>
  <c r="E26" i="57"/>
  <c r="E26" i="58" s="1"/>
  <c r="F26" i="57"/>
  <c r="F26" i="58" s="1"/>
  <c r="G26" i="57"/>
  <c r="G26" i="58" s="1"/>
  <c r="H26" i="57"/>
  <c r="H26" i="58" s="1"/>
  <c r="I26" i="57"/>
  <c r="I26" i="58" s="1"/>
  <c r="J26" i="57"/>
  <c r="J26" i="58" s="1"/>
  <c r="N26" i="57"/>
  <c r="N26" i="58" s="1"/>
  <c r="O26" i="57"/>
  <c r="O26" i="58" s="1"/>
  <c r="P26" i="57"/>
  <c r="P26" i="58" s="1"/>
  <c r="Q26" i="57"/>
  <c r="Q26" i="58" s="1"/>
  <c r="R26" i="57"/>
  <c r="R26" i="58" s="1"/>
  <c r="S26" i="57"/>
  <c r="S26" i="58" s="1"/>
  <c r="T26" i="57"/>
  <c r="T26" i="58" s="1"/>
  <c r="U26" i="57"/>
  <c r="U26" i="58" s="1"/>
  <c r="C28" i="57"/>
  <c r="C28" i="58" s="1"/>
  <c r="D28" i="57"/>
  <c r="D28" i="58" s="1"/>
  <c r="E28" i="57"/>
  <c r="E28" i="58" s="1"/>
  <c r="F28" i="57"/>
  <c r="F28" i="58" s="1"/>
  <c r="G28" i="57"/>
  <c r="G28" i="58" s="1"/>
  <c r="H28" i="57"/>
  <c r="H28" i="58" s="1"/>
  <c r="I28" i="57"/>
  <c r="I28" i="58" s="1"/>
  <c r="J28" i="57"/>
  <c r="J28" i="58" s="1"/>
  <c r="N28" i="57"/>
  <c r="N28" i="58" s="1"/>
  <c r="O28" i="57"/>
  <c r="O28" i="58" s="1"/>
  <c r="P28" i="57"/>
  <c r="P28" i="58" s="1"/>
  <c r="Q28" i="57"/>
  <c r="Q28" i="58" s="1"/>
  <c r="R28" i="57"/>
  <c r="R28" i="58" s="1"/>
  <c r="S28" i="57"/>
  <c r="S28" i="58" s="1"/>
  <c r="T28" i="57"/>
  <c r="T28" i="58" s="1"/>
  <c r="U28" i="57"/>
  <c r="U28" i="58" s="1"/>
  <c r="C30" i="57"/>
  <c r="C30" i="58" s="1"/>
  <c r="D30" i="57"/>
  <c r="D30" i="58" s="1"/>
  <c r="E30" i="57"/>
  <c r="E30" i="58" s="1"/>
  <c r="F30" i="57"/>
  <c r="F30" i="58" s="1"/>
  <c r="G30" i="57"/>
  <c r="G30" i="58" s="1"/>
  <c r="H30" i="57"/>
  <c r="H30" i="58" s="1"/>
  <c r="I30" i="57"/>
  <c r="I30" i="58" s="1"/>
  <c r="J30" i="57"/>
  <c r="J30" i="58" s="1"/>
  <c r="N30" i="57"/>
  <c r="N30" i="58" s="1"/>
  <c r="O30" i="57"/>
  <c r="O30" i="58" s="1"/>
  <c r="P30" i="57"/>
  <c r="P30" i="58" s="1"/>
  <c r="Q30" i="57"/>
  <c r="Q30" i="58" s="1"/>
  <c r="R30" i="57"/>
  <c r="R30" i="58" s="1"/>
  <c r="S30" i="57"/>
  <c r="S30" i="58" s="1"/>
  <c r="T30" i="57"/>
  <c r="T30" i="58" s="1"/>
  <c r="U30" i="57"/>
  <c r="U30" i="58" s="1"/>
  <c r="N34" i="58"/>
  <c r="J34" i="58"/>
  <c r="E34" i="58"/>
  <c r="D7" i="57"/>
  <c r="D7" i="58" s="1"/>
  <c r="E7" i="57"/>
  <c r="E7" i="58" s="1"/>
  <c r="F7" i="57"/>
  <c r="F7" i="58" s="1"/>
  <c r="G7" i="57"/>
  <c r="G7" i="58" s="1"/>
  <c r="H7" i="57"/>
  <c r="I7" i="57"/>
  <c r="I7" i="58" s="1"/>
  <c r="J7" i="57"/>
  <c r="J7" i="58" s="1"/>
  <c r="N7" i="57"/>
  <c r="N7" i="58" s="1"/>
  <c r="O7" i="57"/>
  <c r="O7" i="58" s="1"/>
  <c r="P7" i="57"/>
  <c r="P7" i="58" s="1"/>
  <c r="Q7" i="57"/>
  <c r="Q7" i="58" s="1"/>
  <c r="R7" i="57"/>
  <c r="R7" i="58" s="1"/>
  <c r="S7" i="57"/>
  <c r="S7" i="58" s="1"/>
  <c r="T7" i="57"/>
  <c r="U7" i="57"/>
  <c r="C9" i="57"/>
  <c r="D9" i="57"/>
  <c r="D9" i="58" s="1"/>
  <c r="E9" i="57"/>
  <c r="E9" i="58" s="1"/>
  <c r="F9" i="57"/>
  <c r="F9" i="58" s="1"/>
  <c r="G9" i="57"/>
  <c r="G9" i="58" s="1"/>
  <c r="H9" i="57"/>
  <c r="H9" i="58" s="1"/>
  <c r="I9" i="57"/>
  <c r="I9" i="58" s="1"/>
  <c r="J9" i="57"/>
  <c r="J9" i="58" s="1"/>
  <c r="N9" i="57"/>
  <c r="N9" i="58" s="1"/>
  <c r="O9" i="57"/>
  <c r="O9" i="58" s="1"/>
  <c r="P9" i="57"/>
  <c r="P9" i="58" s="1"/>
  <c r="Q9" i="57"/>
  <c r="Q9" i="58" s="1"/>
  <c r="R9" i="57"/>
  <c r="R9" i="58" s="1"/>
  <c r="S9" i="57"/>
  <c r="S9" i="58" s="1"/>
  <c r="T9" i="57"/>
  <c r="T9" i="58" s="1"/>
  <c r="U9" i="57"/>
  <c r="U9" i="58" s="1"/>
  <c r="C11" i="57"/>
  <c r="C11" i="58" s="1"/>
  <c r="D11" i="57"/>
  <c r="D11" i="58" s="1"/>
  <c r="E11" i="57"/>
  <c r="E11" i="58" s="1"/>
  <c r="F11" i="57"/>
  <c r="F11" i="58" s="1"/>
  <c r="G11" i="57"/>
  <c r="G11" i="58" s="1"/>
  <c r="H11" i="57"/>
  <c r="H11" i="58" s="1"/>
  <c r="I11" i="57"/>
  <c r="I11" i="58" s="1"/>
  <c r="J11" i="57"/>
  <c r="J11" i="58" s="1"/>
  <c r="N11" i="57"/>
  <c r="N11" i="58" s="1"/>
  <c r="O11" i="57"/>
  <c r="O11" i="58" s="1"/>
  <c r="P11" i="57"/>
  <c r="P11" i="58" s="1"/>
  <c r="Q11" i="57"/>
  <c r="Q11" i="58" s="1"/>
  <c r="R11" i="57"/>
  <c r="R11" i="58" s="1"/>
  <c r="S11" i="57"/>
  <c r="S11" i="58" s="1"/>
  <c r="T11" i="57"/>
  <c r="T11" i="58" s="1"/>
  <c r="U11" i="57"/>
  <c r="U11" i="58" s="1"/>
  <c r="C13" i="57"/>
  <c r="C13" i="58" s="1"/>
  <c r="D13" i="57"/>
  <c r="D13" i="58" s="1"/>
  <c r="E13" i="57"/>
  <c r="F13" i="57"/>
  <c r="G13" i="57"/>
  <c r="G13" i="58" s="1"/>
  <c r="H13" i="57"/>
  <c r="H13" i="58" s="1"/>
  <c r="I13" i="57"/>
  <c r="I13" i="58" s="1"/>
  <c r="J13" i="57"/>
  <c r="J13" i="58" s="1"/>
  <c r="N13" i="57"/>
  <c r="N13" i="58" s="1"/>
  <c r="O13" i="57"/>
  <c r="P13" i="57"/>
  <c r="P13" i="58" s="1"/>
  <c r="Q13" i="57"/>
  <c r="Q13" i="58" s="1"/>
  <c r="R13" i="57"/>
  <c r="R13" i="58" s="1"/>
  <c r="S13" i="57"/>
  <c r="S13" i="58" s="1"/>
  <c r="T13" i="57"/>
  <c r="T13" i="58" s="1"/>
  <c r="U13" i="57"/>
  <c r="U13" i="58" s="1"/>
  <c r="C15" i="57"/>
  <c r="C15" i="58" s="1"/>
  <c r="D15" i="57"/>
  <c r="D15" i="58" s="1"/>
  <c r="E15" i="57"/>
  <c r="E15" i="58" s="1"/>
  <c r="F15" i="57"/>
  <c r="F15" i="58" s="1"/>
  <c r="G15" i="57"/>
  <c r="G15" i="58" s="1"/>
  <c r="H15" i="57"/>
  <c r="H15" i="58" s="1"/>
  <c r="I15" i="57"/>
  <c r="I15" i="58" s="1"/>
  <c r="J15" i="57"/>
  <c r="J15" i="58" s="1"/>
  <c r="N15" i="57"/>
  <c r="N15" i="58" s="1"/>
  <c r="O15" i="57"/>
  <c r="O15" i="58" s="1"/>
  <c r="P15" i="57"/>
  <c r="P15" i="58" s="1"/>
  <c r="Q15" i="57"/>
  <c r="Q15" i="58" s="1"/>
  <c r="R15" i="57"/>
  <c r="R15" i="58" s="1"/>
  <c r="S15" i="57"/>
  <c r="S15" i="58" s="1"/>
  <c r="T15" i="57"/>
  <c r="T15" i="58" s="1"/>
  <c r="U15" i="57"/>
  <c r="U15" i="58" s="1"/>
  <c r="C17" i="57"/>
  <c r="C17" i="58" s="1"/>
  <c r="D17" i="57"/>
  <c r="D17" i="58" s="1"/>
  <c r="E17" i="57"/>
  <c r="E17" i="58" s="1"/>
  <c r="F17" i="57"/>
  <c r="F17" i="58" s="1"/>
  <c r="G17" i="57"/>
  <c r="G17" i="58" s="1"/>
  <c r="H17" i="57"/>
  <c r="H17" i="58" s="1"/>
  <c r="I17" i="57"/>
  <c r="I17" i="58" s="1"/>
  <c r="J17" i="57"/>
  <c r="J17" i="58" s="1"/>
  <c r="N17" i="57"/>
  <c r="N17" i="58" s="1"/>
  <c r="O17" i="57"/>
  <c r="O17" i="58" s="1"/>
  <c r="P17" i="57"/>
  <c r="P17" i="58" s="1"/>
  <c r="Q17" i="57"/>
  <c r="Q17" i="58" s="1"/>
  <c r="R17" i="57"/>
  <c r="R17" i="58" s="1"/>
  <c r="S17" i="57"/>
  <c r="S17" i="58" s="1"/>
  <c r="T17" i="57"/>
  <c r="T17" i="58" s="1"/>
  <c r="U17" i="57"/>
  <c r="U17" i="58" s="1"/>
  <c r="C19" i="57"/>
  <c r="C19" i="58" s="1"/>
  <c r="D19" i="57"/>
  <c r="D19" i="58" s="1"/>
  <c r="E19" i="57"/>
  <c r="E19" i="58" s="1"/>
  <c r="F19" i="57"/>
  <c r="F19" i="58" s="1"/>
  <c r="G19" i="57"/>
  <c r="G19" i="58" s="1"/>
  <c r="H19" i="57"/>
  <c r="H19" i="58" s="1"/>
  <c r="I19" i="57"/>
  <c r="I19" i="58" s="1"/>
  <c r="J19" i="57"/>
  <c r="J19" i="58" s="1"/>
  <c r="N19" i="57"/>
  <c r="N19" i="58" s="1"/>
  <c r="O19" i="57"/>
  <c r="O19" i="58" s="1"/>
  <c r="P19" i="57"/>
  <c r="P19" i="58" s="1"/>
  <c r="Q19" i="57"/>
  <c r="Q19" i="58" s="1"/>
  <c r="R19" i="57"/>
  <c r="R19" i="58" s="1"/>
  <c r="S19" i="57"/>
  <c r="S19" i="58" s="1"/>
  <c r="T19" i="57"/>
  <c r="T19" i="58" s="1"/>
  <c r="U19" i="57"/>
  <c r="U19" i="58" s="1"/>
  <c r="C21" i="57"/>
  <c r="C21" i="58" s="1"/>
  <c r="D21" i="57"/>
  <c r="D21" i="58" s="1"/>
  <c r="E21" i="57"/>
  <c r="E21" i="58" s="1"/>
  <c r="F21" i="57"/>
  <c r="F21" i="58" s="1"/>
  <c r="G21" i="57"/>
  <c r="G21" i="58" s="1"/>
  <c r="H21" i="57"/>
  <c r="H21" i="58" s="1"/>
  <c r="I21" i="57"/>
  <c r="I21" i="58" s="1"/>
  <c r="J21" i="57"/>
  <c r="J21" i="58" s="1"/>
  <c r="N21" i="57"/>
  <c r="N21" i="58" s="1"/>
  <c r="O21" i="57"/>
  <c r="O21" i="58" s="1"/>
  <c r="P21" i="57"/>
  <c r="P21" i="58" s="1"/>
  <c r="Q21" i="57"/>
  <c r="Q21" i="58" s="1"/>
  <c r="R21" i="57"/>
  <c r="R21" i="58" s="1"/>
  <c r="S21" i="57"/>
  <c r="S21" i="58" s="1"/>
  <c r="T21" i="57"/>
  <c r="T21" i="58" s="1"/>
  <c r="U21" i="57"/>
  <c r="U21" i="58" s="1"/>
  <c r="C23" i="57"/>
  <c r="C23" i="58" s="1"/>
  <c r="D23" i="57"/>
  <c r="D23" i="58" s="1"/>
  <c r="E23" i="57"/>
  <c r="E23" i="58" s="1"/>
  <c r="F23" i="57"/>
  <c r="F23" i="58" s="1"/>
  <c r="G23" i="57"/>
  <c r="G23" i="58" s="1"/>
  <c r="H23" i="57"/>
  <c r="H23" i="58" s="1"/>
  <c r="I23" i="57"/>
  <c r="I23" i="58" s="1"/>
  <c r="J23" i="57"/>
  <c r="J23" i="58" s="1"/>
  <c r="N23" i="57"/>
  <c r="O23" i="57"/>
  <c r="O23" i="58" s="1"/>
  <c r="P23" i="57"/>
  <c r="P23" i="58" s="1"/>
  <c r="Q23" i="57"/>
  <c r="Q23" i="58" s="1"/>
  <c r="R23" i="57"/>
  <c r="R23" i="58" s="1"/>
  <c r="S23" i="57"/>
  <c r="S23" i="58" s="1"/>
  <c r="T23" i="57"/>
  <c r="T23" i="58" s="1"/>
  <c r="U23" i="57"/>
  <c r="U23" i="58" s="1"/>
  <c r="C25" i="57"/>
  <c r="C25" i="58" s="1"/>
  <c r="D25" i="57"/>
  <c r="D25" i="58" s="1"/>
  <c r="E25" i="57"/>
  <c r="E25" i="58" s="1"/>
  <c r="F25" i="57"/>
  <c r="F25" i="58" s="1"/>
  <c r="G25" i="57"/>
  <c r="G25" i="58" s="1"/>
  <c r="H25" i="57"/>
  <c r="H25" i="58" s="1"/>
  <c r="I25" i="57"/>
  <c r="I25" i="58" s="1"/>
  <c r="J25" i="57"/>
  <c r="J25" i="58" s="1"/>
  <c r="N25" i="57"/>
  <c r="N25" i="58" s="1"/>
  <c r="O25" i="57"/>
  <c r="O25" i="58" s="1"/>
  <c r="P25" i="57"/>
  <c r="P25" i="58" s="1"/>
  <c r="Q25" i="57"/>
  <c r="Q25" i="58" s="1"/>
  <c r="R25" i="57"/>
  <c r="R25" i="58" s="1"/>
  <c r="S25" i="57"/>
  <c r="S25" i="58" s="1"/>
  <c r="T25" i="57"/>
  <c r="T25" i="58" s="1"/>
  <c r="U25" i="57"/>
  <c r="U25" i="58" s="1"/>
  <c r="C27" i="57"/>
  <c r="C27" i="58" s="1"/>
  <c r="D27" i="57"/>
  <c r="D27" i="58" s="1"/>
  <c r="E27" i="57"/>
  <c r="E27" i="58" s="1"/>
  <c r="F27" i="57"/>
  <c r="F27" i="58" s="1"/>
  <c r="G27" i="57"/>
  <c r="G27" i="58" s="1"/>
  <c r="H27" i="57"/>
  <c r="H27" i="58" s="1"/>
  <c r="I27" i="57"/>
  <c r="I27" i="58" s="1"/>
  <c r="J27" i="57"/>
  <c r="J27" i="58" s="1"/>
  <c r="N27" i="57"/>
  <c r="N27" i="58" s="1"/>
  <c r="O27" i="57"/>
  <c r="O27" i="58" s="1"/>
  <c r="P27" i="57"/>
  <c r="P27" i="58" s="1"/>
  <c r="Q27" i="57"/>
  <c r="Q27" i="58" s="1"/>
  <c r="R27" i="57"/>
  <c r="R27" i="58" s="1"/>
  <c r="S27" i="57"/>
  <c r="S27" i="58" s="1"/>
  <c r="T27" i="57"/>
  <c r="T27" i="58" s="1"/>
  <c r="U27" i="57"/>
  <c r="U27" i="58" s="1"/>
  <c r="C29" i="57"/>
  <c r="C29" i="58" s="1"/>
  <c r="D29" i="57"/>
  <c r="D29" i="58" s="1"/>
  <c r="E29" i="57"/>
  <c r="E29" i="58" s="1"/>
  <c r="F29" i="57"/>
  <c r="F29" i="58" s="1"/>
  <c r="G29" i="57"/>
  <c r="G29" i="58" s="1"/>
  <c r="H29" i="57"/>
  <c r="H29" i="58" s="1"/>
  <c r="I29" i="57"/>
  <c r="I29" i="58" s="1"/>
  <c r="J29" i="57"/>
  <c r="J29" i="58" s="1"/>
  <c r="N29" i="57"/>
  <c r="N29" i="58" s="1"/>
  <c r="O29" i="57"/>
  <c r="O29" i="58" s="1"/>
  <c r="P29" i="57"/>
  <c r="P29" i="58" s="1"/>
  <c r="Q29" i="57"/>
  <c r="Q29" i="58" s="1"/>
  <c r="R29" i="57"/>
  <c r="R29" i="58" s="1"/>
  <c r="S29" i="57"/>
  <c r="S29" i="58" s="1"/>
  <c r="T29" i="57"/>
  <c r="T29" i="58" s="1"/>
  <c r="U29" i="57"/>
  <c r="U29" i="58" s="1"/>
  <c r="N23" i="58"/>
  <c r="D8" i="69"/>
  <c r="E8" i="69"/>
  <c r="F8" i="69"/>
  <c r="G8" i="69"/>
  <c r="H8" i="69"/>
  <c r="I8" i="69"/>
  <c r="J8" i="69"/>
  <c r="N8" i="69"/>
  <c r="O8" i="69"/>
  <c r="P8" i="69"/>
  <c r="Q8" i="69"/>
  <c r="R8" i="69"/>
  <c r="S8" i="69"/>
  <c r="T8" i="69"/>
  <c r="U8" i="69"/>
  <c r="C10" i="69"/>
  <c r="D10" i="69"/>
  <c r="E10" i="69"/>
  <c r="F10" i="69"/>
  <c r="G10" i="69"/>
  <c r="H10" i="69"/>
  <c r="I10" i="69"/>
  <c r="J10" i="69"/>
  <c r="N10" i="69"/>
  <c r="O10" i="69"/>
  <c r="P10" i="69"/>
  <c r="Q10" i="69"/>
  <c r="R10" i="69"/>
  <c r="S10" i="69"/>
  <c r="T10" i="69"/>
  <c r="U10" i="69"/>
  <c r="C12" i="69"/>
  <c r="D12" i="69"/>
  <c r="E12" i="69"/>
  <c r="F12" i="69"/>
  <c r="G12" i="69"/>
  <c r="H12" i="69"/>
  <c r="I12" i="69"/>
  <c r="J12" i="69"/>
  <c r="N12" i="69"/>
  <c r="O12" i="69"/>
  <c r="P12" i="69"/>
  <c r="Q12" i="69"/>
  <c r="R12" i="69"/>
  <c r="S12" i="69"/>
  <c r="T12" i="69"/>
  <c r="U12" i="69"/>
  <c r="C14" i="69"/>
  <c r="D14" i="69"/>
  <c r="E14" i="69"/>
  <c r="F14" i="69"/>
  <c r="G14" i="69"/>
  <c r="H14" i="69"/>
  <c r="I14" i="69"/>
  <c r="J14" i="69"/>
  <c r="N14" i="69"/>
  <c r="O14" i="69"/>
  <c r="P14" i="69"/>
  <c r="Q14" i="69"/>
  <c r="R14" i="69"/>
  <c r="S14" i="69"/>
  <c r="T14" i="69"/>
  <c r="U14" i="69"/>
  <c r="C16" i="69"/>
  <c r="D16" i="69"/>
  <c r="E16" i="69"/>
  <c r="F16" i="69"/>
  <c r="G16" i="69"/>
  <c r="H16" i="69"/>
  <c r="I16" i="69"/>
  <c r="J16" i="69"/>
  <c r="N16" i="69"/>
  <c r="O16" i="69"/>
  <c r="P16" i="69"/>
  <c r="Q16" i="69"/>
  <c r="R16" i="69"/>
  <c r="S16" i="69"/>
  <c r="T16" i="69"/>
  <c r="U16" i="69"/>
  <c r="C18" i="69"/>
  <c r="D18" i="69"/>
  <c r="E18" i="69"/>
  <c r="F18" i="69"/>
  <c r="G18" i="69"/>
  <c r="H18" i="69"/>
  <c r="I18" i="69"/>
  <c r="J18" i="69"/>
  <c r="N18" i="69"/>
  <c r="O18" i="69"/>
  <c r="P18" i="69"/>
  <c r="Q18" i="69"/>
  <c r="R18" i="69"/>
  <c r="S18" i="69"/>
  <c r="T18" i="69"/>
  <c r="U18" i="69"/>
  <c r="C20" i="69"/>
  <c r="D20" i="69"/>
  <c r="E20" i="69"/>
  <c r="F20" i="69"/>
  <c r="G20" i="69"/>
  <c r="H20" i="69"/>
  <c r="I20" i="69"/>
  <c r="J20" i="69"/>
  <c r="N20" i="69"/>
  <c r="O20" i="69"/>
  <c r="P20" i="69"/>
  <c r="Q20" i="69"/>
  <c r="R20" i="69"/>
  <c r="S20" i="69"/>
  <c r="T20" i="69"/>
  <c r="U20" i="69"/>
  <c r="C22" i="69"/>
  <c r="D22" i="69"/>
  <c r="E22" i="69"/>
  <c r="F22" i="69"/>
  <c r="G22" i="69"/>
  <c r="H22" i="69"/>
  <c r="I22" i="69"/>
  <c r="J22" i="69"/>
  <c r="N22" i="69"/>
  <c r="O22" i="69"/>
  <c r="P22" i="69"/>
  <c r="Q22" i="69"/>
  <c r="R22" i="69"/>
  <c r="S22" i="69"/>
  <c r="T22" i="69"/>
  <c r="U22" i="69"/>
  <c r="C24" i="69"/>
  <c r="D24" i="69"/>
  <c r="E24" i="69"/>
  <c r="F24" i="69"/>
  <c r="G24" i="69"/>
  <c r="H24" i="69"/>
  <c r="I24" i="69"/>
  <c r="J24" i="69"/>
  <c r="N24" i="69"/>
  <c r="O24" i="69"/>
  <c r="P24" i="69"/>
  <c r="Q24" i="69"/>
  <c r="R24" i="69"/>
  <c r="S24" i="69"/>
  <c r="T24" i="69"/>
  <c r="U24" i="69"/>
  <c r="C26" i="69"/>
  <c r="D26" i="69"/>
  <c r="E26" i="69"/>
  <c r="F26" i="69"/>
  <c r="G26" i="69"/>
  <c r="H26" i="69"/>
  <c r="I26" i="69"/>
  <c r="J26" i="69"/>
  <c r="N26" i="69"/>
  <c r="O26" i="69"/>
  <c r="P26" i="69"/>
  <c r="Q26" i="69"/>
  <c r="R26" i="69"/>
  <c r="S26" i="69"/>
  <c r="T26" i="69"/>
  <c r="U26" i="69"/>
  <c r="C28" i="69"/>
  <c r="D28" i="69"/>
  <c r="E28" i="69"/>
  <c r="F28" i="69"/>
  <c r="G28" i="69"/>
  <c r="H28" i="69"/>
  <c r="I28" i="69"/>
  <c r="J28" i="69"/>
  <c r="N28" i="69"/>
  <c r="O28" i="69"/>
  <c r="P28" i="69"/>
  <c r="Q28" i="69"/>
  <c r="R28" i="69"/>
  <c r="S28" i="69"/>
  <c r="T28" i="69"/>
  <c r="U28" i="69"/>
  <c r="C30" i="69"/>
  <c r="D30" i="69"/>
  <c r="E30" i="69"/>
  <c r="F30" i="69"/>
  <c r="G30" i="69"/>
  <c r="H30" i="69"/>
  <c r="I30" i="69"/>
  <c r="J30" i="69"/>
  <c r="N30" i="69"/>
  <c r="O30" i="69"/>
  <c r="P30" i="69"/>
  <c r="Q30" i="69"/>
  <c r="R30" i="69"/>
  <c r="S30" i="69"/>
  <c r="T30" i="69"/>
  <c r="U30" i="69"/>
  <c r="U34" i="69"/>
  <c r="T34" i="69"/>
  <c r="S34" i="69"/>
  <c r="R34" i="69"/>
  <c r="Q34" i="69"/>
  <c r="P34" i="69"/>
  <c r="O34" i="69"/>
  <c r="N34" i="69"/>
  <c r="J34" i="69"/>
  <c r="I34" i="69"/>
  <c r="H34" i="69"/>
  <c r="G34" i="69"/>
  <c r="F34" i="69"/>
  <c r="E34" i="69"/>
  <c r="D34" i="69"/>
  <c r="C34" i="69"/>
  <c r="D7" i="69"/>
  <c r="E7" i="69"/>
  <c r="F7" i="69"/>
  <c r="G7" i="69"/>
  <c r="H7" i="69"/>
  <c r="I7" i="69"/>
  <c r="J7" i="69"/>
  <c r="N7" i="69"/>
  <c r="O7" i="69"/>
  <c r="P7" i="69"/>
  <c r="Q7" i="69"/>
  <c r="R7" i="69"/>
  <c r="S7" i="69"/>
  <c r="T7" i="69"/>
  <c r="U7" i="69"/>
  <c r="C9" i="69"/>
  <c r="D9" i="69"/>
  <c r="E9" i="69"/>
  <c r="F9" i="69"/>
  <c r="G9" i="69"/>
  <c r="H9" i="69"/>
  <c r="I9" i="69"/>
  <c r="J9" i="69"/>
  <c r="N9" i="69"/>
  <c r="O9" i="69"/>
  <c r="P9" i="69"/>
  <c r="Q9" i="69"/>
  <c r="R9" i="69"/>
  <c r="S9" i="69"/>
  <c r="T9" i="69"/>
  <c r="U9" i="69"/>
  <c r="C11" i="69"/>
  <c r="D11" i="69"/>
  <c r="E11" i="69"/>
  <c r="F11" i="69"/>
  <c r="G11" i="69"/>
  <c r="H11" i="69"/>
  <c r="I11" i="69"/>
  <c r="J11" i="69"/>
  <c r="N11" i="69"/>
  <c r="O11" i="69"/>
  <c r="P11" i="69"/>
  <c r="Q11" i="69"/>
  <c r="R11" i="69"/>
  <c r="S11" i="69"/>
  <c r="T11" i="69"/>
  <c r="U11" i="69"/>
  <c r="C13" i="69"/>
  <c r="D13" i="69"/>
  <c r="E13" i="69"/>
  <c r="F13" i="69"/>
  <c r="G13" i="69"/>
  <c r="H13" i="69"/>
  <c r="I13" i="69"/>
  <c r="J13" i="69"/>
  <c r="N13" i="69"/>
  <c r="O13" i="69"/>
  <c r="P13" i="69"/>
  <c r="Q13" i="69"/>
  <c r="R13" i="69"/>
  <c r="S13" i="69"/>
  <c r="T13" i="69"/>
  <c r="U13" i="69"/>
  <c r="C15" i="69"/>
  <c r="D15" i="69"/>
  <c r="E15" i="69"/>
  <c r="F15" i="69"/>
  <c r="G15" i="69"/>
  <c r="H15" i="69"/>
  <c r="I15" i="69"/>
  <c r="J15" i="69"/>
  <c r="N15" i="69"/>
  <c r="O15" i="69"/>
  <c r="P15" i="69"/>
  <c r="Q15" i="69"/>
  <c r="R15" i="69"/>
  <c r="S15" i="69"/>
  <c r="T15" i="69"/>
  <c r="U15" i="69"/>
  <c r="C17" i="69"/>
  <c r="D17" i="69"/>
  <c r="E17" i="69"/>
  <c r="F17" i="69"/>
  <c r="G17" i="69"/>
  <c r="H17" i="69"/>
  <c r="I17" i="69"/>
  <c r="J17" i="69"/>
  <c r="N17" i="69"/>
  <c r="O17" i="69"/>
  <c r="P17" i="69"/>
  <c r="Q17" i="69"/>
  <c r="R17" i="69"/>
  <c r="S17" i="69"/>
  <c r="T17" i="69"/>
  <c r="U17" i="69"/>
  <c r="C19" i="69"/>
  <c r="D19" i="69"/>
  <c r="E19" i="69"/>
  <c r="F19" i="69"/>
  <c r="G19" i="69"/>
  <c r="H19" i="69"/>
  <c r="I19" i="69"/>
  <c r="J19" i="69"/>
  <c r="N19" i="69"/>
  <c r="O19" i="69"/>
  <c r="P19" i="69"/>
  <c r="Q19" i="69"/>
  <c r="R19" i="69"/>
  <c r="S19" i="69"/>
  <c r="T19" i="69"/>
  <c r="U19" i="69"/>
  <c r="C21" i="69"/>
  <c r="D21" i="69"/>
  <c r="E21" i="69"/>
  <c r="F21" i="69"/>
  <c r="G21" i="69"/>
  <c r="H21" i="69"/>
  <c r="I21" i="69"/>
  <c r="J21" i="69"/>
  <c r="N21" i="69"/>
  <c r="O21" i="69"/>
  <c r="P21" i="69"/>
  <c r="Q21" i="69"/>
  <c r="R21" i="69"/>
  <c r="S21" i="69"/>
  <c r="T21" i="69"/>
  <c r="U21" i="69"/>
  <c r="C23" i="69"/>
  <c r="D23" i="69"/>
  <c r="E23" i="69"/>
  <c r="F23" i="69"/>
  <c r="G23" i="69"/>
  <c r="H23" i="69"/>
  <c r="I23" i="69"/>
  <c r="J23" i="69"/>
  <c r="N23" i="69"/>
  <c r="O23" i="69"/>
  <c r="P23" i="69"/>
  <c r="Q23" i="69"/>
  <c r="R23" i="69"/>
  <c r="S23" i="69"/>
  <c r="T23" i="69"/>
  <c r="U23" i="69"/>
  <c r="C25" i="69"/>
  <c r="D25" i="69"/>
  <c r="E25" i="69"/>
  <c r="F25" i="69"/>
  <c r="G25" i="69"/>
  <c r="H25" i="69"/>
  <c r="I25" i="69"/>
  <c r="J25" i="69"/>
  <c r="N25" i="69"/>
  <c r="O25" i="69"/>
  <c r="P25" i="69"/>
  <c r="Q25" i="69"/>
  <c r="R25" i="69"/>
  <c r="S25" i="69"/>
  <c r="T25" i="69"/>
  <c r="U25" i="69"/>
  <c r="C27" i="69"/>
  <c r="D27" i="69"/>
  <c r="E27" i="69"/>
  <c r="F27" i="69"/>
  <c r="G27" i="69"/>
  <c r="H27" i="69"/>
  <c r="I27" i="69"/>
  <c r="J27" i="69"/>
  <c r="N27" i="69"/>
  <c r="O27" i="69"/>
  <c r="P27" i="69"/>
  <c r="Q27" i="69"/>
  <c r="R27" i="69"/>
  <c r="S27" i="69"/>
  <c r="T27" i="69"/>
  <c r="U27" i="69"/>
  <c r="C29" i="69"/>
  <c r="D29" i="69"/>
  <c r="E29" i="69"/>
  <c r="F29" i="69"/>
  <c r="G29" i="69"/>
  <c r="H29" i="69"/>
  <c r="I29" i="69"/>
  <c r="J29" i="69"/>
  <c r="N29" i="69"/>
  <c r="O29" i="69"/>
  <c r="P29" i="69"/>
  <c r="Q29" i="69"/>
  <c r="R29" i="69"/>
  <c r="S29" i="69"/>
  <c r="T29" i="69"/>
  <c r="U29" i="69"/>
  <c r="U33" i="69"/>
  <c r="T33" i="69"/>
  <c r="S33" i="69"/>
  <c r="R33" i="69"/>
  <c r="Q33" i="69"/>
  <c r="P33" i="69"/>
  <c r="O33" i="69"/>
  <c r="N33" i="69"/>
  <c r="J33" i="69"/>
  <c r="I33" i="69"/>
  <c r="H33" i="69"/>
  <c r="G33" i="69"/>
  <c r="F33" i="69"/>
  <c r="E33" i="69"/>
  <c r="D33" i="69"/>
  <c r="C33" i="69"/>
  <c r="D8" i="78"/>
  <c r="E8" i="78"/>
  <c r="F8" i="78"/>
  <c r="G8" i="78"/>
  <c r="H8" i="78"/>
  <c r="I8" i="78"/>
  <c r="J8" i="78"/>
  <c r="N8" i="78"/>
  <c r="O8" i="78"/>
  <c r="P8" i="78"/>
  <c r="Q8" i="78"/>
  <c r="R8" i="78"/>
  <c r="S8" i="78"/>
  <c r="T8" i="78"/>
  <c r="U8" i="78"/>
  <c r="C10" i="78"/>
  <c r="D10" i="78"/>
  <c r="E10" i="78"/>
  <c r="F10" i="78"/>
  <c r="G10" i="78"/>
  <c r="H10" i="78"/>
  <c r="I10" i="78"/>
  <c r="J10" i="78"/>
  <c r="N10" i="78"/>
  <c r="O10" i="78"/>
  <c r="P10" i="78"/>
  <c r="Q10" i="78"/>
  <c r="R10" i="78"/>
  <c r="S10" i="78"/>
  <c r="T10" i="78"/>
  <c r="U10" i="78"/>
  <c r="C12" i="78"/>
  <c r="D12" i="78"/>
  <c r="E12" i="78"/>
  <c r="F12" i="78"/>
  <c r="G12" i="78"/>
  <c r="H12" i="78"/>
  <c r="I12" i="78"/>
  <c r="J12" i="78"/>
  <c r="N12" i="78"/>
  <c r="O12" i="78"/>
  <c r="P12" i="78"/>
  <c r="Q12" i="78"/>
  <c r="R12" i="78"/>
  <c r="S12" i="78"/>
  <c r="T12" i="78"/>
  <c r="U12" i="78"/>
  <c r="C14" i="78"/>
  <c r="D14" i="78"/>
  <c r="E14" i="78"/>
  <c r="F14" i="78"/>
  <c r="G14" i="78"/>
  <c r="H14" i="78"/>
  <c r="I14" i="78"/>
  <c r="J14" i="78"/>
  <c r="N14" i="78"/>
  <c r="O14" i="78"/>
  <c r="P14" i="78"/>
  <c r="Q14" i="78"/>
  <c r="R14" i="78"/>
  <c r="S14" i="78"/>
  <c r="T14" i="78"/>
  <c r="U14" i="78"/>
  <c r="C16" i="78"/>
  <c r="D16" i="78"/>
  <c r="E16" i="78"/>
  <c r="F16" i="78"/>
  <c r="G16" i="78"/>
  <c r="H16" i="78"/>
  <c r="I16" i="78"/>
  <c r="J16" i="78"/>
  <c r="N16" i="78"/>
  <c r="O16" i="78"/>
  <c r="P16" i="78"/>
  <c r="Q16" i="78"/>
  <c r="R16" i="78"/>
  <c r="S16" i="78"/>
  <c r="T16" i="78"/>
  <c r="U16" i="78"/>
  <c r="C18" i="78"/>
  <c r="D18" i="78"/>
  <c r="E18" i="78"/>
  <c r="F18" i="78"/>
  <c r="G18" i="78"/>
  <c r="H18" i="78"/>
  <c r="I18" i="78"/>
  <c r="J18" i="78"/>
  <c r="N18" i="78"/>
  <c r="O18" i="78"/>
  <c r="P18" i="78"/>
  <c r="Q18" i="78"/>
  <c r="R18" i="78"/>
  <c r="S18" i="78"/>
  <c r="T18" i="78"/>
  <c r="U18" i="78"/>
  <c r="C20" i="78"/>
  <c r="D20" i="78"/>
  <c r="E20" i="78"/>
  <c r="F20" i="78"/>
  <c r="G20" i="78"/>
  <c r="H20" i="78"/>
  <c r="I20" i="78"/>
  <c r="J20" i="78"/>
  <c r="N20" i="78"/>
  <c r="O20" i="78"/>
  <c r="P20" i="78"/>
  <c r="Q20" i="78"/>
  <c r="R20" i="78"/>
  <c r="S20" i="78"/>
  <c r="T20" i="78"/>
  <c r="U20" i="78"/>
  <c r="C22" i="78"/>
  <c r="D22" i="78"/>
  <c r="E22" i="78"/>
  <c r="F22" i="78"/>
  <c r="G22" i="78"/>
  <c r="H22" i="78"/>
  <c r="I22" i="78"/>
  <c r="J22" i="78"/>
  <c r="N22" i="78"/>
  <c r="O22" i="78"/>
  <c r="P22" i="78"/>
  <c r="Q22" i="78"/>
  <c r="R22" i="78"/>
  <c r="S22" i="78"/>
  <c r="T22" i="78"/>
  <c r="U22" i="78"/>
  <c r="C24" i="78"/>
  <c r="D24" i="78"/>
  <c r="E24" i="78"/>
  <c r="F24" i="78"/>
  <c r="G24" i="78"/>
  <c r="H24" i="78"/>
  <c r="I24" i="78"/>
  <c r="J24" i="78"/>
  <c r="N24" i="78"/>
  <c r="O24" i="78"/>
  <c r="P24" i="78"/>
  <c r="Q24" i="78"/>
  <c r="R24" i="78"/>
  <c r="S24" i="78"/>
  <c r="T24" i="78"/>
  <c r="U24" i="78"/>
  <c r="C26" i="78"/>
  <c r="D26" i="78"/>
  <c r="E26" i="78"/>
  <c r="F26" i="78"/>
  <c r="G26" i="78"/>
  <c r="H26" i="78"/>
  <c r="I26" i="78"/>
  <c r="J26" i="78"/>
  <c r="N26" i="78"/>
  <c r="O26" i="78"/>
  <c r="P26" i="78"/>
  <c r="Q26" i="78"/>
  <c r="R26" i="78"/>
  <c r="S26" i="78"/>
  <c r="T26" i="78"/>
  <c r="U26" i="78"/>
  <c r="C28" i="78"/>
  <c r="D28" i="78"/>
  <c r="E28" i="78"/>
  <c r="F28" i="78"/>
  <c r="G28" i="78"/>
  <c r="H28" i="78"/>
  <c r="I28" i="78"/>
  <c r="J28" i="78"/>
  <c r="N28" i="78"/>
  <c r="O28" i="78"/>
  <c r="P28" i="78"/>
  <c r="Q28" i="78"/>
  <c r="R28" i="78"/>
  <c r="S28" i="78"/>
  <c r="T28" i="78"/>
  <c r="U28" i="78"/>
  <c r="C30" i="78"/>
  <c r="D30" i="78"/>
  <c r="E30" i="78"/>
  <c r="F30" i="78"/>
  <c r="G30" i="78"/>
  <c r="H30" i="78"/>
  <c r="I30" i="78"/>
  <c r="J30" i="78"/>
  <c r="N30" i="78"/>
  <c r="O30" i="78"/>
  <c r="P30" i="78"/>
  <c r="Q30" i="78"/>
  <c r="R30" i="78"/>
  <c r="S30" i="78"/>
  <c r="T30" i="78"/>
  <c r="U30" i="78"/>
  <c r="U34" i="78"/>
  <c r="T34" i="78"/>
  <c r="S34" i="78"/>
  <c r="R34" i="78"/>
  <c r="Q34" i="78"/>
  <c r="P34" i="78"/>
  <c r="O34" i="78"/>
  <c r="N34" i="78"/>
  <c r="J34" i="78"/>
  <c r="I34" i="78"/>
  <c r="H34" i="78"/>
  <c r="G34" i="78"/>
  <c r="F34" i="78"/>
  <c r="E34" i="78"/>
  <c r="D34" i="78"/>
  <c r="C34" i="78"/>
  <c r="D7" i="78"/>
  <c r="E7" i="78"/>
  <c r="F7" i="78"/>
  <c r="G7" i="78"/>
  <c r="H7" i="78"/>
  <c r="I7" i="78"/>
  <c r="J7" i="78"/>
  <c r="N7" i="78"/>
  <c r="O7" i="78"/>
  <c r="P7" i="78"/>
  <c r="Q7" i="78"/>
  <c r="R7" i="78"/>
  <c r="S7" i="78"/>
  <c r="T7" i="78"/>
  <c r="U7" i="78"/>
  <c r="C9" i="78"/>
  <c r="D9" i="78"/>
  <c r="E9" i="78"/>
  <c r="F9" i="78"/>
  <c r="G9" i="78"/>
  <c r="H9" i="78"/>
  <c r="I9" i="78"/>
  <c r="J9" i="78"/>
  <c r="N9" i="78"/>
  <c r="O9" i="78"/>
  <c r="P9" i="78"/>
  <c r="Q9" i="78"/>
  <c r="R9" i="78"/>
  <c r="S9" i="78"/>
  <c r="T9" i="78"/>
  <c r="U9" i="78"/>
  <c r="C11" i="78"/>
  <c r="D11" i="78"/>
  <c r="E11" i="78"/>
  <c r="F11" i="78"/>
  <c r="G11" i="78"/>
  <c r="H11" i="78"/>
  <c r="I11" i="78"/>
  <c r="J11" i="78"/>
  <c r="N11" i="78"/>
  <c r="O11" i="78"/>
  <c r="P11" i="78"/>
  <c r="Q11" i="78"/>
  <c r="R11" i="78"/>
  <c r="S11" i="78"/>
  <c r="T11" i="78"/>
  <c r="U11" i="78"/>
  <c r="C13" i="78"/>
  <c r="D13" i="78"/>
  <c r="E13" i="78"/>
  <c r="F13" i="78"/>
  <c r="G13" i="78"/>
  <c r="H13" i="78"/>
  <c r="I13" i="78"/>
  <c r="J13" i="78"/>
  <c r="N13" i="78"/>
  <c r="O13" i="78"/>
  <c r="P13" i="78"/>
  <c r="Q13" i="78"/>
  <c r="R13" i="78"/>
  <c r="S13" i="78"/>
  <c r="T13" i="78"/>
  <c r="U13" i="78"/>
  <c r="C15" i="78"/>
  <c r="D15" i="78"/>
  <c r="E15" i="78"/>
  <c r="F15" i="78"/>
  <c r="G15" i="78"/>
  <c r="H15" i="78"/>
  <c r="I15" i="78"/>
  <c r="J15" i="78"/>
  <c r="N15" i="78"/>
  <c r="O15" i="78"/>
  <c r="P15" i="78"/>
  <c r="Q15" i="78"/>
  <c r="R15" i="78"/>
  <c r="S15" i="78"/>
  <c r="T15" i="78"/>
  <c r="U15" i="78"/>
  <c r="C17" i="78"/>
  <c r="D17" i="78"/>
  <c r="E17" i="78"/>
  <c r="F17" i="78"/>
  <c r="G17" i="78"/>
  <c r="H17" i="78"/>
  <c r="I17" i="78"/>
  <c r="J17" i="78"/>
  <c r="N17" i="78"/>
  <c r="O17" i="78"/>
  <c r="P17" i="78"/>
  <c r="Q17" i="78"/>
  <c r="R17" i="78"/>
  <c r="S17" i="78"/>
  <c r="T17" i="78"/>
  <c r="U17" i="78"/>
  <c r="C19" i="78"/>
  <c r="D19" i="78"/>
  <c r="E19" i="78"/>
  <c r="F19" i="78"/>
  <c r="G19" i="78"/>
  <c r="H19" i="78"/>
  <c r="I19" i="78"/>
  <c r="J19" i="78"/>
  <c r="N19" i="78"/>
  <c r="O19" i="78"/>
  <c r="P19" i="78"/>
  <c r="Q19" i="78"/>
  <c r="R19" i="78"/>
  <c r="S19" i="78"/>
  <c r="T19" i="78"/>
  <c r="U19" i="78"/>
  <c r="C21" i="78"/>
  <c r="D21" i="78"/>
  <c r="E21" i="78"/>
  <c r="F21" i="78"/>
  <c r="G21" i="78"/>
  <c r="H21" i="78"/>
  <c r="I21" i="78"/>
  <c r="J21" i="78"/>
  <c r="N21" i="78"/>
  <c r="O21" i="78"/>
  <c r="P21" i="78"/>
  <c r="Q21" i="78"/>
  <c r="R21" i="78"/>
  <c r="S21" i="78"/>
  <c r="T21" i="78"/>
  <c r="U21" i="78"/>
  <c r="C23" i="78"/>
  <c r="D23" i="78"/>
  <c r="E23" i="78"/>
  <c r="F23" i="78"/>
  <c r="G23" i="78"/>
  <c r="H23" i="78"/>
  <c r="I23" i="78"/>
  <c r="J23" i="78"/>
  <c r="N23" i="78"/>
  <c r="O23" i="78"/>
  <c r="P23" i="78"/>
  <c r="Q23" i="78"/>
  <c r="R23" i="78"/>
  <c r="S23" i="78"/>
  <c r="T23" i="78"/>
  <c r="U23" i="78"/>
  <c r="C25" i="78"/>
  <c r="D25" i="78"/>
  <c r="E25" i="78"/>
  <c r="F25" i="78"/>
  <c r="G25" i="78"/>
  <c r="H25" i="78"/>
  <c r="I25" i="78"/>
  <c r="J25" i="78"/>
  <c r="N25" i="78"/>
  <c r="O25" i="78"/>
  <c r="P25" i="78"/>
  <c r="Q25" i="78"/>
  <c r="R25" i="78"/>
  <c r="S25" i="78"/>
  <c r="T25" i="78"/>
  <c r="U25" i="78"/>
  <c r="C27" i="78"/>
  <c r="D27" i="78"/>
  <c r="E27" i="78"/>
  <c r="F27" i="78"/>
  <c r="G27" i="78"/>
  <c r="H27" i="78"/>
  <c r="I27" i="78"/>
  <c r="J27" i="78"/>
  <c r="N27" i="78"/>
  <c r="O27" i="78"/>
  <c r="P27" i="78"/>
  <c r="Q27" i="78"/>
  <c r="R27" i="78"/>
  <c r="S27" i="78"/>
  <c r="T27" i="78"/>
  <c r="U27" i="78"/>
  <c r="C29" i="78"/>
  <c r="D29" i="78"/>
  <c r="E29" i="78"/>
  <c r="F29" i="78"/>
  <c r="G29" i="78"/>
  <c r="H29" i="78"/>
  <c r="I29" i="78"/>
  <c r="J29" i="78"/>
  <c r="N29" i="78"/>
  <c r="O29" i="78"/>
  <c r="P29" i="78"/>
  <c r="Q29" i="78"/>
  <c r="R29" i="78"/>
  <c r="S29" i="78"/>
  <c r="T29" i="78"/>
  <c r="U29" i="78"/>
  <c r="U33" i="78"/>
  <c r="T33" i="78"/>
  <c r="S33" i="78"/>
  <c r="R33" i="78"/>
  <c r="Q33" i="78"/>
  <c r="P33" i="78"/>
  <c r="O33" i="78"/>
  <c r="N33" i="78"/>
  <c r="J33" i="78"/>
  <c r="I33" i="78"/>
  <c r="H33" i="78"/>
  <c r="G33" i="78"/>
  <c r="F33" i="78"/>
  <c r="E33" i="78"/>
  <c r="D33" i="78"/>
  <c r="C33" i="78"/>
  <c r="D8" i="102"/>
  <c r="E8" i="102"/>
  <c r="F8" i="102"/>
  <c r="G8" i="102"/>
  <c r="H8" i="102"/>
  <c r="I8" i="102"/>
  <c r="J8" i="102"/>
  <c r="N8" i="102"/>
  <c r="O8" i="102"/>
  <c r="P8" i="102"/>
  <c r="Q8" i="102"/>
  <c r="R8" i="102"/>
  <c r="S8" i="102"/>
  <c r="T8" i="102"/>
  <c r="U8" i="102"/>
  <c r="C10" i="102"/>
  <c r="D10" i="102"/>
  <c r="E10" i="102"/>
  <c r="F10" i="102"/>
  <c r="G10" i="102"/>
  <c r="H10" i="102"/>
  <c r="I10" i="102"/>
  <c r="J10" i="102"/>
  <c r="N10" i="102"/>
  <c r="O10" i="102"/>
  <c r="P10" i="102"/>
  <c r="Q10" i="102"/>
  <c r="R10" i="102"/>
  <c r="S10" i="102"/>
  <c r="T10" i="102"/>
  <c r="U10" i="102"/>
  <c r="C12" i="102"/>
  <c r="D12" i="102"/>
  <c r="E12" i="102"/>
  <c r="F12" i="102"/>
  <c r="G12" i="102"/>
  <c r="H12" i="102"/>
  <c r="I12" i="102"/>
  <c r="J12" i="102"/>
  <c r="N12" i="102"/>
  <c r="O12" i="102"/>
  <c r="P12" i="102"/>
  <c r="Q12" i="102"/>
  <c r="R12" i="102"/>
  <c r="S12" i="102"/>
  <c r="T12" i="102"/>
  <c r="U12" i="102"/>
  <c r="C14" i="102"/>
  <c r="D14" i="102"/>
  <c r="E14" i="102"/>
  <c r="F14" i="102"/>
  <c r="G14" i="102"/>
  <c r="H14" i="102"/>
  <c r="I14" i="102"/>
  <c r="J14" i="102"/>
  <c r="N14" i="102"/>
  <c r="O14" i="102"/>
  <c r="P14" i="102"/>
  <c r="Q14" i="102"/>
  <c r="R14" i="102"/>
  <c r="S14" i="102"/>
  <c r="T14" i="102"/>
  <c r="U14" i="102"/>
  <c r="C16" i="102"/>
  <c r="D16" i="102"/>
  <c r="E16" i="102"/>
  <c r="F16" i="102"/>
  <c r="G16" i="102"/>
  <c r="H16" i="102"/>
  <c r="I16" i="102"/>
  <c r="J16" i="102"/>
  <c r="N16" i="102"/>
  <c r="O16" i="102"/>
  <c r="P16" i="102"/>
  <c r="Q16" i="102"/>
  <c r="R16" i="102"/>
  <c r="S16" i="102"/>
  <c r="T16" i="102"/>
  <c r="U16" i="102"/>
  <c r="C18" i="102"/>
  <c r="D18" i="102"/>
  <c r="E18" i="102"/>
  <c r="F18" i="102"/>
  <c r="G18" i="102"/>
  <c r="H18" i="102"/>
  <c r="I18" i="102"/>
  <c r="J18" i="102"/>
  <c r="N18" i="102"/>
  <c r="O18" i="102"/>
  <c r="P18" i="102"/>
  <c r="Q18" i="102"/>
  <c r="R18" i="102"/>
  <c r="S18" i="102"/>
  <c r="T18" i="102"/>
  <c r="U18" i="102"/>
  <c r="C20" i="102"/>
  <c r="D20" i="102"/>
  <c r="E20" i="102"/>
  <c r="F20" i="102"/>
  <c r="G20" i="102"/>
  <c r="H20" i="102"/>
  <c r="I20" i="102"/>
  <c r="J20" i="102"/>
  <c r="N20" i="102"/>
  <c r="O20" i="102"/>
  <c r="P20" i="102"/>
  <c r="Q20" i="102"/>
  <c r="R20" i="102"/>
  <c r="S20" i="102"/>
  <c r="T20" i="102"/>
  <c r="U20" i="102"/>
  <c r="C22" i="102"/>
  <c r="D22" i="102"/>
  <c r="E22" i="102"/>
  <c r="F22" i="102"/>
  <c r="G22" i="102"/>
  <c r="H22" i="102"/>
  <c r="I22" i="102"/>
  <c r="J22" i="102"/>
  <c r="N22" i="102"/>
  <c r="O22" i="102"/>
  <c r="P22" i="102"/>
  <c r="Q22" i="102"/>
  <c r="R22" i="102"/>
  <c r="S22" i="102"/>
  <c r="T22" i="102"/>
  <c r="U22" i="102"/>
  <c r="C24" i="102"/>
  <c r="D24" i="102"/>
  <c r="E24" i="102"/>
  <c r="F24" i="102"/>
  <c r="G24" i="102"/>
  <c r="H24" i="102"/>
  <c r="I24" i="102"/>
  <c r="J24" i="102"/>
  <c r="N24" i="102"/>
  <c r="O24" i="102"/>
  <c r="P24" i="102"/>
  <c r="Q24" i="102"/>
  <c r="R24" i="102"/>
  <c r="S24" i="102"/>
  <c r="T24" i="102"/>
  <c r="U24" i="102"/>
  <c r="C26" i="102"/>
  <c r="D26" i="102"/>
  <c r="E26" i="102"/>
  <c r="F26" i="102"/>
  <c r="G26" i="102"/>
  <c r="H26" i="102"/>
  <c r="I26" i="102"/>
  <c r="J26" i="102"/>
  <c r="N26" i="102"/>
  <c r="O26" i="102"/>
  <c r="P26" i="102"/>
  <c r="Q26" i="102"/>
  <c r="R26" i="102"/>
  <c r="S26" i="102"/>
  <c r="T26" i="102"/>
  <c r="U26" i="102"/>
  <c r="C28" i="102"/>
  <c r="D28" i="102"/>
  <c r="E28" i="102"/>
  <c r="F28" i="102"/>
  <c r="G28" i="102"/>
  <c r="H28" i="102"/>
  <c r="I28" i="102"/>
  <c r="J28" i="102"/>
  <c r="N28" i="102"/>
  <c r="O28" i="102"/>
  <c r="P28" i="102"/>
  <c r="Q28" i="102"/>
  <c r="R28" i="102"/>
  <c r="S28" i="102"/>
  <c r="T28" i="102"/>
  <c r="U28" i="102"/>
  <c r="C30" i="102"/>
  <c r="D30" i="102"/>
  <c r="E30" i="102"/>
  <c r="F30" i="102"/>
  <c r="G30" i="102"/>
  <c r="H30" i="102"/>
  <c r="I30" i="102"/>
  <c r="J30" i="102"/>
  <c r="N30" i="102"/>
  <c r="O30" i="102"/>
  <c r="P30" i="102"/>
  <c r="Q30" i="102"/>
  <c r="R30" i="102"/>
  <c r="S30" i="102"/>
  <c r="T30" i="102"/>
  <c r="U30" i="102"/>
  <c r="U34" i="102"/>
  <c r="T34" i="102"/>
  <c r="S34" i="102"/>
  <c r="R34" i="102"/>
  <c r="Q34" i="102"/>
  <c r="P34" i="102"/>
  <c r="O34" i="102"/>
  <c r="N34" i="102"/>
  <c r="J34" i="102"/>
  <c r="I34" i="102"/>
  <c r="H34" i="102"/>
  <c r="G34" i="102"/>
  <c r="F34" i="102"/>
  <c r="E34" i="102"/>
  <c r="D34" i="102"/>
  <c r="C34" i="102"/>
  <c r="D7" i="102"/>
  <c r="E7" i="102"/>
  <c r="F7" i="102"/>
  <c r="G7" i="102"/>
  <c r="H7" i="102"/>
  <c r="I7" i="102"/>
  <c r="J7" i="102"/>
  <c r="N7" i="102"/>
  <c r="O7" i="102"/>
  <c r="P7" i="102"/>
  <c r="Q7" i="102"/>
  <c r="R7" i="102"/>
  <c r="S7" i="102"/>
  <c r="T7" i="102"/>
  <c r="U7" i="102"/>
  <c r="C9" i="102"/>
  <c r="D9" i="102"/>
  <c r="E9" i="102"/>
  <c r="F9" i="102"/>
  <c r="G9" i="102"/>
  <c r="H9" i="102"/>
  <c r="I9" i="102"/>
  <c r="J9" i="102"/>
  <c r="N9" i="102"/>
  <c r="O9" i="102"/>
  <c r="P9" i="102"/>
  <c r="Q9" i="102"/>
  <c r="R9" i="102"/>
  <c r="S9" i="102"/>
  <c r="T9" i="102"/>
  <c r="U9" i="102"/>
  <c r="C11" i="102"/>
  <c r="D11" i="102"/>
  <c r="E11" i="102"/>
  <c r="F11" i="102"/>
  <c r="G11" i="102"/>
  <c r="H11" i="102"/>
  <c r="I11" i="102"/>
  <c r="J11" i="102"/>
  <c r="N11" i="102"/>
  <c r="O11" i="102"/>
  <c r="P11" i="102"/>
  <c r="Q11" i="102"/>
  <c r="R11" i="102"/>
  <c r="S11" i="102"/>
  <c r="T11" i="102"/>
  <c r="U11" i="102"/>
  <c r="C13" i="102"/>
  <c r="D13" i="102"/>
  <c r="E13" i="102"/>
  <c r="F13" i="102"/>
  <c r="G13" i="102"/>
  <c r="H13" i="102"/>
  <c r="I13" i="102"/>
  <c r="J13" i="102"/>
  <c r="N13" i="102"/>
  <c r="O13" i="102"/>
  <c r="P13" i="102"/>
  <c r="Q13" i="102"/>
  <c r="R13" i="102"/>
  <c r="S13" i="102"/>
  <c r="T13" i="102"/>
  <c r="U13" i="102"/>
  <c r="C15" i="102"/>
  <c r="D15" i="102"/>
  <c r="E15" i="102"/>
  <c r="F15" i="102"/>
  <c r="G15" i="102"/>
  <c r="H15" i="102"/>
  <c r="I15" i="102"/>
  <c r="J15" i="102"/>
  <c r="N15" i="102"/>
  <c r="O15" i="102"/>
  <c r="P15" i="102"/>
  <c r="Q15" i="102"/>
  <c r="R15" i="102"/>
  <c r="S15" i="102"/>
  <c r="T15" i="102"/>
  <c r="U15" i="102"/>
  <c r="C17" i="102"/>
  <c r="D17" i="102"/>
  <c r="E17" i="102"/>
  <c r="F17" i="102"/>
  <c r="G17" i="102"/>
  <c r="H17" i="102"/>
  <c r="I17" i="102"/>
  <c r="J17" i="102"/>
  <c r="N17" i="102"/>
  <c r="O17" i="102"/>
  <c r="P17" i="102"/>
  <c r="Q17" i="102"/>
  <c r="R17" i="102"/>
  <c r="S17" i="102"/>
  <c r="T17" i="102"/>
  <c r="U17" i="102"/>
  <c r="C19" i="102"/>
  <c r="D19" i="102"/>
  <c r="E19" i="102"/>
  <c r="F19" i="102"/>
  <c r="G19" i="102"/>
  <c r="H19" i="102"/>
  <c r="I19" i="102"/>
  <c r="J19" i="102"/>
  <c r="N19" i="102"/>
  <c r="O19" i="102"/>
  <c r="P19" i="102"/>
  <c r="Q19" i="102"/>
  <c r="R19" i="102"/>
  <c r="S19" i="102"/>
  <c r="T19" i="102"/>
  <c r="U19" i="102"/>
  <c r="C21" i="102"/>
  <c r="D21" i="102"/>
  <c r="E21" i="102"/>
  <c r="F21" i="102"/>
  <c r="G21" i="102"/>
  <c r="H21" i="102"/>
  <c r="I21" i="102"/>
  <c r="J21" i="102"/>
  <c r="N21" i="102"/>
  <c r="O21" i="102"/>
  <c r="P21" i="102"/>
  <c r="Q21" i="102"/>
  <c r="R21" i="102"/>
  <c r="S21" i="102"/>
  <c r="T21" i="102"/>
  <c r="U21" i="102"/>
  <c r="C23" i="102"/>
  <c r="D23" i="102"/>
  <c r="E23" i="102"/>
  <c r="F23" i="102"/>
  <c r="G23" i="102"/>
  <c r="H23" i="102"/>
  <c r="I23" i="102"/>
  <c r="J23" i="102"/>
  <c r="N23" i="102"/>
  <c r="O23" i="102"/>
  <c r="P23" i="102"/>
  <c r="Q23" i="102"/>
  <c r="R23" i="102"/>
  <c r="S23" i="102"/>
  <c r="T23" i="102"/>
  <c r="U23" i="102"/>
  <c r="C25" i="102"/>
  <c r="D25" i="102"/>
  <c r="E25" i="102"/>
  <c r="F25" i="102"/>
  <c r="G25" i="102"/>
  <c r="H25" i="102"/>
  <c r="I25" i="102"/>
  <c r="J25" i="102"/>
  <c r="N25" i="102"/>
  <c r="O25" i="102"/>
  <c r="P25" i="102"/>
  <c r="Q25" i="102"/>
  <c r="R25" i="102"/>
  <c r="S25" i="102"/>
  <c r="T25" i="102"/>
  <c r="U25" i="102"/>
  <c r="C27" i="102"/>
  <c r="D27" i="102"/>
  <c r="E27" i="102"/>
  <c r="F27" i="102"/>
  <c r="G27" i="102"/>
  <c r="H27" i="102"/>
  <c r="I27" i="102"/>
  <c r="J27" i="102"/>
  <c r="N27" i="102"/>
  <c r="O27" i="102"/>
  <c r="P27" i="102"/>
  <c r="Q27" i="102"/>
  <c r="R27" i="102"/>
  <c r="S27" i="102"/>
  <c r="T27" i="102"/>
  <c r="U27" i="102"/>
  <c r="C29" i="102"/>
  <c r="D29" i="102"/>
  <c r="E29" i="102"/>
  <c r="F29" i="102"/>
  <c r="G29" i="102"/>
  <c r="H29" i="102"/>
  <c r="I29" i="102"/>
  <c r="J29" i="102"/>
  <c r="N29" i="102"/>
  <c r="O29" i="102"/>
  <c r="P29" i="102"/>
  <c r="Q29" i="102"/>
  <c r="R29" i="102"/>
  <c r="S29" i="102"/>
  <c r="T29" i="102"/>
  <c r="U29" i="102"/>
  <c r="U33" i="102"/>
  <c r="T33" i="102"/>
  <c r="S33" i="102"/>
  <c r="R33" i="102"/>
  <c r="Q33" i="102"/>
  <c r="P33" i="102"/>
  <c r="O33" i="102"/>
  <c r="N33" i="102"/>
  <c r="J33" i="102"/>
  <c r="I33" i="102"/>
  <c r="H33" i="102"/>
  <c r="G33" i="102"/>
  <c r="F33" i="102"/>
  <c r="E33" i="102"/>
  <c r="D33" i="102"/>
  <c r="C33" i="102"/>
  <c r="U34" i="111"/>
  <c r="T34" i="111"/>
  <c r="S34" i="111"/>
  <c r="R34" i="111"/>
  <c r="Q34" i="111"/>
  <c r="P34" i="111"/>
  <c r="O34" i="111"/>
  <c r="N34" i="111"/>
  <c r="J34" i="111"/>
  <c r="I34" i="111"/>
  <c r="H34" i="111"/>
  <c r="G34" i="111"/>
  <c r="F34" i="111"/>
  <c r="E34" i="111"/>
  <c r="D34" i="111"/>
  <c r="C34" i="111"/>
  <c r="U33" i="111"/>
  <c r="T33" i="111"/>
  <c r="S33" i="111"/>
  <c r="R33" i="111"/>
  <c r="Q33" i="111"/>
  <c r="P33" i="111"/>
  <c r="O33" i="111"/>
  <c r="N33" i="111"/>
  <c r="J33" i="111"/>
  <c r="I33" i="111"/>
  <c r="H33" i="111"/>
  <c r="G33" i="111"/>
  <c r="F33" i="111"/>
  <c r="E33" i="111"/>
  <c r="D33" i="111"/>
  <c r="C33" i="111"/>
  <c r="U32" i="113"/>
  <c r="U36" i="113" s="1"/>
  <c r="T32" i="113"/>
  <c r="T36" i="113" s="1"/>
  <c r="S32" i="113"/>
  <c r="S36" i="113" s="1"/>
  <c r="R32" i="113"/>
  <c r="R36" i="113" s="1"/>
  <c r="Q32" i="113"/>
  <c r="Q36" i="113" s="1"/>
  <c r="P32" i="113"/>
  <c r="P36" i="113" s="1"/>
  <c r="O32" i="113"/>
  <c r="O36" i="113" s="1"/>
  <c r="N32" i="113"/>
  <c r="N36" i="113" s="1"/>
  <c r="J32" i="113"/>
  <c r="I32" i="113"/>
  <c r="H32" i="113"/>
  <c r="H36" i="113" s="1"/>
  <c r="G32" i="113"/>
  <c r="G36" i="113" s="1"/>
  <c r="F32" i="113"/>
  <c r="E32" i="113"/>
  <c r="D32" i="113"/>
  <c r="C32" i="113"/>
  <c r="U31" i="113"/>
  <c r="U35" i="113" s="1"/>
  <c r="T31" i="113"/>
  <c r="T35" i="113" s="1"/>
  <c r="S31" i="113"/>
  <c r="S35" i="113" s="1"/>
  <c r="R31" i="113"/>
  <c r="R35" i="113" s="1"/>
  <c r="Q31" i="113"/>
  <c r="Q35" i="113" s="1"/>
  <c r="P31" i="113"/>
  <c r="P35" i="113" s="1"/>
  <c r="O31" i="113"/>
  <c r="O35" i="113" s="1"/>
  <c r="N31" i="113"/>
  <c r="N35" i="113" s="1"/>
  <c r="J31" i="113"/>
  <c r="I31" i="113"/>
  <c r="H31" i="113"/>
  <c r="H35" i="113" s="1"/>
  <c r="G31" i="113"/>
  <c r="G35" i="113" s="1"/>
  <c r="F31" i="113"/>
  <c r="E31" i="113"/>
  <c r="D31" i="113"/>
  <c r="C31" i="113"/>
  <c r="U32" i="114"/>
  <c r="U36" i="114" s="1"/>
  <c r="T32" i="114"/>
  <c r="T36" i="114" s="1"/>
  <c r="S32" i="114"/>
  <c r="S36" i="114" s="1"/>
  <c r="R32" i="114"/>
  <c r="R36" i="114" s="1"/>
  <c r="Q32" i="114"/>
  <c r="Q36" i="114" s="1"/>
  <c r="P32" i="114"/>
  <c r="P36" i="114" s="1"/>
  <c r="O32" i="114"/>
  <c r="O36" i="114" s="1"/>
  <c r="N32" i="114"/>
  <c r="N36" i="114" s="1"/>
  <c r="J32" i="114"/>
  <c r="I32" i="114"/>
  <c r="H32" i="114"/>
  <c r="G32" i="114"/>
  <c r="F32" i="114"/>
  <c r="F36" i="114" s="1"/>
  <c r="E32" i="114"/>
  <c r="E36" i="114" s="1"/>
  <c r="D32" i="114"/>
  <c r="C32" i="114"/>
  <c r="U31" i="114"/>
  <c r="U35" i="114" s="1"/>
  <c r="T31" i="114"/>
  <c r="T35" i="114" s="1"/>
  <c r="S31" i="114"/>
  <c r="S35" i="114" s="1"/>
  <c r="R31" i="114"/>
  <c r="R35" i="114" s="1"/>
  <c r="Q31" i="114"/>
  <c r="Q35" i="114" s="1"/>
  <c r="P31" i="114"/>
  <c r="P35" i="114" s="1"/>
  <c r="O31" i="114"/>
  <c r="O35" i="114" s="1"/>
  <c r="N31" i="114"/>
  <c r="N35" i="114"/>
  <c r="J31" i="114"/>
  <c r="I31" i="114"/>
  <c r="H31" i="114"/>
  <c r="G31" i="114"/>
  <c r="F31" i="114"/>
  <c r="F35" i="114" s="1"/>
  <c r="E31" i="114"/>
  <c r="D31" i="114"/>
  <c r="D35" i="114" s="1"/>
  <c r="C31" i="114"/>
  <c r="U32" i="115"/>
  <c r="T32" i="115"/>
  <c r="S32" i="115"/>
  <c r="S36" i="115" s="1"/>
  <c r="R32" i="115"/>
  <c r="R36" i="115" s="1"/>
  <c r="Q32" i="115"/>
  <c r="P32" i="115"/>
  <c r="O32" i="115"/>
  <c r="N32" i="115"/>
  <c r="J32" i="115"/>
  <c r="I32" i="115"/>
  <c r="H32" i="115"/>
  <c r="H36" i="115" s="1"/>
  <c r="G32" i="115"/>
  <c r="F32" i="115"/>
  <c r="E32" i="115"/>
  <c r="D32" i="115"/>
  <c r="C32" i="115"/>
  <c r="U31" i="115"/>
  <c r="T31" i="115"/>
  <c r="S31" i="115"/>
  <c r="S35" i="115" s="1"/>
  <c r="R31" i="115"/>
  <c r="R35" i="115" s="1"/>
  <c r="Q31" i="115"/>
  <c r="P31" i="115"/>
  <c r="P35" i="115" s="1"/>
  <c r="O31" i="115"/>
  <c r="N31" i="115"/>
  <c r="J31" i="115"/>
  <c r="I31" i="115"/>
  <c r="H31" i="115"/>
  <c r="H35" i="115" s="1"/>
  <c r="G31" i="115"/>
  <c r="F31" i="115"/>
  <c r="E31" i="115"/>
  <c r="D31" i="115"/>
  <c r="D35" i="115" s="1"/>
  <c r="C31" i="115"/>
  <c r="U32" i="117"/>
  <c r="T32" i="117"/>
  <c r="T36" i="117" s="1"/>
  <c r="S32" i="117"/>
  <c r="R32" i="117"/>
  <c r="R36" i="117" s="1"/>
  <c r="Q32" i="117"/>
  <c r="P32" i="117"/>
  <c r="O32" i="117"/>
  <c r="N32" i="117"/>
  <c r="N36" i="117" s="1"/>
  <c r="J32" i="117"/>
  <c r="I32" i="117"/>
  <c r="H32" i="117"/>
  <c r="G32" i="117"/>
  <c r="F32" i="117"/>
  <c r="E32" i="117"/>
  <c r="D32" i="117"/>
  <c r="C32" i="117"/>
  <c r="U31" i="117"/>
  <c r="T31" i="117"/>
  <c r="T35" i="117" s="1"/>
  <c r="S31" i="117"/>
  <c r="R31" i="117"/>
  <c r="Q31" i="117"/>
  <c r="P31" i="117"/>
  <c r="O31" i="117"/>
  <c r="N31" i="117"/>
  <c r="N35" i="117" s="1"/>
  <c r="J31" i="117"/>
  <c r="I31" i="117"/>
  <c r="H31" i="117"/>
  <c r="G31" i="117"/>
  <c r="F31" i="117"/>
  <c r="E31" i="117"/>
  <c r="D31" i="117"/>
  <c r="C31" i="117"/>
  <c r="U32" i="118"/>
  <c r="U36" i="118"/>
  <c r="T32" i="118"/>
  <c r="S32" i="118"/>
  <c r="R32" i="118"/>
  <c r="R36" i="118" s="1"/>
  <c r="Q32" i="118"/>
  <c r="P32" i="118"/>
  <c r="O32" i="118"/>
  <c r="N32" i="118"/>
  <c r="J32" i="118"/>
  <c r="I32" i="118"/>
  <c r="H32" i="118"/>
  <c r="G32" i="118"/>
  <c r="F32" i="118"/>
  <c r="E32" i="118"/>
  <c r="D32" i="118"/>
  <c r="C32" i="118"/>
  <c r="C36" i="118" s="1"/>
  <c r="U31" i="118"/>
  <c r="U35" i="118"/>
  <c r="T31" i="118"/>
  <c r="S31" i="118"/>
  <c r="R31" i="118"/>
  <c r="Q31" i="118"/>
  <c r="P31" i="118"/>
  <c r="O31" i="118"/>
  <c r="N31" i="118"/>
  <c r="J31" i="118"/>
  <c r="I31" i="118"/>
  <c r="H31" i="118"/>
  <c r="G31" i="118"/>
  <c r="F31" i="118"/>
  <c r="E31" i="118"/>
  <c r="E35" i="118" s="1"/>
  <c r="D31" i="118"/>
  <c r="C31" i="118"/>
  <c r="C35" i="118" s="1"/>
  <c r="U32" i="119"/>
  <c r="T32" i="119"/>
  <c r="S32" i="119"/>
  <c r="R32" i="119"/>
  <c r="Q32" i="119"/>
  <c r="P32" i="119"/>
  <c r="O32" i="119"/>
  <c r="N32" i="119"/>
  <c r="J32" i="119"/>
  <c r="I32" i="119"/>
  <c r="H32" i="119"/>
  <c r="G32" i="119"/>
  <c r="F32" i="119"/>
  <c r="E32" i="119"/>
  <c r="E36" i="119" s="1"/>
  <c r="D32" i="119"/>
  <c r="D36" i="119" s="1"/>
  <c r="C32" i="119"/>
  <c r="C36" i="119" s="1"/>
  <c r="U31" i="119"/>
  <c r="T31" i="119"/>
  <c r="S31" i="119"/>
  <c r="R31" i="119"/>
  <c r="Q31" i="119"/>
  <c r="P31" i="119"/>
  <c r="O31" i="119"/>
  <c r="N31" i="119"/>
  <c r="J31" i="119"/>
  <c r="I31" i="119"/>
  <c r="H31" i="119"/>
  <c r="G31" i="119"/>
  <c r="F31" i="119"/>
  <c r="E31" i="119"/>
  <c r="E35" i="119" s="1"/>
  <c r="D31" i="119"/>
  <c r="D35" i="119" s="1"/>
  <c r="C31" i="119"/>
  <c r="C35" i="119" s="1"/>
  <c r="U32" i="120"/>
  <c r="T32" i="120"/>
  <c r="S32" i="120"/>
  <c r="R32" i="120"/>
  <c r="Q32" i="120"/>
  <c r="P32" i="120"/>
  <c r="O32" i="120"/>
  <c r="N32" i="120"/>
  <c r="J32" i="120"/>
  <c r="I32" i="120"/>
  <c r="H32" i="120"/>
  <c r="G32" i="120"/>
  <c r="F32" i="120"/>
  <c r="E32" i="120"/>
  <c r="D32" i="120"/>
  <c r="C32" i="120"/>
  <c r="U31" i="120"/>
  <c r="T31" i="120"/>
  <c r="S31" i="120"/>
  <c r="R31" i="120"/>
  <c r="Q31" i="120"/>
  <c r="P31" i="120"/>
  <c r="O31" i="120"/>
  <c r="N31" i="120"/>
  <c r="J31" i="120"/>
  <c r="I31" i="120"/>
  <c r="H31" i="120"/>
  <c r="G31" i="120"/>
  <c r="F31" i="120"/>
  <c r="E31" i="120"/>
  <c r="D31" i="120"/>
  <c r="C31" i="120"/>
  <c r="U32" i="121"/>
  <c r="U36" i="121" s="1"/>
  <c r="T32" i="121"/>
  <c r="T36" i="121" s="1"/>
  <c r="S32" i="121"/>
  <c r="S36" i="121" s="1"/>
  <c r="R32" i="121"/>
  <c r="Q32" i="121"/>
  <c r="P32" i="121"/>
  <c r="P36" i="121" s="1"/>
  <c r="O32" i="121"/>
  <c r="N32" i="121"/>
  <c r="J32" i="121"/>
  <c r="I32" i="121"/>
  <c r="I36" i="121" s="1"/>
  <c r="H32" i="121"/>
  <c r="G32" i="121"/>
  <c r="G36" i="121" s="1"/>
  <c r="F32" i="121"/>
  <c r="F36" i="121" s="1"/>
  <c r="E32" i="121"/>
  <c r="E36" i="121" s="1"/>
  <c r="D32" i="121"/>
  <c r="D36" i="121"/>
  <c r="C32" i="121"/>
  <c r="U31" i="121"/>
  <c r="U35" i="121" s="1"/>
  <c r="T31" i="121"/>
  <c r="T35" i="121" s="1"/>
  <c r="S31" i="121"/>
  <c r="S35" i="121" s="1"/>
  <c r="R31" i="121"/>
  <c r="Q31" i="121"/>
  <c r="P31" i="121"/>
  <c r="P35" i="121" s="1"/>
  <c r="O31" i="121"/>
  <c r="N31" i="121"/>
  <c r="J31" i="121"/>
  <c r="I31" i="121"/>
  <c r="I35" i="121" s="1"/>
  <c r="H31" i="121"/>
  <c r="G31" i="121"/>
  <c r="G35" i="121" s="1"/>
  <c r="F31" i="121"/>
  <c r="F35" i="121" s="1"/>
  <c r="E31" i="121"/>
  <c r="E35" i="121" s="1"/>
  <c r="D31" i="121"/>
  <c r="D35" i="121"/>
  <c r="C31" i="121"/>
  <c r="U32" i="122"/>
  <c r="T32" i="122"/>
  <c r="S32" i="122"/>
  <c r="R32" i="122"/>
  <c r="Q32" i="122"/>
  <c r="Q36" i="122"/>
  <c r="P32" i="122"/>
  <c r="O32" i="122"/>
  <c r="N32" i="122"/>
  <c r="J32" i="122"/>
  <c r="I32" i="122"/>
  <c r="H32" i="122"/>
  <c r="G32" i="122"/>
  <c r="F32" i="122"/>
  <c r="E32" i="122"/>
  <c r="D32" i="122"/>
  <c r="D36" i="122" s="1"/>
  <c r="C32" i="122"/>
  <c r="C36" i="122" s="1"/>
  <c r="U31" i="122"/>
  <c r="T31" i="122"/>
  <c r="S31" i="122"/>
  <c r="R31" i="122"/>
  <c r="R35" i="122"/>
  <c r="Q31" i="122"/>
  <c r="P31" i="122"/>
  <c r="O31" i="122"/>
  <c r="N31" i="122"/>
  <c r="J31" i="122"/>
  <c r="I31" i="122"/>
  <c r="H31" i="122"/>
  <c r="G31" i="122"/>
  <c r="F31" i="122"/>
  <c r="E31" i="122"/>
  <c r="D31" i="122"/>
  <c r="D35" i="122" s="1"/>
  <c r="C31" i="122"/>
  <c r="C35" i="122" s="1"/>
  <c r="U32" i="123"/>
  <c r="T32" i="123"/>
  <c r="S32" i="123"/>
  <c r="S36" i="123" s="1"/>
  <c r="R32" i="123"/>
  <c r="Q32" i="123"/>
  <c r="P32" i="123"/>
  <c r="O32" i="123"/>
  <c r="N32" i="123"/>
  <c r="J32" i="123"/>
  <c r="I32" i="123"/>
  <c r="H32" i="123"/>
  <c r="G32" i="123"/>
  <c r="F32" i="123"/>
  <c r="E32" i="123"/>
  <c r="D32" i="123"/>
  <c r="C32" i="123"/>
  <c r="U31" i="123"/>
  <c r="T31" i="123"/>
  <c r="S31" i="123"/>
  <c r="R31" i="123"/>
  <c r="Q31" i="123"/>
  <c r="P31" i="123"/>
  <c r="O31" i="123"/>
  <c r="N31" i="123"/>
  <c r="J31" i="123"/>
  <c r="I31" i="123"/>
  <c r="H31" i="123"/>
  <c r="G31" i="123"/>
  <c r="F31" i="123"/>
  <c r="E31" i="123"/>
  <c r="E35" i="123" s="1"/>
  <c r="D31" i="123"/>
  <c r="C31" i="123"/>
  <c r="U34" i="124"/>
  <c r="T34" i="124"/>
  <c r="S34" i="124"/>
  <c r="R34" i="124"/>
  <c r="Q34" i="124"/>
  <c r="P34" i="124"/>
  <c r="O34" i="124"/>
  <c r="N34" i="124"/>
  <c r="J34" i="124"/>
  <c r="I34" i="124"/>
  <c r="H34" i="124"/>
  <c r="G34" i="124"/>
  <c r="F34" i="124"/>
  <c r="E34" i="124"/>
  <c r="D34" i="124"/>
  <c r="C34" i="124"/>
  <c r="U33" i="124"/>
  <c r="T33" i="124"/>
  <c r="S33" i="124"/>
  <c r="R33" i="124"/>
  <c r="Q33" i="124"/>
  <c r="P33" i="124"/>
  <c r="O33" i="124"/>
  <c r="N33" i="124"/>
  <c r="J33" i="124"/>
  <c r="I33" i="124"/>
  <c r="H33" i="124"/>
  <c r="G33" i="124"/>
  <c r="F33" i="124"/>
  <c r="E33" i="124"/>
  <c r="D33" i="124"/>
  <c r="C33" i="124"/>
  <c r="D8" i="133"/>
  <c r="E8" i="133"/>
  <c r="F8" i="133"/>
  <c r="G8" i="133"/>
  <c r="H8" i="133"/>
  <c r="I8" i="133"/>
  <c r="J8" i="133"/>
  <c r="N8" i="133"/>
  <c r="O8" i="133"/>
  <c r="P8" i="133"/>
  <c r="Q8" i="133"/>
  <c r="R8" i="133"/>
  <c r="S8" i="133"/>
  <c r="T8" i="133"/>
  <c r="U8" i="133"/>
  <c r="C10" i="133"/>
  <c r="D10" i="133"/>
  <c r="E10" i="133"/>
  <c r="F10" i="133"/>
  <c r="G10" i="133"/>
  <c r="H10" i="133"/>
  <c r="I10" i="133"/>
  <c r="J10" i="133"/>
  <c r="N10" i="133"/>
  <c r="O10" i="133"/>
  <c r="P10" i="133"/>
  <c r="Q10" i="133"/>
  <c r="R10" i="133"/>
  <c r="S10" i="133"/>
  <c r="T10" i="133"/>
  <c r="U10" i="133"/>
  <c r="C12" i="133"/>
  <c r="D12" i="133"/>
  <c r="E12" i="133"/>
  <c r="F12" i="133"/>
  <c r="G12" i="133"/>
  <c r="H12" i="133"/>
  <c r="I12" i="133"/>
  <c r="J12" i="133"/>
  <c r="N12" i="133"/>
  <c r="O12" i="133"/>
  <c r="P12" i="133"/>
  <c r="Q12" i="133"/>
  <c r="R12" i="133"/>
  <c r="S12" i="133"/>
  <c r="T12" i="133"/>
  <c r="U12" i="133"/>
  <c r="C14" i="133"/>
  <c r="D14" i="133"/>
  <c r="E14" i="133"/>
  <c r="F14" i="133"/>
  <c r="G14" i="133"/>
  <c r="H14" i="133"/>
  <c r="I14" i="133"/>
  <c r="J14" i="133"/>
  <c r="N14" i="133"/>
  <c r="O14" i="133"/>
  <c r="P14" i="133"/>
  <c r="Q14" i="133"/>
  <c r="R14" i="133"/>
  <c r="S14" i="133"/>
  <c r="T14" i="133"/>
  <c r="U14" i="133"/>
  <c r="C16" i="133"/>
  <c r="D16" i="133"/>
  <c r="E16" i="133"/>
  <c r="F16" i="133"/>
  <c r="G16" i="133"/>
  <c r="H16" i="133"/>
  <c r="I16" i="133"/>
  <c r="J16" i="133"/>
  <c r="N16" i="133"/>
  <c r="O16" i="133"/>
  <c r="P16" i="133"/>
  <c r="Q16" i="133"/>
  <c r="R16" i="133"/>
  <c r="S16" i="133"/>
  <c r="T16" i="133"/>
  <c r="U16" i="133"/>
  <c r="C18" i="133"/>
  <c r="D18" i="133"/>
  <c r="E18" i="133"/>
  <c r="F18" i="133"/>
  <c r="G18" i="133"/>
  <c r="H18" i="133"/>
  <c r="I18" i="133"/>
  <c r="J18" i="133"/>
  <c r="N18" i="133"/>
  <c r="O18" i="133"/>
  <c r="P18" i="133"/>
  <c r="Q18" i="133"/>
  <c r="R18" i="133"/>
  <c r="S18" i="133"/>
  <c r="T18" i="133"/>
  <c r="U18" i="133"/>
  <c r="C20" i="133"/>
  <c r="D20" i="133"/>
  <c r="E20" i="133"/>
  <c r="F20" i="133"/>
  <c r="G20" i="133"/>
  <c r="H20" i="133"/>
  <c r="I20" i="133"/>
  <c r="J20" i="133"/>
  <c r="N20" i="133"/>
  <c r="O20" i="133"/>
  <c r="P20" i="133"/>
  <c r="Q20" i="133"/>
  <c r="R20" i="133"/>
  <c r="S20" i="133"/>
  <c r="T20" i="133"/>
  <c r="U20" i="133"/>
  <c r="C22" i="133"/>
  <c r="D22" i="133"/>
  <c r="E22" i="133"/>
  <c r="F22" i="133"/>
  <c r="G22" i="133"/>
  <c r="H22" i="133"/>
  <c r="I22" i="133"/>
  <c r="J22" i="133"/>
  <c r="N22" i="133"/>
  <c r="O22" i="133"/>
  <c r="P22" i="133"/>
  <c r="Q22" i="133"/>
  <c r="R22" i="133"/>
  <c r="S22" i="133"/>
  <c r="T22" i="133"/>
  <c r="U22" i="133"/>
  <c r="C24" i="133"/>
  <c r="D24" i="133"/>
  <c r="E24" i="133"/>
  <c r="F24" i="133"/>
  <c r="G24" i="133"/>
  <c r="H24" i="133"/>
  <c r="I24" i="133"/>
  <c r="J24" i="133"/>
  <c r="N24" i="133"/>
  <c r="O24" i="133"/>
  <c r="P24" i="133"/>
  <c r="Q24" i="133"/>
  <c r="R24" i="133"/>
  <c r="S24" i="133"/>
  <c r="T24" i="133"/>
  <c r="U24" i="133"/>
  <c r="C26" i="133"/>
  <c r="D26" i="133"/>
  <c r="E26" i="133"/>
  <c r="F26" i="133"/>
  <c r="G26" i="133"/>
  <c r="H26" i="133"/>
  <c r="I26" i="133"/>
  <c r="J26" i="133"/>
  <c r="N26" i="133"/>
  <c r="O26" i="133"/>
  <c r="P26" i="133"/>
  <c r="Q26" i="133"/>
  <c r="R26" i="133"/>
  <c r="S26" i="133"/>
  <c r="T26" i="133"/>
  <c r="U26" i="133"/>
  <c r="C28" i="133"/>
  <c r="D28" i="133"/>
  <c r="E28" i="133"/>
  <c r="F28" i="133"/>
  <c r="G28" i="133"/>
  <c r="H28" i="133"/>
  <c r="I28" i="133"/>
  <c r="J28" i="133"/>
  <c r="N28" i="133"/>
  <c r="O28" i="133"/>
  <c r="P28" i="133"/>
  <c r="Q28" i="133"/>
  <c r="R28" i="133"/>
  <c r="S28" i="133"/>
  <c r="T28" i="133"/>
  <c r="U28" i="133"/>
  <c r="C30" i="133"/>
  <c r="D30" i="133"/>
  <c r="E30" i="133"/>
  <c r="F30" i="133"/>
  <c r="G30" i="133"/>
  <c r="H30" i="133"/>
  <c r="I30" i="133"/>
  <c r="J30" i="133"/>
  <c r="N30" i="133"/>
  <c r="O30" i="133"/>
  <c r="P30" i="133"/>
  <c r="Q30" i="133"/>
  <c r="R30" i="133"/>
  <c r="S30" i="133"/>
  <c r="T30" i="133"/>
  <c r="U30" i="133"/>
  <c r="U34" i="133"/>
  <c r="T34" i="133"/>
  <c r="S34" i="133"/>
  <c r="R34" i="133"/>
  <c r="Q34" i="133"/>
  <c r="P34" i="133"/>
  <c r="O34" i="133"/>
  <c r="N34" i="133"/>
  <c r="H34" i="133"/>
  <c r="G34" i="133"/>
  <c r="F34" i="133"/>
  <c r="E34" i="133"/>
  <c r="D34" i="133"/>
  <c r="C34" i="133"/>
  <c r="D7" i="133"/>
  <c r="E7" i="133"/>
  <c r="F7" i="133"/>
  <c r="G7" i="133"/>
  <c r="H7" i="133"/>
  <c r="I7" i="133"/>
  <c r="J7" i="133"/>
  <c r="N7" i="133"/>
  <c r="O7" i="133"/>
  <c r="P7" i="133"/>
  <c r="Q7" i="133"/>
  <c r="R7" i="133"/>
  <c r="S7" i="133"/>
  <c r="T7" i="133"/>
  <c r="U7" i="133"/>
  <c r="C9" i="133"/>
  <c r="D9" i="133"/>
  <c r="E9" i="133"/>
  <c r="F9" i="133"/>
  <c r="G9" i="133"/>
  <c r="H9" i="133"/>
  <c r="I9" i="133"/>
  <c r="J9" i="133"/>
  <c r="N9" i="133"/>
  <c r="O9" i="133"/>
  <c r="P9" i="133"/>
  <c r="Q9" i="133"/>
  <c r="R9" i="133"/>
  <c r="S9" i="133"/>
  <c r="T9" i="133"/>
  <c r="U9" i="133"/>
  <c r="C11" i="133"/>
  <c r="D11" i="133"/>
  <c r="E11" i="133"/>
  <c r="F11" i="133"/>
  <c r="G11" i="133"/>
  <c r="H11" i="133"/>
  <c r="I11" i="133"/>
  <c r="J11" i="133"/>
  <c r="N11" i="133"/>
  <c r="O11" i="133"/>
  <c r="P11" i="133"/>
  <c r="Q11" i="133"/>
  <c r="R11" i="133"/>
  <c r="S11" i="133"/>
  <c r="T11" i="133"/>
  <c r="U11" i="133"/>
  <c r="C13" i="133"/>
  <c r="D13" i="133"/>
  <c r="E13" i="133"/>
  <c r="F13" i="133"/>
  <c r="G13" i="133"/>
  <c r="H13" i="133"/>
  <c r="I13" i="133"/>
  <c r="J13" i="133"/>
  <c r="N13" i="133"/>
  <c r="O13" i="133"/>
  <c r="P13" i="133"/>
  <c r="Q13" i="133"/>
  <c r="R13" i="133"/>
  <c r="S13" i="133"/>
  <c r="T13" i="133"/>
  <c r="U13" i="133"/>
  <c r="C15" i="133"/>
  <c r="D15" i="133"/>
  <c r="E15" i="133"/>
  <c r="F15" i="133"/>
  <c r="G15" i="133"/>
  <c r="H15" i="133"/>
  <c r="I15" i="133"/>
  <c r="J15" i="133"/>
  <c r="N15" i="133"/>
  <c r="O15" i="133"/>
  <c r="P15" i="133"/>
  <c r="Q15" i="133"/>
  <c r="R15" i="133"/>
  <c r="S15" i="133"/>
  <c r="T15" i="133"/>
  <c r="U15" i="133"/>
  <c r="C17" i="133"/>
  <c r="D17" i="133"/>
  <c r="E17" i="133"/>
  <c r="F17" i="133"/>
  <c r="G17" i="133"/>
  <c r="H17" i="133"/>
  <c r="I17" i="133"/>
  <c r="J17" i="133"/>
  <c r="N17" i="133"/>
  <c r="O17" i="133"/>
  <c r="P17" i="133"/>
  <c r="Q17" i="133"/>
  <c r="R17" i="133"/>
  <c r="S17" i="133"/>
  <c r="T17" i="133"/>
  <c r="U17" i="133"/>
  <c r="C19" i="133"/>
  <c r="D19" i="133"/>
  <c r="E19" i="133"/>
  <c r="F19" i="133"/>
  <c r="G19" i="133"/>
  <c r="H19" i="133"/>
  <c r="I19" i="133"/>
  <c r="J19" i="133"/>
  <c r="N19" i="133"/>
  <c r="O19" i="133"/>
  <c r="P19" i="133"/>
  <c r="Q19" i="133"/>
  <c r="R19" i="133"/>
  <c r="S19" i="133"/>
  <c r="T19" i="133"/>
  <c r="U19" i="133"/>
  <c r="C21" i="133"/>
  <c r="D21" i="133"/>
  <c r="E21" i="133"/>
  <c r="F21" i="133"/>
  <c r="G21" i="133"/>
  <c r="H21" i="133"/>
  <c r="I21" i="133"/>
  <c r="J21" i="133"/>
  <c r="N21" i="133"/>
  <c r="O21" i="133"/>
  <c r="P21" i="133"/>
  <c r="Q21" i="133"/>
  <c r="R21" i="133"/>
  <c r="S21" i="133"/>
  <c r="T21" i="133"/>
  <c r="U21" i="133"/>
  <c r="C23" i="133"/>
  <c r="D23" i="133"/>
  <c r="E23" i="133"/>
  <c r="F23" i="133"/>
  <c r="G23" i="133"/>
  <c r="H23" i="133"/>
  <c r="I23" i="133"/>
  <c r="J23" i="133"/>
  <c r="N23" i="133"/>
  <c r="O23" i="133"/>
  <c r="P23" i="133"/>
  <c r="Q23" i="133"/>
  <c r="R23" i="133"/>
  <c r="S23" i="133"/>
  <c r="T23" i="133"/>
  <c r="U23" i="133"/>
  <c r="C25" i="133"/>
  <c r="D25" i="133"/>
  <c r="E25" i="133"/>
  <c r="F25" i="133"/>
  <c r="G25" i="133"/>
  <c r="H25" i="133"/>
  <c r="I25" i="133"/>
  <c r="J25" i="133"/>
  <c r="N25" i="133"/>
  <c r="O25" i="133"/>
  <c r="P25" i="133"/>
  <c r="Q25" i="133"/>
  <c r="R25" i="133"/>
  <c r="S25" i="133"/>
  <c r="T25" i="133"/>
  <c r="U25" i="133"/>
  <c r="C27" i="133"/>
  <c r="D27" i="133"/>
  <c r="E27" i="133"/>
  <c r="F27" i="133"/>
  <c r="G27" i="133"/>
  <c r="H27" i="133"/>
  <c r="I27" i="133"/>
  <c r="J27" i="133"/>
  <c r="N27" i="133"/>
  <c r="O27" i="133"/>
  <c r="P27" i="133"/>
  <c r="Q27" i="133"/>
  <c r="R27" i="133"/>
  <c r="S27" i="133"/>
  <c r="T27" i="133"/>
  <c r="U27" i="133"/>
  <c r="C29" i="133"/>
  <c r="D29" i="133"/>
  <c r="E29" i="133"/>
  <c r="F29" i="133"/>
  <c r="G29" i="133"/>
  <c r="H29" i="133"/>
  <c r="I29" i="133"/>
  <c r="J29" i="133"/>
  <c r="N29" i="133"/>
  <c r="O29" i="133"/>
  <c r="P29" i="133"/>
  <c r="Q29" i="133"/>
  <c r="R29" i="133"/>
  <c r="S29" i="133"/>
  <c r="T29" i="133"/>
  <c r="U29" i="133"/>
  <c r="U33" i="133"/>
  <c r="T33" i="133"/>
  <c r="S33" i="133"/>
  <c r="R33" i="133"/>
  <c r="Q33" i="133"/>
  <c r="P33" i="133"/>
  <c r="O33" i="133"/>
  <c r="N33" i="133"/>
  <c r="H33" i="133"/>
  <c r="G33" i="133"/>
  <c r="F33" i="133"/>
  <c r="E33" i="133"/>
  <c r="D33" i="133"/>
  <c r="C33" i="133"/>
  <c r="U32" i="134"/>
  <c r="T32" i="134"/>
  <c r="S32" i="134"/>
  <c r="S36" i="134" s="1"/>
  <c r="R32" i="134"/>
  <c r="Q32" i="134"/>
  <c r="Q36" i="134" s="1"/>
  <c r="P32" i="134"/>
  <c r="P36" i="134" s="1"/>
  <c r="O32" i="134"/>
  <c r="O36" i="134" s="1"/>
  <c r="N32" i="134"/>
  <c r="J32" i="134"/>
  <c r="J36" i="134" s="1"/>
  <c r="I32" i="134"/>
  <c r="H32" i="134"/>
  <c r="G32" i="134"/>
  <c r="F32" i="134"/>
  <c r="F36" i="134"/>
  <c r="E32" i="134"/>
  <c r="D32" i="134"/>
  <c r="D36" i="134" s="1"/>
  <c r="C32" i="134"/>
  <c r="C36" i="134" s="1"/>
  <c r="U31" i="134"/>
  <c r="T31" i="134"/>
  <c r="S31" i="134"/>
  <c r="S35" i="134" s="1"/>
  <c r="R31" i="134"/>
  <c r="Q31" i="134"/>
  <c r="Q35" i="134" s="1"/>
  <c r="P31" i="134"/>
  <c r="P35" i="134" s="1"/>
  <c r="O31" i="134"/>
  <c r="O35" i="134" s="1"/>
  <c r="N31" i="134"/>
  <c r="J31" i="134"/>
  <c r="J35" i="134" s="1"/>
  <c r="I31" i="134"/>
  <c r="H31" i="134"/>
  <c r="G31" i="134"/>
  <c r="G35" i="134" s="1"/>
  <c r="F31" i="134"/>
  <c r="F35" i="134"/>
  <c r="E31" i="134"/>
  <c r="D31" i="134"/>
  <c r="D35" i="134" s="1"/>
  <c r="C31" i="134"/>
  <c r="U32" i="135"/>
  <c r="U36" i="135"/>
  <c r="T32" i="135"/>
  <c r="S32" i="135"/>
  <c r="R32" i="135"/>
  <c r="R36" i="135" s="1"/>
  <c r="Q32" i="135"/>
  <c r="P32" i="135"/>
  <c r="O32" i="135"/>
  <c r="N32" i="135"/>
  <c r="J32" i="135"/>
  <c r="I32" i="135"/>
  <c r="H32" i="135"/>
  <c r="G32" i="135"/>
  <c r="F32" i="135"/>
  <c r="E32" i="135"/>
  <c r="E36" i="135" s="1"/>
  <c r="D32" i="135"/>
  <c r="D36" i="135"/>
  <c r="C32" i="135"/>
  <c r="C36" i="135" s="1"/>
  <c r="U31" i="135"/>
  <c r="U35" i="135" s="1"/>
  <c r="T31" i="135"/>
  <c r="S31" i="135"/>
  <c r="R31" i="135"/>
  <c r="R35" i="135"/>
  <c r="Q31" i="135"/>
  <c r="P31" i="135"/>
  <c r="O31" i="135"/>
  <c r="N31" i="135"/>
  <c r="J31" i="135"/>
  <c r="I31" i="135"/>
  <c r="H31" i="135"/>
  <c r="G31" i="135"/>
  <c r="F31" i="135"/>
  <c r="E31" i="135"/>
  <c r="E35" i="135" s="1"/>
  <c r="D31" i="135"/>
  <c r="D35" i="135"/>
  <c r="C31" i="135"/>
  <c r="C35" i="135" s="1"/>
  <c r="U32" i="136"/>
  <c r="T32" i="136"/>
  <c r="S32" i="136"/>
  <c r="S36" i="136" s="1"/>
  <c r="R32" i="136"/>
  <c r="Q32" i="136"/>
  <c r="P32" i="136"/>
  <c r="P36" i="136" s="1"/>
  <c r="O32" i="136"/>
  <c r="N32" i="136"/>
  <c r="N36" i="136" s="1"/>
  <c r="J32" i="136"/>
  <c r="I32" i="136"/>
  <c r="I36" i="136" s="1"/>
  <c r="H32" i="136"/>
  <c r="G32" i="136"/>
  <c r="F32" i="136"/>
  <c r="E32" i="136"/>
  <c r="D32" i="136"/>
  <c r="C32" i="136"/>
  <c r="U31" i="136"/>
  <c r="T31" i="136"/>
  <c r="S31" i="136"/>
  <c r="R31" i="136"/>
  <c r="Q31" i="136"/>
  <c r="P31" i="136"/>
  <c r="O31" i="136"/>
  <c r="N31" i="136"/>
  <c r="N35" i="136" s="1"/>
  <c r="J31" i="136"/>
  <c r="I31" i="136"/>
  <c r="H31" i="136"/>
  <c r="G31" i="136"/>
  <c r="F31" i="136"/>
  <c r="F35" i="136" s="1"/>
  <c r="E31" i="136"/>
  <c r="D31" i="136"/>
  <c r="C31" i="136"/>
  <c r="U32" i="137"/>
  <c r="T32" i="137"/>
  <c r="S32" i="137"/>
  <c r="R32" i="137"/>
  <c r="Q32" i="137"/>
  <c r="P32" i="137"/>
  <c r="O32" i="137"/>
  <c r="N32" i="137"/>
  <c r="J32" i="137"/>
  <c r="I32" i="137"/>
  <c r="H32" i="137"/>
  <c r="G32" i="137"/>
  <c r="F32" i="137"/>
  <c r="E32" i="137"/>
  <c r="D32" i="137"/>
  <c r="C32" i="137"/>
  <c r="U31" i="137"/>
  <c r="T31" i="137"/>
  <c r="S31" i="137"/>
  <c r="R31" i="137"/>
  <c r="Q31" i="137"/>
  <c r="P31" i="137"/>
  <c r="O31" i="137"/>
  <c r="N31" i="137"/>
  <c r="J31" i="137"/>
  <c r="I31" i="137"/>
  <c r="H31" i="137"/>
  <c r="G31" i="137"/>
  <c r="F31" i="137"/>
  <c r="E31" i="137"/>
  <c r="D31" i="137"/>
  <c r="C31" i="137"/>
  <c r="U32" i="138"/>
  <c r="T32" i="138"/>
  <c r="T36" i="138" s="1"/>
  <c r="S32" i="138"/>
  <c r="S36" i="138" s="1"/>
  <c r="R32" i="138"/>
  <c r="R36" i="138" s="1"/>
  <c r="Q32" i="138"/>
  <c r="Q36" i="138" s="1"/>
  <c r="P32" i="138"/>
  <c r="P36" i="138" s="1"/>
  <c r="O32" i="138"/>
  <c r="O36" i="138" s="1"/>
  <c r="N32" i="138"/>
  <c r="N36" i="138" s="1"/>
  <c r="J32" i="138"/>
  <c r="J36" i="138" s="1"/>
  <c r="I32" i="138"/>
  <c r="I36" i="138" s="1"/>
  <c r="H32" i="138"/>
  <c r="H36" i="138" s="1"/>
  <c r="G32" i="138"/>
  <c r="G36" i="138" s="1"/>
  <c r="F32" i="138"/>
  <c r="F36" i="138" s="1"/>
  <c r="E32" i="138"/>
  <c r="D32" i="138"/>
  <c r="C32" i="138"/>
  <c r="U31" i="138"/>
  <c r="T31" i="138"/>
  <c r="T35" i="138" s="1"/>
  <c r="S31" i="138"/>
  <c r="S35" i="138" s="1"/>
  <c r="R31" i="138"/>
  <c r="R35" i="138" s="1"/>
  <c r="Q31" i="138"/>
  <c r="Q35" i="138" s="1"/>
  <c r="P31" i="138"/>
  <c r="P35" i="138" s="1"/>
  <c r="O31" i="138"/>
  <c r="O35" i="138" s="1"/>
  <c r="N31" i="138"/>
  <c r="N35" i="138" s="1"/>
  <c r="J31" i="138"/>
  <c r="J35" i="138" s="1"/>
  <c r="I31" i="138"/>
  <c r="I35" i="138" s="1"/>
  <c r="H31" i="138"/>
  <c r="H35" i="138" s="1"/>
  <c r="G31" i="138"/>
  <c r="G35" i="138" s="1"/>
  <c r="F31" i="138"/>
  <c r="F35" i="138" s="1"/>
  <c r="E31" i="138"/>
  <c r="D31" i="138"/>
  <c r="C31" i="138"/>
  <c r="U32" i="139"/>
  <c r="T32" i="139"/>
  <c r="S32" i="139"/>
  <c r="R32" i="139"/>
  <c r="Q32" i="139"/>
  <c r="P32" i="139"/>
  <c r="O32" i="139"/>
  <c r="N32" i="139"/>
  <c r="J32" i="139"/>
  <c r="J36" i="139"/>
  <c r="I32" i="139"/>
  <c r="I36" i="139" s="1"/>
  <c r="H32" i="139"/>
  <c r="G32" i="139"/>
  <c r="F32" i="139"/>
  <c r="E32" i="139"/>
  <c r="D32" i="139"/>
  <c r="C32" i="139"/>
  <c r="U31" i="139"/>
  <c r="T31" i="139"/>
  <c r="S31" i="139"/>
  <c r="R31" i="139"/>
  <c r="Q31" i="139"/>
  <c r="P31" i="139"/>
  <c r="O31" i="139"/>
  <c r="N31" i="139"/>
  <c r="J31" i="139"/>
  <c r="J35" i="139"/>
  <c r="I31" i="139"/>
  <c r="I35" i="139" s="1"/>
  <c r="H31" i="139"/>
  <c r="G31" i="139"/>
  <c r="F31" i="139"/>
  <c r="E31" i="139"/>
  <c r="D31" i="139"/>
  <c r="C31" i="139"/>
  <c r="U32" i="140"/>
  <c r="U36" i="140" s="1"/>
  <c r="T32" i="140"/>
  <c r="T36" i="140" s="1"/>
  <c r="S32" i="140"/>
  <c r="S36" i="140" s="1"/>
  <c r="R32" i="140"/>
  <c r="R36" i="140" s="1"/>
  <c r="Q32" i="140"/>
  <c r="P32" i="140"/>
  <c r="P36" i="140" s="1"/>
  <c r="O32" i="140"/>
  <c r="O36" i="140" s="1"/>
  <c r="N32" i="140"/>
  <c r="J32" i="140"/>
  <c r="J36" i="140" s="1"/>
  <c r="I32" i="140"/>
  <c r="I36" i="140" s="1"/>
  <c r="H32" i="140"/>
  <c r="G32" i="140"/>
  <c r="G36" i="140" s="1"/>
  <c r="F32" i="140"/>
  <c r="F36" i="140" s="1"/>
  <c r="E32" i="140"/>
  <c r="E36" i="140" s="1"/>
  <c r="D32" i="140"/>
  <c r="D36" i="140" s="1"/>
  <c r="C32" i="140"/>
  <c r="C36" i="140" s="1"/>
  <c r="U31" i="140"/>
  <c r="U35" i="140" s="1"/>
  <c r="T31" i="140"/>
  <c r="T35" i="140" s="1"/>
  <c r="S31" i="140"/>
  <c r="S35" i="140" s="1"/>
  <c r="R31" i="140"/>
  <c r="Q31" i="140"/>
  <c r="P31" i="140"/>
  <c r="O31" i="140"/>
  <c r="O35" i="140" s="1"/>
  <c r="N31" i="140"/>
  <c r="J31" i="140"/>
  <c r="J35" i="140" s="1"/>
  <c r="I31" i="140"/>
  <c r="I35" i="140" s="1"/>
  <c r="H31" i="140"/>
  <c r="G31" i="140"/>
  <c r="G35" i="140" s="1"/>
  <c r="F31" i="140"/>
  <c r="F35" i="140" s="1"/>
  <c r="E31" i="140"/>
  <c r="E35" i="140" s="1"/>
  <c r="D31" i="140"/>
  <c r="D35" i="140" s="1"/>
  <c r="C31" i="140"/>
  <c r="C35" i="140" s="1"/>
  <c r="U32" i="141"/>
  <c r="T32" i="141"/>
  <c r="S32" i="141"/>
  <c r="S36" i="141" s="1"/>
  <c r="R32" i="141"/>
  <c r="R36" i="141" s="1"/>
  <c r="Q32" i="141"/>
  <c r="Q36" i="141" s="1"/>
  <c r="P32" i="141"/>
  <c r="P36" i="141" s="1"/>
  <c r="O32" i="141"/>
  <c r="N32" i="141"/>
  <c r="N36" i="141"/>
  <c r="J32" i="141"/>
  <c r="J36" i="141" s="1"/>
  <c r="I32" i="141"/>
  <c r="H32" i="141"/>
  <c r="G32" i="141"/>
  <c r="G36" i="141" s="1"/>
  <c r="F32" i="141"/>
  <c r="E32" i="141"/>
  <c r="E36" i="141" s="1"/>
  <c r="D32" i="141"/>
  <c r="C32" i="141"/>
  <c r="U31" i="141"/>
  <c r="T31" i="141"/>
  <c r="S31" i="141"/>
  <c r="S35" i="141" s="1"/>
  <c r="R31" i="141"/>
  <c r="R35" i="141" s="1"/>
  <c r="Q31" i="141"/>
  <c r="Q35" i="141" s="1"/>
  <c r="P31" i="141"/>
  <c r="P35" i="141" s="1"/>
  <c r="O31" i="141"/>
  <c r="N31" i="141"/>
  <c r="N35" i="141" s="1"/>
  <c r="J31" i="141"/>
  <c r="J35" i="141" s="1"/>
  <c r="I31" i="141"/>
  <c r="I35" i="141" s="1"/>
  <c r="H31" i="141"/>
  <c r="G31" i="141"/>
  <c r="F31" i="141"/>
  <c r="E31" i="141"/>
  <c r="D31" i="141"/>
  <c r="C31" i="141"/>
  <c r="U32" i="142"/>
  <c r="T32" i="142"/>
  <c r="T36" i="142" s="1"/>
  <c r="S32" i="142"/>
  <c r="R32" i="142"/>
  <c r="R36" i="142" s="1"/>
  <c r="Q32" i="142"/>
  <c r="P32" i="142"/>
  <c r="P36" i="142" s="1"/>
  <c r="O32" i="142"/>
  <c r="N32" i="142"/>
  <c r="J32" i="142"/>
  <c r="I32" i="142"/>
  <c r="H32" i="142"/>
  <c r="G32" i="142"/>
  <c r="F32" i="142"/>
  <c r="F36" i="142" s="1"/>
  <c r="E32" i="142"/>
  <c r="D32" i="142"/>
  <c r="C32" i="142"/>
  <c r="U31" i="142"/>
  <c r="T31" i="142"/>
  <c r="S31" i="142"/>
  <c r="S35" i="142" s="1"/>
  <c r="R31" i="142"/>
  <c r="Q31" i="142"/>
  <c r="P31" i="142"/>
  <c r="O31" i="142"/>
  <c r="O35" i="142" s="1"/>
  <c r="N31" i="142"/>
  <c r="J31" i="142"/>
  <c r="I31" i="142"/>
  <c r="I35" i="142" s="1"/>
  <c r="H31" i="142"/>
  <c r="G31" i="142"/>
  <c r="G35" i="142" s="1"/>
  <c r="F31" i="142"/>
  <c r="E31" i="142"/>
  <c r="D31" i="142"/>
  <c r="C31" i="142"/>
  <c r="U32" i="143"/>
  <c r="T32" i="143"/>
  <c r="T36" i="143" s="1"/>
  <c r="S32" i="143"/>
  <c r="R32" i="143"/>
  <c r="R36" i="143" s="1"/>
  <c r="Q32" i="143"/>
  <c r="P32" i="143"/>
  <c r="O32" i="143"/>
  <c r="N32" i="143"/>
  <c r="J32" i="143"/>
  <c r="I32" i="143"/>
  <c r="H32" i="143"/>
  <c r="G32" i="143"/>
  <c r="G36" i="143" s="1"/>
  <c r="F32" i="143"/>
  <c r="E32" i="143"/>
  <c r="D32" i="143"/>
  <c r="C32" i="143"/>
  <c r="U31" i="143"/>
  <c r="T31" i="143"/>
  <c r="S31" i="143"/>
  <c r="R31" i="143"/>
  <c r="Q31" i="143"/>
  <c r="P31" i="143"/>
  <c r="P35" i="143" s="1"/>
  <c r="O31" i="143"/>
  <c r="N31" i="143"/>
  <c r="J31" i="143"/>
  <c r="I31" i="143"/>
  <c r="H31" i="143"/>
  <c r="H35" i="143" s="1"/>
  <c r="G31" i="143"/>
  <c r="F31" i="143"/>
  <c r="E31" i="143"/>
  <c r="E35" i="143" s="1"/>
  <c r="D31" i="143"/>
  <c r="C31" i="143"/>
  <c r="U32" i="144"/>
  <c r="T32" i="144"/>
  <c r="S32" i="144"/>
  <c r="S36" i="144" s="1"/>
  <c r="R32" i="144"/>
  <c r="Q32" i="144"/>
  <c r="P32" i="144"/>
  <c r="O32" i="144"/>
  <c r="N32" i="144"/>
  <c r="J32" i="144"/>
  <c r="I32" i="144"/>
  <c r="H32" i="144"/>
  <c r="G32" i="144"/>
  <c r="F32" i="144"/>
  <c r="F36" i="144" s="1"/>
  <c r="E32" i="144"/>
  <c r="D32" i="144"/>
  <c r="C32" i="144"/>
  <c r="U31" i="144"/>
  <c r="T31" i="144"/>
  <c r="S31" i="144"/>
  <c r="R31" i="144"/>
  <c r="R35" i="144" s="1"/>
  <c r="Q31" i="144"/>
  <c r="P31" i="144"/>
  <c r="O31" i="144"/>
  <c r="N31" i="144"/>
  <c r="J31" i="144"/>
  <c r="I31" i="144"/>
  <c r="H31" i="144"/>
  <c r="G31" i="144"/>
  <c r="F31" i="144"/>
  <c r="E31" i="144"/>
  <c r="D31" i="144"/>
  <c r="C31" i="144"/>
  <c r="D8" i="145"/>
  <c r="E8" i="145"/>
  <c r="F8" i="145"/>
  <c r="G8" i="145"/>
  <c r="H8" i="145"/>
  <c r="I8" i="145"/>
  <c r="J8" i="145"/>
  <c r="N8" i="145"/>
  <c r="O8" i="145"/>
  <c r="P8" i="145"/>
  <c r="Q8" i="145"/>
  <c r="R8" i="145"/>
  <c r="S8" i="145"/>
  <c r="T8" i="145"/>
  <c r="U8" i="145"/>
  <c r="C10" i="145"/>
  <c r="D10" i="145"/>
  <c r="E10" i="145"/>
  <c r="F10" i="145"/>
  <c r="G10" i="145"/>
  <c r="H10" i="145"/>
  <c r="I10" i="145"/>
  <c r="J10" i="145"/>
  <c r="N10" i="145"/>
  <c r="O10" i="145"/>
  <c r="P10" i="145"/>
  <c r="Q10" i="145"/>
  <c r="R10" i="145"/>
  <c r="S10" i="145"/>
  <c r="T10" i="145"/>
  <c r="U10" i="145"/>
  <c r="C12" i="145"/>
  <c r="D12" i="145"/>
  <c r="E12" i="145"/>
  <c r="F12" i="145"/>
  <c r="G12" i="145"/>
  <c r="H12" i="145"/>
  <c r="I12" i="145"/>
  <c r="J12" i="145"/>
  <c r="N12" i="145"/>
  <c r="O12" i="145"/>
  <c r="P12" i="145"/>
  <c r="Q12" i="145"/>
  <c r="R12" i="145"/>
  <c r="S12" i="145"/>
  <c r="T12" i="145"/>
  <c r="U12" i="145"/>
  <c r="C14" i="145"/>
  <c r="D14" i="145"/>
  <c r="E14" i="145"/>
  <c r="F14" i="145"/>
  <c r="G14" i="145"/>
  <c r="H14" i="145"/>
  <c r="I14" i="145"/>
  <c r="J14" i="145"/>
  <c r="N14" i="145"/>
  <c r="O14" i="145"/>
  <c r="P14" i="145"/>
  <c r="Q14" i="145"/>
  <c r="R14" i="145"/>
  <c r="S14" i="145"/>
  <c r="T14" i="145"/>
  <c r="U14" i="145"/>
  <c r="C16" i="145"/>
  <c r="D16" i="145"/>
  <c r="E16" i="145"/>
  <c r="F16" i="145"/>
  <c r="G16" i="145"/>
  <c r="H16" i="145"/>
  <c r="I16" i="145"/>
  <c r="J16" i="145"/>
  <c r="N16" i="145"/>
  <c r="O16" i="145"/>
  <c r="P16" i="145"/>
  <c r="Q16" i="145"/>
  <c r="R16" i="145"/>
  <c r="S16" i="145"/>
  <c r="T16" i="145"/>
  <c r="U16" i="145"/>
  <c r="C18" i="145"/>
  <c r="D18" i="145"/>
  <c r="E18" i="145"/>
  <c r="F18" i="145"/>
  <c r="G18" i="145"/>
  <c r="H18" i="145"/>
  <c r="I18" i="145"/>
  <c r="J18" i="145"/>
  <c r="N18" i="145"/>
  <c r="O18" i="145"/>
  <c r="P18" i="145"/>
  <c r="Q18" i="145"/>
  <c r="R18" i="145"/>
  <c r="S18" i="145"/>
  <c r="T18" i="145"/>
  <c r="U18" i="145"/>
  <c r="C20" i="145"/>
  <c r="D20" i="145"/>
  <c r="E20" i="145"/>
  <c r="F20" i="145"/>
  <c r="G20" i="145"/>
  <c r="H20" i="145"/>
  <c r="I20" i="145"/>
  <c r="J20" i="145"/>
  <c r="N20" i="145"/>
  <c r="O20" i="145"/>
  <c r="P20" i="145"/>
  <c r="Q20" i="145"/>
  <c r="R20" i="145"/>
  <c r="S20" i="145"/>
  <c r="T20" i="145"/>
  <c r="U20" i="145"/>
  <c r="C22" i="145"/>
  <c r="D22" i="145"/>
  <c r="E22" i="145"/>
  <c r="F22" i="145"/>
  <c r="G22" i="145"/>
  <c r="H22" i="145"/>
  <c r="I22" i="145"/>
  <c r="J22" i="145"/>
  <c r="N22" i="145"/>
  <c r="O22" i="145"/>
  <c r="P22" i="145"/>
  <c r="Q22" i="145"/>
  <c r="R22" i="145"/>
  <c r="S22" i="145"/>
  <c r="T22" i="145"/>
  <c r="U22" i="145"/>
  <c r="C24" i="145"/>
  <c r="D24" i="145"/>
  <c r="E24" i="145"/>
  <c r="F24" i="145"/>
  <c r="G24" i="145"/>
  <c r="H24" i="145"/>
  <c r="I24" i="145"/>
  <c r="J24" i="145"/>
  <c r="N24" i="145"/>
  <c r="O24" i="145"/>
  <c r="P24" i="145"/>
  <c r="Q24" i="145"/>
  <c r="R24" i="145"/>
  <c r="S24" i="145"/>
  <c r="T24" i="145"/>
  <c r="U24" i="145"/>
  <c r="C26" i="145"/>
  <c r="D26" i="145"/>
  <c r="E26" i="145"/>
  <c r="F26" i="145"/>
  <c r="G26" i="145"/>
  <c r="H26" i="145"/>
  <c r="I26" i="145"/>
  <c r="J26" i="145"/>
  <c r="N26" i="145"/>
  <c r="O26" i="145"/>
  <c r="P26" i="145"/>
  <c r="Q26" i="145"/>
  <c r="R26" i="145"/>
  <c r="S26" i="145"/>
  <c r="T26" i="145"/>
  <c r="U26" i="145"/>
  <c r="C28" i="145"/>
  <c r="D28" i="145"/>
  <c r="E28" i="145"/>
  <c r="F28" i="145"/>
  <c r="G28" i="145"/>
  <c r="H28" i="145"/>
  <c r="I28" i="145"/>
  <c r="J28" i="145"/>
  <c r="N28" i="145"/>
  <c r="O28" i="145"/>
  <c r="P28" i="145"/>
  <c r="Q28" i="145"/>
  <c r="R28" i="145"/>
  <c r="S28" i="145"/>
  <c r="T28" i="145"/>
  <c r="U28" i="145"/>
  <c r="C30" i="145"/>
  <c r="D30" i="145"/>
  <c r="E30" i="145"/>
  <c r="F30" i="145"/>
  <c r="G30" i="145"/>
  <c r="H30" i="145"/>
  <c r="I30" i="145"/>
  <c r="J30" i="145"/>
  <c r="N30" i="145"/>
  <c r="O30" i="145"/>
  <c r="P30" i="145"/>
  <c r="Q30" i="145"/>
  <c r="R30" i="145"/>
  <c r="S30" i="145"/>
  <c r="T30" i="145"/>
  <c r="U30" i="145"/>
  <c r="U34" i="145"/>
  <c r="T34" i="145"/>
  <c r="S34" i="145"/>
  <c r="R34" i="145"/>
  <c r="Q34" i="145"/>
  <c r="P34" i="145"/>
  <c r="O34" i="145"/>
  <c r="N34" i="145"/>
  <c r="J34" i="145"/>
  <c r="I34" i="145"/>
  <c r="H34" i="145"/>
  <c r="G34" i="145"/>
  <c r="F34" i="145"/>
  <c r="E34" i="145"/>
  <c r="D34" i="145"/>
  <c r="C34" i="145"/>
  <c r="D7" i="145"/>
  <c r="E7" i="145"/>
  <c r="F7" i="145"/>
  <c r="G7" i="145"/>
  <c r="H7" i="145"/>
  <c r="I7" i="145"/>
  <c r="J7" i="145"/>
  <c r="N7" i="145"/>
  <c r="O7" i="145"/>
  <c r="P7" i="145"/>
  <c r="Q7" i="145"/>
  <c r="R7" i="145"/>
  <c r="S7" i="145"/>
  <c r="T7" i="145"/>
  <c r="U7" i="145"/>
  <c r="C9" i="145"/>
  <c r="D9" i="145"/>
  <c r="E9" i="145"/>
  <c r="F9" i="145"/>
  <c r="G9" i="145"/>
  <c r="H9" i="145"/>
  <c r="I9" i="145"/>
  <c r="J9" i="145"/>
  <c r="N9" i="145"/>
  <c r="O9" i="145"/>
  <c r="P9" i="145"/>
  <c r="Q9" i="145"/>
  <c r="R9" i="145"/>
  <c r="S9" i="145"/>
  <c r="T9" i="145"/>
  <c r="U9" i="145"/>
  <c r="C11" i="145"/>
  <c r="D11" i="145"/>
  <c r="E11" i="145"/>
  <c r="F11" i="145"/>
  <c r="G11" i="145"/>
  <c r="H11" i="145"/>
  <c r="I11" i="145"/>
  <c r="J11" i="145"/>
  <c r="N11" i="145"/>
  <c r="O11" i="145"/>
  <c r="P11" i="145"/>
  <c r="Q11" i="145"/>
  <c r="R11" i="145"/>
  <c r="S11" i="145"/>
  <c r="T11" i="145"/>
  <c r="U11" i="145"/>
  <c r="C13" i="145"/>
  <c r="D13" i="145"/>
  <c r="E13" i="145"/>
  <c r="F13" i="145"/>
  <c r="G13" i="145"/>
  <c r="H13" i="145"/>
  <c r="I13" i="145"/>
  <c r="J13" i="145"/>
  <c r="N13" i="145"/>
  <c r="O13" i="145"/>
  <c r="P13" i="145"/>
  <c r="Q13" i="145"/>
  <c r="R13" i="145"/>
  <c r="S13" i="145"/>
  <c r="T13" i="145"/>
  <c r="U13" i="145"/>
  <c r="C15" i="145"/>
  <c r="D15" i="145"/>
  <c r="E15" i="145"/>
  <c r="F15" i="145"/>
  <c r="G15" i="145"/>
  <c r="H15" i="145"/>
  <c r="I15" i="145"/>
  <c r="J15" i="145"/>
  <c r="N15" i="145"/>
  <c r="O15" i="145"/>
  <c r="P15" i="145"/>
  <c r="Q15" i="145"/>
  <c r="R15" i="145"/>
  <c r="S15" i="145"/>
  <c r="T15" i="145"/>
  <c r="U15" i="145"/>
  <c r="C17" i="145"/>
  <c r="D17" i="145"/>
  <c r="E17" i="145"/>
  <c r="F17" i="145"/>
  <c r="G17" i="145"/>
  <c r="H17" i="145"/>
  <c r="I17" i="145"/>
  <c r="J17" i="145"/>
  <c r="N17" i="145"/>
  <c r="O17" i="145"/>
  <c r="P17" i="145"/>
  <c r="Q17" i="145"/>
  <c r="R17" i="145"/>
  <c r="S17" i="145"/>
  <c r="T17" i="145"/>
  <c r="U17" i="145"/>
  <c r="C19" i="145"/>
  <c r="D19" i="145"/>
  <c r="E19" i="145"/>
  <c r="F19" i="145"/>
  <c r="G19" i="145"/>
  <c r="H19" i="145"/>
  <c r="I19" i="145"/>
  <c r="J19" i="145"/>
  <c r="N19" i="145"/>
  <c r="O19" i="145"/>
  <c r="P19" i="145"/>
  <c r="Q19" i="145"/>
  <c r="R19" i="145"/>
  <c r="S19" i="145"/>
  <c r="T19" i="145"/>
  <c r="U19" i="145"/>
  <c r="C21" i="145"/>
  <c r="D21" i="145"/>
  <c r="E21" i="145"/>
  <c r="F21" i="145"/>
  <c r="G21" i="145"/>
  <c r="H21" i="145"/>
  <c r="I21" i="145"/>
  <c r="J21" i="145"/>
  <c r="N21" i="145"/>
  <c r="O21" i="145"/>
  <c r="P21" i="145"/>
  <c r="Q21" i="145"/>
  <c r="R21" i="145"/>
  <c r="S21" i="145"/>
  <c r="T21" i="145"/>
  <c r="U21" i="145"/>
  <c r="C23" i="145"/>
  <c r="D23" i="145"/>
  <c r="E23" i="145"/>
  <c r="F23" i="145"/>
  <c r="G23" i="145"/>
  <c r="H23" i="145"/>
  <c r="I23" i="145"/>
  <c r="J23" i="145"/>
  <c r="N23" i="145"/>
  <c r="O23" i="145"/>
  <c r="P23" i="145"/>
  <c r="Q23" i="145"/>
  <c r="R23" i="145"/>
  <c r="S23" i="145"/>
  <c r="T23" i="145"/>
  <c r="U23" i="145"/>
  <c r="C25" i="145"/>
  <c r="D25" i="145"/>
  <c r="E25" i="145"/>
  <c r="F25" i="145"/>
  <c r="G25" i="145"/>
  <c r="H25" i="145"/>
  <c r="I25" i="145"/>
  <c r="J25" i="145"/>
  <c r="N25" i="145"/>
  <c r="O25" i="145"/>
  <c r="P25" i="145"/>
  <c r="Q25" i="145"/>
  <c r="R25" i="145"/>
  <c r="S25" i="145"/>
  <c r="T25" i="145"/>
  <c r="U25" i="145"/>
  <c r="C27" i="145"/>
  <c r="D27" i="145"/>
  <c r="E27" i="145"/>
  <c r="F27" i="145"/>
  <c r="G27" i="145"/>
  <c r="H27" i="145"/>
  <c r="I27" i="145"/>
  <c r="J27" i="145"/>
  <c r="N27" i="145"/>
  <c r="O27" i="145"/>
  <c r="P27" i="145"/>
  <c r="Q27" i="145"/>
  <c r="R27" i="145"/>
  <c r="S27" i="145"/>
  <c r="T27" i="145"/>
  <c r="U27" i="145"/>
  <c r="C29" i="145"/>
  <c r="D29" i="145"/>
  <c r="E29" i="145"/>
  <c r="F29" i="145"/>
  <c r="G29" i="145"/>
  <c r="H29" i="145"/>
  <c r="I29" i="145"/>
  <c r="J29" i="145"/>
  <c r="N29" i="145"/>
  <c r="O29" i="145"/>
  <c r="P29" i="145"/>
  <c r="Q29" i="145"/>
  <c r="R29" i="145"/>
  <c r="S29" i="145"/>
  <c r="T29" i="145"/>
  <c r="U29" i="145"/>
  <c r="U33" i="145"/>
  <c r="T33" i="145"/>
  <c r="S33" i="145"/>
  <c r="R33" i="145"/>
  <c r="Q33" i="145"/>
  <c r="P33" i="145"/>
  <c r="O33" i="145"/>
  <c r="N33" i="145"/>
  <c r="J33" i="145"/>
  <c r="I33" i="145"/>
  <c r="H33" i="145"/>
  <c r="G33" i="145"/>
  <c r="F33" i="145"/>
  <c r="E33" i="145"/>
  <c r="D33" i="145"/>
  <c r="C33" i="145"/>
  <c r="C20" i="166"/>
  <c r="D20" i="166"/>
  <c r="E20" i="166"/>
  <c r="F20" i="166"/>
  <c r="G20" i="166"/>
  <c r="H20" i="166"/>
  <c r="I20" i="166"/>
  <c r="J20" i="166"/>
  <c r="N20" i="166"/>
  <c r="O20" i="166"/>
  <c r="P20" i="166"/>
  <c r="Q20" i="166"/>
  <c r="R20" i="166"/>
  <c r="S20" i="166"/>
  <c r="T20" i="166"/>
  <c r="U20" i="166"/>
  <c r="C22" i="166"/>
  <c r="D22" i="166"/>
  <c r="E22" i="166"/>
  <c r="F22" i="166"/>
  <c r="G22" i="166"/>
  <c r="H22" i="166"/>
  <c r="I22" i="166"/>
  <c r="J22" i="166"/>
  <c r="N22" i="166"/>
  <c r="O22" i="166"/>
  <c r="P22" i="166"/>
  <c r="Q22" i="166"/>
  <c r="R22" i="166"/>
  <c r="S22" i="166"/>
  <c r="T22" i="166"/>
  <c r="U22" i="166"/>
  <c r="C24" i="166"/>
  <c r="D24" i="166"/>
  <c r="E24" i="166"/>
  <c r="F24" i="166"/>
  <c r="G24" i="166"/>
  <c r="H24" i="166"/>
  <c r="I24" i="166"/>
  <c r="J24" i="166"/>
  <c r="N24" i="166"/>
  <c r="O24" i="166"/>
  <c r="P24" i="166"/>
  <c r="Q24" i="166"/>
  <c r="R24" i="166"/>
  <c r="S24" i="166"/>
  <c r="T24" i="166"/>
  <c r="U24" i="166"/>
  <c r="C26" i="166"/>
  <c r="D26" i="166"/>
  <c r="E26" i="166"/>
  <c r="F26" i="166"/>
  <c r="G26" i="166"/>
  <c r="H26" i="166"/>
  <c r="I26" i="166"/>
  <c r="J26" i="166"/>
  <c r="N26" i="166"/>
  <c r="O26" i="166"/>
  <c r="P26" i="166"/>
  <c r="Q26" i="166"/>
  <c r="R26" i="166"/>
  <c r="S26" i="166"/>
  <c r="T26" i="166"/>
  <c r="U26" i="166"/>
  <c r="C28" i="166"/>
  <c r="D28" i="166"/>
  <c r="E28" i="166"/>
  <c r="F28" i="166"/>
  <c r="G28" i="166"/>
  <c r="H28" i="166"/>
  <c r="I28" i="166"/>
  <c r="J28" i="166"/>
  <c r="N28" i="166"/>
  <c r="O28" i="166"/>
  <c r="P28" i="166"/>
  <c r="Q28" i="166"/>
  <c r="R28" i="166"/>
  <c r="S28" i="166"/>
  <c r="T28" i="166"/>
  <c r="U28" i="166"/>
  <c r="C30" i="166"/>
  <c r="D30" i="166"/>
  <c r="E30" i="166"/>
  <c r="F30" i="166"/>
  <c r="G30" i="166"/>
  <c r="H30" i="166"/>
  <c r="I30" i="166"/>
  <c r="J30" i="166"/>
  <c r="N30" i="166"/>
  <c r="O30" i="166"/>
  <c r="P30" i="166"/>
  <c r="Q30" i="166"/>
  <c r="R30" i="166"/>
  <c r="S30" i="166"/>
  <c r="T30" i="166"/>
  <c r="U30" i="166"/>
  <c r="C19" i="166"/>
  <c r="D19" i="166"/>
  <c r="E19" i="166"/>
  <c r="F19" i="166"/>
  <c r="G19" i="166"/>
  <c r="H19" i="166"/>
  <c r="I19" i="166"/>
  <c r="J19" i="166"/>
  <c r="N19" i="166"/>
  <c r="O19" i="166"/>
  <c r="P19" i="166"/>
  <c r="Q19" i="166"/>
  <c r="R19" i="166"/>
  <c r="S19" i="166"/>
  <c r="T19" i="166"/>
  <c r="U19" i="166"/>
  <c r="C21" i="166"/>
  <c r="D21" i="166"/>
  <c r="E21" i="166"/>
  <c r="F21" i="166"/>
  <c r="G21" i="166"/>
  <c r="H21" i="166"/>
  <c r="I21" i="166"/>
  <c r="J21" i="166"/>
  <c r="N21" i="166"/>
  <c r="O21" i="166"/>
  <c r="P21" i="166"/>
  <c r="Q21" i="166"/>
  <c r="R21" i="166"/>
  <c r="S21" i="166"/>
  <c r="T21" i="166"/>
  <c r="U21" i="166"/>
  <c r="C23" i="166"/>
  <c r="D23" i="166"/>
  <c r="E23" i="166"/>
  <c r="F23" i="166"/>
  <c r="G23" i="166"/>
  <c r="H23" i="166"/>
  <c r="I23" i="166"/>
  <c r="J23" i="166"/>
  <c r="N23" i="166"/>
  <c r="O23" i="166"/>
  <c r="P23" i="166"/>
  <c r="Q23" i="166"/>
  <c r="R23" i="166"/>
  <c r="S23" i="166"/>
  <c r="T23" i="166"/>
  <c r="U23" i="166"/>
  <c r="C25" i="166"/>
  <c r="D25" i="166"/>
  <c r="E25" i="166"/>
  <c r="F25" i="166"/>
  <c r="G25" i="166"/>
  <c r="H25" i="166"/>
  <c r="I25" i="166"/>
  <c r="J25" i="166"/>
  <c r="N25" i="166"/>
  <c r="O25" i="166"/>
  <c r="P25" i="166"/>
  <c r="Q25" i="166"/>
  <c r="R25" i="166"/>
  <c r="S25" i="166"/>
  <c r="T25" i="166"/>
  <c r="U25" i="166"/>
  <c r="C27" i="166"/>
  <c r="D27" i="166"/>
  <c r="E27" i="166"/>
  <c r="F27" i="166"/>
  <c r="G27" i="166"/>
  <c r="H27" i="166"/>
  <c r="I27" i="166"/>
  <c r="J27" i="166"/>
  <c r="N27" i="166"/>
  <c r="O27" i="166"/>
  <c r="P27" i="166"/>
  <c r="Q27" i="166"/>
  <c r="R27" i="166"/>
  <c r="S27" i="166"/>
  <c r="T27" i="166"/>
  <c r="U27" i="166"/>
  <c r="C29" i="166"/>
  <c r="D29" i="166"/>
  <c r="E29" i="166"/>
  <c r="F29" i="166"/>
  <c r="G29" i="166"/>
  <c r="H29" i="166"/>
  <c r="I29" i="166"/>
  <c r="J29" i="166"/>
  <c r="N29" i="166"/>
  <c r="O29" i="166"/>
  <c r="P29" i="166"/>
  <c r="Q29" i="166"/>
  <c r="R29" i="166"/>
  <c r="S29" i="166"/>
  <c r="T29" i="166"/>
  <c r="U29" i="166"/>
  <c r="D8" i="175"/>
  <c r="E8" i="175"/>
  <c r="F8" i="175"/>
  <c r="G8" i="175"/>
  <c r="H8" i="175"/>
  <c r="I8" i="175"/>
  <c r="J8" i="175"/>
  <c r="N8" i="175"/>
  <c r="O8" i="175"/>
  <c r="P8" i="175"/>
  <c r="Q8" i="175"/>
  <c r="R8" i="175"/>
  <c r="S8" i="175"/>
  <c r="T8" i="175"/>
  <c r="U8" i="175"/>
  <c r="C10" i="175"/>
  <c r="D10" i="175"/>
  <c r="E10" i="175"/>
  <c r="F10" i="175"/>
  <c r="G10" i="175"/>
  <c r="H10" i="175"/>
  <c r="I10" i="175"/>
  <c r="J10" i="175"/>
  <c r="N10" i="175"/>
  <c r="O10" i="175"/>
  <c r="P10" i="175"/>
  <c r="Q10" i="175"/>
  <c r="R10" i="175"/>
  <c r="S10" i="175"/>
  <c r="T10" i="175"/>
  <c r="U10" i="175"/>
  <c r="C12" i="175"/>
  <c r="D12" i="175"/>
  <c r="E12" i="175"/>
  <c r="F12" i="175"/>
  <c r="G12" i="175"/>
  <c r="H12" i="175"/>
  <c r="I12" i="175"/>
  <c r="J12" i="175"/>
  <c r="N12" i="175"/>
  <c r="O12" i="175"/>
  <c r="P12" i="175"/>
  <c r="Q12" i="175"/>
  <c r="R12" i="175"/>
  <c r="S12" i="175"/>
  <c r="T12" i="175"/>
  <c r="U12" i="175"/>
  <c r="C14" i="175"/>
  <c r="D14" i="175"/>
  <c r="E14" i="175"/>
  <c r="F14" i="175"/>
  <c r="G14" i="175"/>
  <c r="H14" i="175"/>
  <c r="I14" i="175"/>
  <c r="J14" i="175"/>
  <c r="N14" i="175"/>
  <c r="O14" i="175"/>
  <c r="P14" i="175"/>
  <c r="Q14" i="175"/>
  <c r="R14" i="175"/>
  <c r="S14" i="175"/>
  <c r="T14" i="175"/>
  <c r="U14" i="175"/>
  <c r="C16" i="175"/>
  <c r="D16" i="175"/>
  <c r="E16" i="175"/>
  <c r="F16" i="175"/>
  <c r="G16" i="175"/>
  <c r="H16" i="175"/>
  <c r="I16" i="175"/>
  <c r="J16" i="175"/>
  <c r="N16" i="175"/>
  <c r="O16" i="175"/>
  <c r="P16" i="175"/>
  <c r="Q16" i="175"/>
  <c r="R16" i="175"/>
  <c r="S16" i="175"/>
  <c r="T16" i="175"/>
  <c r="U16" i="175"/>
  <c r="C18" i="175"/>
  <c r="D18" i="175"/>
  <c r="E18" i="175"/>
  <c r="F18" i="175"/>
  <c r="G18" i="175"/>
  <c r="H18" i="175"/>
  <c r="I18" i="175"/>
  <c r="J18" i="175"/>
  <c r="N18" i="175"/>
  <c r="O18" i="175"/>
  <c r="P18" i="175"/>
  <c r="Q18" i="175"/>
  <c r="R18" i="175"/>
  <c r="S18" i="175"/>
  <c r="T18" i="175"/>
  <c r="U18" i="175"/>
  <c r="C20" i="175"/>
  <c r="D20" i="175"/>
  <c r="E20" i="175"/>
  <c r="F20" i="175"/>
  <c r="G20" i="175"/>
  <c r="H20" i="175"/>
  <c r="I20" i="175"/>
  <c r="J20" i="175"/>
  <c r="N20" i="175"/>
  <c r="O20" i="175"/>
  <c r="P20" i="175"/>
  <c r="Q20" i="175"/>
  <c r="R20" i="175"/>
  <c r="S20" i="175"/>
  <c r="T20" i="175"/>
  <c r="U20" i="175"/>
  <c r="C22" i="175"/>
  <c r="D22" i="175"/>
  <c r="E22" i="175"/>
  <c r="F22" i="175"/>
  <c r="G22" i="175"/>
  <c r="H22" i="175"/>
  <c r="I22" i="175"/>
  <c r="J22" i="175"/>
  <c r="N22" i="175"/>
  <c r="O22" i="175"/>
  <c r="P22" i="175"/>
  <c r="Q22" i="175"/>
  <c r="R22" i="175"/>
  <c r="S22" i="175"/>
  <c r="T22" i="175"/>
  <c r="U22" i="175"/>
  <c r="C24" i="175"/>
  <c r="D24" i="175"/>
  <c r="E24" i="175"/>
  <c r="F24" i="175"/>
  <c r="G24" i="175"/>
  <c r="H24" i="175"/>
  <c r="I24" i="175"/>
  <c r="J24" i="175"/>
  <c r="N24" i="175"/>
  <c r="O24" i="175"/>
  <c r="P24" i="175"/>
  <c r="Q24" i="175"/>
  <c r="R24" i="175"/>
  <c r="S24" i="175"/>
  <c r="T24" i="175"/>
  <c r="U24" i="175"/>
  <c r="C26" i="175"/>
  <c r="D26" i="175"/>
  <c r="E26" i="175"/>
  <c r="F26" i="175"/>
  <c r="G26" i="175"/>
  <c r="H26" i="175"/>
  <c r="I26" i="175"/>
  <c r="J26" i="175"/>
  <c r="N26" i="175"/>
  <c r="O26" i="175"/>
  <c r="P26" i="175"/>
  <c r="Q26" i="175"/>
  <c r="R26" i="175"/>
  <c r="S26" i="175"/>
  <c r="T26" i="175"/>
  <c r="U26" i="175"/>
  <c r="C28" i="175"/>
  <c r="D28" i="175"/>
  <c r="E28" i="175"/>
  <c r="F28" i="175"/>
  <c r="G28" i="175"/>
  <c r="H28" i="175"/>
  <c r="I28" i="175"/>
  <c r="J28" i="175"/>
  <c r="N28" i="175"/>
  <c r="O28" i="175"/>
  <c r="P28" i="175"/>
  <c r="Q28" i="175"/>
  <c r="R28" i="175"/>
  <c r="S28" i="175"/>
  <c r="T28" i="175"/>
  <c r="U28" i="175"/>
  <c r="C30" i="175"/>
  <c r="D30" i="175"/>
  <c r="E30" i="175"/>
  <c r="F30" i="175"/>
  <c r="G30" i="175"/>
  <c r="H30" i="175"/>
  <c r="I30" i="175"/>
  <c r="J30" i="175"/>
  <c r="N30" i="175"/>
  <c r="O30" i="175"/>
  <c r="P30" i="175"/>
  <c r="Q30" i="175"/>
  <c r="R30" i="175"/>
  <c r="S30" i="175"/>
  <c r="T30" i="175"/>
  <c r="U30" i="175"/>
  <c r="U34" i="175"/>
  <c r="T34" i="175"/>
  <c r="S34" i="175"/>
  <c r="R34" i="175"/>
  <c r="Q34" i="175"/>
  <c r="P34" i="175"/>
  <c r="O34" i="175"/>
  <c r="N34" i="175"/>
  <c r="I34" i="175"/>
  <c r="H34" i="175"/>
  <c r="G34" i="175"/>
  <c r="F34" i="175"/>
  <c r="E34" i="175"/>
  <c r="D34" i="175"/>
  <c r="C34" i="175"/>
  <c r="D7" i="175"/>
  <c r="E7" i="175"/>
  <c r="F7" i="175"/>
  <c r="G7" i="175"/>
  <c r="H7" i="175"/>
  <c r="I7" i="175"/>
  <c r="J7" i="175"/>
  <c r="N7" i="175"/>
  <c r="O7" i="175"/>
  <c r="P7" i="175"/>
  <c r="Q7" i="175"/>
  <c r="R7" i="175"/>
  <c r="S7" i="175"/>
  <c r="T7" i="175"/>
  <c r="U7" i="175"/>
  <c r="C9" i="175"/>
  <c r="D9" i="175"/>
  <c r="E9" i="175"/>
  <c r="F9" i="175"/>
  <c r="G9" i="175"/>
  <c r="H9" i="175"/>
  <c r="I9" i="175"/>
  <c r="J9" i="175"/>
  <c r="N9" i="175"/>
  <c r="O9" i="175"/>
  <c r="P9" i="175"/>
  <c r="Q9" i="175"/>
  <c r="R9" i="175"/>
  <c r="S9" i="175"/>
  <c r="T9" i="175"/>
  <c r="U9" i="175"/>
  <c r="C11" i="175"/>
  <c r="D11" i="175"/>
  <c r="E11" i="175"/>
  <c r="F11" i="175"/>
  <c r="G11" i="175"/>
  <c r="H11" i="175"/>
  <c r="I11" i="175"/>
  <c r="J11" i="175"/>
  <c r="N11" i="175"/>
  <c r="O11" i="175"/>
  <c r="P11" i="175"/>
  <c r="Q11" i="175"/>
  <c r="R11" i="175"/>
  <c r="S11" i="175"/>
  <c r="T11" i="175"/>
  <c r="U11" i="175"/>
  <c r="C13" i="175"/>
  <c r="D13" i="175"/>
  <c r="E13" i="175"/>
  <c r="F13" i="175"/>
  <c r="G13" i="175"/>
  <c r="H13" i="175"/>
  <c r="I13" i="175"/>
  <c r="J13" i="175"/>
  <c r="N13" i="175"/>
  <c r="O13" i="175"/>
  <c r="P13" i="175"/>
  <c r="Q13" i="175"/>
  <c r="R13" i="175"/>
  <c r="S13" i="175"/>
  <c r="T13" i="175"/>
  <c r="U13" i="175"/>
  <c r="C15" i="175"/>
  <c r="D15" i="175"/>
  <c r="E15" i="175"/>
  <c r="F15" i="175"/>
  <c r="G15" i="175"/>
  <c r="H15" i="175"/>
  <c r="I15" i="175"/>
  <c r="J15" i="175"/>
  <c r="N15" i="175"/>
  <c r="O15" i="175"/>
  <c r="P15" i="175"/>
  <c r="Q15" i="175"/>
  <c r="R15" i="175"/>
  <c r="S15" i="175"/>
  <c r="T15" i="175"/>
  <c r="U15" i="175"/>
  <c r="C17" i="175"/>
  <c r="D17" i="175"/>
  <c r="E17" i="175"/>
  <c r="F17" i="175"/>
  <c r="G17" i="175"/>
  <c r="H17" i="175"/>
  <c r="I17" i="175"/>
  <c r="J17" i="175"/>
  <c r="N17" i="175"/>
  <c r="O17" i="175"/>
  <c r="P17" i="175"/>
  <c r="Q17" i="175"/>
  <c r="R17" i="175"/>
  <c r="S17" i="175"/>
  <c r="T17" i="175"/>
  <c r="U17" i="175"/>
  <c r="C19" i="175"/>
  <c r="D19" i="175"/>
  <c r="E19" i="175"/>
  <c r="F19" i="175"/>
  <c r="G19" i="175"/>
  <c r="H19" i="175"/>
  <c r="I19" i="175"/>
  <c r="J19" i="175"/>
  <c r="N19" i="175"/>
  <c r="O19" i="175"/>
  <c r="P19" i="175"/>
  <c r="Q19" i="175"/>
  <c r="R19" i="175"/>
  <c r="S19" i="175"/>
  <c r="T19" i="175"/>
  <c r="U19" i="175"/>
  <c r="C21" i="175"/>
  <c r="D21" i="175"/>
  <c r="E21" i="175"/>
  <c r="F21" i="175"/>
  <c r="G21" i="175"/>
  <c r="H21" i="175"/>
  <c r="I21" i="175"/>
  <c r="J21" i="175"/>
  <c r="N21" i="175"/>
  <c r="O21" i="175"/>
  <c r="P21" i="175"/>
  <c r="Q21" i="175"/>
  <c r="R21" i="175"/>
  <c r="S21" i="175"/>
  <c r="T21" i="175"/>
  <c r="U21" i="175"/>
  <c r="C23" i="175"/>
  <c r="D23" i="175"/>
  <c r="E23" i="175"/>
  <c r="F23" i="175"/>
  <c r="G23" i="175"/>
  <c r="H23" i="175"/>
  <c r="I23" i="175"/>
  <c r="J23" i="175"/>
  <c r="N23" i="175"/>
  <c r="O23" i="175"/>
  <c r="P23" i="175"/>
  <c r="Q23" i="175"/>
  <c r="R23" i="175"/>
  <c r="S23" i="175"/>
  <c r="T23" i="175"/>
  <c r="U23" i="175"/>
  <c r="C25" i="175"/>
  <c r="D25" i="175"/>
  <c r="E25" i="175"/>
  <c r="F25" i="175"/>
  <c r="G25" i="175"/>
  <c r="H25" i="175"/>
  <c r="I25" i="175"/>
  <c r="J25" i="175"/>
  <c r="N25" i="175"/>
  <c r="O25" i="175"/>
  <c r="P25" i="175"/>
  <c r="Q25" i="175"/>
  <c r="R25" i="175"/>
  <c r="S25" i="175"/>
  <c r="T25" i="175"/>
  <c r="U25" i="175"/>
  <c r="C27" i="175"/>
  <c r="D27" i="175"/>
  <c r="E27" i="175"/>
  <c r="F27" i="175"/>
  <c r="G27" i="175"/>
  <c r="H27" i="175"/>
  <c r="I27" i="175"/>
  <c r="J27" i="175"/>
  <c r="N27" i="175"/>
  <c r="O27" i="175"/>
  <c r="P27" i="175"/>
  <c r="Q27" i="175"/>
  <c r="R27" i="175"/>
  <c r="S27" i="175"/>
  <c r="T27" i="175"/>
  <c r="U27" i="175"/>
  <c r="C29" i="175"/>
  <c r="D29" i="175"/>
  <c r="E29" i="175"/>
  <c r="F29" i="175"/>
  <c r="G29" i="175"/>
  <c r="H29" i="175"/>
  <c r="I29" i="175"/>
  <c r="J29" i="175"/>
  <c r="N29" i="175"/>
  <c r="O29" i="175"/>
  <c r="P29" i="175"/>
  <c r="Q29" i="175"/>
  <c r="R29" i="175"/>
  <c r="S29" i="175"/>
  <c r="T29" i="175"/>
  <c r="U29" i="175"/>
  <c r="U33" i="175"/>
  <c r="T33" i="175"/>
  <c r="S33" i="175"/>
  <c r="R33" i="175"/>
  <c r="Q33" i="175"/>
  <c r="P33" i="175"/>
  <c r="O33" i="175"/>
  <c r="N33" i="175"/>
  <c r="I33" i="175"/>
  <c r="H33" i="175"/>
  <c r="G33" i="175"/>
  <c r="F33" i="175"/>
  <c r="E33" i="175"/>
  <c r="D33" i="175"/>
  <c r="C33" i="175"/>
  <c r="D8" i="200"/>
  <c r="E8" i="200"/>
  <c r="F8" i="200"/>
  <c r="G8" i="200"/>
  <c r="H8" i="200"/>
  <c r="I8" i="200"/>
  <c r="J8" i="200"/>
  <c r="N8" i="200"/>
  <c r="O8" i="200"/>
  <c r="P8" i="200"/>
  <c r="Q8" i="200"/>
  <c r="R8" i="200"/>
  <c r="S8" i="200"/>
  <c r="T8" i="200"/>
  <c r="U8" i="200"/>
  <c r="C10" i="200"/>
  <c r="D10" i="200"/>
  <c r="E10" i="200"/>
  <c r="F10" i="200"/>
  <c r="G10" i="200"/>
  <c r="H10" i="200"/>
  <c r="I10" i="200"/>
  <c r="J10" i="200"/>
  <c r="N10" i="200"/>
  <c r="O10" i="200"/>
  <c r="P10" i="200"/>
  <c r="Q10" i="200"/>
  <c r="R10" i="200"/>
  <c r="S10" i="200"/>
  <c r="T10" i="200"/>
  <c r="U10" i="200"/>
  <c r="C12" i="200"/>
  <c r="D12" i="200"/>
  <c r="E12" i="200"/>
  <c r="F12" i="200"/>
  <c r="G12" i="200"/>
  <c r="H12" i="200"/>
  <c r="I12" i="200"/>
  <c r="J12" i="200"/>
  <c r="N12" i="200"/>
  <c r="O12" i="200"/>
  <c r="P12" i="200"/>
  <c r="Q12" i="200"/>
  <c r="R12" i="200"/>
  <c r="S12" i="200"/>
  <c r="T12" i="200"/>
  <c r="U12" i="200"/>
  <c r="C14" i="200"/>
  <c r="D14" i="200"/>
  <c r="E14" i="200"/>
  <c r="F14" i="200"/>
  <c r="G14" i="200"/>
  <c r="H14" i="200"/>
  <c r="I14" i="200"/>
  <c r="J14" i="200"/>
  <c r="N14" i="200"/>
  <c r="O14" i="200"/>
  <c r="P14" i="200"/>
  <c r="Q14" i="200"/>
  <c r="R14" i="200"/>
  <c r="S14" i="200"/>
  <c r="T14" i="200"/>
  <c r="U14" i="200"/>
  <c r="C16" i="200"/>
  <c r="D16" i="200"/>
  <c r="E16" i="200"/>
  <c r="F16" i="200"/>
  <c r="G16" i="200"/>
  <c r="H16" i="200"/>
  <c r="I16" i="200"/>
  <c r="J16" i="200"/>
  <c r="N16" i="200"/>
  <c r="O16" i="200"/>
  <c r="P16" i="200"/>
  <c r="Q16" i="200"/>
  <c r="R16" i="200"/>
  <c r="S16" i="200"/>
  <c r="T16" i="200"/>
  <c r="U16" i="200"/>
  <c r="C18" i="200"/>
  <c r="D18" i="200"/>
  <c r="E18" i="200"/>
  <c r="F18" i="200"/>
  <c r="G18" i="200"/>
  <c r="H18" i="200"/>
  <c r="I18" i="200"/>
  <c r="J18" i="200"/>
  <c r="N18" i="200"/>
  <c r="O18" i="200"/>
  <c r="P18" i="200"/>
  <c r="Q18" i="200"/>
  <c r="R18" i="200"/>
  <c r="S18" i="200"/>
  <c r="T18" i="200"/>
  <c r="U18" i="200"/>
  <c r="C20" i="200"/>
  <c r="D20" i="200"/>
  <c r="E20" i="200"/>
  <c r="F20" i="200"/>
  <c r="G20" i="200"/>
  <c r="H20" i="200"/>
  <c r="I20" i="200"/>
  <c r="J20" i="200"/>
  <c r="N20" i="200"/>
  <c r="O20" i="200"/>
  <c r="P20" i="200"/>
  <c r="Q20" i="200"/>
  <c r="R20" i="200"/>
  <c r="S20" i="200"/>
  <c r="T20" i="200"/>
  <c r="U20" i="200"/>
  <c r="C22" i="200"/>
  <c r="D22" i="200"/>
  <c r="E22" i="200"/>
  <c r="F22" i="200"/>
  <c r="G22" i="200"/>
  <c r="H22" i="200"/>
  <c r="I22" i="200"/>
  <c r="J22" i="200"/>
  <c r="N22" i="200"/>
  <c r="O22" i="200"/>
  <c r="P22" i="200"/>
  <c r="Q22" i="200"/>
  <c r="R22" i="200"/>
  <c r="S22" i="200"/>
  <c r="T22" i="200"/>
  <c r="U22" i="200"/>
  <c r="C24" i="200"/>
  <c r="D24" i="200"/>
  <c r="E24" i="200"/>
  <c r="F24" i="200"/>
  <c r="G24" i="200"/>
  <c r="H24" i="200"/>
  <c r="I24" i="200"/>
  <c r="J24" i="200"/>
  <c r="N24" i="200"/>
  <c r="O24" i="200"/>
  <c r="P24" i="200"/>
  <c r="Q24" i="200"/>
  <c r="R24" i="200"/>
  <c r="S24" i="200"/>
  <c r="T24" i="200"/>
  <c r="U24" i="200"/>
  <c r="C26" i="200"/>
  <c r="D26" i="200"/>
  <c r="E26" i="200"/>
  <c r="F26" i="200"/>
  <c r="G26" i="200"/>
  <c r="H26" i="200"/>
  <c r="I26" i="200"/>
  <c r="J26" i="200"/>
  <c r="N26" i="200"/>
  <c r="O26" i="200"/>
  <c r="P26" i="200"/>
  <c r="Q26" i="200"/>
  <c r="R26" i="200"/>
  <c r="S26" i="200"/>
  <c r="T26" i="200"/>
  <c r="U26" i="200"/>
  <c r="C28" i="200"/>
  <c r="D28" i="200"/>
  <c r="E28" i="200"/>
  <c r="F28" i="200"/>
  <c r="G28" i="200"/>
  <c r="H28" i="200"/>
  <c r="I28" i="200"/>
  <c r="J28" i="200"/>
  <c r="N28" i="200"/>
  <c r="O28" i="200"/>
  <c r="P28" i="200"/>
  <c r="Q28" i="200"/>
  <c r="R28" i="200"/>
  <c r="S28" i="200"/>
  <c r="T28" i="200"/>
  <c r="U28" i="200"/>
  <c r="C30" i="200"/>
  <c r="D30" i="200"/>
  <c r="E30" i="200"/>
  <c r="F30" i="200"/>
  <c r="G30" i="200"/>
  <c r="H30" i="200"/>
  <c r="I30" i="200"/>
  <c r="J30" i="200"/>
  <c r="N30" i="200"/>
  <c r="O30" i="200"/>
  <c r="P30" i="200"/>
  <c r="Q30" i="200"/>
  <c r="R30" i="200"/>
  <c r="S30" i="200"/>
  <c r="T30" i="200"/>
  <c r="U30" i="200"/>
  <c r="U34" i="200"/>
  <c r="T34" i="200"/>
  <c r="S34" i="200"/>
  <c r="R34" i="200"/>
  <c r="Q34" i="200"/>
  <c r="P34" i="200"/>
  <c r="O34" i="200"/>
  <c r="N34" i="200"/>
  <c r="J34" i="200"/>
  <c r="I34" i="200"/>
  <c r="H34" i="200"/>
  <c r="G34" i="200"/>
  <c r="F34" i="200"/>
  <c r="E34" i="200"/>
  <c r="D34" i="200"/>
  <c r="C34" i="200"/>
  <c r="D7" i="200"/>
  <c r="E7" i="200"/>
  <c r="F7" i="200"/>
  <c r="G7" i="200"/>
  <c r="H7" i="200"/>
  <c r="I7" i="200"/>
  <c r="J7" i="200"/>
  <c r="N7" i="200"/>
  <c r="O7" i="200"/>
  <c r="P7" i="200"/>
  <c r="Q7" i="200"/>
  <c r="R7" i="200"/>
  <c r="S7" i="200"/>
  <c r="T7" i="200"/>
  <c r="U7" i="200"/>
  <c r="C9" i="200"/>
  <c r="D9" i="200"/>
  <c r="E9" i="200"/>
  <c r="F9" i="200"/>
  <c r="G9" i="200"/>
  <c r="H9" i="200"/>
  <c r="I9" i="200"/>
  <c r="J9" i="200"/>
  <c r="N9" i="200"/>
  <c r="O9" i="200"/>
  <c r="P9" i="200"/>
  <c r="Q9" i="200"/>
  <c r="R9" i="200"/>
  <c r="S9" i="200"/>
  <c r="T9" i="200"/>
  <c r="U9" i="200"/>
  <c r="C11" i="200"/>
  <c r="D11" i="200"/>
  <c r="E11" i="200"/>
  <c r="F11" i="200"/>
  <c r="G11" i="200"/>
  <c r="H11" i="200"/>
  <c r="I11" i="200"/>
  <c r="J11" i="200"/>
  <c r="N11" i="200"/>
  <c r="O11" i="200"/>
  <c r="P11" i="200"/>
  <c r="Q11" i="200"/>
  <c r="R11" i="200"/>
  <c r="S11" i="200"/>
  <c r="T11" i="200"/>
  <c r="U11" i="200"/>
  <c r="C13" i="200"/>
  <c r="D13" i="200"/>
  <c r="E13" i="200"/>
  <c r="F13" i="200"/>
  <c r="G13" i="200"/>
  <c r="H13" i="200"/>
  <c r="I13" i="200"/>
  <c r="J13" i="200"/>
  <c r="N13" i="200"/>
  <c r="O13" i="200"/>
  <c r="P13" i="200"/>
  <c r="Q13" i="200"/>
  <c r="R13" i="200"/>
  <c r="S13" i="200"/>
  <c r="T13" i="200"/>
  <c r="U13" i="200"/>
  <c r="C15" i="200"/>
  <c r="D15" i="200"/>
  <c r="E15" i="200"/>
  <c r="F15" i="200"/>
  <c r="G15" i="200"/>
  <c r="H15" i="200"/>
  <c r="I15" i="200"/>
  <c r="J15" i="200"/>
  <c r="N15" i="200"/>
  <c r="O15" i="200"/>
  <c r="P15" i="200"/>
  <c r="Q15" i="200"/>
  <c r="R15" i="200"/>
  <c r="S15" i="200"/>
  <c r="T15" i="200"/>
  <c r="U15" i="200"/>
  <c r="C17" i="200"/>
  <c r="D17" i="200"/>
  <c r="E17" i="200"/>
  <c r="F17" i="200"/>
  <c r="G17" i="200"/>
  <c r="H17" i="200"/>
  <c r="I17" i="200"/>
  <c r="J17" i="200"/>
  <c r="N17" i="200"/>
  <c r="O17" i="200"/>
  <c r="P17" i="200"/>
  <c r="Q17" i="200"/>
  <c r="R17" i="200"/>
  <c r="S17" i="200"/>
  <c r="T17" i="200"/>
  <c r="U17" i="200"/>
  <c r="C19" i="200"/>
  <c r="D19" i="200"/>
  <c r="E19" i="200"/>
  <c r="F19" i="200"/>
  <c r="G19" i="200"/>
  <c r="H19" i="200"/>
  <c r="I19" i="200"/>
  <c r="J19" i="200"/>
  <c r="N19" i="200"/>
  <c r="O19" i="200"/>
  <c r="P19" i="200"/>
  <c r="Q19" i="200"/>
  <c r="R19" i="200"/>
  <c r="S19" i="200"/>
  <c r="T19" i="200"/>
  <c r="U19" i="200"/>
  <c r="C21" i="200"/>
  <c r="D21" i="200"/>
  <c r="E21" i="200"/>
  <c r="F21" i="200"/>
  <c r="G21" i="200"/>
  <c r="H21" i="200"/>
  <c r="I21" i="200"/>
  <c r="J21" i="200"/>
  <c r="N21" i="200"/>
  <c r="O21" i="200"/>
  <c r="P21" i="200"/>
  <c r="Q21" i="200"/>
  <c r="R21" i="200"/>
  <c r="S21" i="200"/>
  <c r="T21" i="200"/>
  <c r="U21" i="200"/>
  <c r="C23" i="200"/>
  <c r="D23" i="200"/>
  <c r="E23" i="200"/>
  <c r="F23" i="200"/>
  <c r="G23" i="200"/>
  <c r="H23" i="200"/>
  <c r="I23" i="200"/>
  <c r="J23" i="200"/>
  <c r="N23" i="200"/>
  <c r="O23" i="200"/>
  <c r="P23" i="200"/>
  <c r="Q23" i="200"/>
  <c r="R23" i="200"/>
  <c r="S23" i="200"/>
  <c r="T23" i="200"/>
  <c r="U23" i="200"/>
  <c r="C25" i="200"/>
  <c r="D25" i="200"/>
  <c r="E25" i="200"/>
  <c r="F25" i="200"/>
  <c r="G25" i="200"/>
  <c r="H25" i="200"/>
  <c r="I25" i="200"/>
  <c r="J25" i="200"/>
  <c r="N25" i="200"/>
  <c r="O25" i="200"/>
  <c r="P25" i="200"/>
  <c r="Q25" i="200"/>
  <c r="R25" i="200"/>
  <c r="S25" i="200"/>
  <c r="T25" i="200"/>
  <c r="U25" i="200"/>
  <c r="C27" i="200"/>
  <c r="D27" i="200"/>
  <c r="E27" i="200"/>
  <c r="F27" i="200"/>
  <c r="G27" i="200"/>
  <c r="H27" i="200"/>
  <c r="I27" i="200"/>
  <c r="J27" i="200"/>
  <c r="N27" i="200"/>
  <c r="O27" i="200"/>
  <c r="P27" i="200"/>
  <c r="Q27" i="200"/>
  <c r="R27" i="200"/>
  <c r="S27" i="200"/>
  <c r="T27" i="200"/>
  <c r="U27" i="200"/>
  <c r="C29" i="200"/>
  <c r="D29" i="200"/>
  <c r="E29" i="200"/>
  <c r="F29" i="200"/>
  <c r="G29" i="200"/>
  <c r="H29" i="200"/>
  <c r="I29" i="200"/>
  <c r="J29" i="200"/>
  <c r="N29" i="200"/>
  <c r="O29" i="200"/>
  <c r="P29" i="200"/>
  <c r="Q29" i="200"/>
  <c r="R29" i="200"/>
  <c r="S29" i="200"/>
  <c r="T29" i="200"/>
  <c r="U29" i="200"/>
  <c r="U33" i="200"/>
  <c r="T33" i="200"/>
  <c r="S33" i="200"/>
  <c r="R33" i="200"/>
  <c r="Q33" i="200"/>
  <c r="P33" i="200"/>
  <c r="O33" i="200"/>
  <c r="N33" i="200"/>
  <c r="J33" i="200"/>
  <c r="I33" i="200"/>
  <c r="H33" i="200"/>
  <c r="G33" i="200"/>
  <c r="F33" i="200"/>
  <c r="E33" i="200"/>
  <c r="D33" i="200"/>
  <c r="C33" i="200"/>
  <c r="Q4" i="78"/>
  <c r="Q4" i="102"/>
  <c r="Q4" i="200"/>
  <c r="Q4" i="175"/>
  <c r="Q4" i="166"/>
  <c r="Q4" i="145"/>
  <c r="Q4" i="124"/>
  <c r="Q4" i="111"/>
  <c r="Q4" i="57"/>
  <c r="Q4" i="58" s="1"/>
  <c r="Q4" i="37"/>
  <c r="Q4" i="38" s="1"/>
  <c r="Q4" i="12"/>
  <c r="Q4" i="6"/>
  <c r="N4" i="78"/>
  <c r="N4" i="102"/>
  <c r="N4" i="200"/>
  <c r="N4" i="175"/>
  <c r="N4" i="166"/>
  <c r="N4" i="145"/>
  <c r="N4" i="124"/>
  <c r="N4" i="111"/>
  <c r="N4" i="57"/>
  <c r="N4" i="58" s="1"/>
  <c r="N4" i="37"/>
  <c r="N4" i="38" s="1"/>
  <c r="N4" i="12"/>
  <c r="N4" i="6"/>
  <c r="V25" i="12" l="1"/>
  <c r="P32" i="175"/>
  <c r="P36" i="175" s="1"/>
  <c r="V8" i="175"/>
  <c r="V26" i="6"/>
  <c r="V9" i="133"/>
  <c r="V26" i="133"/>
  <c r="V34" i="57"/>
  <c r="V33" i="57"/>
  <c r="V26" i="78"/>
  <c r="D25" i="125"/>
  <c r="V9" i="145"/>
  <c r="V34" i="166"/>
  <c r="V33" i="166"/>
  <c r="V17" i="166"/>
  <c r="V18" i="166"/>
  <c r="V15" i="166"/>
  <c r="V16" i="166"/>
  <c r="V26" i="166"/>
  <c r="V12" i="111"/>
  <c r="N22" i="103"/>
  <c r="V30" i="175"/>
  <c r="T22" i="18"/>
  <c r="N30" i="18"/>
  <c r="V29" i="166"/>
  <c r="N27" i="103"/>
  <c r="R25" i="103"/>
  <c r="R21" i="103"/>
  <c r="U28" i="103"/>
  <c r="J24" i="103"/>
  <c r="F24" i="103"/>
  <c r="U22" i="103"/>
  <c r="F10" i="103"/>
  <c r="V22" i="166"/>
  <c r="V29" i="145"/>
  <c r="V30" i="57"/>
  <c r="V30" i="58" s="1"/>
  <c r="V29" i="6"/>
  <c r="V27" i="111"/>
  <c r="C15" i="18"/>
  <c r="R13" i="18"/>
  <c r="G13" i="18"/>
  <c r="G11" i="18"/>
  <c r="C11" i="18"/>
  <c r="R9" i="18"/>
  <c r="N9" i="18"/>
  <c r="G9" i="18"/>
  <c r="C9" i="18"/>
  <c r="G7" i="18"/>
  <c r="U30" i="18"/>
  <c r="J30" i="18"/>
  <c r="F30" i="18"/>
  <c r="Q28" i="18"/>
  <c r="U16" i="18"/>
  <c r="V25" i="200"/>
  <c r="V25" i="69"/>
  <c r="J9" i="18"/>
  <c r="F7" i="18"/>
  <c r="V31" i="15"/>
  <c r="S32" i="12"/>
  <c r="S36" i="12" s="1"/>
  <c r="P15" i="18"/>
  <c r="N14" i="18"/>
  <c r="V31" i="34"/>
  <c r="V35" i="34" s="1"/>
  <c r="N34" i="125"/>
  <c r="E11" i="125"/>
  <c r="N7" i="125"/>
  <c r="D31" i="124"/>
  <c r="D35" i="124" s="1"/>
  <c r="V14" i="166"/>
  <c r="V13" i="200"/>
  <c r="V10" i="200"/>
  <c r="S23" i="18"/>
  <c r="T9" i="18"/>
  <c r="P9" i="18"/>
  <c r="P7" i="18"/>
  <c r="I7" i="18"/>
  <c r="H28" i="18"/>
  <c r="S26" i="18"/>
  <c r="S24" i="18"/>
  <c r="S16" i="18"/>
  <c r="H16" i="18"/>
  <c r="S10" i="18"/>
  <c r="H10" i="18"/>
  <c r="V20" i="57"/>
  <c r="V20" i="58" s="1"/>
  <c r="V19" i="69"/>
  <c r="J32" i="78"/>
  <c r="J36" i="78" s="1"/>
  <c r="V20" i="102"/>
  <c r="O30" i="125"/>
  <c r="D30" i="125"/>
  <c r="U26" i="125"/>
  <c r="F12" i="125"/>
  <c r="C29" i="125"/>
  <c r="H30" i="125"/>
  <c r="J28" i="125"/>
  <c r="Q24" i="125"/>
  <c r="D12" i="125"/>
  <c r="C31" i="124"/>
  <c r="C35" i="124" s="1"/>
  <c r="V12" i="124"/>
  <c r="L13" i="1"/>
  <c r="I31" i="145"/>
  <c r="I35" i="145" s="1"/>
  <c r="J32" i="166"/>
  <c r="J36" i="166" s="1"/>
  <c r="P22" i="201"/>
  <c r="I22" i="201"/>
  <c r="V11" i="200"/>
  <c r="V19" i="200"/>
  <c r="R16" i="103"/>
  <c r="V12" i="12"/>
  <c r="U31" i="12"/>
  <c r="U35" i="12" s="1"/>
  <c r="C9" i="125"/>
  <c r="P32" i="166"/>
  <c r="P36" i="166" s="1"/>
  <c r="F25" i="103"/>
  <c r="U23" i="103"/>
  <c r="Q23" i="103"/>
  <c r="J23" i="103"/>
  <c r="F23" i="103"/>
  <c r="U21" i="103"/>
  <c r="Q21" i="103"/>
  <c r="J21" i="103"/>
  <c r="F19" i="103"/>
  <c r="U15" i="103"/>
  <c r="J15" i="103"/>
  <c r="U13" i="103"/>
  <c r="F11" i="103"/>
  <c r="F9" i="103"/>
  <c r="T30" i="103"/>
  <c r="P26" i="103"/>
  <c r="I26" i="103"/>
  <c r="T22" i="103"/>
  <c r="I22" i="103"/>
  <c r="P8" i="103"/>
  <c r="F7" i="103"/>
  <c r="E12" i="103"/>
  <c r="T8" i="103"/>
  <c r="I8" i="103"/>
  <c r="J33" i="18"/>
  <c r="V12" i="6"/>
  <c r="V20" i="12"/>
  <c r="V21" i="200"/>
  <c r="K24" i="1"/>
  <c r="S29" i="18"/>
  <c r="O29" i="18"/>
  <c r="H27" i="18"/>
  <c r="S25" i="18"/>
  <c r="H25" i="18"/>
  <c r="D25" i="18"/>
  <c r="O23" i="18"/>
  <c r="H23" i="18"/>
  <c r="D23" i="18"/>
  <c r="O13" i="18"/>
  <c r="H13" i="18"/>
  <c r="S11" i="18"/>
  <c r="S7" i="18"/>
  <c r="O7" i="18"/>
  <c r="H7" i="18"/>
  <c r="R28" i="18"/>
  <c r="N28" i="18"/>
  <c r="G28" i="18"/>
  <c r="C28" i="18"/>
  <c r="R26" i="18"/>
  <c r="N26" i="18"/>
  <c r="C26" i="18"/>
  <c r="N24" i="18"/>
  <c r="C24" i="18"/>
  <c r="R22" i="18"/>
  <c r="N22" i="18"/>
  <c r="G22" i="18"/>
  <c r="R20" i="18"/>
  <c r="N20" i="18"/>
  <c r="G14" i="18"/>
  <c r="N12" i="18"/>
  <c r="N8" i="18"/>
  <c r="Q29" i="18"/>
  <c r="Q7" i="18"/>
  <c r="I14" i="18"/>
  <c r="T10" i="18"/>
  <c r="T8" i="18"/>
  <c r="H27" i="125"/>
  <c r="D27" i="125"/>
  <c r="O17" i="125"/>
  <c r="O15" i="125"/>
  <c r="J13" i="125"/>
  <c r="C28" i="125"/>
  <c r="C26" i="125"/>
  <c r="P24" i="125"/>
  <c r="R16" i="125"/>
  <c r="P14" i="125"/>
  <c r="G14" i="125"/>
  <c r="P12" i="125"/>
  <c r="P10" i="125"/>
  <c r="P8" i="125"/>
  <c r="V25" i="175"/>
  <c r="V10" i="133"/>
  <c r="V9" i="124"/>
  <c r="V18" i="69"/>
  <c r="V10" i="102"/>
  <c r="V17" i="6"/>
  <c r="V27" i="37"/>
  <c r="V27" i="38" s="1"/>
  <c r="V12" i="37"/>
  <c r="V12" i="38" s="1"/>
  <c r="M32" i="38"/>
  <c r="M36" i="38" s="1"/>
  <c r="V25" i="37"/>
  <c r="V25" i="38" s="1"/>
  <c r="V10" i="37"/>
  <c r="V10" i="38" s="1"/>
  <c r="C32" i="37"/>
  <c r="C36" i="37" s="1"/>
  <c r="P31" i="6"/>
  <c r="P35" i="6" s="1"/>
  <c r="P24" i="18"/>
  <c r="V31" i="4"/>
  <c r="V35" i="4" s="1"/>
  <c r="V31" i="8"/>
  <c r="V35" i="8" s="1"/>
  <c r="V32" i="4"/>
  <c r="V36" i="4" s="1"/>
  <c r="V31" i="7"/>
  <c r="V35" i="7" s="1"/>
  <c r="V15" i="12"/>
  <c r="V23" i="12"/>
  <c r="K32" i="18"/>
  <c r="K36" i="18" s="1"/>
  <c r="L32" i="38"/>
  <c r="L36" i="38" s="1"/>
  <c r="V32" i="50"/>
  <c r="V36" i="50" s="1"/>
  <c r="V16" i="102"/>
  <c r="I25" i="103"/>
  <c r="E25" i="103"/>
  <c r="I23" i="103"/>
  <c r="I21" i="103"/>
  <c r="P9" i="103"/>
  <c r="O30" i="103"/>
  <c r="S25" i="103"/>
  <c r="O19" i="103"/>
  <c r="R24" i="103"/>
  <c r="G22" i="103"/>
  <c r="N20" i="103"/>
  <c r="N16" i="103"/>
  <c r="N12" i="103"/>
  <c r="P32" i="111"/>
  <c r="P36" i="111" s="1"/>
  <c r="S29" i="125"/>
  <c r="F27" i="125"/>
  <c r="U23" i="125"/>
  <c r="D23" i="125"/>
  <c r="O19" i="125"/>
  <c r="D19" i="125"/>
  <c r="S17" i="125"/>
  <c r="U15" i="125"/>
  <c r="Q15" i="125"/>
  <c r="H13" i="125"/>
  <c r="J7" i="125"/>
  <c r="R30" i="125"/>
  <c r="E28" i="125"/>
  <c r="P18" i="125"/>
  <c r="E16" i="125"/>
  <c r="E12" i="125"/>
  <c r="T8" i="125"/>
  <c r="N8" i="125"/>
  <c r="I8" i="125"/>
  <c r="V23" i="111"/>
  <c r="O27" i="125"/>
  <c r="S25" i="125"/>
  <c r="D21" i="125"/>
  <c r="J19" i="125"/>
  <c r="U17" i="125"/>
  <c r="H17" i="125"/>
  <c r="J15" i="125"/>
  <c r="O13" i="125"/>
  <c r="D7" i="125"/>
  <c r="P30" i="125"/>
  <c r="R18" i="125"/>
  <c r="N18" i="125"/>
  <c r="C10" i="125"/>
  <c r="R8" i="125"/>
  <c r="G8" i="125"/>
  <c r="V32" i="108"/>
  <c r="V36" i="108" s="1"/>
  <c r="C19" i="125"/>
  <c r="J30" i="125"/>
  <c r="H26" i="125"/>
  <c r="S24" i="125"/>
  <c r="Q22" i="125"/>
  <c r="O22" i="125"/>
  <c r="H20" i="125"/>
  <c r="J18" i="125"/>
  <c r="H18" i="125"/>
  <c r="F18" i="125"/>
  <c r="U12" i="125"/>
  <c r="S12" i="125"/>
  <c r="O12" i="125"/>
  <c r="V23" i="124"/>
  <c r="G27" i="201"/>
  <c r="R25" i="201"/>
  <c r="N21" i="201"/>
  <c r="U22" i="201"/>
  <c r="V8" i="166"/>
  <c r="V24" i="166"/>
  <c r="O19" i="201"/>
  <c r="V7" i="175"/>
  <c r="V16" i="175"/>
  <c r="V24" i="175"/>
  <c r="O26" i="201"/>
  <c r="D24" i="201"/>
  <c r="H22" i="201"/>
  <c r="T27" i="201"/>
  <c r="T11" i="201"/>
  <c r="T29" i="201"/>
  <c r="V31" i="178"/>
  <c r="V32" i="195"/>
  <c r="V36" i="195" s="1"/>
  <c r="R28" i="201"/>
  <c r="C28" i="201"/>
  <c r="P29" i="18"/>
  <c r="P25" i="18"/>
  <c r="E25" i="18"/>
  <c r="T23" i="18"/>
  <c r="I23" i="18"/>
  <c r="T15" i="18"/>
  <c r="I15" i="18"/>
  <c r="S30" i="18"/>
  <c r="Q22" i="18"/>
  <c r="Q20" i="18"/>
  <c r="J14" i="18"/>
  <c r="F14" i="18"/>
  <c r="Q10" i="18"/>
  <c r="U8" i="18"/>
  <c r="T31" i="124"/>
  <c r="T35" i="124" s="1"/>
  <c r="V31" i="177"/>
  <c r="V32" i="188"/>
  <c r="V32" i="191"/>
  <c r="V36" i="191" s="1"/>
  <c r="V32" i="197"/>
  <c r="V36" i="197" s="1"/>
  <c r="V31" i="172"/>
  <c r="V35" i="172" s="1"/>
  <c r="V31" i="152"/>
  <c r="V31" i="163"/>
  <c r="V32" i="156"/>
  <c r="K32" i="38"/>
  <c r="K36" i="38" s="1"/>
  <c r="R30" i="201"/>
  <c r="J25" i="125"/>
  <c r="H25" i="125"/>
  <c r="O23" i="125"/>
  <c r="J23" i="125"/>
  <c r="S21" i="125"/>
  <c r="O21" i="125"/>
  <c r="H21" i="125"/>
  <c r="H19" i="125"/>
  <c r="F19" i="125"/>
  <c r="P26" i="125"/>
  <c r="I26" i="125"/>
  <c r="E22" i="125"/>
  <c r="T20" i="125"/>
  <c r="N14" i="125"/>
  <c r="K35" i="38"/>
  <c r="O24" i="103"/>
  <c r="O22" i="103"/>
  <c r="S20" i="103"/>
  <c r="D18" i="103"/>
  <c r="O16" i="103"/>
  <c r="H10" i="103"/>
  <c r="F15" i="18"/>
  <c r="Q11" i="18"/>
  <c r="I26" i="18"/>
  <c r="E24" i="18"/>
  <c r="T25" i="125"/>
  <c r="R25" i="125"/>
  <c r="P25" i="125"/>
  <c r="I25" i="125"/>
  <c r="C25" i="125"/>
  <c r="T23" i="125"/>
  <c r="P23" i="125"/>
  <c r="N23" i="125"/>
  <c r="G23" i="125"/>
  <c r="R21" i="125"/>
  <c r="G21" i="125"/>
  <c r="E21" i="125"/>
  <c r="C21" i="125"/>
  <c r="N19" i="125"/>
  <c r="I19" i="125"/>
  <c r="T17" i="125"/>
  <c r="T13" i="125"/>
  <c r="R13" i="125"/>
  <c r="T11" i="125"/>
  <c r="R7" i="125"/>
  <c r="Q30" i="125"/>
  <c r="V32" i="136"/>
  <c r="V36" i="136" s="1"/>
  <c r="V32" i="143"/>
  <c r="V36" i="143" s="1"/>
  <c r="V22" i="145"/>
  <c r="V30" i="133"/>
  <c r="V31" i="119"/>
  <c r="V35" i="119" s="1"/>
  <c r="V29" i="124"/>
  <c r="V32" i="121"/>
  <c r="V36" i="121" s="1"/>
  <c r="V30" i="124"/>
  <c r="V31" i="109"/>
  <c r="V35" i="109" s="1"/>
  <c r="V32" i="106"/>
  <c r="V36" i="106" s="1"/>
  <c r="V32" i="107"/>
  <c r="V36" i="107" s="1"/>
  <c r="V29" i="78"/>
  <c r="V31" i="79"/>
  <c r="V35" i="79" s="1"/>
  <c r="V31" i="94"/>
  <c r="V35" i="94" s="1"/>
  <c r="V32" i="62"/>
  <c r="V36" i="62" s="1"/>
  <c r="V32" i="96"/>
  <c r="V36" i="96" s="1"/>
  <c r="V14" i="102"/>
  <c r="V31" i="47"/>
  <c r="V35" i="47" s="1"/>
  <c r="V32" i="44"/>
  <c r="V36" i="44" s="1"/>
  <c r="V31" i="29"/>
  <c r="V35" i="29" s="1"/>
  <c r="V31" i="32"/>
  <c r="V35" i="32" s="1"/>
  <c r="V13" i="37"/>
  <c r="V13" i="38" s="1"/>
  <c r="V32" i="20"/>
  <c r="V36" i="20" s="1"/>
  <c r="V32" i="23"/>
  <c r="V36" i="23" s="1"/>
  <c r="V30" i="37"/>
  <c r="V30" i="38" s="1"/>
  <c r="V22" i="37"/>
  <c r="V22" i="38" s="1"/>
  <c r="V31" i="10"/>
  <c r="V35" i="10" s="1"/>
  <c r="V31" i="11"/>
  <c r="V35" i="11" s="1"/>
  <c r="V13" i="12"/>
  <c r="V29" i="12"/>
  <c r="V21" i="12"/>
  <c r="V32" i="11"/>
  <c r="V36" i="11" s="1"/>
  <c r="V32" i="16"/>
  <c r="V36" i="16" s="1"/>
  <c r="V30" i="12"/>
  <c r="V22" i="12"/>
  <c r="M26" i="1"/>
  <c r="T29" i="125"/>
  <c r="N29" i="125"/>
  <c r="E29" i="125"/>
  <c r="E9" i="125"/>
  <c r="E7" i="125"/>
  <c r="S30" i="125"/>
  <c r="S32" i="124"/>
  <c r="S36" i="124" s="1"/>
  <c r="Q32" i="124"/>
  <c r="Q36" i="124" s="1"/>
  <c r="V12" i="200"/>
  <c r="V20" i="175"/>
  <c r="V12" i="166"/>
  <c r="V28" i="166"/>
  <c r="V21" i="133"/>
  <c r="V29" i="111"/>
  <c r="V22" i="69"/>
  <c r="R27" i="201"/>
  <c r="R29" i="125"/>
  <c r="I29" i="125"/>
  <c r="T27" i="125"/>
  <c r="G29" i="18"/>
  <c r="C23" i="18"/>
  <c r="L24" i="1"/>
  <c r="D32" i="78"/>
  <c r="D36" i="78" s="1"/>
  <c r="V30" i="145"/>
  <c r="V13" i="111"/>
  <c r="J31" i="200"/>
  <c r="J35" i="200" s="1"/>
  <c r="N32" i="166"/>
  <c r="N36" i="166" s="1"/>
  <c r="D31" i="57"/>
  <c r="D35" i="57" s="1"/>
  <c r="L21" i="1"/>
  <c r="I29" i="201"/>
  <c r="E29" i="201"/>
  <c r="P27" i="201"/>
  <c r="I27" i="201"/>
  <c r="E27" i="201"/>
  <c r="T25" i="201"/>
  <c r="P25" i="201"/>
  <c r="I25" i="201"/>
  <c r="E25" i="201"/>
  <c r="T23" i="201"/>
  <c r="P23" i="201"/>
  <c r="I23" i="201"/>
  <c r="S30" i="201"/>
  <c r="O22" i="201"/>
  <c r="D20" i="201"/>
  <c r="J29" i="18"/>
  <c r="Q25" i="18"/>
  <c r="F25" i="18"/>
  <c r="F19" i="18"/>
  <c r="U17" i="18"/>
  <c r="Q17" i="18"/>
  <c r="J17" i="18"/>
  <c r="F17" i="18"/>
  <c r="U15" i="18"/>
  <c r="P28" i="18"/>
  <c r="E28" i="18"/>
  <c r="T26" i="18"/>
  <c r="P26" i="18"/>
  <c r="E26" i="18"/>
  <c r="T24" i="18"/>
  <c r="G30" i="125"/>
  <c r="R28" i="125"/>
  <c r="L22" i="1"/>
  <c r="M27" i="1"/>
  <c r="K27" i="1"/>
  <c r="S29" i="103"/>
  <c r="O29" i="103"/>
  <c r="H29" i="103"/>
  <c r="D29" i="103"/>
  <c r="S27" i="103"/>
  <c r="O25" i="103"/>
  <c r="H25" i="103"/>
  <c r="D25" i="103"/>
  <c r="H21" i="103"/>
  <c r="S13" i="103"/>
  <c r="H11" i="103"/>
  <c r="D9" i="103"/>
  <c r="H7" i="103"/>
  <c r="G20" i="103"/>
  <c r="R32" i="37"/>
  <c r="R36" i="37" s="1"/>
  <c r="I24" i="18"/>
  <c r="E22" i="18"/>
  <c r="T20" i="18"/>
  <c r="P20" i="18"/>
  <c r="I20" i="18"/>
  <c r="E20" i="18"/>
  <c r="S27" i="125"/>
  <c r="F13" i="125"/>
  <c r="Q20" i="125"/>
  <c r="J20" i="125"/>
  <c r="L23" i="1"/>
  <c r="M28" i="1"/>
  <c r="L35" i="38"/>
  <c r="M30" i="1"/>
  <c r="M22" i="1"/>
  <c r="M31" i="125"/>
  <c r="M35" i="125" s="1"/>
  <c r="D8" i="18"/>
  <c r="U32" i="6"/>
  <c r="U36" i="6" s="1"/>
  <c r="G23" i="201"/>
  <c r="R21" i="201"/>
  <c r="G21" i="201"/>
  <c r="C21" i="201"/>
  <c r="R19" i="201"/>
  <c r="R23" i="18"/>
  <c r="N23" i="18"/>
  <c r="G23" i="18"/>
  <c r="U22" i="18"/>
  <c r="L29" i="1"/>
  <c r="V32" i="193"/>
  <c r="V36" i="193" s="1"/>
  <c r="E32" i="200"/>
  <c r="E36" i="200" s="1"/>
  <c r="Q31" i="12"/>
  <c r="Q35" i="12" s="1"/>
  <c r="Q4" i="103"/>
  <c r="S29" i="201"/>
  <c r="O29" i="201"/>
  <c r="H29" i="201"/>
  <c r="H19" i="201"/>
  <c r="S17" i="201"/>
  <c r="H17" i="201"/>
  <c r="D17" i="201"/>
  <c r="H15" i="201"/>
  <c r="D15" i="201"/>
  <c r="O9" i="201"/>
  <c r="H9" i="201"/>
  <c r="G30" i="201"/>
  <c r="R26" i="201"/>
  <c r="G22" i="201"/>
  <c r="C16" i="201"/>
  <c r="R10" i="201"/>
  <c r="C10" i="201"/>
  <c r="G8" i="201"/>
  <c r="P13" i="201"/>
  <c r="N14" i="201"/>
  <c r="E8" i="38"/>
  <c r="F10" i="18"/>
  <c r="T9" i="103"/>
  <c r="D30" i="103"/>
  <c r="O20" i="103"/>
  <c r="H20" i="103"/>
  <c r="C29" i="18"/>
  <c r="N27" i="18"/>
  <c r="T21" i="18"/>
  <c r="E21" i="18"/>
  <c r="P19" i="18"/>
  <c r="I19" i="18"/>
  <c r="T17" i="18"/>
  <c r="P17" i="18"/>
  <c r="E17" i="18"/>
  <c r="U13" i="18"/>
  <c r="Q13" i="18"/>
  <c r="F11" i="18"/>
  <c r="U9" i="18"/>
  <c r="Q9" i="18"/>
  <c r="F9" i="18"/>
  <c r="U7" i="18"/>
  <c r="J28" i="18"/>
  <c r="F28" i="18"/>
  <c r="Q26" i="18"/>
  <c r="Q24" i="18"/>
  <c r="O22" i="18"/>
  <c r="H22" i="18"/>
  <c r="D22" i="18"/>
  <c r="H20" i="18"/>
  <c r="H12" i="18"/>
  <c r="U29" i="125"/>
  <c r="F29" i="125"/>
  <c r="G19" i="125"/>
  <c r="I15" i="125"/>
  <c r="C13" i="125"/>
  <c r="P11" i="125"/>
  <c r="G11" i="125"/>
  <c r="O28" i="125"/>
  <c r="J26" i="125"/>
  <c r="V28" i="111"/>
  <c r="L15" i="1"/>
  <c r="M20" i="1"/>
  <c r="K26" i="1"/>
  <c r="M31" i="103"/>
  <c r="M35" i="103" s="1"/>
  <c r="K21" i="1"/>
  <c r="L26" i="1"/>
  <c r="L20" i="1"/>
  <c r="M25" i="1"/>
  <c r="V31" i="150"/>
  <c r="V35" i="150" s="1"/>
  <c r="V31" i="160"/>
  <c r="V35" i="160" s="1"/>
  <c r="K32" i="125"/>
  <c r="K36" i="125" s="1"/>
  <c r="U20" i="103"/>
  <c r="Q20" i="103"/>
  <c r="J20" i="103"/>
  <c r="P27" i="18"/>
  <c r="I27" i="18"/>
  <c r="N17" i="18"/>
  <c r="O28" i="18"/>
  <c r="D28" i="18"/>
  <c r="O26" i="18"/>
  <c r="H26" i="18"/>
  <c r="D26" i="18"/>
  <c r="U20" i="18"/>
  <c r="J20" i="18"/>
  <c r="F20" i="18"/>
  <c r="Q19" i="125"/>
  <c r="U13" i="125"/>
  <c r="U9" i="125"/>
  <c r="S7" i="125"/>
  <c r="K13" i="1"/>
  <c r="M23" i="1"/>
  <c r="K29" i="1"/>
  <c r="M17" i="1"/>
  <c r="K23" i="1"/>
  <c r="L28" i="1"/>
  <c r="V27" i="124"/>
  <c r="L19" i="1"/>
  <c r="M24" i="1"/>
  <c r="K30" i="1"/>
  <c r="M19" i="1"/>
  <c r="K25" i="1"/>
  <c r="L30" i="1"/>
  <c r="K19" i="1"/>
  <c r="M29" i="1"/>
  <c r="K35" i="58"/>
  <c r="C7" i="1"/>
  <c r="L25" i="1"/>
  <c r="K22" i="1"/>
  <c r="L27" i="1"/>
  <c r="M11" i="1"/>
  <c r="M21" i="1"/>
  <c r="L32" i="103"/>
  <c r="L36" i="103" s="1"/>
  <c r="K31" i="18"/>
  <c r="K35" i="18" s="1"/>
  <c r="D36" i="168"/>
  <c r="R35" i="56"/>
  <c r="H36" i="56"/>
  <c r="R35" i="39"/>
  <c r="T36" i="39"/>
  <c r="S35" i="40"/>
  <c r="S36" i="40"/>
  <c r="S35" i="45"/>
  <c r="C36" i="46"/>
  <c r="S36" i="51"/>
  <c r="V12" i="57"/>
  <c r="V12" i="58" s="1"/>
  <c r="E35" i="56"/>
  <c r="E36" i="43"/>
  <c r="N35" i="51"/>
  <c r="D36" i="54"/>
  <c r="D36" i="55"/>
  <c r="J36" i="174"/>
  <c r="N35" i="174"/>
  <c r="Q36" i="174"/>
  <c r="G17" i="201"/>
  <c r="U15" i="201"/>
  <c r="C35" i="174"/>
  <c r="T35" i="174"/>
  <c r="U36" i="174"/>
  <c r="U35" i="171"/>
  <c r="O36" i="51"/>
  <c r="T12" i="58"/>
  <c r="E35" i="51"/>
  <c r="G36" i="51"/>
  <c r="L35" i="58"/>
  <c r="U18" i="58"/>
  <c r="N18" i="58"/>
  <c r="G18" i="58"/>
  <c r="R16" i="58"/>
  <c r="C16" i="58"/>
  <c r="F14" i="58"/>
  <c r="R12" i="58"/>
  <c r="D12" i="58"/>
  <c r="O10" i="58"/>
  <c r="D10" i="58"/>
  <c r="D8" i="58"/>
  <c r="H10" i="58"/>
  <c r="T18" i="58"/>
  <c r="Q18" i="58"/>
  <c r="J18" i="58"/>
  <c r="U16" i="58"/>
  <c r="Q16" i="58"/>
  <c r="J16" i="58"/>
  <c r="F16" i="58"/>
  <c r="U14" i="58"/>
  <c r="R14" i="58"/>
  <c r="H14" i="58"/>
  <c r="E14" i="58"/>
  <c r="U12" i="58"/>
  <c r="Q12" i="58"/>
  <c r="G12" i="58"/>
  <c r="C12" i="58"/>
  <c r="R10" i="58"/>
  <c r="G10" i="58"/>
  <c r="C10" i="58"/>
  <c r="N8" i="58"/>
  <c r="G8" i="58"/>
  <c r="G35" i="56"/>
  <c r="F36" i="56"/>
  <c r="T35" i="39"/>
  <c r="R36" i="39"/>
  <c r="E35" i="43"/>
  <c r="R36" i="45"/>
  <c r="C36" i="50"/>
  <c r="C35" i="51"/>
  <c r="C36" i="51"/>
  <c r="U36" i="51"/>
  <c r="F36" i="54"/>
  <c r="J36" i="55"/>
  <c r="O36" i="55"/>
  <c r="Q36" i="55"/>
  <c r="S36" i="55"/>
  <c r="U36" i="55"/>
  <c r="M32" i="58"/>
  <c r="M36" i="58" s="1"/>
  <c r="M18" i="1"/>
  <c r="I18" i="58"/>
  <c r="T16" i="58"/>
  <c r="I16" i="58"/>
  <c r="N14" i="58"/>
  <c r="J12" i="58"/>
  <c r="U10" i="58"/>
  <c r="J10" i="58"/>
  <c r="U8" i="58"/>
  <c r="P18" i="58"/>
  <c r="E18" i="58"/>
  <c r="Q14" i="58"/>
  <c r="D14" i="58"/>
  <c r="P12" i="58"/>
  <c r="F12" i="58"/>
  <c r="Q10" i="58"/>
  <c r="F10" i="58"/>
  <c r="Q8" i="58"/>
  <c r="J8" i="58"/>
  <c r="E16" i="58"/>
  <c r="O18" i="58"/>
  <c r="H18" i="58"/>
  <c r="D18" i="58"/>
  <c r="S16" i="58"/>
  <c r="O16" i="58"/>
  <c r="H16" i="58"/>
  <c r="D16" i="58"/>
  <c r="P14" i="58"/>
  <c r="S12" i="58"/>
  <c r="O12" i="58"/>
  <c r="E12" i="58"/>
  <c r="I10" i="58"/>
  <c r="P8" i="58"/>
  <c r="E8" i="58"/>
  <c r="P35" i="56"/>
  <c r="U35" i="56"/>
  <c r="O36" i="56"/>
  <c r="E35" i="39"/>
  <c r="U36" i="40"/>
  <c r="E35" i="42"/>
  <c r="R35" i="42"/>
  <c r="T35" i="46"/>
  <c r="G35" i="51"/>
  <c r="Q36" i="51"/>
  <c r="U35" i="54"/>
  <c r="D35" i="55"/>
  <c r="F36" i="55"/>
  <c r="N36" i="55"/>
  <c r="P36" i="55"/>
  <c r="R36" i="55"/>
  <c r="T36" i="55"/>
  <c r="L32" i="58"/>
  <c r="L36" i="58" s="1"/>
  <c r="R18" i="58"/>
  <c r="C18" i="58"/>
  <c r="N16" i="58"/>
  <c r="G16" i="58"/>
  <c r="I14" i="58"/>
  <c r="H12" i="58"/>
  <c r="S10" i="58"/>
  <c r="H8" i="58"/>
  <c r="K32" i="58"/>
  <c r="K36" i="58" s="1"/>
  <c r="S15" i="201"/>
  <c r="V31" i="158"/>
  <c r="V35" i="158" s="1"/>
  <c r="N17" i="201"/>
  <c r="C17" i="201"/>
  <c r="G9" i="201"/>
  <c r="S35" i="203"/>
  <c r="H36" i="203"/>
  <c r="N36" i="203"/>
  <c r="R35" i="4"/>
  <c r="T35" i="4"/>
  <c r="G36" i="4"/>
  <c r="I36" i="4"/>
  <c r="N36" i="4"/>
  <c r="K15" i="1"/>
  <c r="L31" i="18"/>
  <c r="L35" i="18" s="1"/>
  <c r="R8" i="18"/>
  <c r="I8" i="18"/>
  <c r="P8" i="18"/>
  <c r="T13" i="18"/>
  <c r="I13" i="18"/>
  <c r="E13" i="18"/>
  <c r="T11" i="18"/>
  <c r="P11" i="18"/>
  <c r="I11" i="18"/>
  <c r="E11" i="18"/>
  <c r="E7" i="18"/>
  <c r="E35" i="8"/>
  <c r="O35" i="8"/>
  <c r="F36" i="8"/>
  <c r="N36" i="8"/>
  <c r="T36" i="203"/>
  <c r="O35" i="203"/>
  <c r="D36" i="203"/>
  <c r="R36" i="203"/>
  <c r="G35" i="4"/>
  <c r="I35" i="4"/>
  <c r="N35" i="4"/>
  <c r="M31" i="18"/>
  <c r="M35" i="18" s="1"/>
  <c r="D35" i="8"/>
  <c r="F35" i="8"/>
  <c r="V14" i="6"/>
  <c r="N4" i="18"/>
  <c r="T18" i="18"/>
  <c r="I18" i="18"/>
  <c r="E18" i="18"/>
  <c r="E14" i="18"/>
  <c r="J10" i="18"/>
  <c r="C10" i="18"/>
  <c r="U36" i="14"/>
  <c r="E36" i="13"/>
  <c r="K11" i="1"/>
  <c r="D18" i="18"/>
  <c r="D16" i="18"/>
  <c r="S14" i="18"/>
  <c r="O14" i="18"/>
  <c r="H14" i="18"/>
  <c r="S12" i="18"/>
  <c r="O12" i="18"/>
  <c r="E12" i="18"/>
  <c r="P10" i="18"/>
  <c r="Q8" i="18"/>
  <c r="J8" i="18"/>
  <c r="G8" i="18"/>
  <c r="I35" i="16"/>
  <c r="E36" i="11"/>
  <c r="G35" i="9"/>
  <c r="S35" i="9"/>
  <c r="H36" i="9"/>
  <c r="D36" i="7"/>
  <c r="L32" i="18"/>
  <c r="L36" i="18" s="1"/>
  <c r="M32" i="18"/>
  <c r="M36" i="18" s="1"/>
  <c r="G18" i="18"/>
  <c r="C18" i="18"/>
  <c r="R16" i="18"/>
  <c r="N16" i="18"/>
  <c r="G16" i="18"/>
  <c r="C16" i="18"/>
  <c r="R12" i="18"/>
  <c r="F8" i="18"/>
  <c r="F36" i="9"/>
  <c r="O35" i="7"/>
  <c r="C35" i="13"/>
  <c r="U18" i="18"/>
  <c r="U14" i="18"/>
  <c r="Q14" i="18"/>
  <c r="Q12" i="18"/>
  <c r="E8" i="18"/>
  <c r="E35" i="16"/>
  <c r="T35" i="16"/>
  <c r="G36" i="16"/>
  <c r="P36" i="16"/>
  <c r="Q36" i="7"/>
  <c r="T18" i="38"/>
  <c r="P18" i="38"/>
  <c r="S16" i="38"/>
  <c r="O16" i="38"/>
  <c r="H16" i="38"/>
  <c r="D16" i="38"/>
  <c r="S14" i="38"/>
  <c r="E14" i="38"/>
  <c r="T12" i="38"/>
  <c r="P12" i="38"/>
  <c r="I12" i="38"/>
  <c r="E12" i="38"/>
  <c r="P10" i="38"/>
  <c r="I10" i="38"/>
  <c r="S18" i="38"/>
  <c r="O18" i="38"/>
  <c r="C18" i="38"/>
  <c r="R16" i="38"/>
  <c r="N16" i="38"/>
  <c r="G16" i="38"/>
  <c r="C16" i="38"/>
  <c r="R14" i="38"/>
  <c r="O14" i="38"/>
  <c r="H14" i="38"/>
  <c r="D14" i="38"/>
  <c r="S12" i="38"/>
  <c r="O12" i="38"/>
  <c r="D12" i="38"/>
  <c r="S10" i="38"/>
  <c r="O10" i="38"/>
  <c r="H10" i="38"/>
  <c r="D10" i="38"/>
  <c r="S8" i="38"/>
  <c r="O8" i="38"/>
  <c r="R18" i="38"/>
  <c r="N18" i="38"/>
  <c r="E18" i="38"/>
  <c r="U16" i="38"/>
  <c r="Q16" i="38"/>
  <c r="J16" i="38"/>
  <c r="F16" i="38"/>
  <c r="U14" i="38"/>
  <c r="N14" i="38"/>
  <c r="G14" i="38"/>
  <c r="C14" i="38"/>
  <c r="R12" i="38"/>
  <c r="N12" i="38"/>
  <c r="G12" i="38"/>
  <c r="C12" i="38"/>
  <c r="R10" i="38"/>
  <c r="N10" i="38"/>
  <c r="R8" i="38"/>
  <c r="N8" i="38"/>
  <c r="G8" i="38"/>
  <c r="U36" i="27"/>
  <c r="R35" i="24"/>
  <c r="R36" i="20"/>
  <c r="U36" i="20"/>
  <c r="I14" i="38"/>
  <c r="U18" i="38"/>
  <c r="Q18" i="38"/>
  <c r="J18" i="38"/>
  <c r="G18" i="38"/>
  <c r="D18" i="38"/>
  <c r="T16" i="38"/>
  <c r="P16" i="38"/>
  <c r="I16" i="38"/>
  <c r="E16" i="38"/>
  <c r="T14" i="38"/>
  <c r="J14" i="38"/>
  <c r="F14" i="38"/>
  <c r="J12" i="38"/>
  <c r="Q10" i="38"/>
  <c r="U8" i="38"/>
  <c r="J8" i="38"/>
  <c r="F8" i="38"/>
  <c r="N36" i="36"/>
  <c r="E35" i="35"/>
  <c r="U35" i="34"/>
  <c r="U35" i="32"/>
  <c r="E36" i="32"/>
  <c r="U36" i="32"/>
  <c r="R36" i="24"/>
  <c r="S36" i="68"/>
  <c r="T35" i="59"/>
  <c r="P36" i="59"/>
  <c r="U36" i="59"/>
  <c r="R35" i="60"/>
  <c r="U35" i="60"/>
  <c r="F35" i="61"/>
  <c r="R35" i="61"/>
  <c r="G36" i="61"/>
  <c r="O36" i="61"/>
  <c r="Q36" i="61"/>
  <c r="I36" i="63"/>
  <c r="T35" i="64"/>
  <c r="K31" i="103"/>
  <c r="K35" i="103" s="1"/>
  <c r="K17" i="1"/>
  <c r="J35" i="68"/>
  <c r="U35" i="68"/>
  <c r="U36" i="61"/>
  <c r="H35" i="68"/>
  <c r="S35" i="68"/>
  <c r="D35" i="59"/>
  <c r="G35" i="59"/>
  <c r="P35" i="59"/>
  <c r="E36" i="59"/>
  <c r="Q36" i="59"/>
  <c r="C35" i="60"/>
  <c r="R36" i="60"/>
  <c r="U36" i="60"/>
  <c r="C36" i="61"/>
  <c r="P36" i="61"/>
  <c r="E35" i="63"/>
  <c r="U36" i="64"/>
  <c r="V14" i="69"/>
  <c r="M13" i="1"/>
  <c r="U35" i="77"/>
  <c r="N36" i="77"/>
  <c r="F35" i="74"/>
  <c r="S17" i="103"/>
  <c r="D35" i="73"/>
  <c r="R15" i="103"/>
  <c r="C11" i="103"/>
  <c r="C35" i="77"/>
  <c r="O35" i="77"/>
  <c r="R35" i="77"/>
  <c r="D36" i="77"/>
  <c r="N4" i="103"/>
  <c r="F14" i="103"/>
  <c r="F12" i="103"/>
  <c r="G8" i="103"/>
  <c r="F32" i="102"/>
  <c r="F36" i="102" s="1"/>
  <c r="I16" i="103"/>
  <c r="E16" i="103"/>
  <c r="C35" i="82"/>
  <c r="F35" i="82"/>
  <c r="F36" i="88"/>
  <c r="R36" i="88"/>
  <c r="O35" i="89"/>
  <c r="D36" i="89"/>
  <c r="J16" i="103"/>
  <c r="J12" i="103"/>
  <c r="J10" i="103"/>
  <c r="R8" i="103"/>
  <c r="Q18" i="103"/>
  <c r="S18" i="103"/>
  <c r="O18" i="103"/>
  <c r="H18" i="103"/>
  <c r="D14" i="103"/>
  <c r="O12" i="103"/>
  <c r="S10" i="103"/>
  <c r="H36" i="91"/>
  <c r="T36" i="91"/>
  <c r="I35" i="92"/>
  <c r="O35" i="92"/>
  <c r="D36" i="92"/>
  <c r="P36" i="92"/>
  <c r="F35" i="93"/>
  <c r="C35" i="95"/>
  <c r="F35" i="95"/>
  <c r="I35" i="95"/>
  <c r="F36" i="96"/>
  <c r="T35" i="98"/>
  <c r="S35" i="100"/>
  <c r="C36" i="100"/>
  <c r="M32" i="103"/>
  <c r="M36" i="103" s="1"/>
  <c r="U12" i="103"/>
  <c r="Q16" i="103"/>
  <c r="G14" i="103"/>
  <c r="H8" i="103"/>
  <c r="U35" i="101"/>
  <c r="O35" i="79"/>
  <c r="O36" i="79"/>
  <c r="R35" i="82"/>
  <c r="R35" i="86"/>
  <c r="R36" i="86"/>
  <c r="E35" i="87"/>
  <c r="E36" i="87"/>
  <c r="E35" i="88"/>
  <c r="H35" i="88"/>
  <c r="S35" i="89"/>
  <c r="G35" i="90"/>
  <c r="Q35" i="90"/>
  <c r="H36" i="90"/>
  <c r="R36" i="90"/>
  <c r="T36" i="90"/>
  <c r="F36" i="91"/>
  <c r="R36" i="91"/>
  <c r="G35" i="92"/>
  <c r="U35" i="92"/>
  <c r="P36" i="93"/>
  <c r="D36" i="96"/>
  <c r="H35" i="98"/>
  <c r="M9" i="1"/>
  <c r="Q12" i="103"/>
  <c r="Q10" i="103"/>
  <c r="C10" i="103"/>
  <c r="Q7" i="125"/>
  <c r="O7" i="125"/>
  <c r="F7" i="125"/>
  <c r="P9" i="125"/>
  <c r="I9" i="125"/>
  <c r="G9" i="125"/>
  <c r="T7" i="125"/>
  <c r="I7" i="125"/>
  <c r="G7" i="125"/>
  <c r="R35" i="104"/>
  <c r="U35" i="106"/>
  <c r="U18" i="125"/>
  <c r="Q18" i="125"/>
  <c r="Q4" i="125"/>
  <c r="R36" i="121"/>
  <c r="D35" i="117"/>
  <c r="F35" i="115"/>
  <c r="E36" i="115"/>
  <c r="T10" i="125"/>
  <c r="I10" i="125"/>
  <c r="E10" i="125"/>
  <c r="E8" i="125"/>
  <c r="K31" i="125"/>
  <c r="K35" i="125" s="1"/>
  <c r="C8" i="1"/>
  <c r="L11" i="1"/>
  <c r="M15" i="1"/>
  <c r="L31" i="125"/>
  <c r="L35" i="125" s="1"/>
  <c r="U36" i="117"/>
  <c r="F36" i="115"/>
  <c r="F14" i="125"/>
  <c r="V14" i="124"/>
  <c r="L32" i="125"/>
  <c r="L36" i="125" s="1"/>
  <c r="Q36" i="123"/>
  <c r="J17" i="125"/>
  <c r="I18" i="125"/>
  <c r="G18" i="125"/>
  <c r="E18" i="125"/>
  <c r="T16" i="125"/>
  <c r="P16" i="125"/>
  <c r="R12" i="125"/>
  <c r="C12" i="125"/>
  <c r="P35" i="129"/>
  <c r="U36" i="129"/>
  <c r="V8" i="133"/>
  <c r="R35" i="126"/>
  <c r="U36" i="126"/>
  <c r="T35" i="129"/>
  <c r="P35" i="126"/>
  <c r="D35" i="128"/>
  <c r="D35" i="129"/>
  <c r="D35" i="130"/>
  <c r="G35" i="130"/>
  <c r="D35" i="139"/>
  <c r="F35" i="139"/>
  <c r="H35" i="139"/>
  <c r="Q36" i="142"/>
  <c r="S36" i="142"/>
  <c r="U36" i="142"/>
  <c r="T35" i="136"/>
  <c r="C12" i="201"/>
  <c r="T35" i="144"/>
  <c r="D36" i="144"/>
  <c r="J36" i="144"/>
  <c r="G35" i="143"/>
  <c r="I35" i="143"/>
  <c r="C36" i="143"/>
  <c r="S36" i="143"/>
  <c r="U36" i="143"/>
  <c r="O35" i="141"/>
  <c r="E35" i="139"/>
  <c r="G35" i="139"/>
  <c r="Q36" i="139"/>
  <c r="O36" i="136"/>
  <c r="L14" i="1"/>
  <c r="R35" i="150"/>
  <c r="M16" i="1"/>
  <c r="K10" i="1"/>
  <c r="P10" i="201"/>
  <c r="U11" i="201"/>
  <c r="U9" i="201"/>
  <c r="J7" i="201"/>
  <c r="C32" i="166"/>
  <c r="C36" i="166" s="1"/>
  <c r="C35" i="150"/>
  <c r="E35" i="150"/>
  <c r="D36" i="153"/>
  <c r="N35" i="155"/>
  <c r="I36" i="155"/>
  <c r="U36" i="155"/>
  <c r="G36" i="158"/>
  <c r="F35" i="160"/>
  <c r="M12" i="1"/>
  <c r="K18" i="1"/>
  <c r="L16" i="1"/>
  <c r="K12" i="1"/>
  <c r="K16" i="1"/>
  <c r="E35" i="153"/>
  <c r="T35" i="155"/>
  <c r="G36" i="155"/>
  <c r="U36" i="158"/>
  <c r="T36" i="159"/>
  <c r="D35" i="160"/>
  <c r="Q35" i="160"/>
  <c r="E36" i="162"/>
  <c r="K14" i="1"/>
  <c r="L18" i="1"/>
  <c r="L12" i="1"/>
  <c r="L17" i="1"/>
  <c r="E35" i="144"/>
  <c r="J35" i="144"/>
  <c r="O35" i="144"/>
  <c r="Q35" i="144"/>
  <c r="S35" i="144"/>
  <c r="U35" i="144"/>
  <c r="I36" i="144"/>
  <c r="O36" i="144"/>
  <c r="R36" i="144"/>
  <c r="U36" i="144"/>
  <c r="D35" i="143"/>
  <c r="F35" i="143"/>
  <c r="J35" i="143"/>
  <c r="H36" i="143"/>
  <c r="D35" i="142"/>
  <c r="F35" i="142"/>
  <c r="H35" i="142"/>
  <c r="J35" i="142"/>
  <c r="P35" i="142"/>
  <c r="C36" i="142"/>
  <c r="D35" i="141"/>
  <c r="F35" i="141"/>
  <c r="H35" i="141"/>
  <c r="C36" i="141"/>
  <c r="F36" i="141"/>
  <c r="I36" i="141"/>
  <c r="O36" i="141"/>
  <c r="U36" i="141"/>
  <c r="P35" i="139"/>
  <c r="R36" i="139"/>
  <c r="U36" i="139"/>
  <c r="E35" i="136"/>
  <c r="H35" i="136"/>
  <c r="P35" i="136"/>
  <c r="S35" i="136"/>
  <c r="C36" i="136"/>
  <c r="F36" i="136"/>
  <c r="Q36" i="136"/>
  <c r="T36" i="136"/>
  <c r="E36" i="134"/>
  <c r="P33" i="125"/>
  <c r="D35" i="123"/>
  <c r="G35" i="123"/>
  <c r="J35" i="123"/>
  <c r="P35" i="123"/>
  <c r="R35" i="123"/>
  <c r="T35" i="123"/>
  <c r="C36" i="123"/>
  <c r="E36" i="123"/>
  <c r="G36" i="123"/>
  <c r="I36" i="123"/>
  <c r="N36" i="123"/>
  <c r="P36" i="123"/>
  <c r="R36" i="123"/>
  <c r="T36" i="123"/>
  <c r="U35" i="122"/>
  <c r="E36" i="118"/>
  <c r="I35" i="117"/>
  <c r="D36" i="117"/>
  <c r="D36" i="115"/>
  <c r="I36" i="115"/>
  <c r="H36" i="114"/>
  <c r="F36" i="113"/>
  <c r="E34" i="103"/>
  <c r="E27" i="103"/>
  <c r="T25" i="103"/>
  <c r="P25" i="103"/>
  <c r="G13" i="103"/>
  <c r="Q27" i="103"/>
  <c r="J27" i="103"/>
  <c r="H23" i="103"/>
  <c r="H28" i="103"/>
  <c r="S14" i="103"/>
  <c r="I12" i="103"/>
  <c r="T10" i="103"/>
  <c r="U8" i="103"/>
  <c r="Q8" i="103"/>
  <c r="N33" i="58"/>
  <c r="R33" i="58"/>
  <c r="I34" i="58"/>
  <c r="P34" i="58"/>
  <c r="T34" i="58"/>
  <c r="G33" i="38"/>
  <c r="N33" i="38"/>
  <c r="R33" i="38"/>
  <c r="C34" i="38"/>
  <c r="G34" i="38"/>
  <c r="C35" i="36"/>
  <c r="O36" i="36"/>
  <c r="R36" i="36"/>
  <c r="U36" i="36"/>
  <c r="H35" i="35"/>
  <c r="R36" i="34"/>
  <c r="D36" i="33"/>
  <c r="E35" i="32"/>
  <c r="R35" i="32"/>
  <c r="Q36" i="32"/>
  <c r="G35" i="31"/>
  <c r="J35" i="31"/>
  <c r="U35" i="29"/>
  <c r="U35" i="24"/>
  <c r="S35" i="20"/>
  <c r="C36" i="20"/>
  <c r="G33" i="18"/>
  <c r="N33" i="18"/>
  <c r="U27" i="18"/>
  <c r="Q27" i="18"/>
  <c r="J25" i="18"/>
  <c r="U21" i="18"/>
  <c r="J19" i="18"/>
  <c r="J13" i="18"/>
  <c r="H11" i="18"/>
  <c r="S9" i="18"/>
  <c r="H9" i="18"/>
  <c r="D9" i="18"/>
  <c r="T7" i="18"/>
  <c r="S18" i="18"/>
  <c r="O18" i="18"/>
  <c r="P16" i="18"/>
  <c r="E16" i="18"/>
  <c r="G35" i="174"/>
  <c r="J35" i="174"/>
  <c r="P35" i="174"/>
  <c r="S35" i="174"/>
  <c r="C36" i="174"/>
  <c r="F36" i="174"/>
  <c r="I36" i="174"/>
  <c r="O36" i="174"/>
  <c r="T36" i="174"/>
  <c r="D35" i="168"/>
  <c r="H35" i="170"/>
  <c r="O35" i="170"/>
  <c r="R35" i="170"/>
  <c r="C36" i="170"/>
  <c r="G36" i="170"/>
  <c r="P36" i="170"/>
  <c r="T36" i="170"/>
  <c r="D35" i="171"/>
  <c r="P35" i="171"/>
  <c r="E36" i="171"/>
  <c r="R36" i="171"/>
  <c r="U36" i="171"/>
  <c r="D35" i="172"/>
  <c r="F35" i="172"/>
  <c r="H35" i="172"/>
  <c r="J35" i="172"/>
  <c r="O35" i="172"/>
  <c r="Q35" i="172"/>
  <c r="S35" i="172"/>
  <c r="U35" i="172"/>
  <c r="D36" i="172"/>
  <c r="F36" i="172"/>
  <c r="H36" i="172"/>
  <c r="J36" i="172"/>
  <c r="O36" i="172"/>
  <c r="Q36" i="172"/>
  <c r="S36" i="172"/>
  <c r="U36" i="172"/>
  <c r="D35" i="165"/>
  <c r="F35" i="165"/>
  <c r="H35" i="165"/>
  <c r="J35" i="165"/>
  <c r="O35" i="165"/>
  <c r="Q35" i="165"/>
  <c r="S35" i="165"/>
  <c r="U35" i="165"/>
  <c r="D36" i="165"/>
  <c r="F36" i="165"/>
  <c r="H36" i="165"/>
  <c r="J36" i="165"/>
  <c r="O36" i="165"/>
  <c r="Q36" i="165"/>
  <c r="S36" i="165"/>
  <c r="U36" i="165"/>
  <c r="D35" i="146"/>
  <c r="F35" i="146"/>
  <c r="H35" i="146"/>
  <c r="O35" i="146"/>
  <c r="C36" i="146"/>
  <c r="F36" i="146"/>
  <c r="O36" i="146"/>
  <c r="R36" i="146"/>
  <c r="C35" i="147"/>
  <c r="Q35" i="147"/>
  <c r="D36" i="147"/>
  <c r="G35" i="150"/>
  <c r="C36" i="150"/>
  <c r="E36" i="150"/>
  <c r="G36" i="150"/>
  <c r="C35" i="153"/>
  <c r="U35" i="153"/>
  <c r="R36" i="153"/>
  <c r="D36" i="155"/>
  <c r="F36" i="155"/>
  <c r="H36" i="155"/>
  <c r="J36" i="155"/>
  <c r="Q36" i="155"/>
  <c r="S36" i="155"/>
  <c r="P35" i="158"/>
  <c r="S35" i="158"/>
  <c r="C36" i="158"/>
  <c r="J36" i="158"/>
  <c r="R35" i="159"/>
  <c r="G35" i="160"/>
  <c r="J35" i="160"/>
  <c r="C36" i="160"/>
  <c r="I36" i="160"/>
  <c r="O36" i="160"/>
  <c r="R36" i="160"/>
  <c r="U36" i="160"/>
  <c r="F35" i="161"/>
  <c r="U35" i="161"/>
  <c r="F36" i="161"/>
  <c r="U36" i="161"/>
  <c r="U35" i="126"/>
  <c r="P36" i="126"/>
  <c r="F35" i="127"/>
  <c r="D36" i="127"/>
  <c r="C35" i="128"/>
  <c r="R35" i="128"/>
  <c r="G35" i="129"/>
  <c r="D36" i="130"/>
  <c r="P36" i="110"/>
  <c r="T36" i="110"/>
  <c r="D35" i="107"/>
  <c r="C36" i="107"/>
  <c r="G35" i="101"/>
  <c r="P35" i="101"/>
  <c r="S35" i="101"/>
  <c r="C36" i="101"/>
  <c r="F36" i="101"/>
  <c r="P36" i="101"/>
  <c r="S36" i="101"/>
  <c r="R35" i="79"/>
  <c r="U36" i="83"/>
  <c r="N35" i="86"/>
  <c r="D36" i="86"/>
  <c r="N36" i="86"/>
  <c r="F35" i="88"/>
  <c r="C36" i="88"/>
  <c r="D35" i="89"/>
  <c r="G35" i="89"/>
  <c r="P35" i="89"/>
  <c r="E36" i="89"/>
  <c r="U36" i="89"/>
  <c r="E35" i="90"/>
  <c r="H35" i="90"/>
  <c r="O35" i="90"/>
  <c r="R35" i="90"/>
  <c r="E36" i="90"/>
  <c r="D35" i="91"/>
  <c r="G35" i="91"/>
  <c r="F36" i="93"/>
  <c r="N35" i="98"/>
  <c r="Q35" i="98"/>
  <c r="D36" i="98"/>
  <c r="P35" i="99"/>
  <c r="U35" i="99"/>
  <c r="O35" i="100"/>
  <c r="R35" i="100"/>
  <c r="T35" i="100"/>
  <c r="O36" i="100"/>
  <c r="R36" i="100"/>
  <c r="T36" i="100"/>
  <c r="N35" i="77"/>
  <c r="J36" i="77"/>
  <c r="O36" i="77"/>
  <c r="R35" i="73"/>
  <c r="D35" i="74"/>
  <c r="H36" i="74"/>
  <c r="J35" i="76"/>
  <c r="Q35" i="76"/>
  <c r="G36" i="76"/>
  <c r="N36" i="76"/>
  <c r="R36" i="76"/>
  <c r="E36" i="68"/>
  <c r="G36" i="68"/>
  <c r="I36" i="68"/>
  <c r="N36" i="68"/>
  <c r="P36" i="68"/>
  <c r="R36" i="68"/>
  <c r="T36" i="68"/>
  <c r="C35" i="59"/>
  <c r="Q35" i="59"/>
  <c r="S35" i="59"/>
  <c r="U35" i="59"/>
  <c r="D36" i="59"/>
  <c r="F36" i="59"/>
  <c r="O36" i="59"/>
  <c r="E36" i="60"/>
  <c r="Q35" i="61"/>
  <c r="S35" i="61"/>
  <c r="U35" i="61"/>
  <c r="D36" i="61"/>
  <c r="F36" i="61"/>
  <c r="R36" i="61"/>
  <c r="C35" i="63"/>
  <c r="Q35" i="63"/>
  <c r="D35" i="56"/>
  <c r="F35" i="56"/>
  <c r="H35" i="56"/>
  <c r="O35" i="56"/>
  <c r="Q35" i="56"/>
  <c r="S35" i="56"/>
  <c r="P36" i="56"/>
  <c r="R36" i="56"/>
  <c r="U36" i="56"/>
  <c r="E36" i="39"/>
  <c r="C35" i="41"/>
  <c r="C36" i="41"/>
  <c r="R35" i="45"/>
  <c r="T35" i="45"/>
  <c r="E36" i="45"/>
  <c r="U36" i="45"/>
  <c r="E35" i="46"/>
  <c r="D36" i="46"/>
  <c r="G36" i="46"/>
  <c r="N36" i="46"/>
  <c r="E35" i="50"/>
  <c r="H35" i="51"/>
  <c r="Q35" i="51"/>
  <c r="T35" i="51"/>
  <c r="D36" i="51"/>
  <c r="E35" i="52"/>
  <c r="C35" i="53"/>
  <c r="G35" i="53"/>
  <c r="Q35" i="53"/>
  <c r="O36" i="53"/>
  <c r="E35" i="54"/>
  <c r="N35" i="54"/>
  <c r="U36" i="54"/>
  <c r="E35" i="55"/>
  <c r="H35" i="55"/>
  <c r="O35" i="55"/>
  <c r="R35" i="55"/>
  <c r="U35" i="55"/>
  <c r="E36" i="55"/>
  <c r="G36" i="55"/>
  <c r="I36" i="55"/>
  <c r="C35" i="16"/>
  <c r="O35" i="16"/>
  <c r="J36" i="16"/>
  <c r="S36" i="16"/>
  <c r="R36" i="11"/>
  <c r="U36" i="11"/>
  <c r="P35" i="9"/>
  <c r="P36" i="9"/>
  <c r="S36" i="9"/>
  <c r="C35" i="7"/>
  <c r="T35" i="7"/>
  <c r="U36" i="7"/>
  <c r="U36" i="8"/>
  <c r="F35" i="203"/>
  <c r="D35" i="202"/>
  <c r="S35" i="202"/>
  <c r="G36" i="202"/>
  <c r="C35" i="4"/>
  <c r="D36" i="4"/>
  <c r="F36" i="4"/>
  <c r="Q36" i="4"/>
  <c r="S35" i="5"/>
  <c r="F36" i="5"/>
  <c r="P13" i="125"/>
  <c r="N13" i="125"/>
  <c r="G13" i="125"/>
  <c r="F9" i="125"/>
  <c r="H7" i="125"/>
  <c r="G26" i="125"/>
  <c r="E26" i="125"/>
  <c r="T24" i="125"/>
  <c r="N24" i="125"/>
  <c r="E24" i="125"/>
  <c r="C24" i="125"/>
  <c r="T22" i="125"/>
  <c r="R22" i="125"/>
  <c r="I22" i="125"/>
  <c r="D18" i="125"/>
  <c r="U16" i="125"/>
  <c r="I16" i="125"/>
  <c r="G16" i="125"/>
  <c r="R14" i="125"/>
  <c r="N32" i="111"/>
  <c r="N36" i="111" s="1"/>
  <c r="E32" i="111"/>
  <c r="E36" i="111" s="1"/>
  <c r="J10" i="125"/>
  <c r="H10" i="125"/>
  <c r="F10" i="125"/>
  <c r="D10" i="125"/>
  <c r="S8" i="125"/>
  <c r="Q8" i="125"/>
  <c r="J8" i="125"/>
  <c r="F8" i="125"/>
  <c r="D8" i="125"/>
  <c r="V31" i="5"/>
  <c r="V35" i="5" s="1"/>
  <c r="V31" i="14"/>
  <c r="V35" i="14" s="1"/>
  <c r="V7" i="12"/>
  <c r="V32" i="8"/>
  <c r="V36" i="8" s="1"/>
  <c r="V32" i="9"/>
  <c r="V36" i="9" s="1"/>
  <c r="V24" i="12"/>
  <c r="C35" i="64"/>
  <c r="C35" i="84"/>
  <c r="N35" i="202"/>
  <c r="I35" i="5"/>
  <c r="Q35" i="8"/>
  <c r="O36" i="20"/>
  <c r="D36" i="27"/>
  <c r="F36" i="29"/>
  <c r="U36" i="29"/>
  <c r="N35" i="31"/>
  <c r="Q36" i="35"/>
  <c r="D36" i="39"/>
  <c r="D35" i="41"/>
  <c r="F35" i="42"/>
  <c r="F36" i="42"/>
  <c r="F35" i="43"/>
  <c r="G36" i="43"/>
  <c r="N35" i="45"/>
  <c r="N36" i="45"/>
  <c r="U35" i="46"/>
  <c r="U36" i="46"/>
  <c r="G35" i="52"/>
  <c r="N36" i="56"/>
  <c r="J35" i="59"/>
  <c r="D35" i="60"/>
  <c r="Q35" i="60"/>
  <c r="F36" i="60"/>
  <c r="Q36" i="60"/>
  <c r="J35" i="61"/>
  <c r="D35" i="70"/>
  <c r="E36" i="70"/>
  <c r="P36" i="70"/>
  <c r="F35" i="71"/>
  <c r="N36" i="71"/>
  <c r="F36" i="76"/>
  <c r="H36" i="77"/>
  <c r="H36" i="79"/>
  <c r="O35" i="82"/>
  <c r="O36" i="87"/>
  <c r="T36" i="87"/>
  <c r="O35" i="88"/>
  <c r="N36" i="91"/>
  <c r="O35" i="93"/>
  <c r="E36" i="93"/>
  <c r="R36" i="93"/>
  <c r="R36" i="106"/>
  <c r="D36" i="107"/>
  <c r="U35" i="110"/>
  <c r="E35" i="113"/>
  <c r="E36" i="113"/>
  <c r="S35" i="117"/>
  <c r="S36" i="117"/>
  <c r="P36" i="118"/>
  <c r="C36" i="121"/>
  <c r="Q35" i="128"/>
  <c r="O36" i="128"/>
  <c r="E35" i="129"/>
  <c r="R35" i="129"/>
  <c r="G35" i="132"/>
  <c r="E36" i="132"/>
  <c r="D36" i="138"/>
  <c r="G35" i="144"/>
  <c r="F36" i="147"/>
  <c r="S35" i="151"/>
  <c r="G36" i="153"/>
  <c r="P36" i="162"/>
  <c r="V35" i="25"/>
  <c r="V35" i="163"/>
  <c r="V36" i="17"/>
  <c r="V36" i="30"/>
  <c r="V36" i="120"/>
  <c r="V36" i="152"/>
  <c r="V36" i="156"/>
  <c r="V36" i="173"/>
  <c r="K9" i="1"/>
  <c r="M14" i="1"/>
  <c r="K28" i="1"/>
  <c r="D31" i="145"/>
  <c r="D35" i="145" s="1"/>
  <c r="C32" i="145"/>
  <c r="C36" i="145" s="1"/>
  <c r="C35" i="144"/>
  <c r="H35" i="144"/>
  <c r="E36" i="144"/>
  <c r="G36" i="144"/>
  <c r="N35" i="143"/>
  <c r="S35" i="143"/>
  <c r="F36" i="143"/>
  <c r="I36" i="143"/>
  <c r="O36" i="143"/>
  <c r="Q36" i="143"/>
  <c r="N35" i="142"/>
  <c r="Q35" i="142"/>
  <c r="D36" i="142"/>
  <c r="I36" i="142"/>
  <c r="O36" i="142"/>
  <c r="D36" i="141"/>
  <c r="Q35" i="139"/>
  <c r="S35" i="139"/>
  <c r="U35" i="139"/>
  <c r="E36" i="139"/>
  <c r="H36" i="139"/>
  <c r="P36" i="139"/>
  <c r="S36" i="139"/>
  <c r="C35" i="138"/>
  <c r="C36" i="138"/>
  <c r="C35" i="136"/>
  <c r="D36" i="136"/>
  <c r="G36" i="136"/>
  <c r="R36" i="136"/>
  <c r="U36" i="136"/>
  <c r="E35" i="134"/>
  <c r="I36" i="134"/>
  <c r="T36" i="134"/>
  <c r="C31" i="133"/>
  <c r="C35" i="133" s="1"/>
  <c r="J33" i="125"/>
  <c r="N35" i="123"/>
  <c r="G35" i="117"/>
  <c r="P35" i="117"/>
  <c r="R35" i="117"/>
  <c r="E36" i="117"/>
  <c r="O36" i="117"/>
  <c r="Q36" i="117"/>
  <c r="E35" i="115"/>
  <c r="G35" i="115"/>
  <c r="U35" i="115"/>
  <c r="U36" i="115"/>
  <c r="G35" i="114"/>
  <c r="D36" i="114"/>
  <c r="I36" i="114"/>
  <c r="E33" i="103"/>
  <c r="I33" i="103"/>
  <c r="P33" i="103"/>
  <c r="P30" i="103"/>
  <c r="I30" i="103"/>
  <c r="E30" i="103"/>
  <c r="I24" i="103"/>
  <c r="E24" i="103"/>
  <c r="P20" i="103"/>
  <c r="T18" i="103"/>
  <c r="P14" i="103"/>
  <c r="P29" i="103"/>
  <c r="I29" i="103"/>
  <c r="R19" i="103"/>
  <c r="G19" i="103"/>
  <c r="G17" i="103"/>
  <c r="G30" i="103"/>
  <c r="G28" i="103"/>
  <c r="N18" i="103"/>
  <c r="R14" i="103"/>
  <c r="C14" i="103"/>
  <c r="R12" i="103"/>
  <c r="H12" i="103"/>
  <c r="D12" i="103"/>
  <c r="P10" i="103"/>
  <c r="S31" i="58"/>
  <c r="D33" i="58"/>
  <c r="H33" i="58"/>
  <c r="O33" i="58"/>
  <c r="S33" i="58"/>
  <c r="F34" i="58"/>
  <c r="Q34" i="58"/>
  <c r="U34" i="58"/>
  <c r="H33" i="38"/>
  <c r="O33" i="38"/>
  <c r="D34" i="38"/>
  <c r="H34" i="38"/>
  <c r="R34" i="38"/>
  <c r="T34" i="38"/>
  <c r="D35" i="36"/>
  <c r="G35" i="36"/>
  <c r="N35" i="36"/>
  <c r="P35" i="36"/>
  <c r="R35" i="36"/>
  <c r="T35" i="36"/>
  <c r="C36" i="36"/>
  <c r="E36" i="36"/>
  <c r="G36" i="36"/>
  <c r="P36" i="36"/>
  <c r="S36" i="36"/>
  <c r="C35" i="35"/>
  <c r="I35" i="35"/>
  <c r="O35" i="35"/>
  <c r="R35" i="35"/>
  <c r="T35" i="35"/>
  <c r="C36" i="35"/>
  <c r="E36" i="35"/>
  <c r="G36" i="35"/>
  <c r="I36" i="35"/>
  <c r="J35" i="34"/>
  <c r="C35" i="33"/>
  <c r="C35" i="32"/>
  <c r="H36" i="32"/>
  <c r="R36" i="32"/>
  <c r="E35" i="31"/>
  <c r="H35" i="31"/>
  <c r="C36" i="31"/>
  <c r="E36" i="31"/>
  <c r="U35" i="27"/>
  <c r="U35" i="26"/>
  <c r="R36" i="26"/>
  <c r="D35" i="24"/>
  <c r="F35" i="24"/>
  <c r="C36" i="24"/>
  <c r="E36" i="24"/>
  <c r="G36" i="24"/>
  <c r="Q36" i="24"/>
  <c r="T36" i="24"/>
  <c r="E35" i="23"/>
  <c r="U35" i="23"/>
  <c r="E36" i="23"/>
  <c r="U36" i="23"/>
  <c r="C35" i="20"/>
  <c r="J31" i="12"/>
  <c r="J35" i="12" s="1"/>
  <c r="T29" i="18"/>
  <c r="I29" i="18"/>
  <c r="T27" i="18"/>
  <c r="P13" i="18"/>
  <c r="R11" i="18"/>
  <c r="P34" i="18"/>
  <c r="T34" i="18"/>
  <c r="R18" i="18"/>
  <c r="D35" i="174"/>
  <c r="H35" i="174"/>
  <c r="D36" i="174"/>
  <c r="G36" i="174"/>
  <c r="R36" i="174"/>
  <c r="I35" i="167"/>
  <c r="I36" i="167"/>
  <c r="C35" i="170"/>
  <c r="F35" i="170"/>
  <c r="I35" i="170"/>
  <c r="D36" i="170"/>
  <c r="Q35" i="171"/>
  <c r="C36" i="171"/>
  <c r="O36" i="171"/>
  <c r="S36" i="171"/>
  <c r="I35" i="146"/>
  <c r="D36" i="146"/>
  <c r="S36" i="146"/>
  <c r="R35" i="147"/>
  <c r="R36" i="150"/>
  <c r="R36" i="151"/>
  <c r="D35" i="153"/>
  <c r="C36" i="153"/>
  <c r="U36" i="153"/>
  <c r="E35" i="155"/>
  <c r="G35" i="155"/>
  <c r="I35" i="155"/>
  <c r="O35" i="155"/>
  <c r="Q35" i="155"/>
  <c r="S35" i="155"/>
  <c r="U35" i="155"/>
  <c r="N36" i="155"/>
  <c r="E35" i="158"/>
  <c r="G35" i="158"/>
  <c r="I35" i="158"/>
  <c r="N35" i="158"/>
  <c r="T35" i="158"/>
  <c r="D36" i="158"/>
  <c r="N36" i="158"/>
  <c r="S36" i="158"/>
  <c r="F35" i="159"/>
  <c r="O36" i="159"/>
  <c r="U36" i="159"/>
  <c r="E35" i="160"/>
  <c r="H35" i="160"/>
  <c r="N35" i="160"/>
  <c r="T35" i="160"/>
  <c r="D36" i="160"/>
  <c r="G36" i="160"/>
  <c r="J36" i="160"/>
  <c r="P36" i="160"/>
  <c r="S36" i="160"/>
  <c r="C35" i="161"/>
  <c r="C36" i="161"/>
  <c r="G36" i="161"/>
  <c r="R36" i="161"/>
  <c r="D36" i="162"/>
  <c r="G36" i="162"/>
  <c r="C35" i="126"/>
  <c r="F35" i="126"/>
  <c r="C36" i="126"/>
  <c r="F36" i="126"/>
  <c r="T36" i="126"/>
  <c r="N36" i="128"/>
  <c r="R36" i="128"/>
  <c r="U35" i="129"/>
  <c r="T36" i="129"/>
  <c r="C35" i="130"/>
  <c r="E35" i="130"/>
  <c r="R35" i="130"/>
  <c r="E36" i="130"/>
  <c r="R36" i="130"/>
  <c r="H35" i="110"/>
  <c r="R36" i="104"/>
  <c r="U36" i="104"/>
  <c r="U36" i="106"/>
  <c r="C35" i="109"/>
  <c r="E35" i="101"/>
  <c r="H35" i="101"/>
  <c r="N35" i="101"/>
  <c r="Q35" i="101"/>
  <c r="T35" i="101"/>
  <c r="D36" i="101"/>
  <c r="G36" i="101"/>
  <c r="Q36" i="101"/>
  <c r="T36" i="101"/>
  <c r="R36" i="82"/>
  <c r="J35" i="83"/>
  <c r="Q35" i="83"/>
  <c r="U35" i="83"/>
  <c r="C35" i="86"/>
  <c r="H35" i="86"/>
  <c r="T35" i="86"/>
  <c r="E36" i="86"/>
  <c r="H36" i="86"/>
  <c r="T36" i="86"/>
  <c r="D36" i="87"/>
  <c r="D35" i="88"/>
  <c r="G35" i="88"/>
  <c r="I35" i="88"/>
  <c r="R35" i="88"/>
  <c r="D36" i="88"/>
  <c r="I36" i="88"/>
  <c r="U36" i="88"/>
  <c r="E35" i="89"/>
  <c r="H35" i="89"/>
  <c r="C36" i="89"/>
  <c r="F36" i="89"/>
  <c r="O36" i="89"/>
  <c r="R36" i="89"/>
  <c r="C35" i="90"/>
  <c r="F35" i="90"/>
  <c r="I35" i="90"/>
  <c r="P35" i="90"/>
  <c r="S35" i="90"/>
  <c r="F36" i="90"/>
  <c r="O36" i="90"/>
  <c r="E35" i="91"/>
  <c r="H35" i="91"/>
  <c r="P35" i="91"/>
  <c r="R35" i="91"/>
  <c r="T35" i="91"/>
  <c r="C36" i="91"/>
  <c r="E36" i="91"/>
  <c r="G36" i="91"/>
  <c r="I36" i="91"/>
  <c r="O36" i="91"/>
  <c r="Q36" i="91"/>
  <c r="S36" i="91"/>
  <c r="U36" i="91"/>
  <c r="D35" i="92"/>
  <c r="F35" i="92"/>
  <c r="H35" i="92"/>
  <c r="P35" i="92"/>
  <c r="R35" i="92"/>
  <c r="T35" i="92"/>
  <c r="C36" i="92"/>
  <c r="E36" i="92"/>
  <c r="G36" i="92"/>
  <c r="I36" i="92"/>
  <c r="O36" i="92"/>
  <c r="Q36" i="92"/>
  <c r="S36" i="92"/>
  <c r="U36" i="92"/>
  <c r="E36" i="95"/>
  <c r="C35" i="96"/>
  <c r="E35" i="96"/>
  <c r="C36" i="96"/>
  <c r="E36" i="96"/>
  <c r="C35" i="98"/>
  <c r="E35" i="98"/>
  <c r="G35" i="98"/>
  <c r="I35" i="98"/>
  <c r="O35" i="98"/>
  <c r="R35" i="98"/>
  <c r="E36" i="98"/>
  <c r="N36" i="98"/>
  <c r="T36" i="98"/>
  <c r="D35" i="99"/>
  <c r="D35" i="100"/>
  <c r="D36" i="100"/>
  <c r="D35" i="77"/>
  <c r="Q35" i="77"/>
  <c r="C36" i="77"/>
  <c r="E36" i="77"/>
  <c r="U36" i="77"/>
  <c r="C35" i="73"/>
  <c r="P35" i="73"/>
  <c r="F36" i="73"/>
  <c r="P36" i="73"/>
  <c r="H35" i="74"/>
  <c r="C36" i="74"/>
  <c r="F36" i="74"/>
  <c r="G35" i="76"/>
  <c r="N35" i="76"/>
  <c r="R35" i="76"/>
  <c r="D36" i="76"/>
  <c r="H36" i="76"/>
  <c r="E35" i="68"/>
  <c r="G35" i="68"/>
  <c r="I35" i="68"/>
  <c r="N35" i="68"/>
  <c r="P35" i="68"/>
  <c r="R35" i="68"/>
  <c r="T35" i="68"/>
  <c r="C36" i="68"/>
  <c r="F35" i="59"/>
  <c r="O35" i="59"/>
  <c r="G36" i="59"/>
  <c r="T36" i="59"/>
  <c r="F35" i="60"/>
  <c r="C36" i="60"/>
  <c r="C35" i="61"/>
  <c r="E35" i="61"/>
  <c r="G35" i="61"/>
  <c r="O35" i="61"/>
  <c r="S36" i="61"/>
  <c r="E36" i="62"/>
  <c r="D35" i="63"/>
  <c r="C36" i="63"/>
  <c r="E36" i="63"/>
  <c r="U35" i="64"/>
  <c r="T36" i="64"/>
  <c r="E36" i="56"/>
  <c r="G36" i="56"/>
  <c r="S36" i="56"/>
  <c r="C35" i="39"/>
  <c r="F35" i="39"/>
  <c r="U35" i="40"/>
  <c r="D35" i="42"/>
  <c r="D36" i="42"/>
  <c r="E35" i="45"/>
  <c r="U35" i="45"/>
  <c r="S36" i="45"/>
  <c r="C35" i="46"/>
  <c r="T36" i="46"/>
  <c r="F35" i="51"/>
  <c r="I35" i="51"/>
  <c r="R35" i="51"/>
  <c r="U35" i="51"/>
  <c r="E36" i="51"/>
  <c r="N36" i="51"/>
  <c r="P36" i="51"/>
  <c r="R36" i="51"/>
  <c r="T36" i="51"/>
  <c r="C35" i="52"/>
  <c r="C36" i="52"/>
  <c r="F36" i="52"/>
  <c r="O35" i="53"/>
  <c r="R35" i="53"/>
  <c r="R36" i="53"/>
  <c r="H35" i="54"/>
  <c r="S35" i="54"/>
  <c r="E36" i="54"/>
  <c r="G36" i="54"/>
  <c r="I36" i="54"/>
  <c r="S36" i="54"/>
  <c r="C35" i="55"/>
  <c r="F35" i="55"/>
  <c r="I35" i="55"/>
  <c r="S35" i="55"/>
  <c r="C36" i="55"/>
  <c r="D35" i="16"/>
  <c r="F35" i="16"/>
  <c r="H35" i="16"/>
  <c r="J35" i="16"/>
  <c r="P35" i="16"/>
  <c r="U35" i="16"/>
  <c r="H36" i="16"/>
  <c r="N36" i="16"/>
  <c r="Q36" i="16"/>
  <c r="T36" i="16"/>
  <c r="C36" i="10"/>
  <c r="D35" i="11"/>
  <c r="R35" i="11"/>
  <c r="P36" i="11"/>
  <c r="C35" i="9"/>
  <c r="H35" i="9"/>
  <c r="Q35" i="9"/>
  <c r="T35" i="9"/>
  <c r="C36" i="9"/>
  <c r="E36" i="9"/>
  <c r="G36" i="9"/>
  <c r="I36" i="9"/>
  <c r="Q36" i="9"/>
  <c r="D35" i="7"/>
  <c r="U35" i="7"/>
  <c r="E36" i="7"/>
  <c r="P36" i="7"/>
  <c r="R36" i="7"/>
  <c r="C35" i="14"/>
  <c r="U35" i="14"/>
  <c r="D36" i="14"/>
  <c r="P35" i="13"/>
  <c r="P36" i="13"/>
  <c r="S35" i="8"/>
  <c r="E36" i="8"/>
  <c r="I36" i="8"/>
  <c r="O36" i="8"/>
  <c r="Q36" i="8"/>
  <c r="S36" i="8"/>
  <c r="C35" i="203"/>
  <c r="G35" i="203"/>
  <c r="N35" i="203"/>
  <c r="P35" i="203"/>
  <c r="R35" i="203"/>
  <c r="T35" i="203"/>
  <c r="C36" i="203"/>
  <c r="E36" i="203"/>
  <c r="G36" i="203"/>
  <c r="I36" i="203"/>
  <c r="O36" i="203"/>
  <c r="Q36" i="203"/>
  <c r="S36" i="203"/>
  <c r="U36" i="203"/>
  <c r="D35" i="4"/>
  <c r="F35" i="4"/>
  <c r="O35" i="4"/>
  <c r="Q35" i="4"/>
  <c r="U35" i="4"/>
  <c r="R36" i="4"/>
  <c r="U36" i="4"/>
  <c r="N35" i="5"/>
  <c r="Q25" i="125"/>
  <c r="F21" i="125"/>
  <c r="U31" i="111"/>
  <c r="U35" i="111" s="1"/>
  <c r="S19" i="125"/>
  <c r="P19" i="125"/>
  <c r="E19" i="125"/>
  <c r="P17" i="125"/>
  <c r="N17" i="125"/>
  <c r="E17" i="125"/>
  <c r="T15" i="125"/>
  <c r="R15" i="125"/>
  <c r="N15" i="125"/>
  <c r="H15" i="125"/>
  <c r="F15" i="125"/>
  <c r="Q13" i="125"/>
  <c r="N30" i="125"/>
  <c r="T28" i="125"/>
  <c r="Q28" i="125"/>
  <c r="H28" i="125"/>
  <c r="F28" i="125"/>
  <c r="D28" i="125"/>
  <c r="O24" i="125"/>
  <c r="H24" i="125"/>
  <c r="D24" i="125"/>
  <c r="H22" i="125"/>
  <c r="P20" i="125"/>
  <c r="N20" i="125"/>
  <c r="I20" i="125"/>
  <c r="E20" i="125"/>
  <c r="S16" i="125"/>
  <c r="Q16" i="125"/>
  <c r="J16" i="125"/>
  <c r="F16" i="125"/>
  <c r="O14" i="125"/>
  <c r="H14" i="125"/>
  <c r="E14" i="125"/>
  <c r="C14" i="125"/>
  <c r="T12" i="125"/>
  <c r="V31" i="120"/>
  <c r="V31" i="121"/>
  <c r="V35" i="121" s="1"/>
  <c r="V31" i="122"/>
  <c r="V35" i="122" s="1"/>
  <c r="V9" i="111"/>
  <c r="C35" i="5"/>
  <c r="C35" i="104"/>
  <c r="I36" i="5"/>
  <c r="D36" i="11"/>
  <c r="S36" i="7"/>
  <c r="O35" i="20"/>
  <c r="C36" i="23"/>
  <c r="H35" i="24"/>
  <c r="H36" i="24"/>
  <c r="D35" i="27"/>
  <c r="E35" i="29"/>
  <c r="F35" i="34"/>
  <c r="F36" i="34"/>
  <c r="Q35" i="35"/>
  <c r="O35" i="39"/>
  <c r="R36" i="41"/>
  <c r="G35" i="43"/>
  <c r="O35" i="45"/>
  <c r="O36" i="45"/>
  <c r="G35" i="46"/>
  <c r="E36" i="46"/>
  <c r="D35" i="50"/>
  <c r="Q35" i="50"/>
  <c r="U35" i="50"/>
  <c r="U36" i="50"/>
  <c r="U35" i="53"/>
  <c r="E35" i="59"/>
  <c r="G35" i="60"/>
  <c r="S35" i="60"/>
  <c r="G36" i="60"/>
  <c r="S36" i="60"/>
  <c r="P35" i="61"/>
  <c r="R35" i="64"/>
  <c r="E35" i="70"/>
  <c r="P35" i="70"/>
  <c r="N35" i="71"/>
  <c r="S36" i="71"/>
  <c r="H35" i="79"/>
  <c r="E36" i="82"/>
  <c r="D35" i="87"/>
  <c r="O36" i="88"/>
  <c r="J36" i="89"/>
  <c r="J36" i="90"/>
  <c r="G36" i="93"/>
  <c r="R35" i="106"/>
  <c r="D36" i="106"/>
  <c r="F35" i="113"/>
  <c r="H35" i="117"/>
  <c r="H36" i="117"/>
  <c r="G35" i="127"/>
  <c r="O35" i="127"/>
  <c r="T35" i="128"/>
  <c r="Q36" i="128"/>
  <c r="F35" i="129"/>
  <c r="N35" i="129"/>
  <c r="E36" i="129"/>
  <c r="U35" i="130"/>
  <c r="U36" i="130"/>
  <c r="U35" i="134"/>
  <c r="R36" i="134"/>
  <c r="E36" i="138"/>
  <c r="T36" i="144"/>
  <c r="F35" i="147"/>
  <c r="S36" i="150"/>
  <c r="S36" i="151"/>
  <c r="G35" i="153"/>
  <c r="P35" i="162"/>
  <c r="R36" i="164"/>
  <c r="V35" i="17"/>
  <c r="V35" i="120"/>
  <c r="V35" i="152"/>
  <c r="V35" i="156"/>
  <c r="V35" i="169"/>
  <c r="V35" i="173"/>
  <c r="V36" i="19"/>
  <c r="V36" i="67"/>
  <c r="V36" i="72"/>
  <c r="V36" i="97"/>
  <c r="V36" i="112"/>
  <c r="V36" i="131"/>
  <c r="V36" i="149"/>
  <c r="V36" i="157"/>
  <c r="Q31" i="58"/>
  <c r="S31" i="166"/>
  <c r="S35" i="166" s="1"/>
  <c r="H31" i="166"/>
  <c r="H35" i="166" s="1"/>
  <c r="Q32" i="145"/>
  <c r="Q36" i="145" s="1"/>
  <c r="D35" i="144"/>
  <c r="F35" i="144"/>
  <c r="I35" i="144"/>
  <c r="N35" i="144"/>
  <c r="P35" i="144"/>
  <c r="C36" i="144"/>
  <c r="P36" i="144"/>
  <c r="C35" i="143"/>
  <c r="Q35" i="143"/>
  <c r="T35" i="143"/>
  <c r="D36" i="143"/>
  <c r="J36" i="143"/>
  <c r="E35" i="142"/>
  <c r="T35" i="142"/>
  <c r="G36" i="142"/>
  <c r="E35" i="141"/>
  <c r="G35" i="141"/>
  <c r="T35" i="141"/>
  <c r="C35" i="139"/>
  <c r="N35" i="139"/>
  <c r="F36" i="139"/>
  <c r="N36" i="139"/>
  <c r="D35" i="136"/>
  <c r="I35" i="136"/>
  <c r="O35" i="136"/>
  <c r="Q35" i="136"/>
  <c r="E36" i="136"/>
  <c r="H36" i="136"/>
  <c r="C35" i="134"/>
  <c r="I35" i="134"/>
  <c r="T35" i="134"/>
  <c r="C35" i="123"/>
  <c r="H35" i="123"/>
  <c r="O35" i="123"/>
  <c r="Q35" i="123"/>
  <c r="S35" i="123"/>
  <c r="U35" i="123"/>
  <c r="D36" i="123"/>
  <c r="F36" i="123"/>
  <c r="H36" i="123"/>
  <c r="J36" i="123"/>
  <c r="O36" i="123"/>
  <c r="R35" i="121"/>
  <c r="E35" i="117"/>
  <c r="U35" i="117"/>
  <c r="F36" i="117"/>
  <c r="I36" i="117"/>
  <c r="C35" i="115"/>
  <c r="G36" i="115"/>
  <c r="E35" i="114"/>
  <c r="H35" i="114"/>
  <c r="G25" i="103"/>
  <c r="C25" i="103"/>
  <c r="R23" i="103"/>
  <c r="N23" i="103"/>
  <c r="C23" i="103"/>
  <c r="I15" i="103"/>
  <c r="P11" i="103"/>
  <c r="S30" i="103"/>
  <c r="O26" i="103"/>
  <c r="S22" i="103"/>
  <c r="H22" i="103"/>
  <c r="S16" i="103"/>
  <c r="D16" i="103"/>
  <c r="O8" i="103"/>
  <c r="J11" i="103"/>
  <c r="N9" i="103"/>
  <c r="G7" i="103"/>
  <c r="U18" i="103"/>
  <c r="F18" i="103"/>
  <c r="U16" i="103"/>
  <c r="E33" i="58"/>
  <c r="I33" i="58"/>
  <c r="C34" i="58"/>
  <c r="G34" i="58"/>
  <c r="R34" i="58"/>
  <c r="E33" i="38"/>
  <c r="T33" i="38"/>
  <c r="E34" i="38"/>
  <c r="I34" i="38"/>
  <c r="G32" i="37"/>
  <c r="G36" i="37" s="1"/>
  <c r="E35" i="36"/>
  <c r="F35" i="35"/>
  <c r="R36" i="35"/>
  <c r="R35" i="34"/>
  <c r="D35" i="33"/>
  <c r="E36" i="33"/>
  <c r="Q36" i="33"/>
  <c r="T36" i="33"/>
  <c r="D35" i="32"/>
  <c r="I35" i="32"/>
  <c r="C36" i="32"/>
  <c r="F36" i="32"/>
  <c r="C35" i="31"/>
  <c r="P36" i="31"/>
  <c r="U36" i="31"/>
  <c r="H36" i="26"/>
  <c r="U36" i="26"/>
  <c r="U36" i="24"/>
  <c r="C36" i="21"/>
  <c r="R35" i="20"/>
  <c r="H29" i="18"/>
  <c r="D21" i="18"/>
  <c r="S19" i="18"/>
  <c r="H19" i="18"/>
  <c r="O17" i="18"/>
  <c r="O15" i="18"/>
  <c r="H15" i="18"/>
  <c r="U11" i="18"/>
  <c r="N7" i="18"/>
  <c r="D7" i="18"/>
  <c r="F26" i="18"/>
  <c r="J22" i="18"/>
  <c r="F22" i="18"/>
  <c r="N10" i="18"/>
  <c r="E35" i="174"/>
  <c r="I35" i="174"/>
  <c r="Q35" i="174"/>
  <c r="E36" i="174"/>
  <c r="H36" i="174"/>
  <c r="P36" i="174"/>
  <c r="S36" i="174"/>
  <c r="D35" i="170"/>
  <c r="G35" i="170"/>
  <c r="P35" i="170"/>
  <c r="T35" i="170"/>
  <c r="E36" i="170"/>
  <c r="H36" i="170"/>
  <c r="O36" i="170"/>
  <c r="R36" i="170"/>
  <c r="C35" i="171"/>
  <c r="E35" i="171"/>
  <c r="N35" i="171"/>
  <c r="R35" i="171"/>
  <c r="D36" i="171"/>
  <c r="P36" i="171"/>
  <c r="C35" i="172"/>
  <c r="E35" i="172"/>
  <c r="G35" i="172"/>
  <c r="I35" i="172"/>
  <c r="N35" i="172"/>
  <c r="P35" i="172"/>
  <c r="R35" i="172"/>
  <c r="T35" i="172"/>
  <c r="C36" i="172"/>
  <c r="E36" i="172"/>
  <c r="G36" i="172"/>
  <c r="I36" i="172"/>
  <c r="N36" i="172"/>
  <c r="P36" i="172"/>
  <c r="R36" i="172"/>
  <c r="T36" i="172"/>
  <c r="C35" i="165"/>
  <c r="E35" i="165"/>
  <c r="G35" i="165"/>
  <c r="I35" i="165"/>
  <c r="N35" i="165"/>
  <c r="P35" i="165"/>
  <c r="R35" i="165"/>
  <c r="T35" i="165"/>
  <c r="C36" i="165"/>
  <c r="E36" i="165"/>
  <c r="G36" i="165"/>
  <c r="I36" i="165"/>
  <c r="N36" i="165"/>
  <c r="P36" i="165"/>
  <c r="R36" i="165"/>
  <c r="T36" i="165"/>
  <c r="C35" i="146"/>
  <c r="T35" i="146"/>
  <c r="G36" i="146"/>
  <c r="T36" i="146"/>
  <c r="D35" i="147"/>
  <c r="Q36" i="147"/>
  <c r="P35" i="150"/>
  <c r="U35" i="150"/>
  <c r="F36" i="150"/>
  <c r="P36" i="150"/>
  <c r="Q35" i="153"/>
  <c r="C35" i="155"/>
  <c r="O36" i="155"/>
  <c r="C35" i="158"/>
  <c r="E36" i="158"/>
  <c r="H36" i="158"/>
  <c r="T36" i="158"/>
  <c r="J35" i="159"/>
  <c r="P35" i="159"/>
  <c r="F36" i="159"/>
  <c r="P36" i="159"/>
  <c r="C35" i="160"/>
  <c r="O35" i="160"/>
  <c r="R35" i="160"/>
  <c r="E36" i="160"/>
  <c r="D35" i="161"/>
  <c r="D36" i="161"/>
  <c r="O36" i="161"/>
  <c r="D35" i="162"/>
  <c r="G35" i="162"/>
  <c r="D35" i="127"/>
  <c r="R35" i="127"/>
  <c r="P35" i="128"/>
  <c r="S35" i="129"/>
  <c r="C36" i="129"/>
  <c r="G36" i="129"/>
  <c r="H36" i="130"/>
  <c r="O36" i="130"/>
  <c r="F35" i="110"/>
  <c r="C36" i="109"/>
  <c r="C35" i="101"/>
  <c r="I35" i="101"/>
  <c r="H36" i="101"/>
  <c r="N36" i="101"/>
  <c r="F35" i="86"/>
  <c r="I35" i="86"/>
  <c r="U35" i="86"/>
  <c r="F36" i="86"/>
  <c r="I36" i="86"/>
  <c r="U36" i="86"/>
  <c r="G35" i="87"/>
  <c r="G36" i="87"/>
  <c r="G36" i="88"/>
  <c r="S36" i="88"/>
  <c r="T35" i="89"/>
  <c r="I36" i="89"/>
  <c r="P36" i="89"/>
  <c r="S36" i="89"/>
  <c r="C36" i="90"/>
  <c r="I36" i="90"/>
  <c r="P36" i="90"/>
  <c r="U36" i="90"/>
  <c r="N35" i="91"/>
  <c r="E35" i="95"/>
  <c r="U35" i="98"/>
  <c r="H36" i="98"/>
  <c r="O36" i="98"/>
  <c r="R36" i="98"/>
  <c r="U36" i="98"/>
  <c r="U36" i="99"/>
  <c r="U35" i="100"/>
  <c r="S36" i="100"/>
  <c r="U36" i="100"/>
  <c r="J35" i="77"/>
  <c r="F35" i="73"/>
  <c r="C36" i="73"/>
  <c r="C35" i="74"/>
  <c r="U35" i="76"/>
  <c r="E36" i="76"/>
  <c r="P36" i="76"/>
  <c r="C35" i="68"/>
  <c r="D36" i="68"/>
  <c r="F36" i="68"/>
  <c r="H36" i="68"/>
  <c r="J36" i="68"/>
  <c r="O36" i="68"/>
  <c r="Q36" i="68"/>
  <c r="R36" i="59"/>
  <c r="I35" i="63"/>
  <c r="Q36" i="63"/>
  <c r="C36" i="56"/>
  <c r="Q35" i="39"/>
  <c r="C36" i="39"/>
  <c r="F36" i="39"/>
  <c r="Q36" i="39"/>
  <c r="C35" i="40"/>
  <c r="C35" i="45"/>
  <c r="C36" i="45"/>
  <c r="C35" i="50"/>
  <c r="D35" i="51"/>
  <c r="O35" i="51"/>
  <c r="H36" i="51"/>
  <c r="D36" i="52"/>
  <c r="C35" i="54"/>
  <c r="F35" i="54"/>
  <c r="I35" i="54"/>
  <c r="C36" i="54"/>
  <c r="P36" i="54"/>
  <c r="J35" i="55"/>
  <c r="P35" i="55"/>
  <c r="S35" i="16"/>
  <c r="C36" i="16"/>
  <c r="F36" i="16"/>
  <c r="O36" i="16"/>
  <c r="U36" i="16"/>
  <c r="U35" i="11"/>
  <c r="F35" i="9"/>
  <c r="N35" i="9"/>
  <c r="R35" i="9"/>
  <c r="T36" i="9"/>
  <c r="G35" i="7"/>
  <c r="R35" i="7"/>
  <c r="C36" i="7"/>
  <c r="H36" i="7"/>
  <c r="F35" i="14"/>
  <c r="E36" i="14"/>
  <c r="I35" i="8"/>
  <c r="C36" i="8"/>
  <c r="J36" i="8"/>
  <c r="D35" i="203"/>
  <c r="U35" i="202"/>
  <c r="S36" i="4"/>
  <c r="J31" i="111"/>
  <c r="J35" i="111" s="1"/>
  <c r="R31" i="124"/>
  <c r="R35" i="124" s="1"/>
  <c r="N31" i="124"/>
  <c r="N35" i="124" s="1"/>
  <c r="V31" i="170"/>
  <c r="V35" i="170" s="1"/>
  <c r="V31" i="174"/>
  <c r="V35" i="174" s="1"/>
  <c r="V32" i="167"/>
  <c r="V36" i="167" s="1"/>
  <c r="V32" i="169"/>
  <c r="V32" i="171"/>
  <c r="V32" i="174"/>
  <c r="V36" i="174" s="1"/>
  <c r="V31" i="146"/>
  <c r="V35" i="146" s="1"/>
  <c r="V31" i="164"/>
  <c r="V32" i="151"/>
  <c r="V36" i="151" s="1"/>
  <c r="V32" i="152"/>
  <c r="V32" i="154"/>
  <c r="V32" i="155"/>
  <c r="V36" i="155" s="1"/>
  <c r="V32" i="158"/>
  <c r="V36" i="158" s="1"/>
  <c r="V32" i="161"/>
  <c r="V36" i="161" s="1"/>
  <c r="V32" i="163"/>
  <c r="V31" i="137"/>
  <c r="V31" i="140"/>
  <c r="V35" i="140" s="1"/>
  <c r="V31" i="143"/>
  <c r="V35" i="143" s="1"/>
  <c r="V31" i="144"/>
  <c r="V35" i="144" s="1"/>
  <c r="V32" i="134"/>
  <c r="V36" i="134" s="1"/>
  <c r="V32" i="112"/>
  <c r="V32" i="113"/>
  <c r="V36" i="113" s="1"/>
  <c r="V31" i="106"/>
  <c r="V31" i="52"/>
  <c r="V35" i="52" s="1"/>
  <c r="V9" i="57"/>
  <c r="V9" i="58" s="1"/>
  <c r="V18" i="37"/>
  <c r="V28" i="6"/>
  <c r="C35" i="23"/>
  <c r="C35" i="62"/>
  <c r="C35" i="93"/>
  <c r="S35" i="33"/>
  <c r="S36" i="33"/>
  <c r="E35" i="202"/>
  <c r="E36" i="202"/>
  <c r="C36" i="5"/>
  <c r="F36" i="20"/>
  <c r="Q36" i="20"/>
  <c r="F35" i="29"/>
  <c r="O36" i="39"/>
  <c r="D36" i="41"/>
  <c r="O35" i="42"/>
  <c r="U35" i="42"/>
  <c r="O36" i="42"/>
  <c r="U36" i="42"/>
  <c r="I36" i="43"/>
  <c r="I35" i="45"/>
  <c r="I36" i="45"/>
  <c r="H35" i="46"/>
  <c r="F35" i="50"/>
  <c r="R35" i="50"/>
  <c r="D36" i="50"/>
  <c r="Q36" i="50"/>
  <c r="U36" i="53"/>
  <c r="O35" i="60"/>
  <c r="T35" i="60"/>
  <c r="O36" i="60"/>
  <c r="T36" i="60"/>
  <c r="C36" i="62"/>
  <c r="C36" i="64"/>
  <c r="R36" i="70"/>
  <c r="S35" i="71"/>
  <c r="R36" i="73"/>
  <c r="U35" i="74"/>
  <c r="U36" i="74"/>
  <c r="E35" i="82"/>
  <c r="U36" i="82"/>
  <c r="C36" i="84"/>
  <c r="O35" i="87"/>
  <c r="T35" i="87"/>
  <c r="S35" i="88"/>
  <c r="E35" i="93"/>
  <c r="R35" i="93"/>
  <c r="C36" i="93"/>
  <c r="O36" i="93"/>
  <c r="U35" i="96"/>
  <c r="U36" i="96"/>
  <c r="D35" i="106"/>
  <c r="E36" i="106"/>
  <c r="P36" i="106"/>
  <c r="C36" i="113"/>
  <c r="P35" i="118"/>
  <c r="Q35" i="127"/>
  <c r="E36" i="127"/>
  <c r="J35" i="128"/>
  <c r="U35" i="128"/>
  <c r="T36" i="128"/>
  <c r="H35" i="129"/>
  <c r="F36" i="129"/>
  <c r="N36" i="129"/>
  <c r="I35" i="130"/>
  <c r="P35" i="130"/>
  <c r="C36" i="130"/>
  <c r="P36" i="130"/>
  <c r="E35" i="132"/>
  <c r="G36" i="132"/>
  <c r="D35" i="138"/>
  <c r="U36" i="138"/>
  <c r="S35" i="150"/>
  <c r="U35" i="151"/>
  <c r="J35" i="155"/>
  <c r="R35" i="164"/>
  <c r="V35" i="19"/>
  <c r="V35" i="67"/>
  <c r="V35" i="72"/>
  <c r="V35" i="97"/>
  <c r="V35" i="112"/>
  <c r="V35" i="131"/>
  <c r="V35" i="149"/>
  <c r="V35" i="157"/>
  <c r="V36" i="15"/>
  <c r="V36" i="28"/>
  <c r="V36" i="137"/>
  <c r="V36" i="154"/>
  <c r="M10" i="1"/>
  <c r="M35" i="58"/>
  <c r="K20" i="1"/>
  <c r="O32" i="175"/>
  <c r="O36" i="175" s="1"/>
  <c r="J31" i="145"/>
  <c r="J35" i="145" s="1"/>
  <c r="H36" i="144"/>
  <c r="N36" i="144"/>
  <c r="Q36" i="144"/>
  <c r="O35" i="143"/>
  <c r="R35" i="143"/>
  <c r="U35" i="143"/>
  <c r="E36" i="143"/>
  <c r="N36" i="143"/>
  <c r="P36" i="143"/>
  <c r="C35" i="142"/>
  <c r="R35" i="142"/>
  <c r="U35" i="142"/>
  <c r="E36" i="142"/>
  <c r="H36" i="142"/>
  <c r="N36" i="142"/>
  <c r="C35" i="141"/>
  <c r="U35" i="141"/>
  <c r="H36" i="141"/>
  <c r="T36" i="141"/>
  <c r="O35" i="139"/>
  <c r="R35" i="139"/>
  <c r="T35" i="139"/>
  <c r="C36" i="139"/>
  <c r="G36" i="139"/>
  <c r="O36" i="139"/>
  <c r="T36" i="139"/>
  <c r="E35" i="138"/>
  <c r="G35" i="136"/>
  <c r="R35" i="136"/>
  <c r="U35" i="136"/>
  <c r="F35" i="123"/>
  <c r="I35" i="123"/>
  <c r="U36" i="122"/>
  <c r="C35" i="117"/>
  <c r="F35" i="117"/>
  <c r="O35" i="117"/>
  <c r="Q35" i="117"/>
  <c r="C36" i="117"/>
  <c r="G36" i="117"/>
  <c r="P36" i="117"/>
  <c r="C36" i="115"/>
  <c r="C35" i="114"/>
  <c r="I35" i="114"/>
  <c r="C36" i="114"/>
  <c r="G36" i="114"/>
  <c r="U36" i="111"/>
  <c r="C30" i="103"/>
  <c r="R10" i="103"/>
  <c r="N10" i="103"/>
  <c r="P15" i="103"/>
  <c r="E13" i="103"/>
  <c r="J9" i="103"/>
  <c r="Q7" i="103"/>
  <c r="F33" i="58"/>
  <c r="J33" i="58"/>
  <c r="Q33" i="58"/>
  <c r="U33" i="58"/>
  <c r="D34" i="58"/>
  <c r="H34" i="58"/>
  <c r="O34" i="58"/>
  <c r="S34" i="58"/>
  <c r="F33" i="38"/>
  <c r="Q33" i="38"/>
  <c r="U33" i="38"/>
  <c r="F34" i="38"/>
  <c r="J34" i="38"/>
  <c r="Q34" i="38"/>
  <c r="S34" i="38"/>
  <c r="U34" i="38"/>
  <c r="F35" i="36"/>
  <c r="O35" i="36"/>
  <c r="Q35" i="36"/>
  <c r="S35" i="36"/>
  <c r="U35" i="36"/>
  <c r="D36" i="36"/>
  <c r="F36" i="36"/>
  <c r="Q36" i="36"/>
  <c r="D35" i="35"/>
  <c r="G35" i="35"/>
  <c r="P35" i="35"/>
  <c r="U35" i="35"/>
  <c r="D36" i="35"/>
  <c r="F36" i="35"/>
  <c r="H36" i="35"/>
  <c r="U36" i="35"/>
  <c r="J36" i="34"/>
  <c r="U36" i="34"/>
  <c r="E35" i="33"/>
  <c r="Q35" i="33"/>
  <c r="C36" i="33"/>
  <c r="G35" i="32"/>
  <c r="Q35" i="32"/>
  <c r="D36" i="32"/>
  <c r="T36" i="32"/>
  <c r="D35" i="31"/>
  <c r="P35" i="31"/>
  <c r="U35" i="31"/>
  <c r="D36" i="31"/>
  <c r="J36" i="31"/>
  <c r="C35" i="24"/>
  <c r="E35" i="24"/>
  <c r="G35" i="24"/>
  <c r="Q35" i="24"/>
  <c r="D36" i="24"/>
  <c r="F36" i="24"/>
  <c r="F35" i="23"/>
  <c r="F36" i="23"/>
  <c r="C35" i="21"/>
  <c r="R36" i="21"/>
  <c r="E35" i="20"/>
  <c r="S36" i="20"/>
  <c r="U33" i="18"/>
  <c r="S31" i="12"/>
  <c r="S35" i="12" s="1"/>
  <c r="R25" i="18"/>
  <c r="G25" i="18"/>
  <c r="N15" i="18"/>
  <c r="I9" i="18"/>
  <c r="J7" i="18"/>
  <c r="I28" i="18"/>
  <c r="P22" i="18"/>
  <c r="J16" i="18"/>
  <c r="F12" i="18"/>
  <c r="F35" i="174"/>
  <c r="O35" i="174"/>
  <c r="R35" i="174"/>
  <c r="U35" i="174"/>
  <c r="N36" i="174"/>
  <c r="R35" i="167"/>
  <c r="R36" i="167"/>
  <c r="U35" i="170"/>
  <c r="F36" i="170"/>
  <c r="I36" i="170"/>
  <c r="O35" i="171"/>
  <c r="Q36" i="171"/>
  <c r="N35" i="146"/>
  <c r="R35" i="146"/>
  <c r="U35" i="146"/>
  <c r="E36" i="146"/>
  <c r="H36" i="146"/>
  <c r="N36" i="146"/>
  <c r="U36" i="146"/>
  <c r="C36" i="147"/>
  <c r="F35" i="150"/>
  <c r="R35" i="153"/>
  <c r="Q36" i="153"/>
  <c r="D35" i="155"/>
  <c r="F35" i="155"/>
  <c r="H35" i="155"/>
  <c r="C36" i="155"/>
  <c r="P36" i="155"/>
  <c r="D35" i="158"/>
  <c r="F35" i="158"/>
  <c r="H35" i="158"/>
  <c r="O35" i="158"/>
  <c r="R35" i="158"/>
  <c r="U35" i="158"/>
  <c r="F36" i="158"/>
  <c r="I36" i="158"/>
  <c r="O36" i="158"/>
  <c r="R36" i="158"/>
  <c r="J36" i="159"/>
  <c r="I35" i="160"/>
  <c r="P35" i="160"/>
  <c r="N36" i="160"/>
  <c r="T36" i="160"/>
  <c r="E35" i="161"/>
  <c r="T35" i="161"/>
  <c r="E36" i="161"/>
  <c r="T36" i="161"/>
  <c r="D35" i="126"/>
  <c r="D36" i="126"/>
  <c r="E35" i="127"/>
  <c r="I35" i="127"/>
  <c r="F36" i="127"/>
  <c r="R36" i="127"/>
  <c r="P36" i="128"/>
  <c r="C35" i="129"/>
  <c r="D36" i="129"/>
  <c r="O36" i="129"/>
  <c r="R36" i="129"/>
  <c r="F35" i="130"/>
  <c r="F36" i="130"/>
  <c r="H36" i="110"/>
  <c r="C35" i="107"/>
  <c r="R35" i="101"/>
  <c r="E36" i="101"/>
  <c r="I36" i="101"/>
  <c r="O36" i="101"/>
  <c r="R36" i="101"/>
  <c r="D36" i="81"/>
  <c r="S35" i="83"/>
  <c r="J36" i="83"/>
  <c r="Q36" i="83"/>
  <c r="D35" i="86"/>
  <c r="J35" i="86"/>
  <c r="P35" i="86"/>
  <c r="C36" i="86"/>
  <c r="E36" i="88"/>
  <c r="C35" i="89"/>
  <c r="I35" i="89"/>
  <c r="R35" i="89"/>
  <c r="G36" i="89"/>
  <c r="T36" i="89"/>
  <c r="D35" i="90"/>
  <c r="T35" i="90"/>
  <c r="D36" i="90"/>
  <c r="G36" i="90"/>
  <c r="Q36" i="90"/>
  <c r="C35" i="91"/>
  <c r="F35" i="91"/>
  <c r="I35" i="91"/>
  <c r="O35" i="91"/>
  <c r="Q35" i="91"/>
  <c r="S35" i="91"/>
  <c r="U35" i="91"/>
  <c r="S35" i="98"/>
  <c r="C36" i="98"/>
  <c r="F36" i="98"/>
  <c r="I36" i="98"/>
  <c r="P36" i="98"/>
  <c r="D36" i="99"/>
  <c r="Q35" i="100"/>
  <c r="Q36" i="100"/>
  <c r="Q36" i="77"/>
  <c r="C35" i="70"/>
  <c r="C36" i="70"/>
  <c r="Q35" i="73"/>
  <c r="D36" i="73"/>
  <c r="Q36" i="73"/>
  <c r="D36" i="74"/>
  <c r="I35" i="76"/>
  <c r="T36" i="61"/>
  <c r="T35" i="63"/>
  <c r="U36" i="63"/>
  <c r="C35" i="56"/>
  <c r="N35" i="40"/>
  <c r="C36" i="40"/>
  <c r="U35" i="41"/>
  <c r="U36" i="41"/>
  <c r="D36" i="45"/>
  <c r="D35" i="46"/>
  <c r="P35" i="51"/>
  <c r="S35" i="51"/>
  <c r="F36" i="51"/>
  <c r="I36" i="51"/>
  <c r="C36" i="53"/>
  <c r="G36" i="53"/>
  <c r="D35" i="54"/>
  <c r="G35" i="55"/>
  <c r="N35" i="55"/>
  <c r="Q35" i="55"/>
  <c r="T35" i="55"/>
  <c r="N35" i="16"/>
  <c r="Q35" i="16"/>
  <c r="D36" i="16"/>
  <c r="C35" i="10"/>
  <c r="D35" i="9"/>
  <c r="O35" i="9"/>
  <c r="R36" i="9"/>
  <c r="U36" i="9"/>
  <c r="E35" i="7"/>
  <c r="H35" i="7"/>
  <c r="S35" i="7"/>
  <c r="F36" i="7"/>
  <c r="T36" i="7"/>
  <c r="D35" i="14"/>
  <c r="F36" i="14"/>
  <c r="C35" i="8"/>
  <c r="E35" i="203"/>
  <c r="I35" i="203"/>
  <c r="C35" i="202"/>
  <c r="C36" i="202"/>
  <c r="U36" i="202"/>
  <c r="C36" i="4"/>
  <c r="R36" i="5"/>
  <c r="I27" i="125"/>
  <c r="G15" i="125"/>
  <c r="E15" i="125"/>
  <c r="C15" i="125"/>
  <c r="S11" i="125"/>
  <c r="H11" i="125"/>
  <c r="F11" i="125"/>
  <c r="S31" i="111"/>
  <c r="S35" i="111" s="1"/>
  <c r="V32" i="137"/>
  <c r="V16" i="145"/>
  <c r="V31" i="127"/>
  <c r="V35" i="127" s="1"/>
  <c r="V32" i="127"/>
  <c r="V36" i="127" s="1"/>
  <c r="V32" i="128"/>
  <c r="V32" i="105"/>
  <c r="V36" i="105" s="1"/>
  <c r="V31" i="62"/>
  <c r="V31" i="63"/>
  <c r="V35" i="63" s="1"/>
  <c r="V23" i="78"/>
  <c r="V31" i="97"/>
  <c r="V31" i="98"/>
  <c r="V35" i="98" s="1"/>
  <c r="V31" i="99"/>
  <c r="V35" i="99" s="1"/>
  <c r="V31" i="101"/>
  <c r="V35" i="101" s="1"/>
  <c r="V32" i="61"/>
  <c r="V24" i="78"/>
  <c r="V32" i="92"/>
  <c r="V32" i="93"/>
  <c r="V32" i="94"/>
  <c r="V36" i="94" s="1"/>
  <c r="V32" i="99"/>
  <c r="V36" i="99" s="1"/>
  <c r="V32" i="101"/>
  <c r="V36" i="101" s="1"/>
  <c r="V31" i="40"/>
  <c r="V31" i="41"/>
  <c r="V35" i="41" s="1"/>
  <c r="V31" i="42"/>
  <c r="V32" i="56"/>
  <c r="V31" i="23"/>
  <c r="V35" i="23" s="1"/>
  <c r="V31" i="31"/>
  <c r="V35" i="31" s="1"/>
  <c r="V32" i="19"/>
  <c r="V32" i="33"/>
  <c r="V36" i="33" s="1"/>
  <c r="V15" i="6"/>
  <c r="V7" i="6"/>
  <c r="V31" i="202"/>
  <c r="V35" i="202" s="1"/>
  <c r="V9" i="6"/>
  <c r="V25" i="6"/>
  <c r="V10" i="6"/>
  <c r="C35" i="113"/>
  <c r="C35" i="121"/>
  <c r="O35" i="33"/>
  <c r="O36" i="33"/>
  <c r="H35" i="203"/>
  <c r="N36" i="202"/>
  <c r="J35" i="8"/>
  <c r="E35" i="11"/>
  <c r="Q35" i="14"/>
  <c r="Q36" i="14"/>
  <c r="E35" i="13"/>
  <c r="F35" i="20"/>
  <c r="Q35" i="20"/>
  <c r="E36" i="29"/>
  <c r="N36" i="31"/>
  <c r="D35" i="39"/>
  <c r="R35" i="41"/>
  <c r="I35" i="43"/>
  <c r="F36" i="43"/>
  <c r="F35" i="45"/>
  <c r="F36" i="45"/>
  <c r="H36" i="46"/>
  <c r="F36" i="50"/>
  <c r="R36" i="50"/>
  <c r="G36" i="52"/>
  <c r="J36" i="59"/>
  <c r="P35" i="60"/>
  <c r="D36" i="60"/>
  <c r="P36" i="60"/>
  <c r="J36" i="61"/>
  <c r="U35" i="63"/>
  <c r="R36" i="64"/>
  <c r="R35" i="70"/>
  <c r="D36" i="70"/>
  <c r="F36" i="71"/>
  <c r="E35" i="73"/>
  <c r="E36" i="73"/>
  <c r="F35" i="76"/>
  <c r="H35" i="77"/>
  <c r="U35" i="82"/>
  <c r="O36" i="82"/>
  <c r="J35" i="89"/>
  <c r="J35" i="90"/>
  <c r="G35" i="93"/>
  <c r="C36" i="104"/>
  <c r="E35" i="106"/>
  <c r="P35" i="106"/>
  <c r="F36" i="110"/>
  <c r="U36" i="110"/>
  <c r="D35" i="113"/>
  <c r="D36" i="113"/>
  <c r="I35" i="115"/>
  <c r="U36" i="123"/>
  <c r="R36" i="126"/>
  <c r="G36" i="127"/>
  <c r="Q36" i="127"/>
  <c r="O35" i="128"/>
  <c r="J36" i="128"/>
  <c r="U36" i="128"/>
  <c r="H36" i="129"/>
  <c r="I36" i="130"/>
  <c r="R35" i="134"/>
  <c r="U36" i="134"/>
  <c r="U35" i="138"/>
  <c r="D36" i="139"/>
  <c r="J36" i="142"/>
  <c r="U36" i="151"/>
  <c r="V35" i="15"/>
  <c r="V35" i="28"/>
  <c r="V35" i="137"/>
  <c r="V35" i="154"/>
  <c r="V36" i="25"/>
  <c r="V36" i="163"/>
  <c r="S9" i="201"/>
  <c r="E9" i="201"/>
  <c r="I7" i="201"/>
  <c r="P20" i="201"/>
  <c r="P18" i="201"/>
  <c r="T16" i="201"/>
  <c r="I10" i="201"/>
  <c r="D23" i="201"/>
  <c r="V35" i="177"/>
  <c r="V35" i="185"/>
  <c r="N29" i="201"/>
  <c r="C29" i="201"/>
  <c r="R23" i="201"/>
  <c r="G15" i="201"/>
  <c r="C15" i="201"/>
  <c r="H30" i="201"/>
  <c r="S28" i="201"/>
  <c r="D28" i="201"/>
  <c r="O8" i="201"/>
  <c r="V35" i="178"/>
  <c r="V36" i="187"/>
  <c r="F29" i="201"/>
  <c r="U23" i="201"/>
  <c r="J19" i="201"/>
  <c r="F19" i="201"/>
  <c r="U17" i="201"/>
  <c r="R11" i="201"/>
  <c r="G11" i="201"/>
  <c r="D9" i="201"/>
  <c r="U30" i="201"/>
  <c r="U28" i="201"/>
  <c r="V31" i="181"/>
  <c r="V35" i="181" s="1"/>
  <c r="V31" i="195"/>
  <c r="V32" i="176"/>
  <c r="V36" i="176" s="1"/>
  <c r="V32" i="180"/>
  <c r="V32" i="182"/>
  <c r="V36" i="182" s="1"/>
  <c r="V32" i="186"/>
  <c r="V36" i="186" s="1"/>
  <c r="V32" i="189"/>
  <c r="V36" i="189" s="1"/>
  <c r="V32" i="194"/>
  <c r="V36" i="194" s="1"/>
  <c r="V32" i="196"/>
  <c r="V36" i="196" s="1"/>
  <c r="V35" i="179"/>
  <c r="V35" i="187"/>
  <c r="V35" i="195"/>
  <c r="V36" i="180"/>
  <c r="V36" i="188"/>
  <c r="R32" i="200"/>
  <c r="R36" i="200" s="1"/>
  <c r="T24" i="201"/>
  <c r="T22" i="201"/>
  <c r="J22" i="201"/>
  <c r="U12" i="201"/>
  <c r="Q12" i="201"/>
  <c r="Q10" i="201"/>
  <c r="P29" i="201"/>
  <c r="E21" i="201"/>
  <c r="T19" i="201"/>
  <c r="I19" i="201"/>
  <c r="E19" i="201"/>
  <c r="V35" i="180"/>
  <c r="V35" i="188"/>
  <c r="V36" i="177"/>
  <c r="V36" i="185"/>
  <c r="R34" i="18"/>
  <c r="V34" i="6"/>
  <c r="V33" i="6"/>
  <c r="T33" i="18"/>
  <c r="S33" i="18"/>
  <c r="V34" i="12"/>
  <c r="D33" i="18"/>
  <c r="V33" i="12"/>
  <c r="V34" i="37"/>
  <c r="V33" i="37"/>
  <c r="V34" i="69"/>
  <c r="V33" i="69"/>
  <c r="O33" i="103"/>
  <c r="V34" i="78"/>
  <c r="V33" i="78"/>
  <c r="H34" i="103"/>
  <c r="V34" i="102"/>
  <c r="V33" i="102"/>
  <c r="G34" i="103"/>
  <c r="V33" i="111"/>
  <c r="Q34" i="125"/>
  <c r="U34" i="125"/>
  <c r="J34" i="125"/>
  <c r="G33" i="125"/>
  <c r="G34" i="125"/>
  <c r="V34" i="111"/>
  <c r="U33" i="125"/>
  <c r="S33" i="125"/>
  <c r="T34" i="125"/>
  <c r="D34" i="125"/>
  <c r="V34" i="124"/>
  <c r="V33" i="124"/>
  <c r="V34" i="133"/>
  <c r="V33" i="133"/>
  <c r="U33" i="201"/>
  <c r="V34" i="145"/>
  <c r="V33" i="145"/>
  <c r="V34" i="175"/>
  <c r="V33" i="175"/>
  <c r="O33" i="201"/>
  <c r="V34" i="200"/>
  <c r="V33" i="200"/>
  <c r="V7" i="111"/>
  <c r="V31" i="203"/>
  <c r="V35" i="203" s="1"/>
  <c r="V32" i="10"/>
  <c r="V36" i="10" s="1"/>
  <c r="V7" i="200"/>
  <c r="V31" i="199"/>
  <c r="V32" i="177"/>
  <c r="V31" i="81"/>
  <c r="V35" i="81" s="1"/>
  <c r="V31" i="80"/>
  <c r="V35" i="80" s="1"/>
  <c r="V32" i="198"/>
  <c r="V32" i="199"/>
  <c r="V31" i="167"/>
  <c r="V35" i="167" s="1"/>
  <c r="V32" i="65"/>
  <c r="V36" i="65" s="1"/>
  <c r="V32" i="71"/>
  <c r="V31" i="110"/>
  <c r="V32" i="141"/>
  <c r="V36" i="141" s="1"/>
  <c r="V32" i="64"/>
  <c r="V31" i="45"/>
  <c r="V32" i="41"/>
  <c r="V32" i="53"/>
  <c r="V31" i="20"/>
  <c r="V31" i="28"/>
  <c r="V31" i="30"/>
  <c r="V31" i="36"/>
  <c r="V32" i="17"/>
  <c r="V32" i="25"/>
  <c r="V8" i="12"/>
  <c r="V16" i="78"/>
  <c r="V17" i="57"/>
  <c r="V17" i="58" s="1"/>
  <c r="V32" i="179"/>
  <c r="V31" i="83"/>
  <c r="V31" i="84"/>
  <c r="V15" i="102"/>
  <c r="V31" i="87"/>
  <c r="V32" i="76"/>
  <c r="V32" i="77"/>
  <c r="V32" i="87"/>
  <c r="V36" i="87" s="1"/>
  <c r="V32" i="90"/>
  <c r="V28" i="57"/>
  <c r="V28" i="58" s="1"/>
  <c r="V28" i="37"/>
  <c r="V28" i="38" s="1"/>
  <c r="L9" i="1"/>
  <c r="L31" i="103"/>
  <c r="L35" i="103" s="1"/>
  <c r="V31" i="162"/>
  <c r="V7" i="69"/>
  <c r="V31" i="66"/>
  <c r="V35" i="66" s="1"/>
  <c r="V17" i="69"/>
  <c r="V27" i="78"/>
  <c r="V19" i="78"/>
  <c r="V11" i="78"/>
  <c r="V7" i="57"/>
  <c r="V31" i="54"/>
  <c r="V8" i="200"/>
  <c r="V32" i="178"/>
  <c r="V24" i="145"/>
  <c r="V16" i="133"/>
  <c r="V25" i="57"/>
  <c r="V25" i="58" s="1"/>
  <c r="V16" i="12"/>
  <c r="L34" i="1"/>
  <c r="L31" i="201"/>
  <c r="L35" i="201" s="1"/>
  <c r="L7" i="1"/>
  <c r="V27" i="200"/>
  <c r="V28" i="175"/>
  <c r="V28" i="133"/>
  <c r="V20" i="133"/>
  <c r="V15" i="124"/>
  <c r="V11" i="111"/>
  <c r="V17" i="102"/>
  <c r="V31" i="93"/>
  <c r="V31" i="95"/>
  <c r="V25" i="102"/>
  <c r="V12" i="69"/>
  <c r="V28" i="69"/>
  <c r="V32" i="30"/>
  <c r="V31" i="9"/>
  <c r="V9" i="12"/>
  <c r="V32" i="202"/>
  <c r="K34" i="1"/>
  <c r="M35" i="38"/>
  <c r="V29" i="200"/>
  <c r="V32" i="187"/>
  <c r="V29" i="175"/>
  <c r="V14" i="175"/>
  <c r="V22" i="175"/>
  <c r="V31" i="147"/>
  <c r="V35" i="147" s="1"/>
  <c r="V32" i="150"/>
  <c r="V32" i="153"/>
  <c r="V21" i="145"/>
  <c r="V13" i="145"/>
  <c r="V32" i="138"/>
  <c r="V8" i="145"/>
  <c r="V31" i="128"/>
  <c r="V17" i="133"/>
  <c r="V25" i="133"/>
  <c r="V14" i="133"/>
  <c r="V22" i="133"/>
  <c r="V7" i="124"/>
  <c r="V25" i="124"/>
  <c r="V31" i="104"/>
  <c r="V15" i="111"/>
  <c r="V16" i="111"/>
  <c r="V18" i="111"/>
  <c r="V27" i="69"/>
  <c r="V31" i="74"/>
  <c r="V35" i="74" s="1"/>
  <c r="V31" i="75"/>
  <c r="V35" i="75" s="1"/>
  <c r="V11" i="102"/>
  <c r="V30" i="69"/>
  <c r="V20" i="78"/>
  <c r="V32" i="79"/>
  <c r="V36" i="79" s="1"/>
  <c r="V32" i="86"/>
  <c r="V32" i="95"/>
  <c r="V32" i="97"/>
  <c r="V23" i="57"/>
  <c r="V23" i="58" s="1"/>
  <c r="V31" i="55"/>
  <c r="V32" i="40"/>
  <c r="V32" i="42"/>
  <c r="V32" i="43"/>
  <c r="V31" i="24"/>
  <c r="V31" i="25"/>
  <c r="V29" i="37"/>
  <c r="V29" i="38" s="1"/>
  <c r="V21" i="37"/>
  <c r="V21" i="38" s="1"/>
  <c r="V32" i="22"/>
  <c r="V36" i="22" s="1"/>
  <c r="V14" i="37"/>
  <c r="V19" i="6"/>
  <c r="V31" i="13"/>
  <c r="V20" i="6"/>
  <c r="V22" i="6"/>
  <c r="V32" i="14"/>
  <c r="L32" i="201"/>
  <c r="L36" i="201" s="1"/>
  <c r="L8" i="1"/>
  <c r="K32" i="103"/>
  <c r="K36" i="103" s="1"/>
  <c r="K8" i="1"/>
  <c r="V31" i="193"/>
  <c r="V30" i="200"/>
  <c r="V32" i="184"/>
  <c r="V36" i="184" s="1"/>
  <c r="V31" i="169"/>
  <c r="V17" i="175"/>
  <c r="V32" i="168"/>
  <c r="V36" i="168" s="1"/>
  <c r="V32" i="170"/>
  <c r="V10" i="175"/>
  <c r="V18" i="175"/>
  <c r="V32" i="146"/>
  <c r="V32" i="147"/>
  <c r="V36" i="147" s="1"/>
  <c r="V32" i="149"/>
  <c r="V32" i="164"/>
  <c r="V31" i="139"/>
  <c r="V25" i="145"/>
  <c r="V20" i="145"/>
  <c r="V31" i="126"/>
  <c r="V35" i="126" s="1"/>
  <c r="V31" i="129"/>
  <c r="V32" i="129"/>
  <c r="V31" i="115"/>
  <c r="V31" i="117"/>
  <c r="V32" i="115"/>
  <c r="V32" i="117"/>
  <c r="V32" i="120"/>
  <c r="V25" i="111"/>
  <c r="V19" i="111"/>
  <c r="V14" i="111"/>
  <c r="V30" i="111"/>
  <c r="V22" i="111"/>
  <c r="V31" i="61"/>
  <c r="V35" i="61" s="1"/>
  <c r="V29" i="69"/>
  <c r="V31" i="71"/>
  <c r="V17" i="78"/>
  <c r="V7" i="102"/>
  <c r="V23" i="102"/>
  <c r="V32" i="59"/>
  <c r="V32" i="60"/>
  <c r="V36" i="60" s="1"/>
  <c r="V24" i="69"/>
  <c r="V8" i="69"/>
  <c r="V32" i="68"/>
  <c r="V26" i="69"/>
  <c r="V32" i="72"/>
  <c r="V14" i="78"/>
  <c r="V32" i="83"/>
  <c r="V26" i="102"/>
  <c r="V18" i="102"/>
  <c r="V31" i="48"/>
  <c r="V35" i="48" s="1"/>
  <c r="V31" i="49"/>
  <c r="V35" i="49" s="1"/>
  <c r="V26" i="57"/>
  <c r="V26" i="58" s="1"/>
  <c r="V18" i="57"/>
  <c r="V17" i="37"/>
  <c r="V17" i="38" s="1"/>
  <c r="V31" i="33"/>
  <c r="V31" i="35"/>
  <c r="V32" i="27"/>
  <c r="V20" i="37"/>
  <c r="V20" i="38" s="1"/>
  <c r="V24" i="6"/>
  <c r="M32" i="201"/>
  <c r="M36" i="201" s="1"/>
  <c r="M8" i="1"/>
  <c r="K32" i="201"/>
  <c r="K36" i="201" s="1"/>
  <c r="L33" i="1"/>
  <c r="V31" i="183"/>
  <c r="V35" i="183" s="1"/>
  <c r="V31" i="187"/>
  <c r="V15" i="200"/>
  <c r="V16" i="200"/>
  <c r="V24" i="200"/>
  <c r="V31" i="171"/>
  <c r="V23" i="175"/>
  <c r="V15" i="175"/>
  <c r="V31" i="149"/>
  <c r="V11" i="166"/>
  <c r="V32" i="148"/>
  <c r="V36" i="148" s="1"/>
  <c r="V32" i="157"/>
  <c r="V20" i="166"/>
  <c r="V31" i="135"/>
  <c r="V35" i="135" s="1"/>
  <c r="V23" i="145"/>
  <c r="V19" i="133"/>
  <c r="V24" i="133"/>
  <c r="V32" i="131"/>
  <c r="V31" i="114"/>
  <c r="V19" i="124"/>
  <c r="V32" i="118"/>
  <c r="V24" i="124"/>
  <c r="V16" i="124"/>
  <c r="V31" i="105"/>
  <c r="V35" i="105" s="1"/>
  <c r="V31" i="108"/>
  <c r="V35" i="108" s="1"/>
  <c r="V32" i="110"/>
  <c r="V13" i="102"/>
  <c r="V22" i="78"/>
  <c r="V32" i="84"/>
  <c r="V32" i="89"/>
  <c r="V30" i="102"/>
  <c r="V32" i="98"/>
  <c r="V32" i="100"/>
  <c r="V31" i="39"/>
  <c r="V35" i="39" s="1"/>
  <c r="V16" i="57"/>
  <c r="V8" i="57"/>
  <c r="V24" i="57"/>
  <c r="V24" i="58" s="1"/>
  <c r="V32" i="24"/>
  <c r="V32" i="26"/>
  <c r="V26" i="37"/>
  <c r="V26" i="38" s="1"/>
  <c r="V32" i="29"/>
  <c r="V21" i="6"/>
  <c r="V32" i="7"/>
  <c r="V32" i="15"/>
  <c r="V28" i="12"/>
  <c r="K33" i="1"/>
  <c r="M31" i="201"/>
  <c r="M35" i="201" s="1"/>
  <c r="M7" i="1"/>
  <c r="L10" i="1"/>
  <c r="K31" i="201"/>
  <c r="K35" i="201" s="1"/>
  <c r="K7" i="1"/>
  <c r="M33" i="1"/>
  <c r="M34" i="1"/>
  <c r="M32" i="125"/>
  <c r="M36" i="125" s="1"/>
  <c r="U32" i="175"/>
  <c r="U36" i="175" s="1"/>
  <c r="U31" i="166"/>
  <c r="U35" i="166" s="1"/>
  <c r="D31" i="166"/>
  <c r="D35" i="166" s="1"/>
  <c r="O32" i="166"/>
  <c r="O36" i="166" s="1"/>
  <c r="V31" i="68"/>
  <c r="V13" i="69"/>
  <c r="V31" i="72"/>
  <c r="D13" i="201"/>
  <c r="H11" i="201"/>
  <c r="H7" i="201"/>
  <c r="S26" i="201"/>
  <c r="H26" i="201"/>
  <c r="D26" i="201"/>
  <c r="O24" i="201"/>
  <c r="S22" i="201"/>
  <c r="S20" i="201"/>
  <c r="O20" i="201"/>
  <c r="S14" i="201"/>
  <c r="P31" i="78"/>
  <c r="P35" i="78" s="1"/>
  <c r="E31" i="78"/>
  <c r="E35" i="78" s="1"/>
  <c r="H32" i="124"/>
  <c r="H36" i="124" s="1"/>
  <c r="V31" i="176"/>
  <c r="V31" i="179"/>
  <c r="V31" i="180"/>
  <c r="V31" i="184"/>
  <c r="V31" i="185"/>
  <c r="V31" i="186"/>
  <c r="V35" i="186" s="1"/>
  <c r="V31" i="188"/>
  <c r="V31" i="189"/>
  <c r="V35" i="189" s="1"/>
  <c r="V31" i="190"/>
  <c r="V31" i="191"/>
  <c r="V31" i="194"/>
  <c r="V35" i="194" s="1"/>
  <c r="V31" i="196"/>
  <c r="V31" i="197"/>
  <c r="V31" i="198"/>
  <c r="V17" i="200"/>
  <c r="V9" i="200"/>
  <c r="V32" i="185"/>
  <c r="V18" i="200"/>
  <c r="V26" i="200"/>
  <c r="V31" i="173"/>
  <c r="V9" i="175"/>
  <c r="S32" i="200"/>
  <c r="S36" i="200" s="1"/>
  <c r="F32" i="124"/>
  <c r="F36" i="124" s="1"/>
  <c r="P34" i="201"/>
  <c r="Q23" i="201"/>
  <c r="Q32" i="133"/>
  <c r="Q36" i="133" s="1"/>
  <c r="C9" i="58"/>
  <c r="C31" i="58" s="1"/>
  <c r="C31" i="57"/>
  <c r="C35" i="57" s="1"/>
  <c r="R31" i="58"/>
  <c r="H7" i="58"/>
  <c r="H31" i="58" s="1"/>
  <c r="H31" i="57"/>
  <c r="H35" i="57" s="1"/>
  <c r="I11" i="38"/>
  <c r="I31" i="38" s="1"/>
  <c r="I31" i="37"/>
  <c r="I35" i="37" s="1"/>
  <c r="Q31" i="38"/>
  <c r="V7" i="166"/>
  <c r="V31" i="154"/>
  <c r="V31" i="155"/>
  <c r="V31" i="156"/>
  <c r="V31" i="157"/>
  <c r="V31" i="159"/>
  <c r="V25" i="166"/>
  <c r="V32" i="130"/>
  <c r="V12" i="133"/>
  <c r="V31" i="17"/>
  <c r="V31" i="19"/>
  <c r="V31" i="21"/>
  <c r="V7" i="37"/>
  <c r="V23" i="37"/>
  <c r="V23" i="38" s="1"/>
  <c r="V15" i="37"/>
  <c r="V15" i="38" s="1"/>
  <c r="V10" i="12"/>
  <c r="J31" i="166"/>
  <c r="J35" i="166" s="1"/>
  <c r="V8" i="124"/>
  <c r="V32" i="122"/>
  <c r="V31" i="91"/>
  <c r="V9" i="102"/>
  <c r="S11" i="201"/>
  <c r="S24" i="201"/>
  <c r="H24" i="201"/>
  <c r="D22" i="201"/>
  <c r="D16" i="201"/>
  <c r="T31" i="78"/>
  <c r="T35" i="78" s="1"/>
  <c r="I31" i="78"/>
  <c r="I35" i="78" s="1"/>
  <c r="O34" i="103"/>
  <c r="S20" i="18"/>
  <c r="H32" i="6"/>
  <c r="H36" i="6" s="1"/>
  <c r="R9" i="125"/>
  <c r="H8" i="125"/>
  <c r="V32" i="123"/>
  <c r="R32" i="102"/>
  <c r="R36" i="102" s="1"/>
  <c r="C31" i="78"/>
  <c r="C35" i="78" s="1"/>
  <c r="C31" i="69"/>
  <c r="C35" i="69" s="1"/>
  <c r="C9" i="103"/>
  <c r="U7" i="38"/>
  <c r="U31" i="38" s="1"/>
  <c r="U31" i="37"/>
  <c r="U35" i="37" s="1"/>
  <c r="C31" i="38"/>
  <c r="C31" i="37"/>
  <c r="C35" i="37" s="1"/>
  <c r="V12" i="102"/>
  <c r="V28" i="102"/>
  <c r="V31" i="46"/>
  <c r="V15" i="57"/>
  <c r="V15" i="58" s="1"/>
  <c r="V11" i="57"/>
  <c r="V11" i="58" s="1"/>
  <c r="V27" i="57"/>
  <c r="V27" i="58" s="1"/>
  <c r="V19" i="57"/>
  <c r="V19" i="58" s="1"/>
  <c r="V13" i="57"/>
  <c r="V13" i="58" s="1"/>
  <c r="V31" i="56"/>
  <c r="V29" i="57"/>
  <c r="V29" i="58" s="1"/>
  <c r="V21" i="57"/>
  <c r="V21" i="58" s="1"/>
  <c r="V14" i="57"/>
  <c r="N31" i="111"/>
  <c r="N35" i="111" s="1"/>
  <c r="V22" i="200"/>
  <c r="V32" i="31"/>
  <c r="V32" i="32"/>
  <c r="V32" i="34"/>
  <c r="V32" i="35"/>
  <c r="V16" i="37"/>
  <c r="V8" i="37"/>
  <c r="V32" i="36"/>
  <c r="V24" i="37"/>
  <c r="V24" i="38" s="1"/>
  <c r="O14" i="201"/>
  <c r="H14" i="201"/>
  <c r="D14" i="201"/>
  <c r="H8" i="201"/>
  <c r="H32" i="200"/>
  <c r="H36" i="200" s="1"/>
  <c r="R31" i="175"/>
  <c r="R35" i="175" s="1"/>
  <c r="I32" i="175"/>
  <c r="I36" i="175" s="1"/>
  <c r="O15" i="201"/>
  <c r="H31" i="133"/>
  <c r="H35" i="133" s="1"/>
  <c r="P27" i="103"/>
  <c r="U25" i="103"/>
  <c r="J25" i="103"/>
  <c r="G16" i="103"/>
  <c r="J13" i="103"/>
  <c r="F13" i="103"/>
  <c r="P31" i="69"/>
  <c r="P35" i="69" s="1"/>
  <c r="Q32" i="37"/>
  <c r="Q36" i="37" s="1"/>
  <c r="Q8" i="38"/>
  <c r="V32" i="159"/>
  <c r="V32" i="160"/>
  <c r="V10" i="166"/>
  <c r="V14" i="145"/>
  <c r="V31" i="130"/>
  <c r="V31" i="131"/>
  <c r="V23" i="133"/>
  <c r="V15" i="133"/>
  <c r="V7" i="133"/>
  <c r="V31" i="132"/>
  <c r="V18" i="133"/>
  <c r="V32" i="132"/>
  <c r="V21" i="124"/>
  <c r="V28" i="124"/>
  <c r="V20" i="124"/>
  <c r="V31" i="76"/>
  <c r="V35" i="76" s="1"/>
  <c r="V7" i="78"/>
  <c r="V29" i="102"/>
  <c r="V32" i="80"/>
  <c r="V36" i="80" s="1"/>
  <c r="V32" i="81"/>
  <c r="V32" i="82"/>
  <c r="V32" i="88"/>
  <c r="V32" i="39"/>
  <c r="F23" i="201"/>
  <c r="U21" i="201"/>
  <c r="Q21" i="201"/>
  <c r="Q17" i="201"/>
  <c r="U13" i="201"/>
  <c r="F14" i="201"/>
  <c r="J10" i="201"/>
  <c r="E28" i="201"/>
  <c r="P26" i="201"/>
  <c r="P32" i="133"/>
  <c r="P36" i="133" s="1"/>
  <c r="R29" i="103"/>
  <c r="O23" i="103"/>
  <c r="S21" i="103"/>
  <c r="O21" i="103"/>
  <c r="D21" i="103"/>
  <c r="S19" i="103"/>
  <c r="H19" i="103"/>
  <c r="S32" i="69"/>
  <c r="S36" i="69" s="1"/>
  <c r="E32" i="69"/>
  <c r="E36" i="69" s="1"/>
  <c r="S8" i="58"/>
  <c r="S32" i="57"/>
  <c r="S36" i="57" s="1"/>
  <c r="O32" i="57"/>
  <c r="O36" i="57" s="1"/>
  <c r="S13" i="38"/>
  <c r="S31" i="38" s="1"/>
  <c r="S35" i="38" s="1"/>
  <c r="S31" i="37"/>
  <c r="S35" i="37" s="1"/>
  <c r="I30" i="18"/>
  <c r="E30" i="18"/>
  <c r="D31" i="6"/>
  <c r="D35" i="6" s="1"/>
  <c r="O31" i="6"/>
  <c r="O35" i="6" s="1"/>
  <c r="I31" i="6"/>
  <c r="I35" i="6" s="1"/>
  <c r="V28" i="200"/>
  <c r="V20" i="200"/>
  <c r="V32" i="172"/>
  <c r="V12" i="175"/>
  <c r="V18" i="145"/>
  <c r="V32" i="144"/>
  <c r="V10" i="145"/>
  <c r="V21" i="78"/>
  <c r="V31" i="88"/>
  <c r="V32" i="74"/>
  <c r="V8" i="78"/>
  <c r="V12" i="78"/>
  <c r="V28" i="78"/>
  <c r="V22" i="102"/>
  <c r="V8" i="102"/>
  <c r="V32" i="45"/>
  <c r="V36" i="45" s="1"/>
  <c r="V32" i="46"/>
  <c r="V32" i="47"/>
  <c r="V36" i="47" s="1"/>
  <c r="V32" i="48"/>
  <c r="V36" i="48" s="1"/>
  <c r="V32" i="49"/>
  <c r="V36" i="49" s="1"/>
  <c r="V32" i="51"/>
  <c r="V32" i="52"/>
  <c r="V31" i="26"/>
  <c r="V9" i="37"/>
  <c r="V9" i="38" s="1"/>
  <c r="V31" i="27"/>
  <c r="V11" i="37"/>
  <c r="V11" i="38" s="1"/>
  <c r="V31" i="16"/>
  <c r="V11" i="12"/>
  <c r="V27" i="12"/>
  <c r="V19" i="12"/>
  <c r="V18" i="12"/>
  <c r="D32" i="12"/>
  <c r="D36" i="12" s="1"/>
  <c r="J14" i="125"/>
  <c r="J32" i="111"/>
  <c r="J36" i="111" s="1"/>
  <c r="V23" i="200"/>
  <c r="V13" i="166"/>
  <c r="V21" i="166"/>
  <c r="V32" i="104"/>
  <c r="V8" i="111"/>
  <c r="V32" i="109"/>
  <c r="V36" i="109" s="1"/>
  <c r="V10" i="111"/>
  <c r="V9" i="78"/>
  <c r="V25" i="78"/>
  <c r="V31" i="89"/>
  <c r="V31" i="90"/>
  <c r="V31" i="51"/>
  <c r="V22" i="57"/>
  <c r="V22" i="58" s="1"/>
  <c r="V32" i="203"/>
  <c r="V8" i="6"/>
  <c r="V32" i="5"/>
  <c r="V16" i="6"/>
  <c r="R29" i="201"/>
  <c r="D29" i="201"/>
  <c r="S27" i="201"/>
  <c r="O27" i="201"/>
  <c r="H27" i="201"/>
  <c r="D27" i="201"/>
  <c r="S25" i="201"/>
  <c r="O25" i="201"/>
  <c r="H25" i="201"/>
  <c r="D25" i="201"/>
  <c r="S23" i="201"/>
  <c r="O23" i="201"/>
  <c r="F21" i="201"/>
  <c r="U19" i="201"/>
  <c r="Q19" i="201"/>
  <c r="G19" i="201"/>
  <c r="C19" i="201"/>
  <c r="G13" i="201"/>
  <c r="C32" i="200"/>
  <c r="C36" i="200" s="1"/>
  <c r="J29" i="201"/>
  <c r="U27" i="201"/>
  <c r="Q27" i="201"/>
  <c r="J27" i="201"/>
  <c r="F27" i="201"/>
  <c r="U25" i="201"/>
  <c r="Q25" i="201"/>
  <c r="J25" i="201"/>
  <c r="F25" i="201"/>
  <c r="Q15" i="201"/>
  <c r="J31" i="175"/>
  <c r="J35" i="175" s="1"/>
  <c r="F15" i="201"/>
  <c r="H31" i="175"/>
  <c r="H35" i="175" s="1"/>
  <c r="D31" i="175"/>
  <c r="D35" i="175" s="1"/>
  <c r="E31" i="166"/>
  <c r="E35" i="166" s="1"/>
  <c r="T31" i="166"/>
  <c r="T35" i="166" s="1"/>
  <c r="R17" i="201"/>
  <c r="O31" i="145"/>
  <c r="O35" i="145" s="1"/>
  <c r="S31" i="145"/>
  <c r="S35" i="145" s="1"/>
  <c r="N31" i="133"/>
  <c r="N35" i="133" s="1"/>
  <c r="G31" i="133"/>
  <c r="G35" i="133" s="1"/>
  <c r="R15" i="201"/>
  <c r="O32" i="133"/>
  <c r="O36" i="133" s="1"/>
  <c r="D31" i="102"/>
  <c r="D35" i="102" s="1"/>
  <c r="H9" i="103"/>
  <c r="P28" i="103"/>
  <c r="I28" i="103"/>
  <c r="E28" i="103"/>
  <c r="T24" i="103"/>
  <c r="P24" i="103"/>
  <c r="P22" i="103"/>
  <c r="F20" i="103"/>
  <c r="R18" i="103"/>
  <c r="T15" i="103"/>
  <c r="Q13" i="103"/>
  <c r="R9" i="103"/>
  <c r="N31" i="78"/>
  <c r="N35" i="78" s="1"/>
  <c r="G31" i="78"/>
  <c r="G35" i="78" s="1"/>
  <c r="D31" i="78"/>
  <c r="D35" i="78" s="1"/>
  <c r="D28" i="103"/>
  <c r="S26" i="103"/>
  <c r="T14" i="103"/>
  <c r="I27" i="103"/>
  <c r="D17" i="103"/>
  <c r="S15" i="103"/>
  <c r="H15" i="103"/>
  <c r="D15" i="103"/>
  <c r="H24" i="103"/>
  <c r="G31" i="58"/>
  <c r="P31" i="37"/>
  <c r="P35" i="37" s="1"/>
  <c r="T31" i="37"/>
  <c r="T35" i="37" s="1"/>
  <c r="S21" i="18"/>
  <c r="O21" i="18"/>
  <c r="O19" i="18"/>
  <c r="S15" i="18"/>
  <c r="P30" i="18"/>
  <c r="T28" i="18"/>
  <c r="G26" i="18"/>
  <c r="O20" i="18"/>
  <c r="G17" i="18"/>
  <c r="C31" i="6"/>
  <c r="C35" i="6" s="1"/>
  <c r="Q31" i="6"/>
  <c r="Q35" i="6" s="1"/>
  <c r="J24" i="18"/>
  <c r="C22" i="18"/>
  <c r="O32" i="6"/>
  <c r="O36" i="6" s="1"/>
  <c r="O8" i="18"/>
  <c r="S26" i="125"/>
  <c r="F32" i="111"/>
  <c r="F36" i="111" s="1"/>
  <c r="P22" i="125"/>
  <c r="V31" i="192"/>
  <c r="V32" i="181"/>
  <c r="V36" i="181" s="1"/>
  <c r="V32" i="183"/>
  <c r="V36" i="183" s="1"/>
  <c r="V26" i="175"/>
  <c r="V32" i="162"/>
  <c r="V32" i="165"/>
  <c r="V32" i="135"/>
  <c r="V36" i="135" s="1"/>
  <c r="V32" i="140"/>
  <c r="V36" i="140" s="1"/>
  <c r="V13" i="133"/>
  <c r="V29" i="133"/>
  <c r="V13" i="124"/>
  <c r="V32" i="119"/>
  <c r="V36" i="119" s="1"/>
  <c r="V22" i="124"/>
  <c r="V11" i="69"/>
  <c r="V19" i="102"/>
  <c r="V21" i="102"/>
  <c r="V16" i="69"/>
  <c r="V32" i="70"/>
  <c r="V32" i="75"/>
  <c r="V36" i="75" s="1"/>
  <c r="V31" i="50"/>
  <c r="V32" i="54"/>
  <c r="V32" i="55"/>
  <c r="V17" i="12"/>
  <c r="V11" i="124"/>
  <c r="V31" i="123"/>
  <c r="R31" i="102"/>
  <c r="R35" i="102" s="1"/>
  <c r="S31" i="57"/>
  <c r="S35" i="57" s="1"/>
  <c r="H31" i="37"/>
  <c r="H35" i="37" s="1"/>
  <c r="T32" i="37"/>
  <c r="T36" i="37" s="1"/>
  <c r="R31" i="12"/>
  <c r="R35" i="12" s="1"/>
  <c r="C31" i="200"/>
  <c r="C35" i="200" s="1"/>
  <c r="R8" i="201"/>
  <c r="V10" i="78"/>
  <c r="V9" i="69"/>
  <c r="U29" i="201"/>
  <c r="G29" i="201"/>
  <c r="N27" i="201"/>
  <c r="C27" i="201"/>
  <c r="C25" i="201"/>
  <c r="T21" i="201"/>
  <c r="P21" i="201"/>
  <c r="J17" i="201"/>
  <c r="Q28" i="201"/>
  <c r="J28" i="201"/>
  <c r="F28" i="201"/>
  <c r="U26" i="201"/>
  <c r="Q26" i="201"/>
  <c r="J26" i="201"/>
  <c r="F26" i="201"/>
  <c r="U24" i="201"/>
  <c r="Q24" i="201"/>
  <c r="F10" i="201"/>
  <c r="U8" i="201"/>
  <c r="J8" i="201"/>
  <c r="I17" i="201"/>
  <c r="F24" i="201"/>
  <c r="Q22" i="201"/>
  <c r="U20" i="201"/>
  <c r="Q20" i="201"/>
  <c r="F20" i="201"/>
  <c r="U18" i="201"/>
  <c r="Q18" i="201"/>
  <c r="U16" i="201"/>
  <c r="Q16" i="201"/>
  <c r="F12" i="201"/>
  <c r="N31" i="145"/>
  <c r="N35" i="145" s="1"/>
  <c r="N13" i="201"/>
  <c r="C13" i="201"/>
  <c r="R9" i="201"/>
  <c r="H31" i="145"/>
  <c r="H35" i="145" s="1"/>
  <c r="F32" i="145"/>
  <c r="F36" i="145" s="1"/>
  <c r="U32" i="145"/>
  <c r="U36" i="145" s="1"/>
  <c r="U29" i="103"/>
  <c r="Q17" i="103"/>
  <c r="F17" i="103"/>
  <c r="N13" i="103"/>
  <c r="C13" i="103"/>
  <c r="R11" i="103"/>
  <c r="N11" i="103"/>
  <c r="R7" i="103"/>
  <c r="N7" i="103"/>
  <c r="H30" i="103"/>
  <c r="S28" i="103"/>
  <c r="O28" i="103"/>
  <c r="S24" i="103"/>
  <c r="G18" i="103"/>
  <c r="C18" i="103"/>
  <c r="C16" i="103"/>
  <c r="O14" i="103"/>
  <c r="H14" i="103"/>
  <c r="F29" i="103"/>
  <c r="D19" i="103"/>
  <c r="O17" i="103"/>
  <c r="H17" i="103"/>
  <c r="I11" i="103"/>
  <c r="Q31" i="78"/>
  <c r="Q35" i="78" s="1"/>
  <c r="C20" i="103"/>
  <c r="T32" i="78"/>
  <c r="T36" i="78" s="1"/>
  <c r="J19" i="103"/>
  <c r="R31" i="69"/>
  <c r="R35" i="69" s="1"/>
  <c r="J31" i="58"/>
  <c r="N31" i="37"/>
  <c r="N35" i="37" s="1"/>
  <c r="N25" i="18"/>
  <c r="R21" i="18"/>
  <c r="N21" i="18"/>
  <c r="G21" i="18"/>
  <c r="C21" i="18"/>
  <c r="R15" i="18"/>
  <c r="I16" i="18"/>
  <c r="D12" i="18"/>
  <c r="U23" i="18"/>
  <c r="Q23" i="18"/>
  <c r="C14" i="18"/>
  <c r="C27" i="125"/>
  <c r="I30" i="125"/>
  <c r="E30" i="125"/>
  <c r="C30" i="125"/>
  <c r="R32" i="124"/>
  <c r="R36" i="124" s="1"/>
  <c r="V32" i="190"/>
  <c r="V13" i="175"/>
  <c r="V32" i="173"/>
  <c r="V9" i="166"/>
  <c r="V27" i="145"/>
  <c r="V26" i="145"/>
  <c r="V32" i="142"/>
  <c r="V31" i="77"/>
  <c r="V13" i="78"/>
  <c r="V31" i="85"/>
  <c r="V35" i="85" s="1"/>
  <c r="V31" i="86"/>
  <c r="V31" i="96"/>
  <c r="V35" i="96" s="1"/>
  <c r="V31" i="100"/>
  <c r="V27" i="102"/>
  <c r="V10" i="69"/>
  <c r="V32" i="85"/>
  <c r="V36" i="85" s="1"/>
  <c r="V24" i="102"/>
  <c r="V31" i="43"/>
  <c r="V31" i="53"/>
  <c r="V19" i="37"/>
  <c r="V19" i="38" s="1"/>
  <c r="V13" i="6"/>
  <c r="V32" i="13"/>
  <c r="V31" i="112"/>
  <c r="U19" i="125"/>
  <c r="R10" i="125"/>
  <c r="P32" i="69"/>
  <c r="P36" i="69" s="1"/>
  <c r="V32" i="66"/>
  <c r="V36" i="66" s="1"/>
  <c r="V32" i="67"/>
  <c r="Q32" i="57"/>
  <c r="Q36" i="57" s="1"/>
  <c r="F31" i="37"/>
  <c r="F35" i="37" s="1"/>
  <c r="P31" i="12"/>
  <c r="P35" i="12" s="1"/>
  <c r="H31" i="6"/>
  <c r="H35" i="6" s="1"/>
  <c r="Q4" i="18"/>
  <c r="J23" i="201"/>
  <c r="E17" i="201"/>
  <c r="S13" i="201"/>
  <c r="O31" i="175"/>
  <c r="O35" i="175" s="1"/>
  <c r="H13" i="201"/>
  <c r="P31" i="175"/>
  <c r="P35" i="175" s="1"/>
  <c r="J30" i="201"/>
  <c r="F30" i="201"/>
  <c r="C22" i="201"/>
  <c r="R20" i="201"/>
  <c r="N20" i="201"/>
  <c r="C18" i="201"/>
  <c r="R16" i="201"/>
  <c r="N16" i="201"/>
  <c r="G16" i="201"/>
  <c r="R14" i="201"/>
  <c r="C14" i="201"/>
  <c r="G12" i="201"/>
  <c r="N10" i="201"/>
  <c r="G25" i="201"/>
  <c r="N31" i="166"/>
  <c r="N35" i="166" s="1"/>
  <c r="C23" i="201"/>
  <c r="D11" i="201"/>
  <c r="I31" i="166"/>
  <c r="I35" i="166" s="1"/>
  <c r="P8" i="201"/>
  <c r="I32" i="166"/>
  <c r="I36" i="166" s="1"/>
  <c r="Q31" i="145"/>
  <c r="Q35" i="145" s="1"/>
  <c r="D18" i="201"/>
  <c r="O16" i="201"/>
  <c r="H16" i="201"/>
  <c r="I14" i="201"/>
  <c r="N32" i="133"/>
  <c r="N36" i="133" s="1"/>
  <c r="G32" i="133"/>
  <c r="G36" i="133" s="1"/>
  <c r="D11" i="103"/>
  <c r="E29" i="103"/>
  <c r="T27" i="103"/>
  <c r="F27" i="103"/>
  <c r="C27" i="103"/>
  <c r="T23" i="103"/>
  <c r="P23" i="103"/>
  <c r="E23" i="103"/>
  <c r="E19" i="103"/>
  <c r="E17" i="103"/>
  <c r="U11" i="103"/>
  <c r="Q11" i="103"/>
  <c r="U9" i="103"/>
  <c r="U7" i="103"/>
  <c r="J7" i="103"/>
  <c r="J34" i="103"/>
  <c r="R30" i="103"/>
  <c r="N30" i="103"/>
  <c r="C28" i="103"/>
  <c r="R26" i="103"/>
  <c r="C22" i="103"/>
  <c r="R20" i="103"/>
  <c r="F16" i="103"/>
  <c r="N14" i="103"/>
  <c r="G12" i="103"/>
  <c r="C12" i="103"/>
  <c r="D10" i="103"/>
  <c r="Q25" i="103"/>
  <c r="F21" i="103"/>
  <c r="Q19" i="103"/>
  <c r="Q22" i="103"/>
  <c r="J22" i="103"/>
  <c r="F22" i="103"/>
  <c r="S12" i="103"/>
  <c r="G31" i="69"/>
  <c r="G35" i="69" s="1"/>
  <c r="S9" i="103"/>
  <c r="O31" i="69"/>
  <c r="O35" i="69" s="1"/>
  <c r="T28" i="103"/>
  <c r="U24" i="103"/>
  <c r="H16" i="103"/>
  <c r="I33" i="18"/>
  <c r="E29" i="18"/>
  <c r="G27" i="18"/>
  <c r="C27" i="18"/>
  <c r="Q21" i="18"/>
  <c r="Q19" i="18"/>
  <c r="D19" i="18"/>
  <c r="S17" i="18"/>
  <c r="Q15" i="18"/>
  <c r="F13" i="18"/>
  <c r="N11" i="18"/>
  <c r="D11" i="18"/>
  <c r="E9" i="18"/>
  <c r="Q34" i="18"/>
  <c r="R30" i="18"/>
  <c r="G30" i="18"/>
  <c r="C30" i="18"/>
  <c r="I22" i="18"/>
  <c r="N18" i="18"/>
  <c r="O16" i="18"/>
  <c r="S27" i="18"/>
  <c r="E27" i="18"/>
  <c r="T25" i="18"/>
  <c r="E23" i="18"/>
  <c r="H24" i="18"/>
  <c r="N32" i="6"/>
  <c r="N36" i="6" s="1"/>
  <c r="J12" i="18"/>
  <c r="H29" i="125"/>
  <c r="D29" i="125"/>
  <c r="F31" i="111"/>
  <c r="F35" i="111" s="1"/>
  <c r="D11" i="125"/>
  <c r="N9" i="125"/>
  <c r="N28" i="125"/>
  <c r="J12" i="125"/>
  <c r="V31" i="182"/>
  <c r="V35" i="182" s="1"/>
  <c r="V27" i="175"/>
  <c r="V23" i="166"/>
  <c r="V31" i="138"/>
  <c r="V17" i="145"/>
  <c r="V19" i="145"/>
  <c r="V32" i="139"/>
  <c r="V12" i="145"/>
  <c r="V28" i="145"/>
  <c r="V32" i="126"/>
  <c r="V31" i="113"/>
  <c r="V31" i="118"/>
  <c r="V10" i="124"/>
  <c r="V26" i="124"/>
  <c r="V20" i="111"/>
  <c r="V31" i="60"/>
  <c r="V15" i="69"/>
  <c r="V31" i="73"/>
  <c r="V15" i="78"/>
  <c r="V30" i="78"/>
  <c r="V32" i="91"/>
  <c r="V32" i="28"/>
  <c r="V11" i="6"/>
  <c r="V27" i="6"/>
  <c r="V18" i="6"/>
  <c r="V30" i="6"/>
  <c r="V26" i="12"/>
  <c r="T15" i="201"/>
  <c r="P15" i="201"/>
  <c r="I15" i="201"/>
  <c r="E15" i="201"/>
  <c r="T13" i="201"/>
  <c r="I13" i="201"/>
  <c r="E13" i="201"/>
  <c r="P11" i="201"/>
  <c r="I11" i="201"/>
  <c r="E11" i="201"/>
  <c r="T9" i="201"/>
  <c r="P9" i="201"/>
  <c r="E31" i="200"/>
  <c r="E35" i="200" s="1"/>
  <c r="T7" i="201"/>
  <c r="T30" i="201"/>
  <c r="P30" i="201"/>
  <c r="I30" i="201"/>
  <c r="E30" i="201"/>
  <c r="T28" i="201"/>
  <c r="P28" i="201"/>
  <c r="I24" i="201"/>
  <c r="E24" i="201"/>
  <c r="E22" i="201"/>
  <c r="T20" i="201"/>
  <c r="I20" i="201"/>
  <c r="E20" i="201"/>
  <c r="T18" i="201"/>
  <c r="I18" i="201"/>
  <c r="E18" i="201"/>
  <c r="P16" i="201"/>
  <c r="I16" i="201"/>
  <c r="E16" i="201"/>
  <c r="T12" i="201"/>
  <c r="E12" i="201"/>
  <c r="P32" i="200"/>
  <c r="P36" i="200" s="1"/>
  <c r="I8" i="201"/>
  <c r="H23" i="201"/>
  <c r="O21" i="201"/>
  <c r="D21" i="201"/>
  <c r="S19" i="201"/>
  <c r="C9" i="201"/>
  <c r="R7" i="201"/>
  <c r="C30" i="201"/>
  <c r="H20" i="201"/>
  <c r="O12" i="201"/>
  <c r="H12" i="201"/>
  <c r="S32" i="175"/>
  <c r="S36" i="175" s="1"/>
  <c r="O10" i="201"/>
  <c r="C31" i="166"/>
  <c r="C35" i="166" s="1"/>
  <c r="N12" i="201"/>
  <c r="G32" i="166"/>
  <c r="G36" i="166" s="1"/>
  <c r="E31" i="145"/>
  <c r="E35" i="145" s="1"/>
  <c r="T31" i="145"/>
  <c r="T35" i="145" s="1"/>
  <c r="G26" i="201"/>
  <c r="C26" i="201"/>
  <c r="C24" i="201"/>
  <c r="R22" i="201"/>
  <c r="N32" i="145"/>
  <c r="N36" i="145" s="1"/>
  <c r="G20" i="201"/>
  <c r="C20" i="201"/>
  <c r="R18" i="201"/>
  <c r="Q11" i="201"/>
  <c r="F11" i="201"/>
  <c r="J9" i="201"/>
  <c r="D31" i="133"/>
  <c r="D35" i="133" s="1"/>
  <c r="N30" i="201"/>
  <c r="D32" i="133"/>
  <c r="D36" i="133" s="1"/>
  <c r="F33" i="125"/>
  <c r="P34" i="125"/>
  <c r="Q29" i="103"/>
  <c r="J29" i="103"/>
  <c r="U27" i="103"/>
  <c r="H27" i="103"/>
  <c r="N25" i="103"/>
  <c r="G21" i="103"/>
  <c r="C21" i="103"/>
  <c r="N19" i="103"/>
  <c r="C19" i="103"/>
  <c r="O15" i="103"/>
  <c r="T13" i="103"/>
  <c r="T11" i="103"/>
  <c r="J26" i="103"/>
  <c r="Q24" i="103"/>
  <c r="I20" i="103"/>
  <c r="I14" i="103"/>
  <c r="J8" i="103"/>
  <c r="O27" i="103"/>
  <c r="D27" i="103"/>
  <c r="I17" i="103"/>
  <c r="N15" i="103"/>
  <c r="G15" i="103"/>
  <c r="R13" i="103"/>
  <c r="H13" i="103"/>
  <c r="D13" i="103"/>
  <c r="U30" i="103"/>
  <c r="Q30" i="103"/>
  <c r="J30" i="103"/>
  <c r="F30" i="103"/>
  <c r="R32" i="78"/>
  <c r="R36" i="78" s="1"/>
  <c r="N28" i="103"/>
  <c r="N24" i="103"/>
  <c r="R22" i="103"/>
  <c r="I18" i="103"/>
  <c r="E18" i="103"/>
  <c r="P16" i="103"/>
  <c r="Q14" i="103"/>
  <c r="G29" i="103"/>
  <c r="C29" i="103"/>
  <c r="G27" i="103"/>
  <c r="P21" i="103"/>
  <c r="T19" i="103"/>
  <c r="I19" i="103"/>
  <c r="U17" i="103"/>
  <c r="J17" i="103"/>
  <c r="C17" i="103"/>
  <c r="O13" i="103"/>
  <c r="E9" i="103"/>
  <c r="F28" i="103"/>
  <c r="U32" i="69"/>
  <c r="U36" i="69" s="1"/>
  <c r="G26" i="103"/>
  <c r="C26" i="103"/>
  <c r="G24" i="103"/>
  <c r="D20" i="103"/>
  <c r="T32" i="69"/>
  <c r="T36" i="69" s="1"/>
  <c r="E8" i="103"/>
  <c r="E31" i="38"/>
  <c r="F33" i="18"/>
  <c r="Q33" i="18"/>
  <c r="N29" i="18"/>
  <c r="D29" i="18"/>
  <c r="T31" i="12"/>
  <c r="T35" i="12" s="1"/>
  <c r="J27" i="18"/>
  <c r="F27" i="18"/>
  <c r="U25" i="18"/>
  <c r="C25" i="18"/>
  <c r="H21" i="18"/>
  <c r="C19" i="18"/>
  <c r="R17" i="18"/>
  <c r="H17" i="18"/>
  <c r="D17" i="18"/>
  <c r="J15" i="18"/>
  <c r="G15" i="18"/>
  <c r="D15" i="18"/>
  <c r="J11" i="18"/>
  <c r="O9" i="18"/>
  <c r="G34" i="18"/>
  <c r="N34" i="18"/>
  <c r="H30" i="18"/>
  <c r="D30" i="18"/>
  <c r="S28" i="18"/>
  <c r="R24" i="18"/>
  <c r="G20" i="18"/>
  <c r="C20" i="18"/>
  <c r="Q16" i="18"/>
  <c r="R14" i="18"/>
  <c r="D14" i="18"/>
  <c r="U10" i="18"/>
  <c r="D10" i="18"/>
  <c r="O32" i="12"/>
  <c r="O36" i="12" s="1"/>
  <c r="O25" i="18"/>
  <c r="T19" i="18"/>
  <c r="E19" i="18"/>
  <c r="S34" i="18"/>
  <c r="Q30" i="18"/>
  <c r="R32" i="6"/>
  <c r="R36" i="6" s="1"/>
  <c r="I32" i="6"/>
  <c r="I36" i="6" s="1"/>
  <c r="Q29" i="125"/>
  <c r="O29" i="125"/>
  <c r="R27" i="125"/>
  <c r="G27" i="125"/>
  <c r="E31" i="111"/>
  <c r="E35" i="111" s="1"/>
  <c r="O25" i="125"/>
  <c r="S23" i="125"/>
  <c r="Q23" i="125"/>
  <c r="J21" i="125"/>
  <c r="T19" i="125"/>
  <c r="R19" i="125"/>
  <c r="R17" i="125"/>
  <c r="I17" i="125"/>
  <c r="G17" i="125"/>
  <c r="C17" i="125"/>
  <c r="S13" i="125"/>
  <c r="E13" i="125"/>
  <c r="N11" i="125"/>
  <c r="I11" i="125"/>
  <c r="O9" i="125"/>
  <c r="U28" i="125"/>
  <c r="S28" i="125"/>
  <c r="F26" i="125"/>
  <c r="R20" i="125"/>
  <c r="G20" i="125"/>
  <c r="D20" i="125"/>
  <c r="S18" i="125"/>
  <c r="O18" i="125"/>
  <c r="O16" i="125"/>
  <c r="H16" i="125"/>
  <c r="U14" i="125"/>
  <c r="S14" i="125"/>
  <c r="V14" i="200"/>
  <c r="V31" i="168"/>
  <c r="V11" i="175"/>
  <c r="V31" i="148"/>
  <c r="V35" i="148" s="1"/>
  <c r="V31" i="161"/>
  <c r="V19" i="166"/>
  <c r="V27" i="166"/>
  <c r="V31" i="141"/>
  <c r="V31" i="142"/>
  <c r="V15" i="145"/>
  <c r="V7" i="145"/>
  <c r="V11" i="145"/>
  <c r="V27" i="133"/>
  <c r="V18" i="124"/>
  <c r="V31" i="107"/>
  <c r="V21" i="111"/>
  <c r="V26" i="111"/>
  <c r="V24" i="111"/>
  <c r="V31" i="59"/>
  <c r="V31" i="64"/>
  <c r="V31" i="65"/>
  <c r="V35" i="65" s="1"/>
  <c r="V31" i="67"/>
  <c r="V31" i="70"/>
  <c r="V31" i="82"/>
  <c r="V20" i="69"/>
  <c r="V18" i="78"/>
  <c r="V31" i="44"/>
  <c r="V10" i="57"/>
  <c r="V31" i="22"/>
  <c r="V35" i="22" s="1"/>
  <c r="V23" i="6"/>
  <c r="P29" i="125"/>
  <c r="Q27" i="125"/>
  <c r="J27" i="125"/>
  <c r="U25" i="125"/>
  <c r="N25" i="125"/>
  <c r="G25" i="125"/>
  <c r="E25" i="125"/>
  <c r="I23" i="125"/>
  <c r="E23" i="125"/>
  <c r="C23" i="125"/>
  <c r="T21" i="125"/>
  <c r="N21" i="125"/>
  <c r="I21" i="125"/>
  <c r="Q17" i="125"/>
  <c r="S15" i="125"/>
  <c r="I13" i="125"/>
  <c r="D13" i="125"/>
  <c r="U11" i="125"/>
  <c r="J11" i="125"/>
  <c r="C11" i="125"/>
  <c r="T9" i="125"/>
  <c r="J9" i="125"/>
  <c r="R26" i="125"/>
  <c r="D26" i="125"/>
  <c r="U24" i="125"/>
  <c r="J22" i="125"/>
  <c r="S20" i="125"/>
  <c r="N16" i="125"/>
  <c r="I14" i="125"/>
  <c r="G12" i="125"/>
  <c r="V32" i="192"/>
  <c r="V31" i="151"/>
  <c r="V31" i="153"/>
  <c r="V31" i="165"/>
  <c r="V31" i="134"/>
  <c r="V31" i="136"/>
  <c r="V11" i="133"/>
  <c r="V32" i="114"/>
  <c r="V17" i="111"/>
  <c r="V21" i="69"/>
  <c r="V23" i="69"/>
  <c r="V31" i="92"/>
  <c r="V32" i="63"/>
  <c r="V32" i="73"/>
  <c r="V32" i="21"/>
  <c r="V14" i="12"/>
  <c r="G28" i="125"/>
  <c r="T26" i="125"/>
  <c r="U22" i="125"/>
  <c r="S22" i="125"/>
  <c r="N22" i="125"/>
  <c r="F22" i="125"/>
  <c r="D22" i="125"/>
  <c r="F20" i="125"/>
  <c r="C20" i="125"/>
  <c r="T18" i="125"/>
  <c r="C18" i="125"/>
  <c r="C16" i="125"/>
  <c r="D14" i="125"/>
  <c r="N12" i="125"/>
  <c r="I12" i="125"/>
  <c r="D32" i="124"/>
  <c r="D36" i="124" s="1"/>
  <c r="U10" i="125"/>
  <c r="S32" i="111"/>
  <c r="S36" i="111" s="1"/>
  <c r="O10" i="125"/>
  <c r="C33" i="201"/>
  <c r="D19" i="201"/>
  <c r="D31" i="200"/>
  <c r="D35" i="200" s="1"/>
  <c r="O17" i="201"/>
  <c r="O31" i="200"/>
  <c r="O35" i="200" s="1"/>
  <c r="I9" i="201"/>
  <c r="I31" i="200"/>
  <c r="I35" i="200" s="1"/>
  <c r="P31" i="200"/>
  <c r="P35" i="200" s="1"/>
  <c r="N8" i="201"/>
  <c r="N32" i="200"/>
  <c r="N36" i="200" s="1"/>
  <c r="F33" i="201"/>
  <c r="N15" i="201"/>
  <c r="N31" i="175"/>
  <c r="N35" i="175" s="1"/>
  <c r="T31" i="175"/>
  <c r="T35" i="175" s="1"/>
  <c r="D32" i="175"/>
  <c r="D36" i="175" s="1"/>
  <c r="D12" i="201"/>
  <c r="H32" i="175"/>
  <c r="H36" i="175" s="1"/>
  <c r="H10" i="201"/>
  <c r="F31" i="166"/>
  <c r="F35" i="166" s="1"/>
  <c r="U32" i="166"/>
  <c r="U36" i="166" s="1"/>
  <c r="I32" i="145"/>
  <c r="I36" i="145" s="1"/>
  <c r="H32" i="145"/>
  <c r="H36" i="145" s="1"/>
  <c r="E32" i="145"/>
  <c r="E36" i="145" s="1"/>
  <c r="Q31" i="133"/>
  <c r="Q35" i="133" s="1"/>
  <c r="E32" i="133"/>
  <c r="E36" i="133" s="1"/>
  <c r="C34" i="103"/>
  <c r="Q34" i="103"/>
  <c r="O32" i="78"/>
  <c r="O36" i="78" s="1"/>
  <c r="O10" i="103"/>
  <c r="N32" i="69"/>
  <c r="N36" i="69" s="1"/>
  <c r="H30" i="38"/>
  <c r="H32" i="37"/>
  <c r="H36" i="37" s="1"/>
  <c r="O32" i="37"/>
  <c r="O36" i="37" s="1"/>
  <c r="U32" i="37"/>
  <c r="U36" i="37" s="1"/>
  <c r="P15" i="125"/>
  <c r="P31" i="111"/>
  <c r="P35" i="111" s="1"/>
  <c r="G32" i="200"/>
  <c r="G36" i="200" s="1"/>
  <c r="P24" i="201"/>
  <c r="H31" i="124"/>
  <c r="H35" i="124" s="1"/>
  <c r="R31" i="111"/>
  <c r="R35" i="111" s="1"/>
  <c r="U32" i="78"/>
  <c r="U36" i="78" s="1"/>
  <c r="P7" i="103"/>
  <c r="S32" i="37"/>
  <c r="S36" i="37" s="1"/>
  <c r="G31" i="37"/>
  <c r="G35" i="37" s="1"/>
  <c r="T31" i="111"/>
  <c r="T35" i="111" s="1"/>
  <c r="Q31" i="37"/>
  <c r="Q35" i="37" s="1"/>
  <c r="J24" i="201"/>
  <c r="Q14" i="201"/>
  <c r="U10" i="201"/>
  <c r="Q8" i="201"/>
  <c r="Q32" i="200"/>
  <c r="Q36" i="200" s="1"/>
  <c r="F8" i="201"/>
  <c r="F32" i="200"/>
  <c r="F36" i="200" s="1"/>
  <c r="I31" i="175"/>
  <c r="I35" i="175" s="1"/>
  <c r="F22" i="201"/>
  <c r="J20" i="201"/>
  <c r="R32" i="175"/>
  <c r="R36" i="175" s="1"/>
  <c r="R12" i="201"/>
  <c r="P31" i="166"/>
  <c r="P35" i="166" s="1"/>
  <c r="E26" i="201"/>
  <c r="T32" i="166"/>
  <c r="T36" i="166" s="1"/>
  <c r="S32" i="145"/>
  <c r="S36" i="145" s="1"/>
  <c r="E31" i="133"/>
  <c r="E35" i="133" s="1"/>
  <c r="T31" i="133"/>
  <c r="T35" i="133" s="1"/>
  <c r="J31" i="133"/>
  <c r="J35" i="133" s="1"/>
  <c r="H33" i="125"/>
  <c r="E31" i="102"/>
  <c r="E35" i="102" s="1"/>
  <c r="O7" i="103"/>
  <c r="O31" i="102"/>
  <c r="O35" i="102" s="1"/>
  <c r="H31" i="102"/>
  <c r="H35" i="102" s="1"/>
  <c r="E7" i="103"/>
  <c r="J28" i="103"/>
  <c r="N26" i="103"/>
  <c r="D26" i="103"/>
  <c r="D32" i="102"/>
  <c r="D36" i="102" s="1"/>
  <c r="S7" i="103"/>
  <c r="S31" i="78"/>
  <c r="S35" i="78" s="1"/>
  <c r="C32" i="78"/>
  <c r="C36" i="78" s="1"/>
  <c r="D11" i="38"/>
  <c r="D31" i="38" s="1"/>
  <c r="D35" i="38" s="1"/>
  <c r="D31" i="37"/>
  <c r="D35" i="37" s="1"/>
  <c r="N13" i="18"/>
  <c r="N31" i="12"/>
  <c r="N35" i="12" s="1"/>
  <c r="O11" i="18"/>
  <c r="O31" i="12"/>
  <c r="O35" i="12" s="1"/>
  <c r="J18" i="18"/>
  <c r="J32" i="12"/>
  <c r="J36" i="12" s="1"/>
  <c r="U12" i="18"/>
  <c r="U32" i="12"/>
  <c r="U36" i="12" s="1"/>
  <c r="T16" i="18"/>
  <c r="T32" i="6"/>
  <c r="T36" i="6" s="1"/>
  <c r="Q11" i="125"/>
  <c r="Q31" i="124"/>
  <c r="Q35" i="124" s="1"/>
  <c r="O31" i="124"/>
  <c r="O35" i="124" s="1"/>
  <c r="O11" i="125"/>
  <c r="S31" i="200"/>
  <c r="S35" i="200" s="1"/>
  <c r="U32" i="200"/>
  <c r="U36" i="200" s="1"/>
  <c r="F13" i="201"/>
  <c r="U31" i="102"/>
  <c r="U35" i="102" s="1"/>
  <c r="R31" i="78"/>
  <c r="R35" i="78" s="1"/>
  <c r="N31" i="58"/>
  <c r="I32" i="12"/>
  <c r="I36" i="12" s="1"/>
  <c r="H31" i="200"/>
  <c r="H35" i="200" s="1"/>
  <c r="P32" i="78"/>
  <c r="P36" i="78" s="1"/>
  <c r="N34" i="103"/>
  <c r="I21" i="201"/>
  <c r="P19" i="201"/>
  <c r="N7" i="201"/>
  <c r="N31" i="200"/>
  <c r="N35" i="200" s="1"/>
  <c r="G31" i="200"/>
  <c r="G35" i="200" s="1"/>
  <c r="G7" i="201"/>
  <c r="O30" i="201"/>
  <c r="O32" i="200"/>
  <c r="O36" i="200" s="1"/>
  <c r="D30" i="201"/>
  <c r="T26" i="201"/>
  <c r="T14" i="201"/>
  <c r="P14" i="201"/>
  <c r="E14" i="201"/>
  <c r="P12" i="201"/>
  <c r="I12" i="201"/>
  <c r="I32" i="200"/>
  <c r="I36" i="200" s="1"/>
  <c r="T10" i="201"/>
  <c r="T32" i="200"/>
  <c r="T36" i="200" s="1"/>
  <c r="E10" i="201"/>
  <c r="T8" i="201"/>
  <c r="G31" i="175"/>
  <c r="G35" i="175" s="1"/>
  <c r="C31" i="175"/>
  <c r="C35" i="175" s="1"/>
  <c r="J18" i="201"/>
  <c r="F18" i="201"/>
  <c r="F16" i="201"/>
  <c r="J14" i="201"/>
  <c r="Q32" i="175"/>
  <c r="Q36" i="175" s="1"/>
  <c r="J32" i="175"/>
  <c r="J36" i="175" s="1"/>
  <c r="F32" i="175"/>
  <c r="F36" i="175" s="1"/>
  <c r="Q31" i="166"/>
  <c r="Q35" i="166" s="1"/>
  <c r="O31" i="166"/>
  <c r="O35" i="166" s="1"/>
  <c r="H32" i="166"/>
  <c r="H36" i="166" s="1"/>
  <c r="D32" i="166"/>
  <c r="D36" i="166" s="1"/>
  <c r="D10" i="201"/>
  <c r="S32" i="166"/>
  <c r="S36" i="166" s="1"/>
  <c r="S8" i="201"/>
  <c r="E32" i="166"/>
  <c r="E36" i="166" s="1"/>
  <c r="F31" i="145"/>
  <c r="F35" i="145" s="1"/>
  <c r="G31" i="145"/>
  <c r="G35" i="145" s="1"/>
  <c r="I26" i="201"/>
  <c r="P31" i="133"/>
  <c r="P35" i="133" s="1"/>
  <c r="J32" i="133"/>
  <c r="J36" i="133" s="1"/>
  <c r="U32" i="133"/>
  <c r="U36" i="133" s="1"/>
  <c r="C31" i="102"/>
  <c r="C35" i="102" s="1"/>
  <c r="Q26" i="103"/>
  <c r="U10" i="103"/>
  <c r="U32" i="102"/>
  <c r="U36" i="102" s="1"/>
  <c r="Q32" i="102"/>
  <c r="Q36" i="102" s="1"/>
  <c r="C32" i="102"/>
  <c r="C36" i="102" s="1"/>
  <c r="N32" i="102"/>
  <c r="N36" i="102" s="1"/>
  <c r="F32" i="78"/>
  <c r="F36" i="78" s="1"/>
  <c r="J32" i="69"/>
  <c r="J36" i="69" s="1"/>
  <c r="C33" i="58"/>
  <c r="P33" i="58"/>
  <c r="T33" i="58"/>
  <c r="I32" i="37"/>
  <c r="I36" i="37" s="1"/>
  <c r="I8" i="38"/>
  <c r="P33" i="18"/>
  <c r="I21" i="18"/>
  <c r="I31" i="12"/>
  <c r="I35" i="12" s="1"/>
  <c r="P18" i="18"/>
  <c r="P32" i="12"/>
  <c r="P36" i="12" s="1"/>
  <c r="C32" i="12"/>
  <c r="C36" i="12" s="1"/>
  <c r="C32" i="6"/>
  <c r="C36" i="6" s="1"/>
  <c r="J31" i="124"/>
  <c r="J35" i="124" s="1"/>
  <c r="J29" i="125"/>
  <c r="U7" i="125"/>
  <c r="U31" i="124"/>
  <c r="U35" i="124" s="1"/>
  <c r="P7" i="125"/>
  <c r="P31" i="124"/>
  <c r="P35" i="124" s="1"/>
  <c r="E31" i="124"/>
  <c r="E35" i="124" s="1"/>
  <c r="N10" i="125"/>
  <c r="N32" i="124"/>
  <c r="N36" i="124" s="1"/>
  <c r="G10" i="125"/>
  <c r="G32" i="124"/>
  <c r="G36" i="124" s="1"/>
  <c r="T31" i="200"/>
  <c r="T35" i="200" s="1"/>
  <c r="P7" i="201"/>
  <c r="I31" i="124"/>
  <c r="I35" i="124" s="1"/>
  <c r="E32" i="124"/>
  <c r="E36" i="124" s="1"/>
  <c r="E27" i="125"/>
  <c r="S31" i="102"/>
  <c r="S35" i="102" s="1"/>
  <c r="T31" i="102"/>
  <c r="T35" i="102" s="1"/>
  <c r="R32" i="57"/>
  <c r="R36" i="57" s="1"/>
  <c r="P32" i="57"/>
  <c r="P36" i="57" s="1"/>
  <c r="I31" i="58"/>
  <c r="F31" i="12"/>
  <c r="F35" i="12" s="1"/>
  <c r="E31" i="12"/>
  <c r="E35" i="12" s="1"/>
  <c r="J32" i="200"/>
  <c r="J36" i="200" s="1"/>
  <c r="D32" i="57"/>
  <c r="D36" i="57" s="1"/>
  <c r="S21" i="201"/>
  <c r="H21" i="201"/>
  <c r="T17" i="201"/>
  <c r="P17" i="201"/>
  <c r="J15" i="201"/>
  <c r="Q13" i="201"/>
  <c r="J13" i="201"/>
  <c r="J11" i="201"/>
  <c r="Q9" i="201"/>
  <c r="F9" i="201"/>
  <c r="U31" i="200"/>
  <c r="U35" i="200" s="1"/>
  <c r="U7" i="201"/>
  <c r="Q31" i="200"/>
  <c r="Q35" i="200" s="1"/>
  <c r="Q7" i="201"/>
  <c r="F31" i="200"/>
  <c r="F35" i="200" s="1"/>
  <c r="F7" i="201"/>
  <c r="H28" i="201"/>
  <c r="S16" i="201"/>
  <c r="D8" i="201"/>
  <c r="D32" i="200"/>
  <c r="D36" i="200" s="1"/>
  <c r="N25" i="201"/>
  <c r="N23" i="201"/>
  <c r="N19" i="201"/>
  <c r="O13" i="201"/>
  <c r="U31" i="175"/>
  <c r="U35" i="175" s="1"/>
  <c r="Q31" i="175"/>
  <c r="Q35" i="175" s="1"/>
  <c r="S7" i="201"/>
  <c r="S31" i="175"/>
  <c r="S35" i="175" s="1"/>
  <c r="O7" i="201"/>
  <c r="F31" i="175"/>
  <c r="F35" i="175" s="1"/>
  <c r="N28" i="201"/>
  <c r="N26" i="201"/>
  <c r="N24" i="201"/>
  <c r="T32" i="175"/>
  <c r="T36" i="175" s="1"/>
  <c r="E8" i="201"/>
  <c r="E32" i="175"/>
  <c r="E36" i="175" s="1"/>
  <c r="G31" i="166"/>
  <c r="G35" i="166" s="1"/>
  <c r="R31" i="166"/>
  <c r="R35" i="166" s="1"/>
  <c r="Q30" i="201"/>
  <c r="R32" i="166"/>
  <c r="R36" i="166" s="1"/>
  <c r="G10" i="201"/>
  <c r="S31" i="133"/>
  <c r="S35" i="133" s="1"/>
  <c r="F31" i="133"/>
  <c r="F35" i="133" s="1"/>
  <c r="T32" i="133"/>
  <c r="T36" i="133" s="1"/>
  <c r="Q31" i="102"/>
  <c r="Q35" i="102" s="1"/>
  <c r="Q9" i="103"/>
  <c r="J31" i="102"/>
  <c r="J35" i="102" s="1"/>
  <c r="O31" i="78"/>
  <c r="O35" i="78" s="1"/>
  <c r="I32" i="78"/>
  <c r="I36" i="78" s="1"/>
  <c r="I10" i="103"/>
  <c r="E32" i="78"/>
  <c r="E36" i="78" s="1"/>
  <c r="E10" i="103"/>
  <c r="N8" i="103"/>
  <c r="S31" i="69"/>
  <c r="S35" i="69" s="1"/>
  <c r="Q31" i="69"/>
  <c r="Q35" i="69" s="1"/>
  <c r="T31" i="69"/>
  <c r="T35" i="69" s="1"/>
  <c r="T7" i="103"/>
  <c r="I31" i="69"/>
  <c r="I35" i="69" s="1"/>
  <c r="E31" i="69"/>
  <c r="E35" i="69" s="1"/>
  <c r="G32" i="69"/>
  <c r="G36" i="69" s="1"/>
  <c r="O32" i="69"/>
  <c r="O36" i="69" s="1"/>
  <c r="Q32" i="69"/>
  <c r="Q36" i="69" s="1"/>
  <c r="F32" i="69"/>
  <c r="F36" i="69" s="1"/>
  <c r="O13" i="58"/>
  <c r="O31" i="58" s="1"/>
  <c r="O31" i="57"/>
  <c r="O35" i="57" s="1"/>
  <c r="E13" i="58"/>
  <c r="E31" i="57"/>
  <c r="E35" i="57" s="1"/>
  <c r="Q31" i="57"/>
  <c r="Q35" i="57" s="1"/>
  <c r="N31" i="57"/>
  <c r="N35" i="57" s="1"/>
  <c r="U31" i="57"/>
  <c r="U35" i="57" s="1"/>
  <c r="U7" i="58"/>
  <c r="U31" i="58" s="1"/>
  <c r="D31" i="58"/>
  <c r="T8" i="58"/>
  <c r="T32" i="57"/>
  <c r="T36" i="57" s="1"/>
  <c r="I8" i="58"/>
  <c r="I32" i="57"/>
  <c r="I36" i="57" s="1"/>
  <c r="F32" i="57"/>
  <c r="F36" i="57" s="1"/>
  <c r="I33" i="38"/>
  <c r="P31" i="38"/>
  <c r="N31" i="38"/>
  <c r="R31" i="37"/>
  <c r="R35" i="37" s="1"/>
  <c r="R7" i="38"/>
  <c r="O31" i="37"/>
  <c r="O35" i="37" s="1"/>
  <c r="P14" i="38"/>
  <c r="P32" i="37"/>
  <c r="P36" i="37" s="1"/>
  <c r="F32" i="37"/>
  <c r="F36" i="37" s="1"/>
  <c r="F12" i="38"/>
  <c r="E10" i="38"/>
  <c r="E32" i="37"/>
  <c r="E36" i="37" s="1"/>
  <c r="P32" i="6"/>
  <c r="P36" i="6" s="1"/>
  <c r="G31" i="111"/>
  <c r="G35" i="111" s="1"/>
  <c r="S31" i="124"/>
  <c r="S35" i="124" s="1"/>
  <c r="S9" i="125"/>
  <c r="Q9" i="125"/>
  <c r="Q31" i="111"/>
  <c r="Q35" i="111" s="1"/>
  <c r="P32" i="124"/>
  <c r="P36" i="124" s="1"/>
  <c r="H32" i="111"/>
  <c r="H36" i="111" s="1"/>
  <c r="P31" i="145"/>
  <c r="P35" i="145" s="1"/>
  <c r="T34" i="201"/>
  <c r="T32" i="145"/>
  <c r="T36" i="145" s="1"/>
  <c r="D32" i="145"/>
  <c r="D36" i="145" s="1"/>
  <c r="R31" i="133"/>
  <c r="R35" i="133" s="1"/>
  <c r="O31" i="133"/>
  <c r="O35" i="133" s="1"/>
  <c r="E33" i="125"/>
  <c r="I33" i="125"/>
  <c r="I34" i="125"/>
  <c r="O34" i="125"/>
  <c r="N29" i="103"/>
  <c r="T21" i="103"/>
  <c r="N17" i="103"/>
  <c r="F31" i="102"/>
  <c r="F35" i="102" s="1"/>
  <c r="G11" i="103"/>
  <c r="I9" i="103"/>
  <c r="D34" i="103"/>
  <c r="U26" i="103"/>
  <c r="E14" i="103"/>
  <c r="T12" i="103"/>
  <c r="P12" i="103"/>
  <c r="P32" i="102"/>
  <c r="P36" i="102" s="1"/>
  <c r="I32" i="102"/>
  <c r="I36" i="102" s="1"/>
  <c r="F8" i="103"/>
  <c r="F31" i="78"/>
  <c r="F35" i="78" s="1"/>
  <c r="H31" i="78"/>
  <c r="H35" i="78" s="1"/>
  <c r="S34" i="103"/>
  <c r="J33" i="103"/>
  <c r="H31" i="69"/>
  <c r="H35" i="69" s="1"/>
  <c r="I32" i="69"/>
  <c r="I36" i="69" s="1"/>
  <c r="R32" i="69"/>
  <c r="R36" i="69" s="1"/>
  <c r="H32" i="69"/>
  <c r="H36" i="69" s="1"/>
  <c r="P31" i="58"/>
  <c r="G33" i="58"/>
  <c r="T31" i="57"/>
  <c r="T35" i="57" s="1"/>
  <c r="T7" i="58"/>
  <c r="T31" i="58" s="1"/>
  <c r="P31" i="57"/>
  <c r="P35" i="57" s="1"/>
  <c r="J33" i="38"/>
  <c r="O34" i="38"/>
  <c r="J32" i="37"/>
  <c r="J36" i="37" s="1"/>
  <c r="F18" i="18"/>
  <c r="F32" i="12"/>
  <c r="F36" i="12" s="1"/>
  <c r="G12" i="18"/>
  <c r="G32" i="12"/>
  <c r="G36" i="12" s="1"/>
  <c r="R32" i="12"/>
  <c r="R36" i="12" s="1"/>
  <c r="E10" i="18"/>
  <c r="R31" i="6"/>
  <c r="R35" i="6" s="1"/>
  <c r="H34" i="18"/>
  <c r="C12" i="18"/>
  <c r="S32" i="6"/>
  <c r="S36" i="6" s="1"/>
  <c r="U27" i="125"/>
  <c r="N27" i="125"/>
  <c r="G22" i="125"/>
  <c r="T14" i="125"/>
  <c r="T32" i="111"/>
  <c r="T36" i="111" s="1"/>
  <c r="Q32" i="111"/>
  <c r="Q36" i="111" s="1"/>
  <c r="O32" i="111"/>
  <c r="O36" i="111" s="1"/>
  <c r="I32" i="111"/>
  <c r="I36" i="111" s="1"/>
  <c r="H31" i="111"/>
  <c r="H35" i="111" s="1"/>
  <c r="J32" i="102"/>
  <c r="J36" i="102" s="1"/>
  <c r="N31" i="102"/>
  <c r="N35" i="102" s="1"/>
  <c r="J31" i="57"/>
  <c r="J35" i="57" s="1"/>
  <c r="G31" i="57"/>
  <c r="G35" i="57" s="1"/>
  <c r="O7" i="38"/>
  <c r="O31" i="38" s="1"/>
  <c r="Q32" i="12"/>
  <c r="Q36" i="12" s="1"/>
  <c r="R10" i="18"/>
  <c r="O32" i="124"/>
  <c r="O36" i="124" s="1"/>
  <c r="S31" i="6"/>
  <c r="S35" i="6" s="1"/>
  <c r="C34" i="125"/>
  <c r="Q29" i="201"/>
  <c r="O11" i="201"/>
  <c r="O28" i="201"/>
  <c r="S18" i="201"/>
  <c r="O18" i="201"/>
  <c r="H18" i="201"/>
  <c r="S12" i="201"/>
  <c r="S10" i="201"/>
  <c r="J16" i="201"/>
  <c r="U14" i="201"/>
  <c r="G32" i="175"/>
  <c r="G36" i="175" s="1"/>
  <c r="U31" i="145"/>
  <c r="U35" i="145" s="1"/>
  <c r="C31" i="145"/>
  <c r="C35" i="145" s="1"/>
  <c r="R31" i="145"/>
  <c r="R35" i="145" s="1"/>
  <c r="P32" i="145"/>
  <c r="P36" i="145" s="1"/>
  <c r="J32" i="145"/>
  <c r="J36" i="145" s="1"/>
  <c r="G32" i="145"/>
  <c r="G36" i="145" s="1"/>
  <c r="U31" i="133"/>
  <c r="U35" i="133" s="1"/>
  <c r="F32" i="133"/>
  <c r="F36" i="133" s="1"/>
  <c r="S32" i="133"/>
  <c r="S36" i="133" s="1"/>
  <c r="I32" i="133"/>
  <c r="I36" i="133" s="1"/>
  <c r="C32" i="133"/>
  <c r="C36" i="133" s="1"/>
  <c r="Q33" i="125"/>
  <c r="G33" i="103"/>
  <c r="S23" i="103"/>
  <c r="D23" i="103"/>
  <c r="T17" i="103"/>
  <c r="P13" i="103"/>
  <c r="I13" i="103"/>
  <c r="R28" i="103"/>
  <c r="T26" i="103"/>
  <c r="F26" i="103"/>
  <c r="D24" i="103"/>
  <c r="E22" i="103"/>
  <c r="E20" i="103"/>
  <c r="E32" i="102"/>
  <c r="E36" i="102" s="1"/>
  <c r="U14" i="103"/>
  <c r="R27" i="103"/>
  <c r="R17" i="103"/>
  <c r="U31" i="78"/>
  <c r="U35" i="78" s="1"/>
  <c r="N31" i="69"/>
  <c r="N35" i="69" s="1"/>
  <c r="D31" i="69"/>
  <c r="D35" i="69" s="1"/>
  <c r="D32" i="69"/>
  <c r="D36" i="69" s="1"/>
  <c r="G32" i="57"/>
  <c r="G36" i="57" s="1"/>
  <c r="J14" i="58"/>
  <c r="J32" i="57"/>
  <c r="J36" i="57" s="1"/>
  <c r="T7" i="38"/>
  <c r="T31" i="38" s="1"/>
  <c r="C33" i="38"/>
  <c r="J13" i="38"/>
  <c r="J31" i="38" s="1"/>
  <c r="J31" i="37"/>
  <c r="J35" i="37" s="1"/>
  <c r="H31" i="38"/>
  <c r="D8" i="38"/>
  <c r="D32" i="37"/>
  <c r="D36" i="37" s="1"/>
  <c r="R19" i="18"/>
  <c r="C17" i="18"/>
  <c r="G31" i="12"/>
  <c r="G35" i="12" s="1"/>
  <c r="C31" i="12"/>
  <c r="C35" i="12" s="1"/>
  <c r="U26" i="18"/>
  <c r="F24" i="18"/>
  <c r="S8" i="18"/>
  <c r="R33" i="18"/>
  <c r="E31" i="6"/>
  <c r="E35" i="6" s="1"/>
  <c r="U31" i="6"/>
  <c r="U35" i="6" s="1"/>
  <c r="J31" i="6"/>
  <c r="J35" i="6" s="1"/>
  <c r="G31" i="6"/>
  <c r="G35" i="6" s="1"/>
  <c r="I34" i="18"/>
  <c r="I28" i="125"/>
  <c r="Q26" i="125"/>
  <c r="O26" i="125"/>
  <c r="J24" i="125"/>
  <c r="F24" i="125"/>
  <c r="D16" i="125"/>
  <c r="D32" i="111"/>
  <c r="D36" i="111" s="1"/>
  <c r="G32" i="111"/>
  <c r="G36" i="111" s="1"/>
  <c r="S10" i="125"/>
  <c r="U32" i="124"/>
  <c r="U36" i="124" s="1"/>
  <c r="U8" i="125"/>
  <c r="O8" i="125"/>
  <c r="C32" i="124"/>
  <c r="C36" i="124" s="1"/>
  <c r="R31" i="200"/>
  <c r="R35" i="200" s="1"/>
  <c r="J32" i="124"/>
  <c r="J36" i="124" s="1"/>
  <c r="D7" i="103"/>
  <c r="H32" i="102"/>
  <c r="H36" i="102" s="1"/>
  <c r="I31" i="102"/>
  <c r="I35" i="102" s="1"/>
  <c r="T32" i="102"/>
  <c r="T36" i="102" s="1"/>
  <c r="Q32" i="78"/>
  <c r="Q36" i="78" s="1"/>
  <c r="H32" i="57"/>
  <c r="H36" i="57" s="1"/>
  <c r="U32" i="57"/>
  <c r="U36" i="57" s="1"/>
  <c r="N32" i="57"/>
  <c r="N36" i="57" s="1"/>
  <c r="N32" i="12"/>
  <c r="N36" i="12" s="1"/>
  <c r="E32" i="12"/>
  <c r="E36" i="12" s="1"/>
  <c r="D31" i="12"/>
  <c r="D35" i="12" s="1"/>
  <c r="H31" i="12"/>
  <c r="H35" i="12" s="1"/>
  <c r="N31" i="6"/>
  <c r="N35" i="6" s="1"/>
  <c r="G31" i="124"/>
  <c r="G35" i="124" s="1"/>
  <c r="F31" i="38"/>
  <c r="R7" i="18"/>
  <c r="F34" i="125"/>
  <c r="N4" i="125"/>
  <c r="N4" i="201"/>
  <c r="Q4" i="201"/>
  <c r="E23" i="201"/>
  <c r="J21" i="201"/>
  <c r="F17" i="201"/>
  <c r="R13" i="201"/>
  <c r="N11" i="201"/>
  <c r="C11" i="201"/>
  <c r="N9" i="201"/>
  <c r="D7" i="201"/>
  <c r="G28" i="201"/>
  <c r="R24" i="201"/>
  <c r="G24" i="201"/>
  <c r="N22" i="201"/>
  <c r="N18" i="201"/>
  <c r="G18" i="201"/>
  <c r="G14" i="201"/>
  <c r="E31" i="175"/>
  <c r="E35" i="175" s="1"/>
  <c r="E7" i="201"/>
  <c r="I28" i="201"/>
  <c r="J12" i="201"/>
  <c r="N32" i="175"/>
  <c r="N36" i="175" s="1"/>
  <c r="C32" i="175"/>
  <c r="C36" i="175" s="1"/>
  <c r="F32" i="166"/>
  <c r="F36" i="166" s="1"/>
  <c r="Q32" i="166"/>
  <c r="Q36" i="166" s="1"/>
  <c r="R32" i="145"/>
  <c r="R36" i="145" s="1"/>
  <c r="O32" i="145"/>
  <c r="O36" i="145" s="1"/>
  <c r="I31" i="133"/>
  <c r="I35" i="133" s="1"/>
  <c r="F34" i="201"/>
  <c r="R32" i="133"/>
  <c r="R36" i="133" s="1"/>
  <c r="H32" i="133"/>
  <c r="H36" i="133" s="1"/>
  <c r="N33" i="125"/>
  <c r="R33" i="125"/>
  <c r="S33" i="103"/>
  <c r="T29" i="103"/>
  <c r="N21" i="103"/>
  <c r="P19" i="103"/>
  <c r="P17" i="103"/>
  <c r="Q15" i="103"/>
  <c r="F15" i="103"/>
  <c r="C15" i="103"/>
  <c r="O11" i="103"/>
  <c r="E11" i="103"/>
  <c r="G9" i="103"/>
  <c r="G31" i="102"/>
  <c r="G35" i="102" s="1"/>
  <c r="P31" i="102"/>
  <c r="P35" i="102" s="1"/>
  <c r="I7" i="103"/>
  <c r="C24" i="103"/>
  <c r="D22" i="103"/>
  <c r="T20" i="103"/>
  <c r="P18" i="103"/>
  <c r="J18" i="103"/>
  <c r="T16" i="103"/>
  <c r="G32" i="102"/>
  <c r="G36" i="102" s="1"/>
  <c r="G10" i="103"/>
  <c r="S32" i="102"/>
  <c r="S36" i="102" s="1"/>
  <c r="O32" i="102"/>
  <c r="O36" i="102" s="1"/>
  <c r="D8" i="103"/>
  <c r="J31" i="78"/>
  <c r="J35" i="78" s="1"/>
  <c r="H32" i="78"/>
  <c r="H36" i="78" s="1"/>
  <c r="G32" i="78"/>
  <c r="G36" i="78" s="1"/>
  <c r="S32" i="78"/>
  <c r="S36" i="78" s="1"/>
  <c r="U33" i="103"/>
  <c r="F31" i="69"/>
  <c r="F35" i="69" s="1"/>
  <c r="U31" i="69"/>
  <c r="U35" i="69" s="1"/>
  <c r="J31" i="69"/>
  <c r="J35" i="69" s="1"/>
  <c r="S8" i="103"/>
  <c r="C32" i="69"/>
  <c r="C36" i="69" s="1"/>
  <c r="F13" i="58"/>
  <c r="F31" i="58" s="1"/>
  <c r="F31" i="57"/>
  <c r="F35" i="57" s="1"/>
  <c r="R31" i="57"/>
  <c r="R35" i="57" s="1"/>
  <c r="I31" i="57"/>
  <c r="I35" i="57" s="1"/>
  <c r="E10" i="58"/>
  <c r="E32" i="57"/>
  <c r="E36" i="57" s="1"/>
  <c r="C32" i="57"/>
  <c r="C36" i="57" s="1"/>
  <c r="E31" i="37"/>
  <c r="E35" i="37" s="1"/>
  <c r="N32" i="37"/>
  <c r="N36" i="37" s="1"/>
  <c r="O27" i="18"/>
  <c r="D27" i="18"/>
  <c r="I25" i="18"/>
  <c r="J23" i="18"/>
  <c r="F23" i="18"/>
  <c r="U19" i="18"/>
  <c r="N19" i="18"/>
  <c r="D13" i="18"/>
  <c r="J26" i="18"/>
  <c r="Q18" i="18"/>
  <c r="H8" i="18"/>
  <c r="H32" i="12"/>
  <c r="H36" i="12" s="1"/>
  <c r="T31" i="6"/>
  <c r="T35" i="6" s="1"/>
  <c r="F25" i="125"/>
  <c r="F31" i="124"/>
  <c r="F35" i="124" s="1"/>
  <c r="H9" i="125"/>
  <c r="D31" i="111"/>
  <c r="D35" i="111" s="1"/>
  <c r="C31" i="111"/>
  <c r="C35" i="111" s="1"/>
  <c r="F30" i="125"/>
  <c r="G31" i="38"/>
  <c r="N34" i="201"/>
  <c r="U34" i="201"/>
  <c r="R34" i="125"/>
  <c r="G23" i="103"/>
  <c r="E21" i="103"/>
  <c r="U19" i="103"/>
  <c r="E15" i="103"/>
  <c r="S11" i="103"/>
  <c r="O9" i="103"/>
  <c r="Q28" i="103"/>
  <c r="H26" i="103"/>
  <c r="E26" i="103"/>
  <c r="J14" i="103"/>
  <c r="D33" i="103"/>
  <c r="N33" i="103"/>
  <c r="R33" i="103"/>
  <c r="N32" i="78"/>
  <c r="N36" i="78" s="1"/>
  <c r="R29" i="18"/>
  <c r="F29" i="18"/>
  <c r="R27" i="18"/>
  <c r="J21" i="18"/>
  <c r="F21" i="18"/>
  <c r="G19" i="18"/>
  <c r="E15" i="18"/>
  <c r="U24" i="18"/>
  <c r="O24" i="18"/>
  <c r="D24" i="18"/>
  <c r="S22" i="18"/>
  <c r="D20" i="18"/>
  <c r="H18" i="18"/>
  <c r="F16" i="18"/>
  <c r="T12" i="18"/>
  <c r="T32" i="12"/>
  <c r="T36" i="12" s="1"/>
  <c r="O10" i="18"/>
  <c r="I10" i="18"/>
  <c r="F31" i="6"/>
  <c r="F35" i="6" s="1"/>
  <c r="E32" i="6"/>
  <c r="E36" i="6" s="1"/>
  <c r="Q21" i="125"/>
  <c r="I31" i="111"/>
  <c r="I35" i="111" s="1"/>
  <c r="T30" i="125"/>
  <c r="R24" i="125"/>
  <c r="Q12" i="125"/>
  <c r="R32" i="111"/>
  <c r="R36" i="111" s="1"/>
  <c r="F33" i="103"/>
  <c r="U29" i="18"/>
  <c r="P23" i="18"/>
  <c r="P21" i="18"/>
  <c r="I17" i="18"/>
  <c r="D34" i="18"/>
  <c r="T30" i="18"/>
  <c r="O30" i="18"/>
  <c r="U28" i="18"/>
  <c r="G24" i="18"/>
  <c r="T14" i="18"/>
  <c r="P14" i="18"/>
  <c r="P12" i="18"/>
  <c r="I12" i="18"/>
  <c r="G10" i="18"/>
  <c r="F32" i="6"/>
  <c r="F36" i="6" s="1"/>
  <c r="Q32" i="6"/>
  <c r="Q36" i="6" s="1"/>
  <c r="J32" i="6"/>
  <c r="J36" i="6" s="1"/>
  <c r="G32" i="6"/>
  <c r="G36" i="6" s="1"/>
  <c r="R23" i="125"/>
  <c r="F23" i="125"/>
  <c r="D17" i="125"/>
  <c r="O31" i="111"/>
  <c r="O35" i="111" s="1"/>
  <c r="G24" i="125"/>
  <c r="C22" i="125"/>
  <c r="O20" i="125"/>
  <c r="H12" i="125"/>
  <c r="Q10" i="125"/>
  <c r="T32" i="124"/>
  <c r="T36" i="124" s="1"/>
  <c r="I32" i="124"/>
  <c r="I36" i="124" s="1"/>
  <c r="C32" i="111"/>
  <c r="C36" i="111" s="1"/>
  <c r="S13" i="18"/>
  <c r="C13" i="18"/>
  <c r="E34" i="18"/>
  <c r="O34" i="18"/>
  <c r="D32" i="6"/>
  <c r="D36" i="6" s="1"/>
  <c r="R34" i="201"/>
  <c r="G29" i="125"/>
  <c r="P27" i="125"/>
  <c r="H23" i="125"/>
  <c r="U21" i="125"/>
  <c r="P21" i="125"/>
  <c r="F17" i="125"/>
  <c r="D15" i="125"/>
  <c r="R11" i="125"/>
  <c r="D9" i="125"/>
  <c r="U30" i="125"/>
  <c r="P28" i="125"/>
  <c r="N26" i="125"/>
  <c r="I24" i="125"/>
  <c r="U20" i="125"/>
  <c r="Q14" i="125"/>
  <c r="H33" i="18"/>
  <c r="O33" i="18"/>
  <c r="F34" i="18"/>
  <c r="E33" i="18"/>
  <c r="U34" i="18"/>
  <c r="J34" i="18"/>
  <c r="C33" i="18"/>
  <c r="C34" i="18"/>
  <c r="P33" i="38"/>
  <c r="P34" i="38"/>
  <c r="R34" i="103"/>
  <c r="U34" i="103"/>
  <c r="T33" i="103"/>
  <c r="I34" i="103"/>
  <c r="T34" i="103"/>
  <c r="P34" i="103"/>
  <c r="C33" i="103"/>
  <c r="F34" i="103"/>
  <c r="H33" i="103"/>
  <c r="Q33" i="103"/>
  <c r="O33" i="125"/>
  <c r="H34" i="125"/>
  <c r="C33" i="125"/>
  <c r="D33" i="125"/>
  <c r="E34" i="125"/>
  <c r="S34" i="125"/>
  <c r="T33" i="125"/>
  <c r="S33" i="201"/>
  <c r="Q34" i="201"/>
  <c r="J34" i="201"/>
  <c r="G34" i="201"/>
  <c r="I33" i="201"/>
  <c r="G33" i="201"/>
  <c r="O34" i="201"/>
  <c r="P33" i="201"/>
  <c r="H34" i="201"/>
  <c r="D33" i="201"/>
  <c r="S34" i="201"/>
  <c r="E34" i="201"/>
  <c r="J33" i="201"/>
  <c r="Q33" i="201"/>
  <c r="E33" i="201"/>
  <c r="N33" i="201"/>
  <c r="R33" i="201"/>
  <c r="D34" i="201"/>
  <c r="H33" i="201"/>
  <c r="C34" i="201"/>
  <c r="I34" i="201"/>
  <c r="T33" i="201"/>
  <c r="V26" i="18" l="1"/>
  <c r="V22" i="18"/>
  <c r="V25" i="18"/>
  <c r="V29" i="18"/>
  <c r="V21" i="18"/>
  <c r="V31" i="166"/>
  <c r="V35" i="166" s="1"/>
  <c r="V32" i="166"/>
  <c r="V12" i="18"/>
  <c r="V17" i="18"/>
  <c r="V15" i="18"/>
  <c r="V28" i="18"/>
  <c r="V23" i="18"/>
  <c r="J35" i="58"/>
  <c r="T22" i="1"/>
  <c r="V26" i="103"/>
  <c r="R25" i="1"/>
  <c r="R30" i="1"/>
  <c r="O23" i="1"/>
  <c r="V20" i="18"/>
  <c r="Q32" i="58"/>
  <c r="Q36" i="58" s="1"/>
  <c r="T35" i="38"/>
  <c r="S32" i="38"/>
  <c r="S36" i="38" s="1"/>
  <c r="T32" i="38"/>
  <c r="E25" i="1"/>
  <c r="I15" i="1"/>
  <c r="F19" i="1"/>
  <c r="V13" i="18"/>
  <c r="S30" i="1"/>
  <c r="Q35" i="38"/>
  <c r="N35" i="38"/>
  <c r="U32" i="38"/>
  <c r="U36" i="38" s="1"/>
  <c r="J32" i="38"/>
  <c r="J36" i="38" s="1"/>
  <c r="R35" i="58"/>
  <c r="V19" i="103"/>
  <c r="N20" i="1"/>
  <c r="D25" i="1"/>
  <c r="S25" i="1"/>
  <c r="I26" i="1"/>
  <c r="O22" i="1"/>
  <c r="N23" i="1"/>
  <c r="E24" i="1"/>
  <c r="I22" i="1"/>
  <c r="I29" i="1"/>
  <c r="U22" i="1"/>
  <c r="P23" i="1"/>
  <c r="O19" i="1"/>
  <c r="I27" i="1"/>
  <c r="T25" i="1"/>
  <c r="T27" i="1"/>
  <c r="R21" i="1"/>
  <c r="C10" i="1"/>
  <c r="P25" i="1"/>
  <c r="S29" i="1"/>
  <c r="I13" i="1"/>
  <c r="H26" i="1"/>
  <c r="T23" i="1"/>
  <c r="U32" i="58"/>
  <c r="U36" i="58" s="1"/>
  <c r="F35" i="58"/>
  <c r="T20" i="1"/>
  <c r="G28" i="1"/>
  <c r="H28" i="1"/>
  <c r="P29" i="1"/>
  <c r="T11" i="1"/>
  <c r="C28" i="1"/>
  <c r="P22" i="1"/>
  <c r="H25" i="1"/>
  <c r="H19" i="1"/>
  <c r="U13" i="1"/>
  <c r="U35" i="38"/>
  <c r="S20" i="1"/>
  <c r="V30" i="201"/>
  <c r="D19" i="1"/>
  <c r="E35" i="38"/>
  <c r="I35" i="58"/>
  <c r="Q35" i="58"/>
  <c r="O29" i="1"/>
  <c r="P27" i="1"/>
  <c r="S11" i="1"/>
  <c r="O26" i="1"/>
  <c r="H35" i="38"/>
  <c r="Q30" i="1"/>
  <c r="V30" i="18"/>
  <c r="S17" i="1"/>
  <c r="V24" i="103"/>
  <c r="V7" i="18"/>
  <c r="J10" i="1"/>
  <c r="G8" i="1"/>
  <c r="R32" i="38"/>
  <c r="R36" i="38" s="1"/>
  <c r="G32" i="38"/>
  <c r="G36" i="38" s="1"/>
  <c r="H32" i="38"/>
  <c r="H36" i="38" s="1"/>
  <c r="O32" i="38"/>
  <c r="O36" i="38" s="1"/>
  <c r="C32" i="58"/>
  <c r="C36" i="58" s="1"/>
  <c r="G32" i="58"/>
  <c r="G36" i="58" s="1"/>
  <c r="T29" i="1"/>
  <c r="O35" i="58"/>
  <c r="J20" i="1"/>
  <c r="R22" i="1"/>
  <c r="V21" i="201"/>
  <c r="U29" i="1"/>
  <c r="R29" i="1"/>
  <c r="I25" i="1"/>
  <c r="E20" i="1"/>
  <c r="G22" i="1"/>
  <c r="G11" i="1"/>
  <c r="I23" i="1"/>
  <c r="I19" i="1"/>
  <c r="C29" i="1"/>
  <c r="P11" i="1"/>
  <c r="J19" i="1"/>
  <c r="T24" i="1"/>
  <c r="E28" i="1"/>
  <c r="V22" i="201"/>
  <c r="U15" i="1"/>
  <c r="J22" i="1"/>
  <c r="Q29" i="1"/>
  <c r="N15" i="1"/>
  <c r="C19" i="1"/>
  <c r="U17" i="1"/>
  <c r="I30" i="1"/>
  <c r="J7" i="1"/>
  <c r="P26" i="1"/>
  <c r="V24" i="18"/>
  <c r="P20" i="1"/>
  <c r="R23" i="1"/>
  <c r="U28" i="1"/>
  <c r="G23" i="1"/>
  <c r="D27" i="1"/>
  <c r="E22" i="1"/>
  <c r="D23" i="1"/>
  <c r="N27" i="1"/>
  <c r="S21" i="1"/>
  <c r="N35" i="58"/>
  <c r="J24" i="1"/>
  <c r="V20" i="103"/>
  <c r="G21" i="1"/>
  <c r="F11" i="1"/>
  <c r="H29" i="1"/>
  <c r="G30" i="1"/>
  <c r="E32" i="125"/>
  <c r="E36" i="125" s="1"/>
  <c r="D28" i="1"/>
  <c r="V19" i="18"/>
  <c r="V22" i="103"/>
  <c r="U21" i="1"/>
  <c r="F9" i="1"/>
  <c r="D26" i="1"/>
  <c r="N32" i="58"/>
  <c r="N36" i="58" s="1"/>
  <c r="C27" i="1"/>
  <c r="Q20" i="1"/>
  <c r="Q32" i="38"/>
  <c r="Q36" i="38" s="1"/>
  <c r="H22" i="1"/>
  <c r="R32" i="58"/>
  <c r="R36" i="58" s="1"/>
  <c r="Q4" i="1"/>
  <c r="S19" i="1"/>
  <c r="Q22" i="1"/>
  <c r="F28" i="1"/>
  <c r="H11" i="1"/>
  <c r="R27" i="1"/>
  <c r="U20" i="1"/>
  <c r="O24" i="1"/>
  <c r="V25" i="125"/>
  <c r="O28" i="1"/>
  <c r="O35" i="38"/>
  <c r="N32" i="38"/>
  <c r="N36" i="38" s="1"/>
  <c r="C32" i="38"/>
  <c r="C36" i="38" s="1"/>
  <c r="D35" i="58"/>
  <c r="H20" i="1"/>
  <c r="P9" i="1"/>
  <c r="E21" i="1"/>
  <c r="J26" i="1"/>
  <c r="H32" i="58"/>
  <c r="H36" i="58" s="1"/>
  <c r="F26" i="1"/>
  <c r="P13" i="1"/>
  <c r="O32" i="58"/>
  <c r="O36" i="58" s="1"/>
  <c r="N17" i="1"/>
  <c r="U35" i="58"/>
  <c r="N25" i="1"/>
  <c r="D32" i="58"/>
  <c r="D36" i="58" s="1"/>
  <c r="D21" i="1"/>
  <c r="E29" i="1"/>
  <c r="G13" i="1"/>
  <c r="V16" i="201"/>
  <c r="U23" i="1"/>
  <c r="P15" i="1"/>
  <c r="J8" i="1"/>
  <c r="V36" i="171"/>
  <c r="H35" i="58"/>
  <c r="S35" i="58"/>
  <c r="V8" i="58"/>
  <c r="J32" i="58"/>
  <c r="J36" i="58" s="1"/>
  <c r="E32" i="58"/>
  <c r="E36" i="58" s="1"/>
  <c r="I32" i="58"/>
  <c r="I36" i="58" s="1"/>
  <c r="V10" i="58"/>
  <c r="K31" i="1"/>
  <c r="K35" i="1" s="1"/>
  <c r="V16" i="58"/>
  <c r="P32" i="58"/>
  <c r="P36" i="58" s="1"/>
  <c r="V35" i="40"/>
  <c r="C9" i="1"/>
  <c r="S32" i="58"/>
  <c r="S36" i="58" s="1"/>
  <c r="V14" i="58"/>
  <c r="V36" i="56"/>
  <c r="V18" i="58"/>
  <c r="F32" i="58"/>
  <c r="F36" i="58" s="1"/>
  <c r="T32" i="58"/>
  <c r="T36" i="58" s="1"/>
  <c r="U9" i="1"/>
  <c r="M31" i="1"/>
  <c r="M35" i="1" s="1"/>
  <c r="E9" i="1"/>
  <c r="Q31" i="18"/>
  <c r="Q35" i="18" s="1"/>
  <c r="R15" i="1"/>
  <c r="V10" i="18"/>
  <c r="H31" i="18"/>
  <c r="H35" i="18" s="1"/>
  <c r="E32" i="18"/>
  <c r="E36" i="18" s="1"/>
  <c r="V14" i="18"/>
  <c r="N32" i="18"/>
  <c r="N36" i="18" s="1"/>
  <c r="V35" i="9"/>
  <c r="C12" i="1"/>
  <c r="U12" i="1"/>
  <c r="G35" i="38"/>
  <c r="F35" i="38"/>
  <c r="T36" i="38"/>
  <c r="E32" i="38"/>
  <c r="E36" i="38" s="1"/>
  <c r="V14" i="38"/>
  <c r="V8" i="38"/>
  <c r="I32" i="38"/>
  <c r="I36" i="38" s="1"/>
  <c r="D32" i="38"/>
  <c r="D36" i="38" s="1"/>
  <c r="V35" i="20"/>
  <c r="V16" i="38"/>
  <c r="P32" i="38"/>
  <c r="P36" i="38" s="1"/>
  <c r="V18" i="38"/>
  <c r="P10" i="1"/>
  <c r="O15" i="1"/>
  <c r="N13" i="1"/>
  <c r="V18" i="103"/>
  <c r="U11" i="1"/>
  <c r="E17" i="1"/>
  <c r="V14" i="103"/>
  <c r="O14" i="1"/>
  <c r="H9" i="1"/>
  <c r="Q13" i="1"/>
  <c r="T16" i="1"/>
  <c r="O17" i="1"/>
  <c r="P16" i="1"/>
  <c r="N14" i="1"/>
  <c r="G12" i="1"/>
  <c r="N32" i="125"/>
  <c r="N36" i="125" s="1"/>
  <c r="Q17" i="1"/>
  <c r="N10" i="1"/>
  <c r="V14" i="125"/>
  <c r="N9" i="1"/>
  <c r="C16" i="1"/>
  <c r="Q12" i="1"/>
  <c r="N31" i="125"/>
  <c r="N35" i="125" s="1"/>
  <c r="J31" i="125"/>
  <c r="J35" i="125" s="1"/>
  <c r="O9" i="1"/>
  <c r="V16" i="125"/>
  <c r="N12" i="1"/>
  <c r="V35" i="129"/>
  <c r="S13" i="1"/>
  <c r="E12" i="1"/>
  <c r="V14" i="201"/>
  <c r="D10" i="1"/>
  <c r="G14" i="1"/>
  <c r="S16" i="1"/>
  <c r="T10" i="1"/>
  <c r="R12" i="1"/>
  <c r="E16" i="1"/>
  <c r="D18" i="1"/>
  <c r="G18" i="1"/>
  <c r="S12" i="1"/>
  <c r="D12" i="1"/>
  <c r="U18" i="1"/>
  <c r="F14" i="1"/>
  <c r="M32" i="1"/>
  <c r="M36" i="1" s="1"/>
  <c r="K32" i="1"/>
  <c r="K36" i="1" s="1"/>
  <c r="F10" i="1"/>
  <c r="R8" i="1"/>
  <c r="J16" i="1"/>
  <c r="H10" i="1"/>
  <c r="O12" i="1"/>
  <c r="P8" i="1"/>
  <c r="R16" i="1"/>
  <c r="U16" i="1"/>
  <c r="P33" i="1"/>
  <c r="F17" i="1"/>
  <c r="C17" i="1"/>
  <c r="G35" i="58"/>
  <c r="N29" i="1"/>
  <c r="E27" i="1"/>
  <c r="Q11" i="1"/>
  <c r="P24" i="1"/>
  <c r="V18" i="125"/>
  <c r="V36" i="73"/>
  <c r="V35" i="136"/>
  <c r="V26" i="125"/>
  <c r="C31" i="125"/>
  <c r="C35" i="125" s="1"/>
  <c r="I31" i="125"/>
  <c r="I35" i="125" s="1"/>
  <c r="V35" i="168"/>
  <c r="S28" i="1"/>
  <c r="G17" i="1"/>
  <c r="V19" i="125"/>
  <c r="C21" i="1"/>
  <c r="J9" i="1"/>
  <c r="C20" i="1"/>
  <c r="C24" i="1"/>
  <c r="I18" i="1"/>
  <c r="P30" i="1"/>
  <c r="V36" i="139"/>
  <c r="J31" i="103"/>
  <c r="J35" i="103" s="1"/>
  <c r="V36" i="130"/>
  <c r="V35" i="77"/>
  <c r="Q16" i="1"/>
  <c r="F20" i="1"/>
  <c r="J28" i="1"/>
  <c r="V36" i="70"/>
  <c r="V35" i="90"/>
  <c r="V35" i="46"/>
  <c r="V36" i="52"/>
  <c r="V36" i="144"/>
  <c r="V36" i="81"/>
  <c r="V36" i="159"/>
  <c r="V36" i="35"/>
  <c r="V25" i="201"/>
  <c r="V35" i="155"/>
  <c r="V35" i="191"/>
  <c r="V35" i="68"/>
  <c r="V36" i="24"/>
  <c r="V36" i="89"/>
  <c r="V36" i="110"/>
  <c r="V35" i="171"/>
  <c r="V36" i="115"/>
  <c r="V35" i="139"/>
  <c r="V36" i="170"/>
  <c r="V35" i="13"/>
  <c r="V36" i="202"/>
  <c r="V36" i="199"/>
  <c r="V33" i="38"/>
  <c r="V34" i="18"/>
  <c r="V35" i="62"/>
  <c r="C35" i="58"/>
  <c r="P35" i="38"/>
  <c r="U24" i="1"/>
  <c r="R24" i="1"/>
  <c r="R19" i="1"/>
  <c r="S18" i="1"/>
  <c r="S31" i="125"/>
  <c r="S35" i="125" s="1"/>
  <c r="I35" i="38"/>
  <c r="J15" i="1"/>
  <c r="V36" i="63"/>
  <c r="V35" i="134"/>
  <c r="V36" i="192"/>
  <c r="R26" i="1"/>
  <c r="V35" i="161"/>
  <c r="V13" i="125"/>
  <c r="G15" i="1"/>
  <c r="G20" i="1"/>
  <c r="C26" i="1"/>
  <c r="V35" i="73"/>
  <c r="V36" i="126"/>
  <c r="R10" i="1"/>
  <c r="V35" i="53"/>
  <c r="V35" i="86"/>
  <c r="V36" i="142"/>
  <c r="V36" i="7"/>
  <c r="V36" i="54"/>
  <c r="V36" i="162"/>
  <c r="V35" i="192"/>
  <c r="V36" i="203"/>
  <c r="V35" i="89"/>
  <c r="V27" i="18"/>
  <c r="V36" i="51"/>
  <c r="V36" i="46"/>
  <c r="V28" i="103"/>
  <c r="V35" i="88"/>
  <c r="V36" i="39"/>
  <c r="V36" i="36"/>
  <c r="V36" i="34"/>
  <c r="V12" i="103"/>
  <c r="H24" i="1"/>
  <c r="V9" i="103"/>
  <c r="V35" i="159"/>
  <c r="V35" i="197"/>
  <c r="V35" i="190"/>
  <c r="V35" i="176"/>
  <c r="V36" i="29"/>
  <c r="V36" i="100"/>
  <c r="V36" i="118"/>
  <c r="V24" i="201"/>
  <c r="V35" i="35"/>
  <c r="V35" i="117"/>
  <c r="V36" i="146"/>
  <c r="V36" i="14"/>
  <c r="V35" i="128"/>
  <c r="V9" i="18"/>
  <c r="V25" i="103"/>
  <c r="V36" i="77"/>
  <c r="V36" i="61"/>
  <c r="V35" i="36"/>
  <c r="V36" i="53"/>
  <c r="V36" i="71"/>
  <c r="V36" i="198"/>
  <c r="V35" i="199"/>
  <c r="V31" i="6"/>
  <c r="V35" i="6" s="1"/>
  <c r="V36" i="132"/>
  <c r="V34" i="38"/>
  <c r="V36" i="64"/>
  <c r="V36" i="43"/>
  <c r="V35" i="82"/>
  <c r="V35" i="42"/>
  <c r="V36" i="92"/>
  <c r="V36" i="128"/>
  <c r="V36" i="122"/>
  <c r="V36" i="82"/>
  <c r="V36" i="42"/>
  <c r="V35" i="93"/>
  <c r="V36" i="93"/>
  <c r="V35" i="84"/>
  <c r="V36" i="164"/>
  <c r="V36" i="84"/>
  <c r="V35" i="64"/>
  <c r="V35" i="43"/>
  <c r="E15" i="1"/>
  <c r="U33" i="1"/>
  <c r="D22" i="1"/>
  <c r="S23" i="1"/>
  <c r="N24" i="1"/>
  <c r="V35" i="92"/>
  <c r="V36" i="114"/>
  <c r="V35" i="141"/>
  <c r="G27" i="1"/>
  <c r="D11" i="1"/>
  <c r="F21" i="1"/>
  <c r="E19" i="1"/>
  <c r="C23" i="1"/>
  <c r="N16" i="1"/>
  <c r="R20" i="1"/>
  <c r="V36" i="13"/>
  <c r="H17" i="1"/>
  <c r="V35" i="50"/>
  <c r="Q25" i="1"/>
  <c r="Q27" i="1"/>
  <c r="S27" i="1"/>
  <c r="V36" i="88"/>
  <c r="V29" i="103"/>
  <c r="H14" i="1"/>
  <c r="V36" i="32"/>
  <c r="S24" i="1"/>
  <c r="V35" i="91"/>
  <c r="V7" i="38"/>
  <c r="Q23" i="1"/>
  <c r="V35" i="196"/>
  <c r="V35" i="184"/>
  <c r="S14" i="1"/>
  <c r="H7" i="1"/>
  <c r="V36" i="98"/>
  <c r="V35" i="33"/>
  <c r="V36" i="83"/>
  <c r="V36" i="68"/>
  <c r="V36" i="59"/>
  <c r="V35" i="115"/>
  <c r="V35" i="193"/>
  <c r="V36" i="40"/>
  <c r="V36" i="95"/>
  <c r="V35" i="104"/>
  <c r="V36" i="153"/>
  <c r="V35" i="95"/>
  <c r="V35" i="54"/>
  <c r="V35" i="162"/>
  <c r="V36" i="76"/>
  <c r="V35" i="83"/>
  <c r="V8" i="18"/>
  <c r="V36" i="41"/>
  <c r="V35" i="110"/>
  <c r="V34" i="58"/>
  <c r="V33" i="18"/>
  <c r="Q32" i="103"/>
  <c r="Q36" i="103" s="1"/>
  <c r="V36" i="21"/>
  <c r="V35" i="153"/>
  <c r="V35" i="44"/>
  <c r="V35" i="70"/>
  <c r="V35" i="59"/>
  <c r="V35" i="107"/>
  <c r="H23" i="1"/>
  <c r="V35" i="60"/>
  <c r="V35" i="118"/>
  <c r="V35" i="138"/>
  <c r="H13" i="1"/>
  <c r="J23" i="1"/>
  <c r="V36" i="190"/>
  <c r="H31" i="103"/>
  <c r="H35" i="103" s="1"/>
  <c r="V35" i="51"/>
  <c r="V35" i="26"/>
  <c r="V36" i="172"/>
  <c r="V35" i="130"/>
  <c r="V36" i="160"/>
  <c r="V36" i="31"/>
  <c r="V35" i="21"/>
  <c r="V36" i="26"/>
  <c r="V35" i="114"/>
  <c r="V23" i="103"/>
  <c r="V36" i="117"/>
  <c r="V36" i="129"/>
  <c r="V10" i="201"/>
  <c r="V35" i="24"/>
  <c r="V35" i="55"/>
  <c r="V36" i="86"/>
  <c r="V36" i="138"/>
  <c r="V36" i="150"/>
  <c r="V7" i="58"/>
  <c r="V36" i="90"/>
  <c r="V35" i="87"/>
  <c r="V35" i="45"/>
  <c r="V35" i="132"/>
  <c r="V33" i="58"/>
  <c r="V35" i="113"/>
  <c r="V35" i="27"/>
  <c r="V36" i="27"/>
  <c r="V35" i="164"/>
  <c r="V35" i="106"/>
  <c r="V35" i="71"/>
  <c r="V35" i="151"/>
  <c r="C30" i="1"/>
  <c r="T31" i="201"/>
  <c r="T35" i="201" s="1"/>
  <c r="L32" i="1"/>
  <c r="L36" i="1" s="1"/>
  <c r="V29" i="201"/>
  <c r="L31" i="1"/>
  <c r="L35" i="1" s="1"/>
  <c r="N34" i="1"/>
  <c r="D33" i="1"/>
  <c r="V33" i="103"/>
  <c r="V34" i="103"/>
  <c r="H34" i="1"/>
  <c r="G34" i="1"/>
  <c r="F33" i="1"/>
  <c r="V33" i="125"/>
  <c r="V34" i="125"/>
  <c r="R34" i="1"/>
  <c r="V33" i="201"/>
  <c r="V34" i="201"/>
  <c r="P34" i="1"/>
  <c r="V32" i="12"/>
  <c r="V36" i="12" s="1"/>
  <c r="V32" i="78"/>
  <c r="V36" i="78" s="1"/>
  <c r="V7" i="103"/>
  <c r="V8" i="201"/>
  <c r="V31" i="102"/>
  <c r="V35" i="102" s="1"/>
  <c r="V35" i="100"/>
  <c r="V31" i="200"/>
  <c r="V35" i="200" s="1"/>
  <c r="V32" i="102"/>
  <c r="V36" i="102" s="1"/>
  <c r="V16" i="18"/>
  <c r="V31" i="124"/>
  <c r="V35" i="124" s="1"/>
  <c r="V36" i="74"/>
  <c r="V20" i="201"/>
  <c r="V30" i="103"/>
  <c r="V32" i="175"/>
  <c r="V36" i="175" s="1"/>
  <c r="V11" i="103"/>
  <c r="V15" i="201"/>
  <c r="V9" i="201"/>
  <c r="V27" i="201"/>
  <c r="V17" i="201"/>
  <c r="V32" i="69"/>
  <c r="V36" i="69" s="1"/>
  <c r="V31" i="37"/>
  <c r="V31" i="38" s="1"/>
  <c r="V13" i="103"/>
  <c r="V31" i="111"/>
  <c r="V35" i="111" s="1"/>
  <c r="V11" i="201"/>
  <c r="V35" i="198"/>
  <c r="V19" i="201"/>
  <c r="V15" i="103"/>
  <c r="V27" i="103"/>
  <c r="V16" i="103"/>
  <c r="V32" i="111"/>
  <c r="V36" i="111" s="1"/>
  <c r="V23" i="201"/>
  <c r="V12" i="201"/>
  <c r="V31" i="133"/>
  <c r="V35" i="133" s="1"/>
  <c r="V7" i="201"/>
  <c r="V26" i="201"/>
  <c r="V17" i="103"/>
  <c r="U31" i="125"/>
  <c r="U35" i="125" s="1"/>
  <c r="E14" i="1"/>
  <c r="I20" i="1"/>
  <c r="H16" i="1"/>
  <c r="T19" i="1"/>
  <c r="O25" i="1"/>
  <c r="V36" i="104"/>
  <c r="V31" i="57"/>
  <c r="V35" i="57" s="1"/>
  <c r="V31" i="175"/>
  <c r="V35" i="175" s="1"/>
  <c r="S26" i="1"/>
  <c r="Q34" i="1"/>
  <c r="D20" i="1"/>
  <c r="J31" i="18"/>
  <c r="J35" i="18" s="1"/>
  <c r="S32" i="125"/>
  <c r="S36" i="125" s="1"/>
  <c r="R32" i="18"/>
  <c r="R36" i="18" s="1"/>
  <c r="U26" i="1"/>
  <c r="T21" i="1"/>
  <c r="N28" i="1"/>
  <c r="T31" i="18"/>
  <c r="T35" i="18" s="1"/>
  <c r="F22" i="1"/>
  <c r="V31" i="145"/>
  <c r="V35" i="145" s="1"/>
  <c r="I11" i="1"/>
  <c r="T15" i="1"/>
  <c r="V35" i="142"/>
  <c r="Q24" i="1"/>
  <c r="C25" i="1"/>
  <c r="V21" i="103"/>
  <c r="H15" i="1"/>
  <c r="S15" i="1"/>
  <c r="U25" i="1"/>
  <c r="Q19" i="1"/>
  <c r="V32" i="200"/>
  <c r="V36" i="200" s="1"/>
  <c r="V32" i="37"/>
  <c r="V32" i="38" s="1"/>
  <c r="I33" i="1"/>
  <c r="U30" i="1"/>
  <c r="F31" i="125"/>
  <c r="F35" i="125" s="1"/>
  <c r="C13" i="1"/>
  <c r="G32" i="18"/>
  <c r="G36" i="18" s="1"/>
  <c r="Q21" i="1"/>
  <c r="S22" i="1"/>
  <c r="E31" i="18"/>
  <c r="E35" i="18" s="1"/>
  <c r="Q28" i="1"/>
  <c r="N21" i="1"/>
  <c r="N22" i="1"/>
  <c r="N11" i="1"/>
  <c r="E23" i="1"/>
  <c r="J32" i="125"/>
  <c r="J36" i="125" s="1"/>
  <c r="S31" i="18"/>
  <c r="S35" i="18" s="1"/>
  <c r="U27" i="1"/>
  <c r="F18" i="1"/>
  <c r="D30" i="1"/>
  <c r="F25" i="1"/>
  <c r="V35" i="56"/>
  <c r="N30" i="1"/>
  <c r="G26" i="1"/>
  <c r="I16" i="1"/>
  <c r="T18" i="1"/>
  <c r="T28" i="1"/>
  <c r="G25" i="1"/>
  <c r="R14" i="1"/>
  <c r="C18" i="1"/>
  <c r="J17" i="1"/>
  <c r="V36" i="91"/>
  <c r="F27" i="1"/>
  <c r="D29" i="1"/>
  <c r="V32" i="6"/>
  <c r="V13" i="201"/>
  <c r="V18" i="18"/>
  <c r="V11" i="18"/>
  <c r="V32" i="145"/>
  <c r="V36" i="145" s="1"/>
  <c r="V35" i="165"/>
  <c r="V32" i="133"/>
  <c r="V36" i="133" s="1"/>
  <c r="V36" i="123"/>
  <c r="V32" i="124"/>
  <c r="V36" i="124" s="1"/>
  <c r="V18" i="201"/>
  <c r="V31" i="69"/>
  <c r="V35" i="69" s="1"/>
  <c r="P32" i="201"/>
  <c r="P36" i="201" s="1"/>
  <c r="E18" i="1"/>
  <c r="V8" i="103"/>
  <c r="D14" i="1"/>
  <c r="C33" i="1"/>
  <c r="N18" i="1"/>
  <c r="V28" i="125"/>
  <c r="C35" i="38"/>
  <c r="R31" i="103"/>
  <c r="R35" i="103" s="1"/>
  <c r="H30" i="1"/>
  <c r="T13" i="1"/>
  <c r="O16" i="1"/>
  <c r="C14" i="1"/>
  <c r="J33" i="1"/>
  <c r="I24" i="1"/>
  <c r="D31" i="125"/>
  <c r="D35" i="125" s="1"/>
  <c r="R32" i="125"/>
  <c r="R36" i="125" s="1"/>
  <c r="I32" i="18"/>
  <c r="I36" i="18" s="1"/>
  <c r="F32" i="18"/>
  <c r="F36" i="18" s="1"/>
  <c r="G19" i="1"/>
  <c r="F29" i="1"/>
  <c r="J32" i="103"/>
  <c r="J36" i="103" s="1"/>
  <c r="S32" i="103"/>
  <c r="S36" i="103" s="1"/>
  <c r="G32" i="103"/>
  <c r="G36" i="103" s="1"/>
  <c r="P18" i="1"/>
  <c r="I31" i="103"/>
  <c r="I35" i="103" s="1"/>
  <c r="E11" i="1"/>
  <c r="Q15" i="1"/>
  <c r="H32" i="201"/>
  <c r="H36" i="201" s="1"/>
  <c r="T12" i="1"/>
  <c r="S9" i="1"/>
  <c r="H21" i="1"/>
  <c r="R17" i="1"/>
  <c r="E30" i="1"/>
  <c r="T31" i="125"/>
  <c r="T35" i="125" s="1"/>
  <c r="R18" i="1"/>
  <c r="O21" i="1"/>
  <c r="T9" i="1"/>
  <c r="I14" i="1"/>
  <c r="G16" i="1"/>
  <c r="J30" i="1"/>
  <c r="V31" i="78"/>
  <c r="R9" i="1"/>
  <c r="V10" i="103"/>
  <c r="V32" i="57"/>
  <c r="V36" i="165"/>
  <c r="J25" i="1"/>
  <c r="J27" i="1"/>
  <c r="H27" i="1"/>
  <c r="V36" i="55"/>
  <c r="V31" i="12"/>
  <c r="V35" i="16"/>
  <c r="V28" i="201"/>
  <c r="V36" i="5"/>
  <c r="V35" i="123"/>
  <c r="F13" i="1"/>
  <c r="E32" i="103"/>
  <c r="E36" i="103" s="1"/>
  <c r="N8" i="1"/>
  <c r="N32" i="201"/>
  <c r="N36" i="201" s="1"/>
  <c r="P21" i="1"/>
  <c r="V21" i="125"/>
  <c r="G29" i="1"/>
  <c r="V29" i="125"/>
  <c r="O20" i="1"/>
  <c r="V20" i="125"/>
  <c r="D17" i="1"/>
  <c r="V17" i="125"/>
  <c r="I31" i="18"/>
  <c r="I35" i="18" s="1"/>
  <c r="I17" i="1"/>
  <c r="J12" i="1"/>
  <c r="J32" i="201"/>
  <c r="J36" i="201" s="1"/>
  <c r="E31" i="58"/>
  <c r="E35" i="58" s="1"/>
  <c r="E13" i="1"/>
  <c r="D8" i="1"/>
  <c r="D32" i="201"/>
  <c r="D36" i="201" s="1"/>
  <c r="O31" i="125"/>
  <c r="O35" i="125" s="1"/>
  <c r="V11" i="125"/>
  <c r="U10" i="1"/>
  <c r="U32" i="201"/>
  <c r="U36" i="201" s="1"/>
  <c r="I7" i="1"/>
  <c r="U19" i="1"/>
  <c r="U31" i="103"/>
  <c r="U35" i="103" s="1"/>
  <c r="U32" i="125"/>
  <c r="U36" i="125" s="1"/>
  <c r="U8" i="1"/>
  <c r="P28" i="1"/>
  <c r="P32" i="125"/>
  <c r="P36" i="125" s="1"/>
  <c r="V15" i="125"/>
  <c r="D15" i="1"/>
  <c r="Q32" i="125"/>
  <c r="Q36" i="125" s="1"/>
  <c r="Q10" i="1"/>
  <c r="P32" i="18"/>
  <c r="P36" i="18" s="1"/>
  <c r="O27" i="1"/>
  <c r="O31" i="18"/>
  <c r="O35" i="18" s="1"/>
  <c r="C15" i="1"/>
  <c r="C31" i="103"/>
  <c r="C35" i="103" s="1"/>
  <c r="Q26" i="1"/>
  <c r="F32" i="103"/>
  <c r="F36" i="103" s="1"/>
  <c r="T32" i="103"/>
  <c r="T36" i="103" s="1"/>
  <c r="R31" i="38"/>
  <c r="R35" i="38" s="1"/>
  <c r="R7" i="1"/>
  <c r="N19" i="1"/>
  <c r="G31" i="125"/>
  <c r="G35" i="125" s="1"/>
  <c r="I32" i="125"/>
  <c r="I36" i="125" s="1"/>
  <c r="S34" i="1"/>
  <c r="O34" i="1"/>
  <c r="Q33" i="1"/>
  <c r="V30" i="125"/>
  <c r="F30" i="1"/>
  <c r="V24" i="125"/>
  <c r="F24" i="1"/>
  <c r="F32" i="125"/>
  <c r="F36" i="125" s="1"/>
  <c r="R32" i="103"/>
  <c r="R36" i="103" s="1"/>
  <c r="R28" i="1"/>
  <c r="O18" i="1"/>
  <c r="O32" i="201"/>
  <c r="O36" i="201" s="1"/>
  <c r="C32" i="201"/>
  <c r="C36" i="201" s="1"/>
  <c r="D32" i="18"/>
  <c r="D36" i="18" s="1"/>
  <c r="G31" i="18"/>
  <c r="G35" i="18" s="1"/>
  <c r="O32" i="103"/>
  <c r="O36" i="103" s="1"/>
  <c r="O10" i="1"/>
  <c r="V9" i="125"/>
  <c r="D9" i="1"/>
  <c r="R31" i="125"/>
  <c r="R35" i="125" s="1"/>
  <c r="V22" i="125"/>
  <c r="C32" i="125"/>
  <c r="C36" i="125" s="1"/>
  <c r="F23" i="1"/>
  <c r="P31" i="18"/>
  <c r="P35" i="18" s="1"/>
  <c r="T30" i="1"/>
  <c r="T32" i="18"/>
  <c r="T36" i="18" s="1"/>
  <c r="Q32" i="18"/>
  <c r="Q36" i="18" s="1"/>
  <c r="Q18" i="1"/>
  <c r="D31" i="18"/>
  <c r="D35" i="18" s="1"/>
  <c r="D13" i="1"/>
  <c r="D32" i="103"/>
  <c r="D36" i="103" s="1"/>
  <c r="I28" i="1"/>
  <c r="G24" i="1"/>
  <c r="D7" i="1"/>
  <c r="D31" i="201"/>
  <c r="D35" i="201" s="1"/>
  <c r="R13" i="1"/>
  <c r="R31" i="201"/>
  <c r="R35" i="201" s="1"/>
  <c r="S32" i="18"/>
  <c r="S36" i="18" s="1"/>
  <c r="S10" i="1"/>
  <c r="N31" i="103"/>
  <c r="N35" i="103" s="1"/>
  <c r="Q31" i="125"/>
  <c r="Q35" i="125" s="1"/>
  <c r="V23" i="125"/>
  <c r="O13" i="1"/>
  <c r="F7" i="1"/>
  <c r="F31" i="201"/>
  <c r="F35" i="201" s="1"/>
  <c r="U31" i="201"/>
  <c r="U35" i="201" s="1"/>
  <c r="U7" i="1"/>
  <c r="J11" i="1"/>
  <c r="J31" i="201"/>
  <c r="J35" i="201" s="1"/>
  <c r="P17" i="1"/>
  <c r="G32" i="125"/>
  <c r="G36" i="125" s="1"/>
  <c r="I12" i="1"/>
  <c r="I32" i="201"/>
  <c r="I36" i="201" s="1"/>
  <c r="T14" i="1"/>
  <c r="T26" i="1"/>
  <c r="N7" i="1"/>
  <c r="N31" i="201"/>
  <c r="N35" i="201" s="1"/>
  <c r="F8" i="1"/>
  <c r="F32" i="201"/>
  <c r="F36" i="201" s="1"/>
  <c r="R11" i="1"/>
  <c r="V10" i="125"/>
  <c r="H32" i="125"/>
  <c r="H36" i="125" s="1"/>
  <c r="H12" i="1"/>
  <c r="V12" i="125"/>
  <c r="O32" i="18"/>
  <c r="O36" i="18" s="1"/>
  <c r="F31" i="18"/>
  <c r="F35" i="18" s="1"/>
  <c r="H31" i="125"/>
  <c r="H35" i="125" s="1"/>
  <c r="H32" i="18"/>
  <c r="H36" i="18" s="1"/>
  <c r="H8" i="1"/>
  <c r="U31" i="18"/>
  <c r="U35" i="18" s="1"/>
  <c r="G31" i="103"/>
  <c r="G35" i="103" s="1"/>
  <c r="G9" i="1"/>
  <c r="F31" i="103"/>
  <c r="F35" i="103" s="1"/>
  <c r="F15" i="1"/>
  <c r="E31" i="201"/>
  <c r="E35" i="201" s="1"/>
  <c r="E7" i="1"/>
  <c r="C11" i="1"/>
  <c r="C31" i="201"/>
  <c r="C35" i="201" s="1"/>
  <c r="J21" i="1"/>
  <c r="N4" i="1"/>
  <c r="R31" i="18"/>
  <c r="R35" i="18" s="1"/>
  <c r="D31" i="103"/>
  <c r="D35" i="103" s="1"/>
  <c r="O32" i="125"/>
  <c r="O36" i="125" s="1"/>
  <c r="O8" i="1"/>
  <c r="V8" i="125"/>
  <c r="C31" i="18"/>
  <c r="C35" i="18" s="1"/>
  <c r="D24" i="1"/>
  <c r="U14" i="1"/>
  <c r="H18" i="1"/>
  <c r="O11" i="1"/>
  <c r="P32" i="103"/>
  <c r="P36" i="103" s="1"/>
  <c r="T31" i="103"/>
  <c r="T35" i="103" s="1"/>
  <c r="T7" i="1"/>
  <c r="H32" i="103"/>
  <c r="H36" i="103" s="1"/>
  <c r="N26" i="1"/>
  <c r="Q7" i="1"/>
  <c r="Q31" i="201"/>
  <c r="Q35" i="201" s="1"/>
  <c r="V27" i="125"/>
  <c r="P31" i="125"/>
  <c r="P35" i="125" s="1"/>
  <c r="V7" i="125"/>
  <c r="J14" i="1"/>
  <c r="T32" i="201"/>
  <c r="T36" i="201" s="1"/>
  <c r="T8" i="1"/>
  <c r="I21" i="1"/>
  <c r="I31" i="201"/>
  <c r="I35" i="201" s="1"/>
  <c r="E31" i="103"/>
  <c r="E35" i="103" s="1"/>
  <c r="H31" i="201"/>
  <c r="H35" i="201" s="1"/>
  <c r="D16" i="1"/>
  <c r="C22" i="1"/>
  <c r="D32" i="125"/>
  <c r="D36" i="125" s="1"/>
  <c r="J35" i="38"/>
  <c r="F32" i="38"/>
  <c r="F36" i="38" s="1"/>
  <c r="F12" i="1"/>
  <c r="N32" i="103"/>
  <c r="N36" i="103" s="1"/>
  <c r="I32" i="103"/>
  <c r="I36" i="103" s="1"/>
  <c r="I10" i="1"/>
  <c r="S7" i="1"/>
  <c r="S31" i="201"/>
  <c r="S35" i="201" s="1"/>
  <c r="J13" i="1"/>
  <c r="T17" i="1"/>
  <c r="C32" i="18"/>
  <c r="C36" i="18" s="1"/>
  <c r="P35" i="58"/>
  <c r="J18" i="1"/>
  <c r="E10" i="1"/>
  <c r="P14" i="1"/>
  <c r="O30" i="1"/>
  <c r="E31" i="125"/>
  <c r="E35" i="125" s="1"/>
  <c r="U32" i="18"/>
  <c r="U36" i="18" s="1"/>
  <c r="C32" i="103"/>
  <c r="C36" i="103" s="1"/>
  <c r="Q8" i="1"/>
  <c r="Q32" i="201"/>
  <c r="Q36" i="201" s="1"/>
  <c r="P31" i="103"/>
  <c r="P35" i="103" s="1"/>
  <c r="I9" i="1"/>
  <c r="J29" i="1"/>
  <c r="T32" i="125"/>
  <c r="T36" i="125" s="1"/>
  <c r="Q31" i="103"/>
  <c r="Q35" i="103" s="1"/>
  <c r="G10" i="1"/>
  <c r="G32" i="201"/>
  <c r="G36" i="201" s="1"/>
  <c r="E8" i="1"/>
  <c r="E32" i="201"/>
  <c r="E36" i="201" s="1"/>
  <c r="O31" i="201"/>
  <c r="O35" i="201" s="1"/>
  <c r="O7" i="1"/>
  <c r="Q9" i="1"/>
  <c r="P7" i="1"/>
  <c r="P31" i="201"/>
  <c r="P35" i="201" s="1"/>
  <c r="T35" i="58"/>
  <c r="U32" i="103"/>
  <c r="U36" i="103" s="1"/>
  <c r="S8" i="1"/>
  <c r="S32" i="201"/>
  <c r="S36" i="201" s="1"/>
  <c r="F16" i="1"/>
  <c r="I8" i="1"/>
  <c r="P12" i="1"/>
  <c r="G7" i="1"/>
  <c r="G31" i="201"/>
  <c r="G35" i="201" s="1"/>
  <c r="P19" i="1"/>
  <c r="J32" i="18"/>
  <c r="J36" i="18" s="1"/>
  <c r="N31" i="18"/>
  <c r="N35" i="18" s="1"/>
  <c r="S31" i="103"/>
  <c r="S35" i="103" s="1"/>
  <c r="O31" i="103"/>
  <c r="O35" i="103" s="1"/>
  <c r="E26" i="1"/>
  <c r="Q14" i="1"/>
  <c r="R32" i="201"/>
  <c r="R36" i="201" s="1"/>
  <c r="U34" i="1"/>
  <c r="O33" i="1"/>
  <c r="T34" i="1"/>
  <c r="F34" i="1"/>
  <c r="E34" i="1"/>
  <c r="E33" i="1"/>
  <c r="G33" i="1"/>
  <c r="N33" i="1"/>
  <c r="J34" i="1"/>
  <c r="S33" i="1"/>
  <c r="D34" i="1"/>
  <c r="R33" i="1"/>
  <c r="C34" i="1"/>
  <c r="H33" i="1"/>
  <c r="T33" i="1"/>
  <c r="I34" i="1"/>
  <c r="V33" i="1" l="1"/>
  <c r="V34" i="1"/>
  <c r="V32" i="18"/>
  <c r="V36" i="18" s="1"/>
  <c r="V36" i="38"/>
  <c r="V19" i="1"/>
  <c r="V22" i="1"/>
  <c r="V30" i="1"/>
  <c r="V29" i="1"/>
  <c r="V36" i="6"/>
  <c r="V24" i="1"/>
  <c r="V26" i="1"/>
  <c r="V20" i="1"/>
  <c r="V25" i="1"/>
  <c r="V16" i="1"/>
  <c r="V31" i="18"/>
  <c r="V35" i="18" s="1"/>
  <c r="V27" i="1"/>
  <c r="V14" i="1"/>
  <c r="V31" i="58"/>
  <c r="V35" i="58" s="1"/>
  <c r="V32" i="58"/>
  <c r="V36" i="58" s="1"/>
  <c r="H31" i="1"/>
  <c r="H35" i="1" s="1"/>
  <c r="V13" i="1"/>
  <c r="S31" i="1"/>
  <c r="S35" i="1" s="1"/>
  <c r="V9" i="1"/>
  <c r="V17" i="1"/>
  <c r="P32" i="1"/>
  <c r="P36" i="1" s="1"/>
  <c r="S32" i="1"/>
  <c r="S36" i="1" s="1"/>
  <c r="V12" i="1"/>
  <c r="C31" i="1"/>
  <c r="C35" i="1" s="1"/>
  <c r="R32" i="1"/>
  <c r="R36" i="1" s="1"/>
  <c r="E31" i="1"/>
  <c r="E35" i="1" s="1"/>
  <c r="J31" i="1"/>
  <c r="J35" i="1" s="1"/>
  <c r="U31" i="1"/>
  <c r="U35" i="1" s="1"/>
  <c r="V36" i="37"/>
  <c r="V32" i="103"/>
  <c r="V36" i="103" s="1"/>
  <c r="V31" i="103"/>
  <c r="V35" i="103" s="1"/>
  <c r="V35" i="38"/>
  <c r="V18" i="1"/>
  <c r="V23" i="1"/>
  <c r="V10" i="1"/>
  <c r="V35" i="78"/>
  <c r="V15" i="1"/>
  <c r="V11" i="1"/>
  <c r="V21" i="1"/>
  <c r="V35" i="37"/>
  <c r="V31" i="201"/>
  <c r="V35" i="201" s="1"/>
  <c r="J32" i="1"/>
  <c r="J36" i="1" s="1"/>
  <c r="F32" i="1"/>
  <c r="F36" i="1" s="1"/>
  <c r="D32" i="1"/>
  <c r="D36" i="1" s="1"/>
  <c r="V32" i="201"/>
  <c r="V36" i="201" s="1"/>
  <c r="V36" i="166"/>
  <c r="V35" i="12"/>
  <c r="V36" i="57"/>
  <c r="T32" i="1"/>
  <c r="T36" i="1" s="1"/>
  <c r="V28" i="1"/>
  <c r="E32" i="1"/>
  <c r="E36" i="1" s="1"/>
  <c r="Q31" i="1"/>
  <c r="Q35" i="1" s="1"/>
  <c r="I32" i="1"/>
  <c r="I36" i="1" s="1"/>
  <c r="O31" i="1"/>
  <c r="O35" i="1" s="1"/>
  <c r="Q32" i="1"/>
  <c r="Q36" i="1" s="1"/>
  <c r="V32" i="125"/>
  <c r="V36" i="125" s="1"/>
  <c r="V8" i="1"/>
  <c r="C32" i="1"/>
  <c r="C36" i="1" s="1"/>
  <c r="P31" i="1"/>
  <c r="P35" i="1" s="1"/>
  <c r="G32" i="1"/>
  <c r="G36" i="1" s="1"/>
  <c r="O32" i="1"/>
  <c r="O36" i="1" s="1"/>
  <c r="H32" i="1"/>
  <c r="H36" i="1" s="1"/>
  <c r="U32" i="1"/>
  <c r="U36" i="1" s="1"/>
  <c r="I31" i="1"/>
  <c r="I35" i="1" s="1"/>
  <c r="N32" i="1"/>
  <c r="N36" i="1" s="1"/>
  <c r="G31" i="1"/>
  <c r="G35" i="1" s="1"/>
  <c r="V31" i="125"/>
  <c r="V7" i="1"/>
  <c r="T31" i="1"/>
  <c r="T35" i="1" s="1"/>
  <c r="N31" i="1"/>
  <c r="N35" i="1" s="1"/>
  <c r="F31" i="1"/>
  <c r="F35" i="1" s="1"/>
  <c r="D31" i="1"/>
  <c r="D35" i="1" s="1"/>
  <c r="R31" i="1"/>
  <c r="R35" i="1" s="1"/>
  <c r="V31" i="1" l="1"/>
  <c r="V35" i="1" s="1"/>
  <c r="V32" i="1"/>
  <c r="V36" i="1" s="1"/>
  <c r="V35" i="125"/>
</calcChain>
</file>

<file path=xl/sharedStrings.xml><?xml version="1.0" encoding="utf-8"?>
<sst xmlns="http://schemas.openxmlformats.org/spreadsheetml/2006/main" count="15200" uniqueCount="274">
  <si>
    <t>月別</t>
    <rPh sb="0" eb="2">
      <t>ツキベツ</t>
    </rPh>
    <phoneticPr fontId="2"/>
  </si>
  <si>
    <t>４月</t>
    <rPh sb="1" eb="2">
      <t>ガツ</t>
    </rPh>
    <phoneticPr fontId="2"/>
  </si>
  <si>
    <t>５月</t>
  </si>
  <si>
    <t>６月</t>
  </si>
  <si>
    <t>７月</t>
  </si>
  <si>
    <t>８月</t>
  </si>
  <si>
    <t>９月</t>
  </si>
  <si>
    <t>１０月</t>
  </si>
  <si>
    <t>１１月</t>
  </si>
  <si>
    <t>１２月</t>
  </si>
  <si>
    <t>１月</t>
  </si>
  <si>
    <t>２月</t>
  </si>
  <si>
    <t>３月</t>
  </si>
  <si>
    <t>宿泊客数</t>
    <rPh sb="0" eb="2">
      <t>シュクハク</t>
    </rPh>
    <rPh sb="2" eb="4">
      <t>キャクスウ</t>
    </rPh>
    <phoneticPr fontId="2"/>
  </si>
  <si>
    <t>宿泊客延数</t>
    <rPh sb="0" eb="3">
      <t>シュクハクキャク</t>
    </rPh>
    <rPh sb="3" eb="4">
      <t>ノ</t>
    </rPh>
    <rPh sb="4" eb="5">
      <t>スウ</t>
    </rPh>
    <phoneticPr fontId="2"/>
  </si>
  <si>
    <t>人数</t>
    <rPh sb="0" eb="2">
      <t>ニンズウ</t>
    </rPh>
    <phoneticPr fontId="2"/>
  </si>
  <si>
    <t>中国</t>
    <rPh sb="0" eb="2">
      <t>チュウゴク</t>
    </rPh>
    <phoneticPr fontId="2"/>
  </si>
  <si>
    <t>韓国</t>
    <rPh sb="0" eb="2">
      <t>カンコク</t>
    </rPh>
    <phoneticPr fontId="2"/>
  </si>
  <si>
    <t>台湾</t>
    <rPh sb="0" eb="2">
      <t>タイワン</t>
    </rPh>
    <phoneticPr fontId="2"/>
  </si>
  <si>
    <t>香港</t>
    <rPh sb="0" eb="2">
      <t>ホンコン</t>
    </rPh>
    <phoneticPr fontId="2"/>
  </si>
  <si>
    <t>シンガポール</t>
    <phoneticPr fontId="2"/>
  </si>
  <si>
    <t>マレーシア</t>
    <phoneticPr fontId="2"/>
  </si>
  <si>
    <t>タイ</t>
    <phoneticPr fontId="2"/>
  </si>
  <si>
    <t>インド</t>
    <phoneticPr fontId="2"/>
  </si>
  <si>
    <t>ロシア</t>
    <phoneticPr fontId="2"/>
  </si>
  <si>
    <t>イギリス</t>
    <phoneticPr fontId="2"/>
  </si>
  <si>
    <t>フランス</t>
    <phoneticPr fontId="2"/>
  </si>
  <si>
    <t>ドイツ</t>
    <phoneticPr fontId="2"/>
  </si>
  <si>
    <t>アメリカ</t>
    <phoneticPr fontId="2"/>
  </si>
  <si>
    <t>カナダ</t>
    <phoneticPr fontId="2"/>
  </si>
  <si>
    <t>オーストラリア</t>
    <phoneticPr fontId="2"/>
  </si>
  <si>
    <t>その他</t>
    <rPh sb="2" eb="3">
      <t>タ</t>
    </rPh>
    <phoneticPr fontId="2"/>
  </si>
  <si>
    <t>計</t>
    <rPh sb="0" eb="1">
      <t>ケイ</t>
    </rPh>
    <phoneticPr fontId="2"/>
  </si>
  <si>
    <t>市町村名：</t>
    <rPh sb="0" eb="4">
      <t>シチョウソンメイ</t>
    </rPh>
    <phoneticPr fontId="2"/>
  </si>
  <si>
    <t>［対象宿泊施設</t>
    <rPh sb="1" eb="3">
      <t>タイショウ</t>
    </rPh>
    <rPh sb="3" eb="5">
      <t>シュクハク</t>
    </rPh>
    <rPh sb="5" eb="7">
      <t>シセツ</t>
    </rPh>
    <phoneticPr fontId="2"/>
  </si>
  <si>
    <t>軒中、</t>
    <rPh sb="0" eb="1">
      <t>ケン</t>
    </rPh>
    <rPh sb="1" eb="2">
      <t>チュウ</t>
    </rPh>
    <phoneticPr fontId="2"/>
  </si>
  <si>
    <t>回答施設</t>
    <rPh sb="0" eb="2">
      <t>カイトウ</t>
    </rPh>
    <rPh sb="2" eb="4">
      <t>シセツ</t>
    </rPh>
    <phoneticPr fontId="2"/>
  </si>
  <si>
    <t>軒］</t>
    <rPh sb="0" eb="1">
      <t>ケン</t>
    </rPh>
    <phoneticPr fontId="2"/>
  </si>
  <si>
    <t>対前年比</t>
    <rPh sb="0" eb="1">
      <t>タイ</t>
    </rPh>
    <rPh sb="1" eb="3">
      <t>ゼンネン</t>
    </rPh>
    <rPh sb="3" eb="4">
      <t>ヒ</t>
    </rPh>
    <phoneticPr fontId="2"/>
  </si>
  <si>
    <t>全道計</t>
    <rPh sb="0" eb="1">
      <t>ゼン</t>
    </rPh>
    <rPh sb="1" eb="2">
      <t>ドウ</t>
    </rPh>
    <rPh sb="2" eb="3">
      <t>ケイ</t>
    </rPh>
    <phoneticPr fontId="2"/>
  </si>
  <si>
    <t>道央圏域計</t>
    <rPh sb="0" eb="2">
      <t>ドウオウ</t>
    </rPh>
    <rPh sb="2" eb="4">
      <t>ケンイキ</t>
    </rPh>
    <rPh sb="4" eb="5">
      <t>ケイ</t>
    </rPh>
    <phoneticPr fontId="2"/>
  </si>
  <si>
    <t>空知総合振興局計</t>
    <rPh sb="0" eb="2">
      <t>ソラチ</t>
    </rPh>
    <rPh sb="2" eb="4">
      <t>ソウゴウ</t>
    </rPh>
    <rPh sb="4" eb="7">
      <t>シンコウキョク</t>
    </rPh>
    <rPh sb="7" eb="8">
      <t>ケイ</t>
    </rPh>
    <phoneticPr fontId="2"/>
  </si>
  <si>
    <t>夕張市</t>
    <rPh sb="0" eb="3">
      <t>ユウバリシ</t>
    </rPh>
    <phoneticPr fontId="2"/>
  </si>
  <si>
    <t>岩見沢市</t>
    <rPh sb="0" eb="4">
      <t>イワミザワシ</t>
    </rPh>
    <phoneticPr fontId="2"/>
  </si>
  <si>
    <t>美唄市</t>
    <rPh sb="0" eb="3">
      <t>ビバイシ</t>
    </rPh>
    <phoneticPr fontId="2"/>
  </si>
  <si>
    <t>芦別市</t>
    <rPh sb="0" eb="3">
      <t>アシベツシ</t>
    </rPh>
    <phoneticPr fontId="2"/>
  </si>
  <si>
    <t>赤平市</t>
    <rPh sb="0" eb="3">
      <t>アカビラシ</t>
    </rPh>
    <phoneticPr fontId="2"/>
  </si>
  <si>
    <t>三笠市</t>
    <rPh sb="0" eb="3">
      <t>ミカサシ</t>
    </rPh>
    <phoneticPr fontId="2"/>
  </si>
  <si>
    <t>滝川市</t>
    <rPh sb="0" eb="3">
      <t>タキカワシ</t>
    </rPh>
    <phoneticPr fontId="2"/>
  </si>
  <si>
    <t>砂川市</t>
    <rPh sb="0" eb="3">
      <t>スナガワシ</t>
    </rPh>
    <phoneticPr fontId="2"/>
  </si>
  <si>
    <t>歌志内市</t>
    <rPh sb="0" eb="4">
      <t>ウタシナイシ</t>
    </rPh>
    <phoneticPr fontId="2"/>
  </si>
  <si>
    <t>深川市</t>
    <rPh sb="0" eb="3">
      <t>フカガワシ</t>
    </rPh>
    <phoneticPr fontId="2"/>
  </si>
  <si>
    <t>南幌町</t>
    <rPh sb="0" eb="3">
      <t>ナンポロチョウ</t>
    </rPh>
    <phoneticPr fontId="2"/>
  </si>
  <si>
    <t>奈井江町</t>
    <rPh sb="0" eb="4">
      <t>ナイエチョウ</t>
    </rPh>
    <phoneticPr fontId="2"/>
  </si>
  <si>
    <t>上砂川町</t>
    <rPh sb="0" eb="4">
      <t>カミスナガワチョウ</t>
    </rPh>
    <phoneticPr fontId="2"/>
  </si>
  <si>
    <t>由仁町</t>
    <rPh sb="0" eb="3">
      <t>ユニチョウ</t>
    </rPh>
    <phoneticPr fontId="2"/>
  </si>
  <si>
    <t>長沼町</t>
    <rPh sb="0" eb="3">
      <t>ナガヌマチョウ</t>
    </rPh>
    <phoneticPr fontId="2"/>
  </si>
  <si>
    <t>栗山町</t>
    <rPh sb="0" eb="3">
      <t>クリヤマチョウ</t>
    </rPh>
    <phoneticPr fontId="2"/>
  </si>
  <si>
    <t>月形町</t>
    <rPh sb="0" eb="3">
      <t>ツキガタチョウ</t>
    </rPh>
    <phoneticPr fontId="2"/>
  </si>
  <si>
    <t>浦臼町</t>
    <rPh sb="0" eb="3">
      <t>ウラウスチョウ</t>
    </rPh>
    <phoneticPr fontId="2"/>
  </si>
  <si>
    <t>新十津川町</t>
    <rPh sb="0" eb="4">
      <t>シントツガワ</t>
    </rPh>
    <rPh sb="4" eb="5">
      <t>チョウ</t>
    </rPh>
    <phoneticPr fontId="2"/>
  </si>
  <si>
    <t>妹背牛町</t>
    <rPh sb="0" eb="4">
      <t>モセウシチョウ</t>
    </rPh>
    <phoneticPr fontId="2"/>
  </si>
  <si>
    <t>秩父別町</t>
    <rPh sb="0" eb="4">
      <t>チップベツチョウ</t>
    </rPh>
    <phoneticPr fontId="2"/>
  </si>
  <si>
    <t>雨竜町</t>
    <rPh sb="0" eb="3">
      <t>ウリュウチョウ</t>
    </rPh>
    <phoneticPr fontId="2"/>
  </si>
  <si>
    <t>北竜町</t>
    <rPh sb="0" eb="3">
      <t>ホクリュウチョウ</t>
    </rPh>
    <phoneticPr fontId="2"/>
  </si>
  <si>
    <t>沼田町</t>
    <rPh sb="0" eb="3">
      <t>ヌマタチョウ</t>
    </rPh>
    <phoneticPr fontId="2"/>
  </si>
  <si>
    <t>石狩振興局計</t>
    <rPh sb="0" eb="2">
      <t>イシカリ</t>
    </rPh>
    <rPh sb="2" eb="5">
      <t>シンコウキョク</t>
    </rPh>
    <rPh sb="5" eb="6">
      <t>ケイ</t>
    </rPh>
    <phoneticPr fontId="2"/>
  </si>
  <si>
    <t>札幌市</t>
    <rPh sb="0" eb="3">
      <t>サッポロシ</t>
    </rPh>
    <phoneticPr fontId="2"/>
  </si>
  <si>
    <t>江別市</t>
    <rPh sb="0" eb="3">
      <t>エベツシ</t>
    </rPh>
    <phoneticPr fontId="2"/>
  </si>
  <si>
    <t>千歳市</t>
    <rPh sb="0" eb="3">
      <t>チトセシ</t>
    </rPh>
    <phoneticPr fontId="2"/>
  </si>
  <si>
    <t>恵庭市</t>
    <rPh sb="0" eb="3">
      <t>エニワシ</t>
    </rPh>
    <phoneticPr fontId="2"/>
  </si>
  <si>
    <t>北広島市</t>
    <rPh sb="0" eb="4">
      <t>キタヒロシマシ</t>
    </rPh>
    <phoneticPr fontId="2"/>
  </si>
  <si>
    <t>石狩市</t>
    <rPh sb="0" eb="3">
      <t>イシカリシ</t>
    </rPh>
    <phoneticPr fontId="2"/>
  </si>
  <si>
    <t>当別町</t>
    <rPh sb="0" eb="3">
      <t>トウベツチョウ</t>
    </rPh>
    <phoneticPr fontId="2"/>
  </si>
  <si>
    <t>新篠津村</t>
    <rPh sb="0" eb="4">
      <t>シンシノツムラ</t>
    </rPh>
    <phoneticPr fontId="2"/>
  </si>
  <si>
    <t>後志総合振興局計</t>
    <rPh sb="0" eb="2">
      <t>シリベシ</t>
    </rPh>
    <rPh sb="2" eb="4">
      <t>ソウゴウ</t>
    </rPh>
    <rPh sb="4" eb="6">
      <t>シンコウ</t>
    </rPh>
    <rPh sb="6" eb="7">
      <t>キョク</t>
    </rPh>
    <rPh sb="7" eb="8">
      <t>ケイ</t>
    </rPh>
    <phoneticPr fontId="2"/>
  </si>
  <si>
    <t>小樽市</t>
    <rPh sb="0" eb="3">
      <t>オタルシ</t>
    </rPh>
    <phoneticPr fontId="2"/>
  </si>
  <si>
    <t>島牧村</t>
    <rPh sb="0" eb="3">
      <t>シママキムラ</t>
    </rPh>
    <phoneticPr fontId="2"/>
  </si>
  <si>
    <t>寿都町</t>
    <rPh sb="0" eb="3">
      <t>スッツチョウ</t>
    </rPh>
    <phoneticPr fontId="2"/>
  </si>
  <si>
    <t>黒松内町</t>
    <rPh sb="0" eb="4">
      <t>クロマツナイチョウ</t>
    </rPh>
    <phoneticPr fontId="2"/>
  </si>
  <si>
    <t>蘭越町</t>
    <rPh sb="0" eb="3">
      <t>ランコシチョウ</t>
    </rPh>
    <phoneticPr fontId="2"/>
  </si>
  <si>
    <t>ニセコ町</t>
    <rPh sb="3" eb="4">
      <t>チョウ</t>
    </rPh>
    <phoneticPr fontId="2"/>
  </si>
  <si>
    <t>真狩村</t>
    <rPh sb="0" eb="3">
      <t>マッカリムラ</t>
    </rPh>
    <phoneticPr fontId="2"/>
  </si>
  <si>
    <t>留寿都村</t>
    <rPh sb="0" eb="4">
      <t>ルスツムラ</t>
    </rPh>
    <phoneticPr fontId="2"/>
  </si>
  <si>
    <t>喜茂別町</t>
    <rPh sb="0" eb="4">
      <t>キモベツチョウ</t>
    </rPh>
    <phoneticPr fontId="2"/>
  </si>
  <si>
    <t>京極町</t>
    <rPh sb="0" eb="3">
      <t>キョウゴクチョウ</t>
    </rPh>
    <phoneticPr fontId="2"/>
  </si>
  <si>
    <t>倶知安町</t>
    <rPh sb="0" eb="4">
      <t>クッチャンチョウ</t>
    </rPh>
    <phoneticPr fontId="2"/>
  </si>
  <si>
    <t>共和町</t>
    <rPh sb="0" eb="3">
      <t>キョウワチョウ</t>
    </rPh>
    <phoneticPr fontId="2"/>
  </si>
  <si>
    <t>岩内町</t>
    <rPh sb="0" eb="3">
      <t>イワナイチョウ</t>
    </rPh>
    <phoneticPr fontId="2"/>
  </si>
  <si>
    <t>泊村</t>
    <rPh sb="0" eb="2">
      <t>トマリムラ</t>
    </rPh>
    <phoneticPr fontId="2"/>
  </si>
  <si>
    <t>神恵内村</t>
    <rPh sb="0" eb="4">
      <t>カモエナイムラ</t>
    </rPh>
    <phoneticPr fontId="2"/>
  </si>
  <si>
    <t>積丹町</t>
    <rPh sb="0" eb="3">
      <t>シャコタンチョウ</t>
    </rPh>
    <phoneticPr fontId="2"/>
  </si>
  <si>
    <t>古平町</t>
    <rPh sb="0" eb="3">
      <t>フルビラチョウ</t>
    </rPh>
    <phoneticPr fontId="2"/>
  </si>
  <si>
    <t>仁木町</t>
    <rPh sb="0" eb="3">
      <t>ニキチョウ</t>
    </rPh>
    <phoneticPr fontId="2"/>
  </si>
  <si>
    <t>余市町</t>
    <rPh sb="0" eb="3">
      <t>ヨイチチョウ</t>
    </rPh>
    <phoneticPr fontId="2"/>
  </si>
  <si>
    <t>赤井川村</t>
    <rPh sb="0" eb="4">
      <t>アカイガワムラ</t>
    </rPh>
    <phoneticPr fontId="2"/>
  </si>
  <si>
    <t>胆振総合振興局計</t>
    <rPh sb="0" eb="2">
      <t>イブリ</t>
    </rPh>
    <rPh sb="2" eb="4">
      <t>ソウゴウ</t>
    </rPh>
    <rPh sb="4" eb="7">
      <t>シンコウキョク</t>
    </rPh>
    <rPh sb="7" eb="8">
      <t>ケイ</t>
    </rPh>
    <phoneticPr fontId="2"/>
  </si>
  <si>
    <t>室蘭市</t>
    <rPh sb="0" eb="3">
      <t>ムロランシ</t>
    </rPh>
    <phoneticPr fontId="2"/>
  </si>
  <si>
    <t>苫小牧市</t>
    <rPh sb="0" eb="4">
      <t>トマコマイシ</t>
    </rPh>
    <phoneticPr fontId="2"/>
  </si>
  <si>
    <t>登別市</t>
    <rPh sb="0" eb="3">
      <t>ノボリベツシ</t>
    </rPh>
    <phoneticPr fontId="2"/>
  </si>
  <si>
    <t>伊達市</t>
    <rPh sb="0" eb="3">
      <t>ダテシ</t>
    </rPh>
    <phoneticPr fontId="2"/>
  </si>
  <si>
    <t>豊浦町</t>
    <rPh sb="0" eb="3">
      <t>トヨウラチョウ</t>
    </rPh>
    <phoneticPr fontId="2"/>
  </si>
  <si>
    <t>壮瞥町</t>
    <rPh sb="0" eb="3">
      <t>ソウベツチョウ</t>
    </rPh>
    <phoneticPr fontId="2"/>
  </si>
  <si>
    <t>白老町</t>
    <rPh sb="0" eb="3">
      <t>シラオイチョウ</t>
    </rPh>
    <phoneticPr fontId="2"/>
  </si>
  <si>
    <t>厚真町</t>
    <rPh sb="0" eb="3">
      <t>アツマチョウ</t>
    </rPh>
    <phoneticPr fontId="2"/>
  </si>
  <si>
    <t>洞爺湖町</t>
    <rPh sb="0" eb="4">
      <t>トウヤコチョウ</t>
    </rPh>
    <phoneticPr fontId="2"/>
  </si>
  <si>
    <t>安平町</t>
    <rPh sb="0" eb="2">
      <t>アビラ</t>
    </rPh>
    <rPh sb="2" eb="3">
      <t>チョウ</t>
    </rPh>
    <phoneticPr fontId="2"/>
  </si>
  <si>
    <t>むかわ町</t>
    <rPh sb="3" eb="4">
      <t>チョウ</t>
    </rPh>
    <phoneticPr fontId="2"/>
  </si>
  <si>
    <t>日高振興局計</t>
    <rPh sb="0" eb="2">
      <t>ヒダカ</t>
    </rPh>
    <rPh sb="2" eb="5">
      <t>シンコウキョク</t>
    </rPh>
    <rPh sb="5" eb="6">
      <t>ケイ</t>
    </rPh>
    <phoneticPr fontId="2"/>
  </si>
  <si>
    <t>日高町</t>
    <rPh sb="0" eb="3">
      <t>ヒダカチョウ</t>
    </rPh>
    <phoneticPr fontId="2"/>
  </si>
  <si>
    <t>平取町</t>
    <rPh sb="0" eb="3">
      <t>ビラトリチョウ</t>
    </rPh>
    <phoneticPr fontId="2"/>
  </si>
  <si>
    <t>新冠町</t>
    <rPh sb="0" eb="3">
      <t>ニイカップチョウ</t>
    </rPh>
    <phoneticPr fontId="2"/>
  </si>
  <si>
    <t>浦河町</t>
    <rPh sb="0" eb="3">
      <t>ウラカワチョウ</t>
    </rPh>
    <phoneticPr fontId="2"/>
  </si>
  <si>
    <t>様似町</t>
    <rPh sb="0" eb="3">
      <t>サマニチョウ</t>
    </rPh>
    <phoneticPr fontId="2"/>
  </si>
  <si>
    <t>えりも町</t>
    <rPh sb="3" eb="4">
      <t>チョウ</t>
    </rPh>
    <phoneticPr fontId="2"/>
  </si>
  <si>
    <t>新ひだか町</t>
    <rPh sb="0" eb="1">
      <t>シン</t>
    </rPh>
    <rPh sb="4" eb="5">
      <t>チョウ</t>
    </rPh>
    <phoneticPr fontId="2"/>
  </si>
  <si>
    <t>道南圏域計</t>
    <rPh sb="0" eb="2">
      <t>ドウナン</t>
    </rPh>
    <rPh sb="2" eb="4">
      <t>ケンイキ</t>
    </rPh>
    <rPh sb="4" eb="5">
      <t>ケイ</t>
    </rPh>
    <phoneticPr fontId="2"/>
  </si>
  <si>
    <t>渡島総合振興局計</t>
    <rPh sb="0" eb="2">
      <t>オシマ</t>
    </rPh>
    <rPh sb="2" eb="4">
      <t>ソウゴウ</t>
    </rPh>
    <rPh sb="4" eb="7">
      <t>シンコウキョク</t>
    </rPh>
    <rPh sb="7" eb="8">
      <t>ケイ</t>
    </rPh>
    <phoneticPr fontId="2"/>
  </si>
  <si>
    <t>函館市</t>
    <rPh sb="0" eb="3">
      <t>ハコダテシ</t>
    </rPh>
    <phoneticPr fontId="2"/>
  </si>
  <si>
    <t>北斗市</t>
    <rPh sb="0" eb="2">
      <t>ホクト</t>
    </rPh>
    <rPh sb="2" eb="3">
      <t>シ</t>
    </rPh>
    <phoneticPr fontId="2"/>
  </si>
  <si>
    <t>松前町</t>
    <rPh sb="0" eb="3">
      <t>マツマエチョウ</t>
    </rPh>
    <phoneticPr fontId="2"/>
  </si>
  <si>
    <t>福島町</t>
    <rPh sb="0" eb="3">
      <t>フクシマチョウ</t>
    </rPh>
    <phoneticPr fontId="2"/>
  </si>
  <si>
    <t>知内町</t>
    <rPh sb="0" eb="3">
      <t>シリウチチョウ</t>
    </rPh>
    <phoneticPr fontId="2"/>
  </si>
  <si>
    <t>木古内町</t>
    <rPh sb="0" eb="4">
      <t>キコナイチョウ</t>
    </rPh>
    <phoneticPr fontId="2"/>
  </si>
  <si>
    <t>七飯町</t>
    <rPh sb="0" eb="3">
      <t>ナナエチョウ</t>
    </rPh>
    <phoneticPr fontId="2"/>
  </si>
  <si>
    <t>鹿部町</t>
    <rPh sb="0" eb="3">
      <t>シカベチョウ</t>
    </rPh>
    <phoneticPr fontId="2"/>
  </si>
  <si>
    <t>森町</t>
    <rPh sb="0" eb="2">
      <t>モリマチ</t>
    </rPh>
    <phoneticPr fontId="2"/>
  </si>
  <si>
    <t>八雲町</t>
    <rPh sb="0" eb="3">
      <t>ヤクモチョウ</t>
    </rPh>
    <phoneticPr fontId="2"/>
  </si>
  <si>
    <t>長万部町</t>
    <rPh sb="0" eb="4">
      <t>オシャマンベチョウ</t>
    </rPh>
    <phoneticPr fontId="2"/>
  </si>
  <si>
    <t>檜山振興局計</t>
    <rPh sb="0" eb="2">
      <t>ヒヤマ</t>
    </rPh>
    <rPh sb="2" eb="5">
      <t>シンコウキョク</t>
    </rPh>
    <rPh sb="5" eb="6">
      <t>ケイ</t>
    </rPh>
    <phoneticPr fontId="2"/>
  </si>
  <si>
    <t>枝幸町</t>
    <rPh sb="0" eb="3">
      <t>エサシチョウ</t>
    </rPh>
    <phoneticPr fontId="2"/>
  </si>
  <si>
    <t>江差町</t>
    <rPh sb="0" eb="3">
      <t>エサシチョウ</t>
    </rPh>
    <phoneticPr fontId="2"/>
  </si>
  <si>
    <t>上ノ国町</t>
    <rPh sb="0" eb="1">
      <t>カミ</t>
    </rPh>
    <rPh sb="2" eb="4">
      <t>クニチョウ</t>
    </rPh>
    <phoneticPr fontId="2"/>
  </si>
  <si>
    <t>厚沢部町</t>
    <rPh sb="0" eb="4">
      <t>アッサブチョウ</t>
    </rPh>
    <phoneticPr fontId="2"/>
  </si>
  <si>
    <t>乙部町</t>
    <rPh sb="0" eb="3">
      <t>オトベチョウ</t>
    </rPh>
    <phoneticPr fontId="2"/>
  </si>
  <si>
    <t>奥尻町</t>
    <rPh sb="0" eb="3">
      <t>オクシリチョウ</t>
    </rPh>
    <phoneticPr fontId="2"/>
  </si>
  <si>
    <t>今金町</t>
    <rPh sb="0" eb="3">
      <t>イマカネチョウ</t>
    </rPh>
    <phoneticPr fontId="2"/>
  </si>
  <si>
    <t>せたな町</t>
    <rPh sb="3" eb="4">
      <t>チョウ</t>
    </rPh>
    <phoneticPr fontId="2"/>
  </si>
  <si>
    <t>道北圏域計</t>
    <rPh sb="0" eb="2">
      <t>ドウホク</t>
    </rPh>
    <rPh sb="2" eb="4">
      <t>ケンイキ</t>
    </rPh>
    <rPh sb="4" eb="5">
      <t>ケイ</t>
    </rPh>
    <phoneticPr fontId="2"/>
  </si>
  <si>
    <t>上川総合振興局計</t>
    <rPh sb="0" eb="2">
      <t>カミカワ</t>
    </rPh>
    <rPh sb="2" eb="4">
      <t>ソウゴウ</t>
    </rPh>
    <rPh sb="4" eb="7">
      <t>シンコウキョク</t>
    </rPh>
    <rPh sb="7" eb="8">
      <t>ケイ</t>
    </rPh>
    <phoneticPr fontId="2"/>
  </si>
  <si>
    <t>旭川市</t>
    <rPh sb="0" eb="3">
      <t>アサヒカワシ</t>
    </rPh>
    <phoneticPr fontId="2"/>
  </si>
  <si>
    <t>士別市</t>
    <rPh sb="0" eb="3">
      <t>シベツシ</t>
    </rPh>
    <phoneticPr fontId="2"/>
  </si>
  <si>
    <t>名寄市</t>
    <rPh sb="0" eb="3">
      <t>ナヨロシ</t>
    </rPh>
    <phoneticPr fontId="2"/>
  </si>
  <si>
    <t>富良野市</t>
    <rPh sb="0" eb="4">
      <t>フラノシ</t>
    </rPh>
    <phoneticPr fontId="2"/>
  </si>
  <si>
    <t>鷹栖町</t>
    <rPh sb="0" eb="3">
      <t>タカスチョウ</t>
    </rPh>
    <phoneticPr fontId="2"/>
  </si>
  <si>
    <t>東神楽町</t>
    <rPh sb="0" eb="4">
      <t>ヒガシカグラチョウ</t>
    </rPh>
    <phoneticPr fontId="2"/>
  </si>
  <si>
    <t>当麻町</t>
    <rPh sb="0" eb="3">
      <t>トウマチョウ</t>
    </rPh>
    <phoneticPr fontId="2"/>
  </si>
  <si>
    <t>比布町</t>
    <rPh sb="0" eb="3">
      <t>ピップチョウ</t>
    </rPh>
    <phoneticPr fontId="2"/>
  </si>
  <si>
    <t>愛別町</t>
    <rPh sb="0" eb="3">
      <t>アイベツチョウ</t>
    </rPh>
    <phoneticPr fontId="2"/>
  </si>
  <si>
    <t>上川町</t>
    <rPh sb="0" eb="3">
      <t>カミカワチョウ</t>
    </rPh>
    <phoneticPr fontId="2"/>
  </si>
  <si>
    <t>東川町</t>
    <rPh sb="0" eb="3">
      <t>ヒガシカワチョウ</t>
    </rPh>
    <phoneticPr fontId="2"/>
  </si>
  <si>
    <t>美瑛町</t>
    <rPh sb="0" eb="3">
      <t>ビエイチョウ</t>
    </rPh>
    <phoneticPr fontId="2"/>
  </si>
  <si>
    <t>上富良野町</t>
    <rPh sb="0" eb="5">
      <t>カミフラノチョウ</t>
    </rPh>
    <phoneticPr fontId="2"/>
  </si>
  <si>
    <t>中富良野町</t>
    <rPh sb="0" eb="5">
      <t>ナカフラノチョウ</t>
    </rPh>
    <phoneticPr fontId="2"/>
  </si>
  <si>
    <t>南富良野町</t>
    <rPh sb="0" eb="5">
      <t>ミナミフラノチョウ</t>
    </rPh>
    <phoneticPr fontId="2"/>
  </si>
  <si>
    <t>占冠村</t>
    <rPh sb="0" eb="3">
      <t>シムカップムラ</t>
    </rPh>
    <phoneticPr fontId="2"/>
  </si>
  <si>
    <t>和寒町</t>
    <rPh sb="0" eb="3">
      <t>ワッサムチョウ</t>
    </rPh>
    <phoneticPr fontId="2"/>
  </si>
  <si>
    <t>剣淵町</t>
    <rPh sb="0" eb="3">
      <t>ケンブチチョウ</t>
    </rPh>
    <phoneticPr fontId="2"/>
  </si>
  <si>
    <t>下川町</t>
    <rPh sb="0" eb="3">
      <t>シモカワチョウ</t>
    </rPh>
    <phoneticPr fontId="2"/>
  </si>
  <si>
    <t>美深町</t>
    <rPh sb="0" eb="3">
      <t>ビフカチョウ</t>
    </rPh>
    <phoneticPr fontId="2"/>
  </si>
  <si>
    <t>音威子府村</t>
    <rPh sb="0" eb="5">
      <t>オトイネップムラ</t>
    </rPh>
    <phoneticPr fontId="2"/>
  </si>
  <si>
    <t>中川町</t>
    <rPh sb="0" eb="3">
      <t>ナカガワチョウ</t>
    </rPh>
    <phoneticPr fontId="2"/>
  </si>
  <si>
    <t>幌加内町</t>
    <rPh sb="0" eb="4">
      <t>ホロカナイチョウ</t>
    </rPh>
    <phoneticPr fontId="2"/>
  </si>
  <si>
    <t>留萌振興局計</t>
    <rPh sb="0" eb="2">
      <t>ルモイ</t>
    </rPh>
    <rPh sb="2" eb="5">
      <t>シンコウキョク</t>
    </rPh>
    <rPh sb="5" eb="6">
      <t>ケイ</t>
    </rPh>
    <phoneticPr fontId="2"/>
  </si>
  <si>
    <t>留萌市</t>
    <rPh sb="0" eb="3">
      <t>ルモイシ</t>
    </rPh>
    <phoneticPr fontId="2"/>
  </si>
  <si>
    <t>増毛町</t>
    <rPh sb="0" eb="3">
      <t>マシケチョウ</t>
    </rPh>
    <phoneticPr fontId="2"/>
  </si>
  <si>
    <t>小平町</t>
    <rPh sb="0" eb="3">
      <t>オビラチョウ</t>
    </rPh>
    <phoneticPr fontId="2"/>
  </si>
  <si>
    <t>苫前町</t>
    <rPh sb="0" eb="3">
      <t>トママエチョウ</t>
    </rPh>
    <phoneticPr fontId="2"/>
  </si>
  <si>
    <t>羽幌町</t>
    <rPh sb="0" eb="3">
      <t>ハボロチョウ</t>
    </rPh>
    <phoneticPr fontId="2"/>
  </si>
  <si>
    <t>初山別村</t>
    <rPh sb="0" eb="4">
      <t>ショサンベツムラ</t>
    </rPh>
    <phoneticPr fontId="2"/>
  </si>
  <si>
    <t>遠別町</t>
    <rPh sb="0" eb="3">
      <t>エンベツチョウ</t>
    </rPh>
    <phoneticPr fontId="2"/>
  </si>
  <si>
    <t>天塩町</t>
    <rPh sb="0" eb="3">
      <t>テシオチョウ</t>
    </rPh>
    <phoneticPr fontId="2"/>
  </si>
  <si>
    <t>宗谷総合振興局計</t>
    <rPh sb="0" eb="2">
      <t>ソウヤ</t>
    </rPh>
    <rPh sb="2" eb="4">
      <t>ソウゴウ</t>
    </rPh>
    <rPh sb="4" eb="7">
      <t>シンコウキョク</t>
    </rPh>
    <rPh sb="7" eb="8">
      <t>ケイ</t>
    </rPh>
    <phoneticPr fontId="2"/>
  </si>
  <si>
    <t>稚内市</t>
    <rPh sb="0" eb="3">
      <t>ワッカナイシ</t>
    </rPh>
    <phoneticPr fontId="2"/>
  </si>
  <si>
    <t>幌延町</t>
    <rPh sb="0" eb="3">
      <t>ホロノベチョウ</t>
    </rPh>
    <phoneticPr fontId="2"/>
  </si>
  <si>
    <t>猿払村</t>
    <rPh sb="0" eb="3">
      <t>サルフツムラ</t>
    </rPh>
    <phoneticPr fontId="2"/>
  </si>
  <si>
    <t>浜頓別町</t>
    <rPh sb="0" eb="4">
      <t>ハマトンベツチョウ</t>
    </rPh>
    <phoneticPr fontId="2"/>
  </si>
  <si>
    <t>中頓別町</t>
    <rPh sb="0" eb="4">
      <t>ナカトンベツチョウ</t>
    </rPh>
    <phoneticPr fontId="2"/>
  </si>
  <si>
    <t>豊富町</t>
    <rPh sb="0" eb="3">
      <t>トヨトミチョウ</t>
    </rPh>
    <phoneticPr fontId="2"/>
  </si>
  <si>
    <t>礼文町</t>
    <rPh sb="0" eb="3">
      <t>レブンチョウ</t>
    </rPh>
    <phoneticPr fontId="2"/>
  </si>
  <si>
    <t>利尻町</t>
    <rPh sb="0" eb="3">
      <t>リシリチョウ</t>
    </rPh>
    <phoneticPr fontId="2"/>
  </si>
  <si>
    <t>利尻富士町</t>
    <rPh sb="0" eb="5">
      <t>リシリフジチョウ</t>
    </rPh>
    <phoneticPr fontId="2"/>
  </si>
  <si>
    <t>オホーツク圏域計</t>
    <rPh sb="5" eb="7">
      <t>ケンイキ</t>
    </rPh>
    <rPh sb="7" eb="8">
      <t>ケイ</t>
    </rPh>
    <phoneticPr fontId="2"/>
  </si>
  <si>
    <t>オホーツク総合振興局計</t>
    <rPh sb="5" eb="7">
      <t>ソウゴウ</t>
    </rPh>
    <rPh sb="7" eb="10">
      <t>シンコウキョク</t>
    </rPh>
    <rPh sb="10" eb="11">
      <t>ケイ</t>
    </rPh>
    <phoneticPr fontId="2"/>
  </si>
  <si>
    <t>北見市</t>
    <rPh sb="0" eb="3">
      <t>キタミシ</t>
    </rPh>
    <phoneticPr fontId="2"/>
  </si>
  <si>
    <t>網走市</t>
    <rPh sb="0" eb="3">
      <t>アバシリシ</t>
    </rPh>
    <phoneticPr fontId="2"/>
  </si>
  <si>
    <t>紋別市</t>
    <rPh sb="0" eb="3">
      <t>モンベツシ</t>
    </rPh>
    <phoneticPr fontId="2"/>
  </si>
  <si>
    <t>美幌町</t>
    <rPh sb="0" eb="3">
      <t>ビホロチョウ</t>
    </rPh>
    <phoneticPr fontId="2"/>
  </si>
  <si>
    <t>津別町</t>
    <rPh sb="0" eb="3">
      <t>ツベツチョウ</t>
    </rPh>
    <phoneticPr fontId="2"/>
  </si>
  <si>
    <t>斜里町</t>
    <rPh sb="0" eb="3">
      <t>シャリチョウ</t>
    </rPh>
    <phoneticPr fontId="2"/>
  </si>
  <si>
    <t>清里町</t>
    <rPh sb="0" eb="3">
      <t>キヨサトチョウ</t>
    </rPh>
    <phoneticPr fontId="2"/>
  </si>
  <si>
    <t>小清水町</t>
    <rPh sb="0" eb="4">
      <t>コシミズチョウ</t>
    </rPh>
    <phoneticPr fontId="2"/>
  </si>
  <si>
    <t>訓子府町</t>
    <rPh sb="0" eb="4">
      <t>クンネップチョウ</t>
    </rPh>
    <phoneticPr fontId="2"/>
  </si>
  <si>
    <t>置戸町</t>
    <rPh sb="0" eb="3">
      <t>オケトチョウ</t>
    </rPh>
    <phoneticPr fontId="2"/>
  </si>
  <si>
    <t>佐呂間町</t>
    <rPh sb="0" eb="4">
      <t>サロマチョウ</t>
    </rPh>
    <phoneticPr fontId="2"/>
  </si>
  <si>
    <t>遠軽町</t>
    <rPh sb="0" eb="3">
      <t>エンガルチョウ</t>
    </rPh>
    <phoneticPr fontId="2"/>
  </si>
  <si>
    <t>湧別町</t>
    <rPh sb="0" eb="3">
      <t>ユウベツチョウ</t>
    </rPh>
    <phoneticPr fontId="2"/>
  </si>
  <si>
    <t>滝上町</t>
    <rPh sb="0" eb="3">
      <t>タキノウエチョウ</t>
    </rPh>
    <phoneticPr fontId="2"/>
  </si>
  <si>
    <t>興部町</t>
    <rPh sb="0" eb="3">
      <t>オコッペチョウ</t>
    </rPh>
    <phoneticPr fontId="2"/>
  </si>
  <si>
    <t>西興部村</t>
    <rPh sb="0" eb="4">
      <t>ニシオコッペムラ</t>
    </rPh>
    <phoneticPr fontId="2"/>
  </si>
  <si>
    <t>雄武町</t>
    <rPh sb="0" eb="3">
      <t>オウムチョウ</t>
    </rPh>
    <phoneticPr fontId="2"/>
  </si>
  <si>
    <t>大空町</t>
    <rPh sb="0" eb="3">
      <t>オオゾラチョウ</t>
    </rPh>
    <phoneticPr fontId="2"/>
  </si>
  <si>
    <t>十勝圏域計</t>
    <rPh sb="0" eb="2">
      <t>トカチ</t>
    </rPh>
    <rPh sb="2" eb="4">
      <t>ケンイキ</t>
    </rPh>
    <rPh sb="4" eb="5">
      <t>ケイ</t>
    </rPh>
    <phoneticPr fontId="2"/>
  </si>
  <si>
    <t>十勝総合振興局計</t>
    <rPh sb="0" eb="2">
      <t>トカチ</t>
    </rPh>
    <rPh sb="2" eb="4">
      <t>ソウゴウ</t>
    </rPh>
    <rPh sb="4" eb="7">
      <t>シンコウキョク</t>
    </rPh>
    <rPh sb="7" eb="8">
      <t>ケイ</t>
    </rPh>
    <phoneticPr fontId="2"/>
  </si>
  <si>
    <t>帯広市</t>
    <rPh sb="0" eb="3">
      <t>オビヒロシ</t>
    </rPh>
    <phoneticPr fontId="2"/>
  </si>
  <si>
    <t>音更町</t>
    <rPh sb="0" eb="3">
      <t>オトフケチョウ</t>
    </rPh>
    <phoneticPr fontId="2"/>
  </si>
  <si>
    <t>士幌町</t>
    <rPh sb="0" eb="3">
      <t>シホロチョウ</t>
    </rPh>
    <phoneticPr fontId="2"/>
  </si>
  <si>
    <t>上士幌町</t>
    <rPh sb="0" eb="4">
      <t>カミシホロチョウ</t>
    </rPh>
    <phoneticPr fontId="2"/>
  </si>
  <si>
    <t>鹿追町</t>
    <rPh sb="0" eb="3">
      <t>シカオイチョウ</t>
    </rPh>
    <phoneticPr fontId="2"/>
  </si>
  <si>
    <t>新得町</t>
    <rPh sb="0" eb="3">
      <t>シントクチョウ</t>
    </rPh>
    <phoneticPr fontId="2"/>
  </si>
  <si>
    <t>清水町</t>
    <rPh sb="0" eb="3">
      <t>シミズチョウ</t>
    </rPh>
    <phoneticPr fontId="2"/>
  </si>
  <si>
    <t>芽室町</t>
    <rPh sb="0" eb="3">
      <t>メムロチョウ</t>
    </rPh>
    <phoneticPr fontId="2"/>
  </si>
  <si>
    <t>中札内村</t>
    <rPh sb="0" eb="4">
      <t>ナカサツナイムラ</t>
    </rPh>
    <phoneticPr fontId="2"/>
  </si>
  <si>
    <t>更別村</t>
    <rPh sb="0" eb="3">
      <t>サラベツムラ</t>
    </rPh>
    <phoneticPr fontId="2"/>
  </si>
  <si>
    <t>大樹町</t>
    <rPh sb="0" eb="3">
      <t>タイキチョウ</t>
    </rPh>
    <phoneticPr fontId="2"/>
  </si>
  <si>
    <t>広尾町</t>
    <rPh sb="0" eb="3">
      <t>ヒロオチョウ</t>
    </rPh>
    <phoneticPr fontId="2"/>
  </si>
  <si>
    <t>幕別町</t>
    <rPh sb="0" eb="3">
      <t>マクベツチョウ</t>
    </rPh>
    <phoneticPr fontId="2"/>
  </si>
  <si>
    <t>池田町</t>
    <rPh sb="0" eb="3">
      <t>イケダチョウ</t>
    </rPh>
    <phoneticPr fontId="2"/>
  </si>
  <si>
    <t>豊頃町</t>
    <rPh sb="0" eb="3">
      <t>トヨコロチョウ</t>
    </rPh>
    <phoneticPr fontId="2"/>
  </si>
  <si>
    <t>本別町</t>
    <rPh sb="0" eb="3">
      <t>ホンベツチョウ</t>
    </rPh>
    <phoneticPr fontId="2"/>
  </si>
  <si>
    <t>足寄町</t>
    <rPh sb="0" eb="3">
      <t>アショロチョウ</t>
    </rPh>
    <phoneticPr fontId="2"/>
  </si>
  <si>
    <t>陸別町</t>
    <rPh sb="0" eb="3">
      <t>リクベツチョウ</t>
    </rPh>
    <phoneticPr fontId="2"/>
  </si>
  <si>
    <t>浦幌町</t>
    <rPh sb="0" eb="3">
      <t>ウラホロチョウ</t>
    </rPh>
    <phoneticPr fontId="2"/>
  </si>
  <si>
    <t>釧路・根室圏域計</t>
    <rPh sb="0" eb="2">
      <t>クシロ</t>
    </rPh>
    <rPh sb="3" eb="5">
      <t>ネムロ</t>
    </rPh>
    <rPh sb="5" eb="7">
      <t>ケンイキ</t>
    </rPh>
    <rPh sb="7" eb="8">
      <t>ケイ</t>
    </rPh>
    <phoneticPr fontId="2"/>
  </si>
  <si>
    <t>釧路総合振興局計</t>
    <rPh sb="0" eb="2">
      <t>クシロ</t>
    </rPh>
    <rPh sb="2" eb="4">
      <t>ソウゴウ</t>
    </rPh>
    <rPh sb="4" eb="7">
      <t>シンコウキョク</t>
    </rPh>
    <rPh sb="7" eb="8">
      <t>ケイ</t>
    </rPh>
    <phoneticPr fontId="2"/>
  </si>
  <si>
    <t>釧路市</t>
    <rPh sb="0" eb="3">
      <t>クシロシ</t>
    </rPh>
    <phoneticPr fontId="2"/>
  </si>
  <si>
    <t>釧路町</t>
    <rPh sb="0" eb="3">
      <t>クシロチョウ</t>
    </rPh>
    <phoneticPr fontId="2"/>
  </si>
  <si>
    <t>厚岸町</t>
    <rPh sb="0" eb="3">
      <t>アッケシチョウ</t>
    </rPh>
    <phoneticPr fontId="2"/>
  </si>
  <si>
    <t>浜中町</t>
    <rPh sb="0" eb="3">
      <t>ハマナカチョウ</t>
    </rPh>
    <phoneticPr fontId="2"/>
  </si>
  <si>
    <t>標茶町</t>
    <rPh sb="0" eb="3">
      <t>シベチャチョウ</t>
    </rPh>
    <phoneticPr fontId="2"/>
  </si>
  <si>
    <t>弟子屈町</t>
    <rPh sb="0" eb="4">
      <t>テシカガチョウ</t>
    </rPh>
    <phoneticPr fontId="2"/>
  </si>
  <si>
    <t>鶴居村</t>
    <rPh sb="0" eb="3">
      <t>ツルイムラ</t>
    </rPh>
    <phoneticPr fontId="2"/>
  </si>
  <si>
    <t>白糠町</t>
    <rPh sb="0" eb="3">
      <t>シラヌカチョウ</t>
    </rPh>
    <phoneticPr fontId="2"/>
  </si>
  <si>
    <t>根室振興局計</t>
    <rPh sb="0" eb="2">
      <t>ネムロ</t>
    </rPh>
    <rPh sb="2" eb="5">
      <t>シンコウキョク</t>
    </rPh>
    <rPh sb="5" eb="6">
      <t>ケイ</t>
    </rPh>
    <phoneticPr fontId="2"/>
  </si>
  <si>
    <t>根室市</t>
    <rPh sb="0" eb="3">
      <t>ネムロシ</t>
    </rPh>
    <phoneticPr fontId="2"/>
  </si>
  <si>
    <t>別海町</t>
    <rPh sb="0" eb="3">
      <t>ベッカイチョウ</t>
    </rPh>
    <phoneticPr fontId="2"/>
  </si>
  <si>
    <t>中標津町</t>
    <rPh sb="0" eb="4">
      <t>ナカシベツチョウ</t>
    </rPh>
    <phoneticPr fontId="2"/>
  </si>
  <si>
    <t>標津町</t>
    <rPh sb="0" eb="3">
      <t>シベツチョウ</t>
    </rPh>
    <phoneticPr fontId="2"/>
  </si>
  <si>
    <t>羅臼町</t>
    <rPh sb="0" eb="3">
      <t>ラウスチョウ</t>
    </rPh>
    <phoneticPr fontId="2"/>
  </si>
  <si>
    <t>（別記第４－３号様式（北海道用））</t>
    <rPh sb="1" eb="3">
      <t>ベッキ</t>
    </rPh>
    <rPh sb="3" eb="4">
      <t>ダイ</t>
    </rPh>
    <rPh sb="7" eb="8">
      <t>ゴウ</t>
    </rPh>
    <rPh sb="8" eb="10">
      <t>ヨウシキ</t>
    </rPh>
    <rPh sb="11" eb="14">
      <t>ホッカイドウ</t>
    </rPh>
    <rPh sb="14" eb="15">
      <t>ヨウ</t>
    </rPh>
    <phoneticPr fontId="2"/>
  </si>
  <si>
    <t>訪日外国人宿泊客数</t>
    <rPh sb="0" eb="2">
      <t>ホウニチ</t>
    </rPh>
    <rPh sb="2" eb="5">
      <t>ガイコクジン</t>
    </rPh>
    <rPh sb="5" eb="8">
      <t>シュクハクキャク</t>
    </rPh>
    <rPh sb="8" eb="9">
      <t>スウ</t>
    </rPh>
    <phoneticPr fontId="2"/>
  </si>
  <si>
    <t>シンガポール</t>
  </si>
  <si>
    <t>マレーシア</t>
  </si>
  <si>
    <t>タイ</t>
  </si>
  <si>
    <t>インド</t>
  </si>
  <si>
    <t>ロシア</t>
  </si>
  <si>
    <t>イギリス</t>
  </si>
  <si>
    <t>フランス</t>
  </si>
  <si>
    <t>ドイツ</t>
  </si>
  <si>
    <t>アメリカ</t>
  </si>
  <si>
    <t>カナダ</t>
  </si>
  <si>
    <t>オーストラリア</t>
  </si>
  <si>
    <t>インド
ネシア</t>
    <phoneticPr fontId="2"/>
  </si>
  <si>
    <t>インド
ネシア</t>
    <phoneticPr fontId="2"/>
  </si>
  <si>
    <t>フィリピン</t>
    <phoneticPr fontId="2"/>
  </si>
  <si>
    <t>ベトナム</t>
    <phoneticPr fontId="2"/>
  </si>
  <si>
    <t>ベトナム</t>
    <phoneticPr fontId="2"/>
  </si>
  <si>
    <t>軒中、</t>
  </si>
  <si>
    <t>回答施設</t>
  </si>
  <si>
    <t>［対象宿泊施設</t>
    <rPh sb="1" eb="3">
      <t>タイショウ</t>
    </rPh>
    <rPh sb="3" eb="5">
      <t>シュクハク</t>
    </rPh>
    <rPh sb="5" eb="7">
      <t>シセツ</t>
    </rPh>
    <phoneticPr fontId="3"/>
  </si>
  <si>
    <t>軒中、</t>
    <rPh sb="0" eb="1">
      <t>ケン</t>
    </rPh>
    <rPh sb="1" eb="2">
      <t>チュウ</t>
    </rPh>
    <phoneticPr fontId="3"/>
  </si>
  <si>
    <t>回答施設</t>
    <rPh sb="0" eb="2">
      <t>カイトウ</t>
    </rPh>
    <rPh sb="2" eb="4">
      <t>シセツ</t>
    </rPh>
    <phoneticPr fontId="3"/>
  </si>
  <si>
    <t>軒］</t>
    <rPh sb="0" eb="1">
      <t>ケン</t>
    </rPh>
    <phoneticPr fontId="3"/>
  </si>
  <si>
    <t>市町村名：</t>
    <rPh sb="0" eb="4">
      <t>シチョウソンメイ</t>
    </rPh>
    <phoneticPr fontId="3"/>
  </si>
  <si>
    <t>中国</t>
    <rPh sb="0" eb="2">
      <t>チュウゴク</t>
    </rPh>
    <phoneticPr fontId="3"/>
  </si>
  <si>
    <t>韓国</t>
    <rPh sb="0" eb="2">
      <t>カンコク</t>
    </rPh>
    <phoneticPr fontId="3"/>
  </si>
  <si>
    <t>台湾</t>
    <rPh sb="0" eb="2">
      <t>タイワン</t>
    </rPh>
    <phoneticPr fontId="3"/>
  </si>
  <si>
    <t>香港</t>
    <rPh sb="0" eb="2">
      <t>ホンコン</t>
    </rPh>
    <phoneticPr fontId="3"/>
  </si>
  <si>
    <t>インド
ネシア</t>
  </si>
  <si>
    <t>フィリピン</t>
  </si>
  <si>
    <t>ベトナム</t>
  </si>
  <si>
    <t>その他</t>
    <rPh sb="2" eb="3">
      <t>タ</t>
    </rPh>
    <phoneticPr fontId="3"/>
  </si>
  <si>
    <t>【平成２９年度】</t>
    <rPh sb="1" eb="3">
      <t>ヘイセイ</t>
    </rPh>
    <rPh sb="5" eb="7">
      <t>ネンド</t>
    </rPh>
    <phoneticPr fontId="2"/>
  </si>
  <si>
    <t>２８年度</t>
    <rPh sb="2" eb="4">
      <t>ネンド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</si>
</sst>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_ "/>
    <numFmt numFmtId="177" formatCode="0.0%"/>
  </numFmts>
  <fonts count="12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  <font>
      <sz val="9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10"/>
      <name val="ＭＳ 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name val="ＭＳ ゴシック"/>
      <family val="3"/>
      <charset val="128"/>
    </font>
    <font>
      <sz val="12"/>
      <name val="ＭＳ Ｐゴシック"/>
      <family val="3"/>
      <charset val="128"/>
    </font>
    <font>
      <sz val="10"/>
      <name val="ＭＳ ゴシック"/>
      <family val="3"/>
      <charset val="128"/>
    </font>
    <font>
      <b/>
      <sz val="11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46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dotted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8"/>
      </left>
      <right/>
      <top style="dotted">
        <color indexed="8"/>
      </top>
      <bottom/>
      <diagonal/>
    </border>
    <border>
      <left style="dotted">
        <color indexed="64"/>
      </left>
      <right style="hair">
        <color indexed="64"/>
      </right>
      <top style="dotted">
        <color indexed="8"/>
      </top>
      <bottom/>
      <diagonal/>
    </border>
    <border>
      <left style="dotted">
        <color indexed="64"/>
      </left>
      <right style="hair">
        <color indexed="64"/>
      </right>
      <top style="thin">
        <color indexed="8"/>
      </top>
      <bottom/>
      <diagonal/>
    </border>
    <border>
      <left style="dotted">
        <color indexed="64"/>
      </left>
      <right style="hair">
        <color indexed="64"/>
      </right>
      <top style="dotted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 style="dotted">
        <color indexed="8"/>
      </top>
      <bottom/>
      <diagonal/>
    </border>
    <border>
      <left style="dotted">
        <color indexed="64"/>
      </left>
      <right/>
      <top style="thin">
        <color indexed="8"/>
      </top>
      <bottom/>
      <diagonal/>
    </border>
    <border>
      <left style="dotted">
        <color indexed="64"/>
      </left>
      <right/>
      <top style="dotted">
        <color indexed="8"/>
      </top>
      <bottom style="thin">
        <color indexed="64"/>
      </bottom>
      <diagonal/>
    </border>
    <border>
      <left style="dotted">
        <color indexed="64"/>
      </left>
      <right/>
      <top style="thin">
        <color indexed="8"/>
      </top>
      <bottom style="dotted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>
      <alignment vertical="center"/>
    </xf>
    <xf numFmtId="0" fontId="1" fillId="0" borderId="0"/>
    <xf numFmtId="0" fontId="9" fillId="0" borderId="0"/>
  </cellStyleXfs>
  <cellXfs count="160">
    <xf numFmtId="0" fontId="0" fillId="0" borderId="0" xfId="0">
      <alignment vertical="center"/>
    </xf>
    <xf numFmtId="176" fontId="0" fillId="0" borderId="0" xfId="0" applyNumberFormat="1" applyFill="1" applyBorder="1">
      <alignment vertical="center"/>
    </xf>
    <xf numFmtId="176" fontId="0" fillId="0" borderId="7" xfId="0" applyNumberFormat="1" applyFill="1" applyBorder="1">
      <alignment vertical="center"/>
    </xf>
    <xf numFmtId="176" fontId="0" fillId="0" borderId="8" xfId="0" applyNumberFormat="1" applyFill="1" applyBorder="1">
      <alignment vertical="center"/>
    </xf>
    <xf numFmtId="176" fontId="0" fillId="0" borderId="9" xfId="0" applyNumberFormat="1" applyFill="1" applyBorder="1">
      <alignment vertical="center"/>
    </xf>
    <xf numFmtId="176" fontId="0" fillId="0" borderId="10" xfId="0" applyNumberFormat="1" applyFill="1" applyBorder="1">
      <alignment vertical="center"/>
    </xf>
    <xf numFmtId="176" fontId="0" fillId="0" borderId="11" xfId="0" applyNumberFormat="1" applyFill="1" applyBorder="1">
      <alignment vertical="center"/>
    </xf>
    <xf numFmtId="176" fontId="0" fillId="0" borderId="12" xfId="0" applyNumberFormat="1" applyFill="1" applyBorder="1">
      <alignment vertical="center"/>
    </xf>
    <xf numFmtId="176" fontId="0" fillId="0" borderId="13" xfId="0" applyNumberFormat="1" applyFill="1" applyBorder="1">
      <alignment vertical="center"/>
    </xf>
    <xf numFmtId="176" fontId="0" fillId="0" borderId="14" xfId="0" applyNumberFormat="1" applyFill="1" applyBorder="1">
      <alignment vertical="center"/>
    </xf>
    <xf numFmtId="176" fontId="0" fillId="0" borderId="15" xfId="0" applyNumberFormat="1" applyFill="1" applyBorder="1">
      <alignment vertical="center"/>
    </xf>
    <xf numFmtId="176" fontId="0" fillId="0" borderId="16" xfId="0" applyNumberFormat="1" applyFill="1" applyBorder="1">
      <alignment vertical="center"/>
    </xf>
    <xf numFmtId="176" fontId="0" fillId="0" borderId="17" xfId="0" applyNumberFormat="1" applyFill="1" applyBorder="1">
      <alignment vertical="center"/>
    </xf>
    <xf numFmtId="176" fontId="0" fillId="0" borderId="18" xfId="0" applyNumberFormat="1" applyFill="1" applyBorder="1">
      <alignment vertical="center"/>
    </xf>
    <xf numFmtId="0" fontId="0" fillId="0" borderId="0" xfId="0" applyFill="1">
      <alignment vertical="center"/>
    </xf>
    <xf numFmtId="176" fontId="0" fillId="0" borderId="0" xfId="0" applyNumberFormat="1" applyFill="1">
      <alignment vertical="center"/>
    </xf>
    <xf numFmtId="0" fontId="0" fillId="0" borderId="19" xfId="0" applyFill="1" applyBorder="1">
      <alignment vertical="center"/>
    </xf>
    <xf numFmtId="0" fontId="0" fillId="0" borderId="19" xfId="0" applyFill="1" applyBorder="1" applyAlignment="1">
      <alignment horizontal="right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20" xfId="0" applyFill="1" applyBorder="1" applyAlignment="1">
      <alignment horizontal="center" vertical="center" wrapText="1"/>
    </xf>
    <xf numFmtId="0" fontId="0" fillId="0" borderId="21" xfId="0" applyFill="1" applyBorder="1" applyAlignment="1">
      <alignment horizontal="center" vertical="center" wrapText="1"/>
    </xf>
    <xf numFmtId="0" fontId="0" fillId="0" borderId="22" xfId="0" applyFill="1" applyBorder="1" applyAlignment="1">
      <alignment horizontal="center" vertical="center" wrapText="1"/>
    </xf>
    <xf numFmtId="0" fontId="5" fillId="0" borderId="19" xfId="0" applyFont="1" applyFill="1" applyBorder="1" applyAlignment="1">
      <alignment horizontal="right" vertical="center"/>
    </xf>
    <xf numFmtId="0" fontId="4" fillId="0" borderId="19" xfId="0" applyFont="1" applyFill="1" applyBorder="1">
      <alignment vertical="center"/>
    </xf>
    <xf numFmtId="0" fontId="4" fillId="0" borderId="19" xfId="0" applyFont="1" applyFill="1" applyBorder="1" applyAlignment="1">
      <alignment horizontal="right" vertical="center"/>
    </xf>
    <xf numFmtId="176" fontId="1" fillId="0" borderId="0" xfId="0" applyNumberFormat="1" applyFont="1" applyFill="1">
      <alignment vertical="center"/>
    </xf>
    <xf numFmtId="0" fontId="7" fillId="0" borderId="0" xfId="0" applyFont="1" applyFill="1">
      <alignment vertical="center"/>
    </xf>
    <xf numFmtId="176" fontId="6" fillId="0" borderId="23" xfId="0" applyNumberFormat="1" applyFont="1" applyFill="1" applyBorder="1" applyAlignment="1">
      <alignment horizontal="right" vertical="center"/>
    </xf>
    <xf numFmtId="0" fontId="0" fillId="0" borderId="20" xfId="0" applyFill="1" applyBorder="1" applyAlignment="1">
      <alignment horizontal="center" vertical="center" shrinkToFit="1"/>
    </xf>
    <xf numFmtId="176" fontId="0" fillId="0" borderId="26" xfId="0" applyNumberFormat="1" applyFill="1" applyBorder="1">
      <alignment vertical="center"/>
    </xf>
    <xf numFmtId="176" fontId="0" fillId="0" borderId="25" xfId="0" applyNumberFormat="1" applyFill="1" applyBorder="1">
      <alignment vertical="center"/>
    </xf>
    <xf numFmtId="176" fontId="0" fillId="0" borderId="27" xfId="0" applyNumberFormat="1" applyFill="1" applyBorder="1">
      <alignment vertical="center"/>
    </xf>
    <xf numFmtId="176" fontId="0" fillId="0" borderId="24" xfId="0" applyNumberFormat="1" applyFill="1" applyBorder="1">
      <alignment vertical="center"/>
    </xf>
    <xf numFmtId="177" fontId="0" fillId="0" borderId="7" xfId="0" applyNumberFormat="1" applyFill="1" applyBorder="1" applyAlignment="1">
      <alignment horizontal="right" vertical="center"/>
    </xf>
    <xf numFmtId="177" fontId="0" fillId="0" borderId="8" xfId="0" applyNumberFormat="1" applyFill="1" applyBorder="1" applyAlignment="1">
      <alignment horizontal="right" vertical="center"/>
    </xf>
    <xf numFmtId="177" fontId="0" fillId="0" borderId="9" xfId="0" applyNumberFormat="1" applyFill="1" applyBorder="1" applyAlignment="1">
      <alignment horizontal="right" vertical="center"/>
    </xf>
    <xf numFmtId="177" fontId="0" fillId="0" borderId="26" xfId="0" applyNumberFormat="1" applyFill="1" applyBorder="1" applyAlignment="1">
      <alignment horizontal="right" vertical="center"/>
    </xf>
    <xf numFmtId="177" fontId="0" fillId="0" borderId="10" xfId="0" applyNumberFormat="1" applyFill="1" applyBorder="1" applyAlignment="1">
      <alignment horizontal="right" vertical="center"/>
    </xf>
    <xf numFmtId="177" fontId="0" fillId="0" borderId="11" xfId="0" applyNumberFormat="1" applyFill="1" applyBorder="1" applyAlignment="1">
      <alignment horizontal="right" vertical="center"/>
    </xf>
    <xf numFmtId="177" fontId="0" fillId="0" borderId="12" xfId="0" applyNumberFormat="1" applyFill="1" applyBorder="1" applyAlignment="1">
      <alignment horizontal="right" vertical="center"/>
    </xf>
    <xf numFmtId="177" fontId="0" fillId="0" borderId="27" xfId="0" applyNumberFormat="1" applyFill="1" applyBorder="1" applyAlignment="1">
      <alignment horizontal="right" vertical="center"/>
    </xf>
    <xf numFmtId="176" fontId="0" fillId="0" borderId="3" xfId="0" applyNumberFormat="1" applyFill="1" applyBorder="1">
      <alignment vertical="center"/>
    </xf>
    <xf numFmtId="176" fontId="0" fillId="0" borderId="28" xfId="0" applyNumberFormat="1" applyFill="1" applyBorder="1">
      <alignment vertical="center"/>
    </xf>
    <xf numFmtId="176" fontId="0" fillId="0" borderId="4" xfId="0" applyNumberFormat="1" applyFill="1" applyBorder="1">
      <alignment vertical="center"/>
    </xf>
    <xf numFmtId="176" fontId="0" fillId="0" borderId="29" xfId="0" applyNumberFormat="1" applyFill="1" applyBorder="1">
      <alignment vertical="center"/>
    </xf>
    <xf numFmtId="176" fontId="8" fillId="0" borderId="7" xfId="0" applyNumberFormat="1" applyFont="1" applyFill="1" applyBorder="1" applyAlignment="1">
      <alignment horizontal="right" vertical="center"/>
    </xf>
    <xf numFmtId="176" fontId="8" fillId="0" borderId="8" xfId="0" applyNumberFormat="1" applyFont="1" applyFill="1" applyBorder="1" applyAlignment="1">
      <alignment horizontal="right" vertical="center"/>
    </xf>
    <xf numFmtId="176" fontId="8" fillId="0" borderId="10" xfId="0" applyNumberFormat="1" applyFont="1" applyFill="1" applyBorder="1" applyAlignment="1">
      <alignment horizontal="right" vertical="center"/>
    </xf>
    <xf numFmtId="176" fontId="8" fillId="0" borderId="11" xfId="0" applyNumberFormat="1" applyFont="1" applyFill="1" applyBorder="1" applyAlignment="1">
      <alignment horizontal="right" vertical="center"/>
    </xf>
    <xf numFmtId="176" fontId="8" fillId="0" borderId="3" xfId="0" applyNumberFormat="1" applyFont="1" applyFill="1" applyBorder="1" applyAlignment="1">
      <alignment horizontal="right" vertical="center"/>
    </xf>
    <xf numFmtId="176" fontId="8" fillId="0" borderId="4" xfId="0" applyNumberFormat="1" applyFont="1" applyFill="1" applyBorder="1" applyAlignment="1">
      <alignment horizontal="right" vertical="center"/>
    </xf>
    <xf numFmtId="176" fontId="8" fillId="0" borderId="28" xfId="0" applyNumberFormat="1" applyFont="1" applyFill="1" applyBorder="1" applyAlignment="1">
      <alignment horizontal="right" vertical="center"/>
    </xf>
    <xf numFmtId="176" fontId="8" fillId="0" borderId="29" xfId="0" applyNumberFormat="1" applyFont="1" applyFill="1" applyBorder="1" applyAlignment="1">
      <alignment horizontal="right" vertical="center"/>
    </xf>
    <xf numFmtId="176" fontId="1" fillId="0" borderId="16" xfId="0" applyNumberFormat="1" applyFont="1" applyFill="1" applyBorder="1">
      <alignment vertical="center"/>
    </xf>
    <xf numFmtId="176" fontId="1" fillId="0" borderId="17" xfId="0" applyNumberFormat="1" applyFont="1" applyFill="1" applyBorder="1">
      <alignment vertical="center"/>
    </xf>
    <xf numFmtId="176" fontId="1" fillId="0" borderId="18" xfId="0" applyNumberFormat="1" applyFont="1" applyFill="1" applyBorder="1">
      <alignment vertical="center"/>
    </xf>
    <xf numFmtId="176" fontId="1" fillId="0" borderId="13" xfId="0" applyNumberFormat="1" applyFont="1" applyFill="1" applyBorder="1">
      <alignment vertical="center"/>
    </xf>
    <xf numFmtId="176" fontId="1" fillId="0" borderId="14" xfId="0" applyNumberFormat="1" applyFont="1" applyFill="1" applyBorder="1">
      <alignment vertical="center"/>
    </xf>
    <xf numFmtId="176" fontId="1" fillId="0" borderId="15" xfId="0" applyNumberFormat="1" applyFont="1" applyFill="1" applyBorder="1">
      <alignment vertical="center"/>
    </xf>
    <xf numFmtId="176" fontId="1" fillId="0" borderId="7" xfId="0" applyNumberFormat="1" applyFont="1" applyFill="1" applyBorder="1">
      <alignment vertical="center"/>
    </xf>
    <xf numFmtId="176" fontId="1" fillId="0" borderId="8" xfId="0" applyNumberFormat="1" applyFont="1" applyFill="1" applyBorder="1">
      <alignment vertical="center"/>
    </xf>
    <xf numFmtId="176" fontId="1" fillId="0" borderId="9" xfId="0" applyNumberFormat="1" applyFont="1" applyFill="1" applyBorder="1">
      <alignment vertical="center"/>
    </xf>
    <xf numFmtId="176" fontId="1" fillId="0" borderId="10" xfId="0" applyNumberFormat="1" applyFont="1" applyFill="1" applyBorder="1">
      <alignment vertical="center"/>
    </xf>
    <xf numFmtId="176" fontId="1" fillId="0" borderId="11" xfId="0" applyNumberFormat="1" applyFont="1" applyFill="1" applyBorder="1">
      <alignment vertical="center"/>
    </xf>
    <xf numFmtId="176" fontId="1" fillId="0" borderId="12" xfId="0" applyNumberFormat="1" applyFont="1" applyFill="1" applyBorder="1">
      <alignment vertical="center"/>
    </xf>
    <xf numFmtId="176" fontId="1" fillId="0" borderId="7" xfId="0" applyNumberFormat="1" applyFont="1" applyFill="1" applyBorder="1" applyAlignment="1">
      <alignment horizontal="right" vertical="center" shrinkToFit="1"/>
    </xf>
    <xf numFmtId="176" fontId="1" fillId="0" borderId="8" xfId="0" applyNumberFormat="1" applyFont="1" applyFill="1" applyBorder="1" applyAlignment="1">
      <alignment horizontal="right" vertical="center" shrinkToFit="1"/>
    </xf>
    <xf numFmtId="176" fontId="1" fillId="0" borderId="9" xfId="0" applyNumberFormat="1" applyFont="1" applyFill="1" applyBorder="1" applyAlignment="1">
      <alignment horizontal="right" vertical="center" shrinkToFit="1"/>
    </xf>
    <xf numFmtId="176" fontId="1" fillId="0" borderId="10" xfId="0" applyNumberFormat="1" applyFont="1" applyFill="1" applyBorder="1" applyAlignment="1">
      <alignment horizontal="right" vertical="center" shrinkToFit="1"/>
    </xf>
    <xf numFmtId="176" fontId="1" fillId="0" borderId="11" xfId="0" applyNumberFormat="1" applyFont="1" applyFill="1" applyBorder="1" applyAlignment="1">
      <alignment horizontal="right" vertical="center" shrinkToFit="1"/>
    </xf>
    <xf numFmtId="176" fontId="1" fillId="0" borderId="15" xfId="0" applyNumberFormat="1" applyFont="1" applyFill="1" applyBorder="1" applyAlignment="1">
      <alignment horizontal="right" vertical="center" shrinkToFit="1"/>
    </xf>
    <xf numFmtId="176" fontId="1" fillId="0" borderId="16" xfId="0" applyNumberFormat="1" applyFont="1" applyFill="1" applyBorder="1" applyAlignment="1">
      <alignment horizontal="right" vertical="center" shrinkToFit="1"/>
    </xf>
    <xf numFmtId="176" fontId="1" fillId="0" borderId="17" xfId="0" applyNumberFormat="1" applyFont="1" applyFill="1" applyBorder="1" applyAlignment="1">
      <alignment horizontal="right" vertical="center" shrinkToFit="1"/>
    </xf>
    <xf numFmtId="176" fontId="1" fillId="0" borderId="12" xfId="0" applyNumberFormat="1" applyFont="1" applyFill="1" applyBorder="1" applyAlignment="1">
      <alignment horizontal="right" vertical="center" shrinkToFit="1"/>
    </xf>
    <xf numFmtId="176" fontId="1" fillId="0" borderId="18" xfId="0" applyNumberFormat="1" applyFont="1" applyFill="1" applyBorder="1" applyAlignment="1">
      <alignment horizontal="right" vertical="center" shrinkToFit="1"/>
    </xf>
    <xf numFmtId="176" fontId="1" fillId="0" borderId="7" xfId="0" applyNumberFormat="1" applyFont="1" applyFill="1" applyBorder="1" applyAlignment="1">
      <alignment horizontal="right" vertical="center"/>
    </xf>
    <xf numFmtId="176" fontId="1" fillId="0" borderId="8" xfId="0" applyNumberFormat="1" applyFont="1" applyFill="1" applyBorder="1" applyAlignment="1">
      <alignment horizontal="right" vertical="center"/>
    </xf>
    <xf numFmtId="176" fontId="1" fillId="0" borderId="9" xfId="0" applyNumberFormat="1" applyFont="1" applyFill="1" applyBorder="1" applyAlignment="1">
      <alignment horizontal="right" vertical="center"/>
    </xf>
    <xf numFmtId="176" fontId="1" fillId="0" borderId="10" xfId="0" applyNumberFormat="1" applyFont="1" applyFill="1" applyBorder="1" applyAlignment="1">
      <alignment horizontal="right" vertical="center"/>
    </xf>
    <xf numFmtId="176" fontId="1" fillId="0" borderId="11" xfId="0" applyNumberFormat="1" applyFont="1" applyFill="1" applyBorder="1" applyAlignment="1">
      <alignment horizontal="right" vertical="center"/>
    </xf>
    <xf numFmtId="176" fontId="1" fillId="0" borderId="12" xfId="0" applyNumberFormat="1" applyFont="1" applyFill="1" applyBorder="1" applyAlignment="1">
      <alignment horizontal="right" vertical="center"/>
    </xf>
    <xf numFmtId="176" fontId="1" fillId="0" borderId="16" xfId="0" applyNumberFormat="1" applyFont="1" applyFill="1" applyBorder="1" applyAlignment="1">
      <alignment horizontal="right" vertical="center"/>
    </xf>
    <xf numFmtId="176" fontId="1" fillId="0" borderId="17" xfId="0" applyNumberFormat="1" applyFont="1" applyFill="1" applyBorder="1" applyAlignment="1">
      <alignment horizontal="right" vertical="center"/>
    </xf>
    <xf numFmtId="176" fontId="1" fillId="0" borderId="18" xfId="0" applyNumberFormat="1" applyFont="1" applyFill="1" applyBorder="1" applyAlignment="1">
      <alignment horizontal="right" vertical="center"/>
    </xf>
    <xf numFmtId="176" fontId="8" fillId="0" borderId="9" xfId="0" applyNumberFormat="1" applyFont="1" applyFill="1" applyBorder="1" applyAlignment="1">
      <alignment horizontal="right" vertical="center"/>
    </xf>
    <xf numFmtId="176" fontId="8" fillId="0" borderId="12" xfId="0" applyNumberFormat="1" applyFont="1" applyFill="1" applyBorder="1" applyAlignment="1">
      <alignment horizontal="right" vertical="center"/>
    </xf>
    <xf numFmtId="176" fontId="8" fillId="0" borderId="16" xfId="0" applyNumberFormat="1" applyFont="1" applyFill="1" applyBorder="1" applyAlignment="1">
      <alignment horizontal="right" vertical="center"/>
    </xf>
    <xf numFmtId="176" fontId="8" fillId="0" borderId="17" xfId="0" applyNumberFormat="1" applyFont="1" applyFill="1" applyBorder="1" applyAlignment="1">
      <alignment horizontal="right" vertical="center"/>
    </xf>
    <xf numFmtId="176" fontId="8" fillId="0" borderId="18" xfId="0" applyNumberFormat="1" applyFont="1" applyFill="1" applyBorder="1" applyAlignment="1">
      <alignment horizontal="right" vertical="center"/>
    </xf>
    <xf numFmtId="176" fontId="8" fillId="0" borderId="30" xfId="0" applyNumberFormat="1" applyFont="1" applyFill="1" applyBorder="1" applyAlignment="1">
      <alignment horizontal="right" vertical="center"/>
    </xf>
    <xf numFmtId="176" fontId="8" fillId="0" borderId="23" xfId="0" applyNumberFormat="1" applyFont="1" applyFill="1" applyBorder="1" applyAlignment="1">
      <alignment horizontal="right" vertical="center"/>
    </xf>
    <xf numFmtId="176" fontId="8" fillId="0" borderId="31" xfId="0" applyNumberFormat="1" applyFont="1" applyFill="1" applyBorder="1" applyAlignment="1">
      <alignment horizontal="right" vertical="center"/>
    </xf>
    <xf numFmtId="176" fontId="8" fillId="0" borderId="7" xfId="1" applyNumberFormat="1" applyFont="1" applyFill="1" applyBorder="1" applyAlignment="1">
      <alignment horizontal="right" vertical="center"/>
    </xf>
    <xf numFmtId="176" fontId="8" fillId="0" borderId="8" xfId="1" applyNumberFormat="1" applyFont="1" applyFill="1" applyBorder="1" applyAlignment="1">
      <alignment horizontal="right" vertical="center"/>
    </xf>
    <xf numFmtId="176" fontId="8" fillId="0" borderId="9" xfId="1" applyNumberFormat="1" applyFont="1" applyFill="1" applyBorder="1" applyAlignment="1">
      <alignment horizontal="right" vertical="center"/>
    </xf>
    <xf numFmtId="176" fontId="8" fillId="0" borderId="10" xfId="1" applyNumberFormat="1" applyFont="1" applyFill="1" applyBorder="1" applyAlignment="1">
      <alignment horizontal="right" vertical="center"/>
    </xf>
    <xf numFmtId="176" fontId="8" fillId="0" borderId="11" xfId="1" applyNumberFormat="1" applyFont="1" applyFill="1" applyBorder="1" applyAlignment="1">
      <alignment horizontal="right" vertical="center"/>
    </xf>
    <xf numFmtId="176" fontId="8" fillId="0" borderId="12" xfId="1" applyNumberFormat="1" applyFont="1" applyFill="1" applyBorder="1" applyAlignment="1">
      <alignment horizontal="right" vertical="center"/>
    </xf>
    <xf numFmtId="176" fontId="0" fillId="0" borderId="11" xfId="0" applyNumberFormat="1" applyFill="1" applyBorder="1" applyAlignment="1">
      <alignment horizontal="right" vertical="center"/>
    </xf>
    <xf numFmtId="176" fontId="0" fillId="0" borderId="44" xfId="0" applyNumberFormat="1" applyFill="1" applyBorder="1">
      <alignment vertical="center"/>
    </xf>
    <xf numFmtId="176" fontId="0" fillId="0" borderId="45" xfId="0" applyNumberFormat="1" applyFill="1" applyBorder="1">
      <alignment vertical="center"/>
    </xf>
    <xf numFmtId="176" fontId="11" fillId="0" borderId="15" xfId="0" applyNumberFormat="1" applyFont="1" applyFill="1" applyBorder="1">
      <alignment vertical="center"/>
    </xf>
    <xf numFmtId="176" fontId="0" fillId="0" borderId="7" xfId="0" applyNumberFormat="1" applyFont="1" applyFill="1" applyBorder="1">
      <alignment vertical="center"/>
    </xf>
    <xf numFmtId="176" fontId="0" fillId="0" borderId="8" xfId="0" applyNumberFormat="1" applyFont="1" applyFill="1" applyBorder="1">
      <alignment vertical="center"/>
    </xf>
    <xf numFmtId="176" fontId="0" fillId="0" borderId="9" xfId="0" applyNumberFormat="1" applyFont="1" applyFill="1" applyBorder="1">
      <alignment vertical="center"/>
    </xf>
    <xf numFmtId="176" fontId="0" fillId="0" borderId="10" xfId="0" applyNumberFormat="1" applyFont="1" applyFill="1" applyBorder="1">
      <alignment vertical="center"/>
    </xf>
    <xf numFmtId="176" fontId="0" fillId="0" borderId="14" xfId="0" applyNumberFormat="1" applyFont="1" applyFill="1" applyBorder="1">
      <alignment vertical="center"/>
    </xf>
    <xf numFmtId="176" fontId="0" fillId="0" borderId="15" xfId="0" applyNumberFormat="1" applyFont="1" applyFill="1" applyBorder="1">
      <alignment vertical="center"/>
    </xf>
    <xf numFmtId="176" fontId="0" fillId="0" borderId="11" xfId="0" applyNumberFormat="1" applyFont="1" applyFill="1" applyBorder="1">
      <alignment vertical="center"/>
    </xf>
    <xf numFmtId="176" fontId="0" fillId="0" borderId="12" xfId="0" applyNumberFormat="1" applyFont="1" applyFill="1" applyBorder="1">
      <alignment vertical="center"/>
    </xf>
    <xf numFmtId="176" fontId="0" fillId="0" borderId="16" xfId="0" applyNumberFormat="1" applyFont="1" applyFill="1" applyBorder="1">
      <alignment vertical="center"/>
    </xf>
    <xf numFmtId="176" fontId="0" fillId="0" borderId="17" xfId="0" applyNumberFormat="1" applyFont="1" applyFill="1" applyBorder="1">
      <alignment vertical="center"/>
    </xf>
    <xf numFmtId="176" fontId="0" fillId="0" borderId="18" xfId="0" applyNumberFormat="1" applyFont="1" applyFill="1" applyBorder="1">
      <alignment vertical="center"/>
    </xf>
    <xf numFmtId="176" fontId="0" fillId="0" borderId="13" xfId="0" applyNumberFormat="1" applyFont="1" applyFill="1" applyBorder="1">
      <alignment vertical="center"/>
    </xf>
    <xf numFmtId="176" fontId="0" fillId="0" borderId="3" xfId="0" applyNumberFormat="1" applyFont="1" applyFill="1" applyBorder="1">
      <alignment vertical="center"/>
    </xf>
    <xf numFmtId="0" fontId="3" fillId="0" borderId="0" xfId="0" applyFont="1" applyFill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176" fontId="11" fillId="0" borderId="12" xfId="0" applyNumberFormat="1" applyFont="1" applyFill="1" applyBorder="1">
      <alignment vertical="center"/>
    </xf>
    <xf numFmtId="176" fontId="11" fillId="0" borderId="13" xfId="0" applyNumberFormat="1" applyFont="1" applyFill="1" applyBorder="1">
      <alignment vertical="center"/>
    </xf>
    <xf numFmtId="176" fontId="11" fillId="0" borderId="11" xfId="0" applyNumberFormat="1" applyFont="1" applyFill="1" applyBorder="1">
      <alignment vertical="center"/>
    </xf>
    <xf numFmtId="176" fontId="8" fillId="0" borderId="7" xfId="2" applyNumberFormat="1" applyFont="1" applyFill="1" applyBorder="1" applyAlignment="1">
      <alignment vertical="center"/>
    </xf>
    <xf numFmtId="176" fontId="8" fillId="0" borderId="8" xfId="2" applyNumberFormat="1" applyFont="1" applyFill="1" applyBorder="1" applyAlignment="1">
      <alignment vertical="center"/>
    </xf>
    <xf numFmtId="176" fontId="8" fillId="0" borderId="9" xfId="2" applyNumberFormat="1" applyFont="1" applyFill="1" applyBorder="1" applyAlignment="1">
      <alignment vertical="center"/>
    </xf>
    <xf numFmtId="176" fontId="8" fillId="0" borderId="10" xfId="2" applyNumberFormat="1" applyFont="1" applyFill="1" applyBorder="1" applyAlignment="1">
      <alignment vertical="center"/>
    </xf>
    <xf numFmtId="176" fontId="8" fillId="0" borderId="11" xfId="2" applyNumberFormat="1" applyFont="1" applyFill="1" applyBorder="1" applyAlignment="1">
      <alignment vertical="center"/>
    </xf>
    <xf numFmtId="176" fontId="8" fillId="0" borderId="12" xfId="2" applyNumberFormat="1" applyFont="1" applyFill="1" applyBorder="1" applyAlignment="1">
      <alignment vertical="center"/>
    </xf>
    <xf numFmtId="176" fontId="10" fillId="0" borderId="32" xfId="3" applyNumberFormat="1" applyFont="1" applyFill="1" applyBorder="1" applyProtection="1">
      <protection locked="0"/>
    </xf>
    <xf numFmtId="176" fontId="10" fillId="0" borderId="33" xfId="3" applyNumberFormat="1" applyFont="1" applyFill="1" applyBorder="1" applyProtection="1">
      <protection locked="0"/>
    </xf>
    <xf numFmtId="176" fontId="10" fillId="0" borderId="34" xfId="3" applyNumberFormat="1" applyFont="1" applyFill="1" applyBorder="1" applyProtection="1">
      <protection locked="0"/>
    </xf>
    <xf numFmtId="176" fontId="10" fillId="0" borderId="35" xfId="3" applyNumberFormat="1" applyFont="1" applyFill="1" applyBorder="1" applyProtection="1">
      <protection locked="0"/>
    </xf>
    <xf numFmtId="176" fontId="10" fillId="0" borderId="36" xfId="3" applyNumberFormat="1" applyFont="1" applyFill="1" applyBorder="1" applyProtection="1">
      <protection locked="0"/>
    </xf>
    <xf numFmtId="176" fontId="10" fillId="0" borderId="37" xfId="3" applyNumberFormat="1" applyFont="1" applyFill="1" applyBorder="1" applyProtection="1">
      <protection locked="0"/>
    </xf>
    <xf numFmtId="176" fontId="10" fillId="0" borderId="38" xfId="3" applyNumberFormat="1" applyFont="1" applyFill="1" applyBorder="1" applyProtection="1">
      <protection locked="0"/>
    </xf>
    <xf numFmtId="176" fontId="10" fillId="0" borderId="39" xfId="3" applyNumberFormat="1" applyFont="1" applyFill="1" applyBorder="1" applyProtection="1">
      <protection locked="0"/>
    </xf>
    <xf numFmtId="176" fontId="10" fillId="0" borderId="40" xfId="3" applyNumberFormat="1" applyFont="1" applyFill="1" applyBorder="1" applyProtection="1">
      <protection locked="0"/>
    </xf>
    <xf numFmtId="176" fontId="10" fillId="0" borderId="41" xfId="3" applyNumberFormat="1" applyFont="1" applyFill="1" applyBorder="1" applyProtection="1">
      <protection locked="0"/>
    </xf>
    <xf numFmtId="176" fontId="10" fillId="0" borderId="42" xfId="3" applyNumberFormat="1" applyFont="1" applyFill="1" applyBorder="1" applyProtection="1">
      <protection locked="0"/>
    </xf>
    <xf numFmtId="176" fontId="1" fillId="0" borderId="38" xfId="3" applyNumberFormat="1" applyFont="1" applyFill="1" applyBorder="1" applyProtection="1">
      <protection locked="0"/>
    </xf>
    <xf numFmtId="176" fontId="1" fillId="0" borderId="39" xfId="3" applyNumberFormat="1" applyFont="1" applyFill="1" applyBorder="1" applyProtection="1">
      <protection locked="0"/>
    </xf>
    <xf numFmtId="176" fontId="1" fillId="0" borderId="34" xfId="3" applyNumberFormat="1" applyFont="1" applyFill="1" applyBorder="1" applyProtection="1">
      <protection locked="0"/>
    </xf>
    <xf numFmtId="176" fontId="1" fillId="0" borderId="40" xfId="3" applyNumberFormat="1" applyFont="1" applyFill="1" applyBorder="1" applyProtection="1">
      <protection locked="0"/>
    </xf>
    <xf numFmtId="176" fontId="1" fillId="0" borderId="32" xfId="3" applyNumberFormat="1" applyFont="1" applyFill="1" applyBorder="1" applyProtection="1">
      <protection locked="0"/>
    </xf>
    <xf numFmtId="176" fontId="1" fillId="0" borderId="43" xfId="3" applyNumberFormat="1" applyFont="1" applyFill="1" applyBorder="1" applyProtection="1">
      <protection locked="0"/>
    </xf>
    <xf numFmtId="176" fontId="1" fillId="0" borderId="41" xfId="3" applyNumberFormat="1" applyFont="1" applyFill="1" applyBorder="1" applyProtection="1">
      <protection locked="0"/>
    </xf>
    <xf numFmtId="176" fontId="1" fillId="0" borderId="42" xfId="3" applyNumberFormat="1" applyFont="1" applyFill="1" applyBorder="1" applyProtection="1">
      <protection locked="0"/>
    </xf>
    <xf numFmtId="176" fontId="0" fillId="0" borderId="8" xfId="0" quotePrefix="1" applyNumberFormat="1" applyFill="1" applyBorder="1" applyAlignment="1">
      <alignment horizontal="right" vertical="center"/>
    </xf>
    <xf numFmtId="176" fontId="0" fillId="0" borderId="8" xfId="0" applyNumberFormat="1" applyFill="1" applyBorder="1" applyAlignment="1">
      <alignment horizontal="right" vertical="center"/>
    </xf>
    <xf numFmtId="0" fontId="0" fillId="0" borderId="7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0" fillId="0" borderId="16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 wrapText="1"/>
    </xf>
  </cellXfs>
  <cellStyles count="4">
    <cellStyle name="標準" xfId="0" builtinId="0"/>
    <cellStyle name="標準 2" xfId="1"/>
    <cellStyle name="標準 6" xfId="2"/>
    <cellStyle name="標準_訪日外国人宿泊者数データ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
  <Relationship Id="rId117" Type="http://schemas.openxmlformats.org/officeDocument/2006/relationships/worksheet" Target="worksheets/sheet117.xml" />
  <Relationship Id="rId21" Type="http://schemas.openxmlformats.org/officeDocument/2006/relationships/worksheet" Target="worksheets/sheet21.xml" />
  <Relationship Id="rId42" Type="http://schemas.openxmlformats.org/officeDocument/2006/relationships/worksheet" Target="worksheets/sheet42.xml" />
  <Relationship Id="rId63" Type="http://schemas.openxmlformats.org/officeDocument/2006/relationships/worksheet" Target="worksheets/sheet63.xml" />
  <Relationship Id="rId84" Type="http://schemas.openxmlformats.org/officeDocument/2006/relationships/worksheet" Target="worksheets/sheet84.xml" />
  <Relationship Id="rId138" Type="http://schemas.openxmlformats.org/officeDocument/2006/relationships/worksheet" Target="worksheets/sheet138.xml" />
  <Relationship Id="rId159" Type="http://schemas.openxmlformats.org/officeDocument/2006/relationships/worksheet" Target="worksheets/sheet159.xml" />
  <Relationship Id="rId170" Type="http://schemas.openxmlformats.org/officeDocument/2006/relationships/worksheet" Target="worksheets/sheet170.xml" />
  <Relationship Id="rId191" Type="http://schemas.openxmlformats.org/officeDocument/2006/relationships/worksheet" Target="worksheets/sheet191.xml" />
  <Relationship Id="rId205" Type="http://schemas.openxmlformats.org/officeDocument/2006/relationships/calcChain" Target="calcChain.xml" />
  <Relationship Id="rId16" Type="http://schemas.openxmlformats.org/officeDocument/2006/relationships/worksheet" Target="worksheets/sheet16.xml" />
  <Relationship Id="rId107" Type="http://schemas.openxmlformats.org/officeDocument/2006/relationships/worksheet" Target="worksheets/sheet107.xml" />
  <Relationship Id="rId11" Type="http://schemas.openxmlformats.org/officeDocument/2006/relationships/worksheet" Target="worksheets/sheet11.xml" />
  <Relationship Id="rId32" Type="http://schemas.openxmlformats.org/officeDocument/2006/relationships/worksheet" Target="worksheets/sheet32.xml" />
  <Relationship Id="rId37" Type="http://schemas.openxmlformats.org/officeDocument/2006/relationships/worksheet" Target="worksheets/sheet37.xml" />
  <Relationship Id="rId53" Type="http://schemas.openxmlformats.org/officeDocument/2006/relationships/worksheet" Target="worksheets/sheet53.xml" />
  <Relationship Id="rId58" Type="http://schemas.openxmlformats.org/officeDocument/2006/relationships/worksheet" Target="worksheets/sheet58.xml" />
  <Relationship Id="rId74" Type="http://schemas.openxmlformats.org/officeDocument/2006/relationships/worksheet" Target="worksheets/sheet74.xml" />
  <Relationship Id="rId79" Type="http://schemas.openxmlformats.org/officeDocument/2006/relationships/worksheet" Target="worksheets/sheet79.xml" />
  <Relationship Id="rId102" Type="http://schemas.openxmlformats.org/officeDocument/2006/relationships/worksheet" Target="worksheets/sheet102.xml" />
  <Relationship Id="rId123" Type="http://schemas.openxmlformats.org/officeDocument/2006/relationships/worksheet" Target="worksheets/sheet123.xml" />
  <Relationship Id="rId128" Type="http://schemas.openxmlformats.org/officeDocument/2006/relationships/worksheet" Target="worksheets/sheet128.xml" />
  <Relationship Id="rId144" Type="http://schemas.openxmlformats.org/officeDocument/2006/relationships/worksheet" Target="worksheets/sheet144.xml" />
  <Relationship Id="rId149" Type="http://schemas.openxmlformats.org/officeDocument/2006/relationships/worksheet" Target="worksheets/sheet149.xml" />
  <Relationship Id="rId5" Type="http://schemas.openxmlformats.org/officeDocument/2006/relationships/worksheet" Target="worksheets/sheet5.xml" />
  <Relationship Id="rId90" Type="http://schemas.openxmlformats.org/officeDocument/2006/relationships/worksheet" Target="worksheets/sheet90.xml" />
  <Relationship Id="rId95" Type="http://schemas.openxmlformats.org/officeDocument/2006/relationships/worksheet" Target="worksheets/sheet95.xml" />
  <Relationship Id="rId160" Type="http://schemas.openxmlformats.org/officeDocument/2006/relationships/worksheet" Target="worksheets/sheet160.xml" />
  <Relationship Id="rId165" Type="http://schemas.openxmlformats.org/officeDocument/2006/relationships/worksheet" Target="worksheets/sheet165.xml" />
  <Relationship Id="rId181" Type="http://schemas.openxmlformats.org/officeDocument/2006/relationships/worksheet" Target="worksheets/sheet181.xml" />
  <Relationship Id="rId186" Type="http://schemas.openxmlformats.org/officeDocument/2006/relationships/worksheet" Target="worksheets/sheet186.xml" />
  <Relationship Id="rId22" Type="http://schemas.openxmlformats.org/officeDocument/2006/relationships/worksheet" Target="worksheets/sheet22.xml" />
  <Relationship Id="rId27" Type="http://schemas.openxmlformats.org/officeDocument/2006/relationships/worksheet" Target="worksheets/sheet27.xml" />
  <Relationship Id="rId43" Type="http://schemas.openxmlformats.org/officeDocument/2006/relationships/worksheet" Target="worksheets/sheet43.xml" />
  <Relationship Id="rId48" Type="http://schemas.openxmlformats.org/officeDocument/2006/relationships/worksheet" Target="worksheets/sheet48.xml" />
  <Relationship Id="rId64" Type="http://schemas.openxmlformats.org/officeDocument/2006/relationships/worksheet" Target="worksheets/sheet64.xml" />
  <Relationship Id="rId69" Type="http://schemas.openxmlformats.org/officeDocument/2006/relationships/worksheet" Target="worksheets/sheet69.xml" />
  <Relationship Id="rId113" Type="http://schemas.openxmlformats.org/officeDocument/2006/relationships/worksheet" Target="worksheets/sheet113.xml" />
  <Relationship Id="rId118" Type="http://schemas.openxmlformats.org/officeDocument/2006/relationships/worksheet" Target="worksheets/sheet118.xml" />
  <Relationship Id="rId134" Type="http://schemas.openxmlformats.org/officeDocument/2006/relationships/worksheet" Target="worksheets/sheet134.xml" />
  <Relationship Id="rId139" Type="http://schemas.openxmlformats.org/officeDocument/2006/relationships/worksheet" Target="worksheets/sheet139.xml" />
  <Relationship Id="rId80" Type="http://schemas.openxmlformats.org/officeDocument/2006/relationships/worksheet" Target="worksheets/sheet80.xml" />
  <Relationship Id="rId85" Type="http://schemas.openxmlformats.org/officeDocument/2006/relationships/worksheet" Target="worksheets/sheet85.xml" />
  <Relationship Id="rId150" Type="http://schemas.openxmlformats.org/officeDocument/2006/relationships/worksheet" Target="worksheets/sheet150.xml" />
  <Relationship Id="rId155" Type="http://schemas.openxmlformats.org/officeDocument/2006/relationships/worksheet" Target="worksheets/sheet155.xml" />
  <Relationship Id="rId171" Type="http://schemas.openxmlformats.org/officeDocument/2006/relationships/worksheet" Target="worksheets/sheet171.xml" />
  <Relationship Id="rId176" Type="http://schemas.openxmlformats.org/officeDocument/2006/relationships/worksheet" Target="worksheets/sheet176.xml" />
  <Relationship Id="rId192" Type="http://schemas.openxmlformats.org/officeDocument/2006/relationships/worksheet" Target="worksheets/sheet192.xml" />
  <Relationship Id="rId197" Type="http://schemas.openxmlformats.org/officeDocument/2006/relationships/worksheet" Target="worksheets/sheet197.xml" />
  <Relationship Id="rId201" Type="http://schemas.openxmlformats.org/officeDocument/2006/relationships/worksheet" Target="worksheets/sheet201.xml" />
  <Relationship Id="rId12" Type="http://schemas.openxmlformats.org/officeDocument/2006/relationships/worksheet" Target="worksheets/sheet12.xml" />
  <Relationship Id="rId17" Type="http://schemas.openxmlformats.org/officeDocument/2006/relationships/worksheet" Target="worksheets/sheet17.xml" />
  <Relationship Id="rId33" Type="http://schemas.openxmlformats.org/officeDocument/2006/relationships/worksheet" Target="worksheets/sheet33.xml" />
  <Relationship Id="rId38" Type="http://schemas.openxmlformats.org/officeDocument/2006/relationships/worksheet" Target="worksheets/sheet38.xml" />
  <Relationship Id="rId59" Type="http://schemas.openxmlformats.org/officeDocument/2006/relationships/worksheet" Target="worksheets/sheet59.xml" />
  <Relationship Id="rId103" Type="http://schemas.openxmlformats.org/officeDocument/2006/relationships/worksheet" Target="worksheets/sheet103.xml" />
  <Relationship Id="rId108" Type="http://schemas.openxmlformats.org/officeDocument/2006/relationships/worksheet" Target="worksheets/sheet108.xml" />
  <Relationship Id="rId124" Type="http://schemas.openxmlformats.org/officeDocument/2006/relationships/worksheet" Target="worksheets/sheet124.xml" />
  <Relationship Id="rId129" Type="http://schemas.openxmlformats.org/officeDocument/2006/relationships/worksheet" Target="worksheets/sheet129.xml" />
  <Relationship Id="rId54" Type="http://schemas.openxmlformats.org/officeDocument/2006/relationships/worksheet" Target="worksheets/sheet54.xml" />
  <Relationship Id="rId70" Type="http://schemas.openxmlformats.org/officeDocument/2006/relationships/worksheet" Target="worksheets/sheet70.xml" />
  <Relationship Id="rId75" Type="http://schemas.openxmlformats.org/officeDocument/2006/relationships/worksheet" Target="worksheets/sheet75.xml" />
  <Relationship Id="rId91" Type="http://schemas.openxmlformats.org/officeDocument/2006/relationships/worksheet" Target="worksheets/sheet91.xml" />
  <Relationship Id="rId96" Type="http://schemas.openxmlformats.org/officeDocument/2006/relationships/worksheet" Target="worksheets/sheet96.xml" />
  <Relationship Id="rId140" Type="http://schemas.openxmlformats.org/officeDocument/2006/relationships/worksheet" Target="worksheets/sheet140.xml" />
  <Relationship Id="rId145" Type="http://schemas.openxmlformats.org/officeDocument/2006/relationships/worksheet" Target="worksheets/sheet145.xml" />
  <Relationship Id="rId161" Type="http://schemas.openxmlformats.org/officeDocument/2006/relationships/worksheet" Target="worksheets/sheet161.xml" />
  <Relationship Id="rId166" Type="http://schemas.openxmlformats.org/officeDocument/2006/relationships/worksheet" Target="worksheets/sheet166.xml" />
  <Relationship Id="rId182" Type="http://schemas.openxmlformats.org/officeDocument/2006/relationships/worksheet" Target="worksheets/sheet182.xml" />
  <Relationship Id="rId187" Type="http://schemas.openxmlformats.org/officeDocument/2006/relationships/worksheet" Target="worksheets/sheet187.xml" />
  <Relationship Id="rId1" Type="http://schemas.openxmlformats.org/officeDocument/2006/relationships/worksheet" Target="worksheets/sheet1.xml" />
  <Relationship Id="rId6" Type="http://schemas.openxmlformats.org/officeDocument/2006/relationships/worksheet" Target="worksheets/sheet6.xml" />
  <Relationship Id="rId23" Type="http://schemas.openxmlformats.org/officeDocument/2006/relationships/worksheet" Target="worksheets/sheet23.xml" />
  <Relationship Id="rId28" Type="http://schemas.openxmlformats.org/officeDocument/2006/relationships/worksheet" Target="worksheets/sheet28.xml" />
  <Relationship Id="rId49" Type="http://schemas.openxmlformats.org/officeDocument/2006/relationships/worksheet" Target="worksheets/sheet49.xml" />
  <Relationship Id="rId114" Type="http://schemas.openxmlformats.org/officeDocument/2006/relationships/worksheet" Target="worksheets/sheet114.xml" />
  <Relationship Id="rId119" Type="http://schemas.openxmlformats.org/officeDocument/2006/relationships/worksheet" Target="worksheets/sheet119.xml" />
  <Relationship Id="rId44" Type="http://schemas.openxmlformats.org/officeDocument/2006/relationships/worksheet" Target="worksheets/sheet44.xml" />
  <Relationship Id="rId60" Type="http://schemas.openxmlformats.org/officeDocument/2006/relationships/worksheet" Target="worksheets/sheet60.xml" />
  <Relationship Id="rId65" Type="http://schemas.openxmlformats.org/officeDocument/2006/relationships/worksheet" Target="worksheets/sheet65.xml" />
  <Relationship Id="rId81" Type="http://schemas.openxmlformats.org/officeDocument/2006/relationships/worksheet" Target="worksheets/sheet81.xml" />
  <Relationship Id="rId86" Type="http://schemas.openxmlformats.org/officeDocument/2006/relationships/worksheet" Target="worksheets/sheet86.xml" />
  <Relationship Id="rId130" Type="http://schemas.openxmlformats.org/officeDocument/2006/relationships/worksheet" Target="worksheets/sheet130.xml" />
  <Relationship Id="rId135" Type="http://schemas.openxmlformats.org/officeDocument/2006/relationships/worksheet" Target="worksheets/sheet135.xml" />
  <Relationship Id="rId151" Type="http://schemas.openxmlformats.org/officeDocument/2006/relationships/worksheet" Target="worksheets/sheet151.xml" />
  <Relationship Id="rId156" Type="http://schemas.openxmlformats.org/officeDocument/2006/relationships/worksheet" Target="worksheets/sheet156.xml" />
  <Relationship Id="rId177" Type="http://schemas.openxmlformats.org/officeDocument/2006/relationships/worksheet" Target="worksheets/sheet177.xml" />
  <Relationship Id="rId198" Type="http://schemas.openxmlformats.org/officeDocument/2006/relationships/worksheet" Target="worksheets/sheet198.xml" />
  <Relationship Id="rId172" Type="http://schemas.openxmlformats.org/officeDocument/2006/relationships/worksheet" Target="worksheets/sheet172.xml" />
  <Relationship Id="rId193" Type="http://schemas.openxmlformats.org/officeDocument/2006/relationships/worksheet" Target="worksheets/sheet193.xml" />
  <Relationship Id="rId202" Type="http://schemas.openxmlformats.org/officeDocument/2006/relationships/theme" Target="theme/theme1.xml" />
  <Relationship Id="rId13" Type="http://schemas.openxmlformats.org/officeDocument/2006/relationships/worksheet" Target="worksheets/sheet13.xml" />
  <Relationship Id="rId18" Type="http://schemas.openxmlformats.org/officeDocument/2006/relationships/worksheet" Target="worksheets/sheet18.xml" />
  <Relationship Id="rId39" Type="http://schemas.openxmlformats.org/officeDocument/2006/relationships/worksheet" Target="worksheets/sheet39.xml" />
  <Relationship Id="rId109" Type="http://schemas.openxmlformats.org/officeDocument/2006/relationships/worksheet" Target="worksheets/sheet109.xml" />
  <Relationship Id="rId34" Type="http://schemas.openxmlformats.org/officeDocument/2006/relationships/worksheet" Target="worksheets/sheet34.xml" />
  <Relationship Id="rId50" Type="http://schemas.openxmlformats.org/officeDocument/2006/relationships/worksheet" Target="worksheets/sheet50.xml" />
  <Relationship Id="rId55" Type="http://schemas.openxmlformats.org/officeDocument/2006/relationships/worksheet" Target="worksheets/sheet55.xml" />
  <Relationship Id="rId76" Type="http://schemas.openxmlformats.org/officeDocument/2006/relationships/worksheet" Target="worksheets/sheet76.xml" />
  <Relationship Id="rId97" Type="http://schemas.openxmlformats.org/officeDocument/2006/relationships/worksheet" Target="worksheets/sheet97.xml" />
  <Relationship Id="rId104" Type="http://schemas.openxmlformats.org/officeDocument/2006/relationships/worksheet" Target="worksheets/sheet104.xml" />
  <Relationship Id="rId120" Type="http://schemas.openxmlformats.org/officeDocument/2006/relationships/worksheet" Target="worksheets/sheet120.xml" />
  <Relationship Id="rId125" Type="http://schemas.openxmlformats.org/officeDocument/2006/relationships/worksheet" Target="worksheets/sheet125.xml" />
  <Relationship Id="rId141" Type="http://schemas.openxmlformats.org/officeDocument/2006/relationships/worksheet" Target="worksheets/sheet141.xml" />
  <Relationship Id="rId146" Type="http://schemas.openxmlformats.org/officeDocument/2006/relationships/worksheet" Target="worksheets/sheet146.xml" />
  <Relationship Id="rId167" Type="http://schemas.openxmlformats.org/officeDocument/2006/relationships/worksheet" Target="worksheets/sheet167.xml" />
  <Relationship Id="rId188" Type="http://schemas.openxmlformats.org/officeDocument/2006/relationships/worksheet" Target="worksheets/sheet188.xml" />
  <Relationship Id="rId7" Type="http://schemas.openxmlformats.org/officeDocument/2006/relationships/worksheet" Target="worksheets/sheet7.xml" />
  <Relationship Id="rId71" Type="http://schemas.openxmlformats.org/officeDocument/2006/relationships/worksheet" Target="worksheets/sheet71.xml" />
  <Relationship Id="rId92" Type="http://schemas.openxmlformats.org/officeDocument/2006/relationships/worksheet" Target="worksheets/sheet92.xml" />
  <Relationship Id="rId162" Type="http://schemas.openxmlformats.org/officeDocument/2006/relationships/worksheet" Target="worksheets/sheet162.xml" />
  <Relationship Id="rId183" Type="http://schemas.openxmlformats.org/officeDocument/2006/relationships/worksheet" Target="worksheets/sheet183.xml" />
  <Relationship Id="rId2" Type="http://schemas.openxmlformats.org/officeDocument/2006/relationships/worksheet" Target="worksheets/sheet2.xml" />
  <Relationship Id="rId29" Type="http://schemas.openxmlformats.org/officeDocument/2006/relationships/worksheet" Target="worksheets/sheet29.xml" />
  <Relationship Id="rId24" Type="http://schemas.openxmlformats.org/officeDocument/2006/relationships/worksheet" Target="worksheets/sheet24.xml" />
  <Relationship Id="rId40" Type="http://schemas.openxmlformats.org/officeDocument/2006/relationships/worksheet" Target="worksheets/sheet40.xml" />
  <Relationship Id="rId45" Type="http://schemas.openxmlformats.org/officeDocument/2006/relationships/worksheet" Target="worksheets/sheet45.xml" />
  <Relationship Id="rId66" Type="http://schemas.openxmlformats.org/officeDocument/2006/relationships/worksheet" Target="worksheets/sheet66.xml" />
  <Relationship Id="rId87" Type="http://schemas.openxmlformats.org/officeDocument/2006/relationships/worksheet" Target="worksheets/sheet87.xml" />
  <Relationship Id="rId110" Type="http://schemas.openxmlformats.org/officeDocument/2006/relationships/worksheet" Target="worksheets/sheet110.xml" />
  <Relationship Id="rId115" Type="http://schemas.openxmlformats.org/officeDocument/2006/relationships/worksheet" Target="worksheets/sheet115.xml" />
  <Relationship Id="rId131" Type="http://schemas.openxmlformats.org/officeDocument/2006/relationships/worksheet" Target="worksheets/sheet131.xml" />
  <Relationship Id="rId136" Type="http://schemas.openxmlformats.org/officeDocument/2006/relationships/worksheet" Target="worksheets/sheet136.xml" />
  <Relationship Id="rId157" Type="http://schemas.openxmlformats.org/officeDocument/2006/relationships/worksheet" Target="worksheets/sheet157.xml" />
  <Relationship Id="rId178" Type="http://schemas.openxmlformats.org/officeDocument/2006/relationships/worksheet" Target="worksheets/sheet178.xml" />
  <Relationship Id="rId61" Type="http://schemas.openxmlformats.org/officeDocument/2006/relationships/worksheet" Target="worksheets/sheet61.xml" />
  <Relationship Id="rId82" Type="http://schemas.openxmlformats.org/officeDocument/2006/relationships/worksheet" Target="worksheets/sheet82.xml" />
  <Relationship Id="rId152" Type="http://schemas.openxmlformats.org/officeDocument/2006/relationships/worksheet" Target="worksheets/sheet152.xml" />
  <Relationship Id="rId173" Type="http://schemas.openxmlformats.org/officeDocument/2006/relationships/worksheet" Target="worksheets/sheet173.xml" />
  <Relationship Id="rId194" Type="http://schemas.openxmlformats.org/officeDocument/2006/relationships/worksheet" Target="worksheets/sheet194.xml" />
  <Relationship Id="rId199" Type="http://schemas.openxmlformats.org/officeDocument/2006/relationships/worksheet" Target="worksheets/sheet199.xml" />
  <Relationship Id="rId203" Type="http://schemas.openxmlformats.org/officeDocument/2006/relationships/styles" Target="styles.xml" />
  <Relationship Id="rId19" Type="http://schemas.openxmlformats.org/officeDocument/2006/relationships/worksheet" Target="worksheets/sheet19.xml" />
  <Relationship Id="rId14" Type="http://schemas.openxmlformats.org/officeDocument/2006/relationships/worksheet" Target="worksheets/sheet14.xml" />
  <Relationship Id="rId30" Type="http://schemas.openxmlformats.org/officeDocument/2006/relationships/worksheet" Target="worksheets/sheet30.xml" />
  <Relationship Id="rId35" Type="http://schemas.openxmlformats.org/officeDocument/2006/relationships/worksheet" Target="worksheets/sheet35.xml" />
  <Relationship Id="rId56" Type="http://schemas.openxmlformats.org/officeDocument/2006/relationships/worksheet" Target="worksheets/sheet56.xml" />
  <Relationship Id="rId77" Type="http://schemas.openxmlformats.org/officeDocument/2006/relationships/worksheet" Target="worksheets/sheet77.xml" />
  <Relationship Id="rId100" Type="http://schemas.openxmlformats.org/officeDocument/2006/relationships/worksheet" Target="worksheets/sheet100.xml" />
  <Relationship Id="rId105" Type="http://schemas.openxmlformats.org/officeDocument/2006/relationships/worksheet" Target="worksheets/sheet105.xml" />
  <Relationship Id="rId126" Type="http://schemas.openxmlformats.org/officeDocument/2006/relationships/worksheet" Target="worksheets/sheet126.xml" />
  <Relationship Id="rId147" Type="http://schemas.openxmlformats.org/officeDocument/2006/relationships/worksheet" Target="worksheets/sheet147.xml" />
  <Relationship Id="rId168" Type="http://schemas.openxmlformats.org/officeDocument/2006/relationships/worksheet" Target="worksheets/sheet168.xml" />
  <Relationship Id="rId8" Type="http://schemas.openxmlformats.org/officeDocument/2006/relationships/worksheet" Target="worksheets/sheet8.xml" />
  <Relationship Id="rId51" Type="http://schemas.openxmlformats.org/officeDocument/2006/relationships/worksheet" Target="worksheets/sheet51.xml" />
  <Relationship Id="rId72" Type="http://schemas.openxmlformats.org/officeDocument/2006/relationships/worksheet" Target="worksheets/sheet72.xml" />
  <Relationship Id="rId93" Type="http://schemas.openxmlformats.org/officeDocument/2006/relationships/worksheet" Target="worksheets/sheet93.xml" />
  <Relationship Id="rId98" Type="http://schemas.openxmlformats.org/officeDocument/2006/relationships/worksheet" Target="worksheets/sheet98.xml" />
  <Relationship Id="rId121" Type="http://schemas.openxmlformats.org/officeDocument/2006/relationships/worksheet" Target="worksheets/sheet121.xml" />
  <Relationship Id="rId142" Type="http://schemas.openxmlformats.org/officeDocument/2006/relationships/worksheet" Target="worksheets/sheet142.xml" />
  <Relationship Id="rId163" Type="http://schemas.openxmlformats.org/officeDocument/2006/relationships/worksheet" Target="worksheets/sheet163.xml" />
  <Relationship Id="rId184" Type="http://schemas.openxmlformats.org/officeDocument/2006/relationships/worksheet" Target="worksheets/sheet184.xml" />
  <Relationship Id="rId189" Type="http://schemas.openxmlformats.org/officeDocument/2006/relationships/worksheet" Target="worksheets/sheet189.xml" />
  <Relationship Id="rId3" Type="http://schemas.openxmlformats.org/officeDocument/2006/relationships/worksheet" Target="worksheets/sheet3.xml" />
  <Relationship Id="rId25" Type="http://schemas.openxmlformats.org/officeDocument/2006/relationships/worksheet" Target="worksheets/sheet25.xml" />
  <Relationship Id="rId46" Type="http://schemas.openxmlformats.org/officeDocument/2006/relationships/worksheet" Target="worksheets/sheet46.xml" />
  <Relationship Id="rId67" Type="http://schemas.openxmlformats.org/officeDocument/2006/relationships/worksheet" Target="worksheets/sheet67.xml" />
  <Relationship Id="rId116" Type="http://schemas.openxmlformats.org/officeDocument/2006/relationships/worksheet" Target="worksheets/sheet116.xml" />
  <Relationship Id="rId137" Type="http://schemas.openxmlformats.org/officeDocument/2006/relationships/worksheet" Target="worksheets/sheet137.xml" />
  <Relationship Id="rId158" Type="http://schemas.openxmlformats.org/officeDocument/2006/relationships/worksheet" Target="worksheets/sheet158.xml" />
  <Relationship Id="rId20" Type="http://schemas.openxmlformats.org/officeDocument/2006/relationships/worksheet" Target="worksheets/sheet20.xml" />
  <Relationship Id="rId41" Type="http://schemas.openxmlformats.org/officeDocument/2006/relationships/worksheet" Target="worksheets/sheet41.xml" />
  <Relationship Id="rId62" Type="http://schemas.openxmlformats.org/officeDocument/2006/relationships/worksheet" Target="worksheets/sheet62.xml" />
  <Relationship Id="rId83" Type="http://schemas.openxmlformats.org/officeDocument/2006/relationships/worksheet" Target="worksheets/sheet83.xml" />
  <Relationship Id="rId88" Type="http://schemas.openxmlformats.org/officeDocument/2006/relationships/worksheet" Target="worksheets/sheet88.xml" />
  <Relationship Id="rId111" Type="http://schemas.openxmlformats.org/officeDocument/2006/relationships/worksheet" Target="worksheets/sheet111.xml" />
  <Relationship Id="rId132" Type="http://schemas.openxmlformats.org/officeDocument/2006/relationships/worksheet" Target="worksheets/sheet132.xml" />
  <Relationship Id="rId153" Type="http://schemas.openxmlformats.org/officeDocument/2006/relationships/worksheet" Target="worksheets/sheet153.xml" />
  <Relationship Id="rId174" Type="http://schemas.openxmlformats.org/officeDocument/2006/relationships/worksheet" Target="worksheets/sheet174.xml" />
  <Relationship Id="rId179" Type="http://schemas.openxmlformats.org/officeDocument/2006/relationships/worksheet" Target="worksheets/sheet179.xml" />
  <Relationship Id="rId195" Type="http://schemas.openxmlformats.org/officeDocument/2006/relationships/worksheet" Target="worksheets/sheet195.xml" />
  <Relationship Id="rId190" Type="http://schemas.openxmlformats.org/officeDocument/2006/relationships/worksheet" Target="worksheets/sheet190.xml" />
  <Relationship Id="rId204" Type="http://schemas.openxmlformats.org/officeDocument/2006/relationships/sharedStrings" Target="sharedStrings.xml" />
  <Relationship Id="rId15" Type="http://schemas.openxmlformats.org/officeDocument/2006/relationships/worksheet" Target="worksheets/sheet15.xml" />
  <Relationship Id="rId36" Type="http://schemas.openxmlformats.org/officeDocument/2006/relationships/worksheet" Target="worksheets/sheet36.xml" />
  <Relationship Id="rId57" Type="http://schemas.openxmlformats.org/officeDocument/2006/relationships/worksheet" Target="worksheets/sheet57.xml" />
  <Relationship Id="rId106" Type="http://schemas.openxmlformats.org/officeDocument/2006/relationships/worksheet" Target="worksheets/sheet106.xml" />
  <Relationship Id="rId127" Type="http://schemas.openxmlformats.org/officeDocument/2006/relationships/worksheet" Target="worksheets/sheet127.xml" />
  <Relationship Id="rId10" Type="http://schemas.openxmlformats.org/officeDocument/2006/relationships/worksheet" Target="worksheets/sheet10.xml" />
  <Relationship Id="rId31" Type="http://schemas.openxmlformats.org/officeDocument/2006/relationships/worksheet" Target="worksheets/sheet31.xml" />
  <Relationship Id="rId52" Type="http://schemas.openxmlformats.org/officeDocument/2006/relationships/worksheet" Target="worksheets/sheet52.xml" />
  <Relationship Id="rId73" Type="http://schemas.openxmlformats.org/officeDocument/2006/relationships/worksheet" Target="worksheets/sheet73.xml" />
  <Relationship Id="rId78" Type="http://schemas.openxmlformats.org/officeDocument/2006/relationships/worksheet" Target="worksheets/sheet78.xml" />
  <Relationship Id="rId94" Type="http://schemas.openxmlformats.org/officeDocument/2006/relationships/worksheet" Target="worksheets/sheet94.xml" />
  <Relationship Id="rId99" Type="http://schemas.openxmlformats.org/officeDocument/2006/relationships/worksheet" Target="worksheets/sheet99.xml" />
  <Relationship Id="rId101" Type="http://schemas.openxmlformats.org/officeDocument/2006/relationships/worksheet" Target="worksheets/sheet101.xml" />
  <Relationship Id="rId122" Type="http://schemas.openxmlformats.org/officeDocument/2006/relationships/worksheet" Target="worksheets/sheet122.xml" />
  <Relationship Id="rId143" Type="http://schemas.openxmlformats.org/officeDocument/2006/relationships/worksheet" Target="worksheets/sheet143.xml" />
  <Relationship Id="rId148" Type="http://schemas.openxmlformats.org/officeDocument/2006/relationships/worksheet" Target="worksheets/sheet148.xml" />
  <Relationship Id="rId164" Type="http://schemas.openxmlformats.org/officeDocument/2006/relationships/worksheet" Target="worksheets/sheet164.xml" />
  <Relationship Id="rId169" Type="http://schemas.openxmlformats.org/officeDocument/2006/relationships/worksheet" Target="worksheets/sheet169.xml" />
  <Relationship Id="rId185" Type="http://schemas.openxmlformats.org/officeDocument/2006/relationships/worksheet" Target="worksheets/sheet185.xml" />
  <Relationship Id="rId4" Type="http://schemas.openxmlformats.org/officeDocument/2006/relationships/worksheet" Target="worksheets/sheet4.xml" />
  <Relationship Id="rId9" Type="http://schemas.openxmlformats.org/officeDocument/2006/relationships/worksheet" Target="worksheets/sheet9.xml" />
  <Relationship Id="rId180" Type="http://schemas.openxmlformats.org/officeDocument/2006/relationships/worksheet" Target="worksheets/sheet180.xml" />
  <Relationship Id="rId26" Type="http://schemas.openxmlformats.org/officeDocument/2006/relationships/worksheet" Target="worksheets/sheet26.xml" />
  <Relationship Id="rId47" Type="http://schemas.openxmlformats.org/officeDocument/2006/relationships/worksheet" Target="worksheets/sheet47.xml" />
  <Relationship Id="rId68" Type="http://schemas.openxmlformats.org/officeDocument/2006/relationships/worksheet" Target="worksheets/sheet68.xml" />
  <Relationship Id="rId89" Type="http://schemas.openxmlformats.org/officeDocument/2006/relationships/worksheet" Target="worksheets/sheet89.xml" />
  <Relationship Id="rId112" Type="http://schemas.openxmlformats.org/officeDocument/2006/relationships/worksheet" Target="worksheets/sheet112.xml" />
  <Relationship Id="rId133" Type="http://schemas.openxmlformats.org/officeDocument/2006/relationships/worksheet" Target="worksheets/sheet133.xml" />
  <Relationship Id="rId154" Type="http://schemas.openxmlformats.org/officeDocument/2006/relationships/worksheet" Target="worksheets/sheet154.xml" />
  <Relationship Id="rId175" Type="http://schemas.openxmlformats.org/officeDocument/2006/relationships/worksheet" Target="worksheets/sheet175.xml" />
  <Relationship Id="rId196" Type="http://schemas.openxmlformats.org/officeDocument/2006/relationships/worksheet" Target="worksheets/sheet196.xml" />
  <Relationship Id="rId200" Type="http://schemas.openxmlformats.org/officeDocument/2006/relationships/worksheet" Target="worksheets/sheet200.xml" />
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&#65279;<?xml version="1.0" encoding="utf-8" standalone="yes"?>
<Relationships xmlns="http://schemas.openxmlformats.org/package/2006/relationships" />
</file>

<file path=xl/worksheets/_rels/sheet10.xml.rels>&#65279;<?xml version="1.0" encoding="utf-8" standalone="yes"?>
<Relationships xmlns="http://schemas.openxmlformats.org/package/2006/relationships" />
</file>

<file path=xl/worksheets/_rels/sheet100.xml.rels>&#65279;<?xml version="1.0" encoding="utf-8" standalone="yes"?>
<Relationships xmlns="http://schemas.openxmlformats.org/package/2006/relationships" />
</file>

<file path=xl/worksheets/_rels/sheet101.xml.rels>&#65279;<?xml version="1.0" encoding="utf-8" standalone="yes"?>
<Relationships xmlns="http://schemas.openxmlformats.org/package/2006/relationships" />
</file>

<file path=xl/worksheets/_rels/sheet102.xml.rels>&#65279;<?xml version="1.0" encoding="utf-8" standalone="yes"?>
<Relationships xmlns="http://schemas.openxmlformats.org/package/2006/relationships" />
</file>

<file path=xl/worksheets/_rels/sheet103.xml.rels>&#65279;<?xml version="1.0" encoding="utf-8" standalone="yes"?>
<Relationships xmlns="http://schemas.openxmlformats.org/package/2006/relationships" />
</file>

<file path=xl/worksheets/_rels/sheet104.xml.rels>&#65279;<?xml version="1.0" encoding="utf-8" standalone="yes"?>
<Relationships xmlns="http://schemas.openxmlformats.org/package/2006/relationships" />
</file>

<file path=xl/worksheets/_rels/sheet105.xml.rels>&#65279;<?xml version="1.0" encoding="utf-8" standalone="yes"?>
<Relationships xmlns="http://schemas.openxmlformats.org/package/2006/relationships" />
</file>

<file path=xl/worksheets/_rels/sheet106.xml.rels>&#65279;<?xml version="1.0" encoding="utf-8" standalone="yes"?>
<Relationships xmlns="http://schemas.openxmlformats.org/package/2006/relationships" />
</file>

<file path=xl/worksheets/_rels/sheet107.xml.rels>&#65279;<?xml version="1.0" encoding="utf-8" standalone="yes"?>
<Relationships xmlns="http://schemas.openxmlformats.org/package/2006/relationships" />
</file>

<file path=xl/worksheets/_rels/sheet108.xml.rels>&#65279;<?xml version="1.0" encoding="utf-8" standalone="yes"?>
<Relationships xmlns="http://schemas.openxmlformats.org/package/2006/relationships" />
</file>

<file path=xl/worksheets/_rels/sheet109.xml.rels>&#65279;<?xml version="1.0" encoding="utf-8" standalone="yes"?>
<Relationships xmlns="http://schemas.openxmlformats.org/package/2006/relationships" />
</file>

<file path=xl/worksheets/_rels/sheet11.xml.rels>&#65279;<?xml version="1.0" encoding="utf-8" standalone="yes"?>
<Relationships xmlns="http://schemas.openxmlformats.org/package/2006/relationships" />
</file>

<file path=xl/worksheets/_rels/sheet110.xml.rels>&#65279;<?xml version="1.0" encoding="utf-8" standalone="yes"?>
<Relationships xmlns="http://schemas.openxmlformats.org/package/2006/relationships" />
</file>

<file path=xl/worksheets/_rels/sheet111.xml.rels>&#65279;<?xml version="1.0" encoding="utf-8" standalone="yes"?>
<Relationships xmlns="http://schemas.openxmlformats.org/package/2006/relationships" />
</file>

<file path=xl/worksheets/_rels/sheet112.xml.rels>&#65279;<?xml version="1.0" encoding="utf-8" standalone="yes"?>
<Relationships xmlns="http://schemas.openxmlformats.org/package/2006/relationships" />
</file>

<file path=xl/worksheets/_rels/sheet113.xml.rels>&#65279;<?xml version="1.0" encoding="utf-8" standalone="yes"?>
<Relationships xmlns="http://schemas.openxmlformats.org/package/2006/relationships" />
</file>

<file path=xl/worksheets/_rels/sheet114.xml.rels>&#65279;<?xml version="1.0" encoding="utf-8" standalone="yes"?>
<Relationships xmlns="http://schemas.openxmlformats.org/package/2006/relationships" />
</file>

<file path=xl/worksheets/_rels/sheet115.xml.rels>&#65279;<?xml version="1.0" encoding="utf-8" standalone="yes"?>
<Relationships xmlns="http://schemas.openxmlformats.org/package/2006/relationships" />
</file>

<file path=xl/worksheets/_rels/sheet116.xml.rels>&#65279;<?xml version="1.0" encoding="utf-8" standalone="yes"?>
<Relationships xmlns="http://schemas.openxmlformats.org/package/2006/relationships" />
</file>

<file path=xl/worksheets/_rels/sheet117.xml.rels>&#65279;<?xml version="1.0" encoding="utf-8" standalone="yes"?>
<Relationships xmlns="http://schemas.openxmlformats.org/package/2006/relationships" />
</file>

<file path=xl/worksheets/_rels/sheet118.xml.rels>&#65279;<?xml version="1.0" encoding="utf-8" standalone="yes"?>
<Relationships xmlns="http://schemas.openxmlformats.org/package/2006/relationships" />
</file>

<file path=xl/worksheets/_rels/sheet119.xml.rels>&#65279;<?xml version="1.0" encoding="utf-8" standalone="yes"?>
<Relationships xmlns="http://schemas.openxmlformats.org/package/2006/relationships" />
</file>

<file path=xl/worksheets/_rels/sheet12.xml.rels>&#65279;<?xml version="1.0" encoding="utf-8" standalone="yes"?>
<Relationships xmlns="http://schemas.openxmlformats.org/package/2006/relationships" />
</file>

<file path=xl/worksheets/_rels/sheet120.xml.rels>&#65279;<?xml version="1.0" encoding="utf-8" standalone="yes"?>
<Relationships xmlns="http://schemas.openxmlformats.org/package/2006/relationships" />
</file>

<file path=xl/worksheets/_rels/sheet121.xml.rels>&#65279;<?xml version="1.0" encoding="utf-8" standalone="yes"?>
<Relationships xmlns="http://schemas.openxmlformats.org/package/2006/relationships" />
</file>

<file path=xl/worksheets/_rels/sheet122.xml.rels>&#65279;<?xml version="1.0" encoding="utf-8" standalone="yes"?>
<Relationships xmlns="http://schemas.openxmlformats.org/package/2006/relationships" />
</file>

<file path=xl/worksheets/_rels/sheet123.xml.rels>&#65279;<?xml version="1.0" encoding="utf-8" standalone="yes"?>
<Relationships xmlns="http://schemas.openxmlformats.org/package/2006/relationships" />
</file>

<file path=xl/worksheets/_rels/sheet124.xml.rels>&#65279;<?xml version="1.0" encoding="utf-8" standalone="yes"?>
<Relationships xmlns="http://schemas.openxmlformats.org/package/2006/relationships" />
</file>

<file path=xl/worksheets/_rels/sheet125.xml.rels>&#65279;<?xml version="1.0" encoding="utf-8" standalone="yes"?>
<Relationships xmlns="http://schemas.openxmlformats.org/package/2006/relationships" />
</file>

<file path=xl/worksheets/_rels/sheet126.xml.rels>&#65279;<?xml version="1.0" encoding="utf-8" standalone="yes"?>
<Relationships xmlns="http://schemas.openxmlformats.org/package/2006/relationships" />
</file>

<file path=xl/worksheets/_rels/sheet127.xml.rels>&#65279;<?xml version="1.0" encoding="utf-8" standalone="yes"?>
<Relationships xmlns="http://schemas.openxmlformats.org/package/2006/relationships" />
</file>

<file path=xl/worksheets/_rels/sheet128.xml.rels>&#65279;<?xml version="1.0" encoding="utf-8" standalone="yes"?>
<Relationships xmlns="http://schemas.openxmlformats.org/package/2006/relationships" />
</file>

<file path=xl/worksheets/_rels/sheet129.xml.rels>&#65279;<?xml version="1.0" encoding="utf-8" standalone="yes"?>
<Relationships xmlns="http://schemas.openxmlformats.org/package/2006/relationships" />
</file>

<file path=xl/worksheets/_rels/sheet13.xml.rels>&#65279;<?xml version="1.0" encoding="utf-8" standalone="yes"?>
<Relationships xmlns="http://schemas.openxmlformats.org/package/2006/relationships" />
</file>

<file path=xl/worksheets/_rels/sheet130.xml.rels>&#65279;<?xml version="1.0" encoding="utf-8" standalone="yes"?>
<Relationships xmlns="http://schemas.openxmlformats.org/package/2006/relationships" />
</file>

<file path=xl/worksheets/_rels/sheet131.xml.rels>&#65279;<?xml version="1.0" encoding="utf-8" standalone="yes"?>
<Relationships xmlns="http://schemas.openxmlformats.org/package/2006/relationships" />
</file>

<file path=xl/worksheets/_rels/sheet132.xml.rels>&#65279;<?xml version="1.0" encoding="utf-8" standalone="yes"?>
<Relationships xmlns="http://schemas.openxmlformats.org/package/2006/relationships" />
</file>

<file path=xl/worksheets/_rels/sheet133.xml.rels>&#65279;<?xml version="1.0" encoding="utf-8" standalone="yes"?>
<Relationships xmlns="http://schemas.openxmlformats.org/package/2006/relationships" />
</file>

<file path=xl/worksheets/_rels/sheet134.xml.rels>&#65279;<?xml version="1.0" encoding="utf-8" standalone="yes"?>
<Relationships xmlns="http://schemas.openxmlformats.org/package/2006/relationships" />
</file>

<file path=xl/worksheets/_rels/sheet135.xml.rels>&#65279;<?xml version="1.0" encoding="utf-8" standalone="yes"?>
<Relationships xmlns="http://schemas.openxmlformats.org/package/2006/relationships" />
</file>

<file path=xl/worksheets/_rels/sheet136.xml.rels>&#65279;<?xml version="1.0" encoding="utf-8" standalone="yes"?>
<Relationships xmlns="http://schemas.openxmlformats.org/package/2006/relationships" />
</file>

<file path=xl/worksheets/_rels/sheet137.xml.rels>&#65279;<?xml version="1.0" encoding="utf-8" standalone="yes"?>
<Relationships xmlns="http://schemas.openxmlformats.org/package/2006/relationships" />
</file>

<file path=xl/worksheets/_rels/sheet138.xml.rels>&#65279;<?xml version="1.0" encoding="utf-8" standalone="yes"?>
<Relationships xmlns="http://schemas.openxmlformats.org/package/2006/relationships" />
</file>

<file path=xl/worksheets/_rels/sheet139.xml.rels>&#65279;<?xml version="1.0" encoding="utf-8" standalone="yes"?>
<Relationships xmlns="http://schemas.openxmlformats.org/package/2006/relationships" />
</file>

<file path=xl/worksheets/_rels/sheet14.xml.rels>&#65279;<?xml version="1.0" encoding="utf-8" standalone="yes"?>
<Relationships xmlns="http://schemas.openxmlformats.org/package/2006/relationships" />
</file>

<file path=xl/worksheets/_rels/sheet140.xml.rels>&#65279;<?xml version="1.0" encoding="utf-8" standalone="yes"?>
<Relationships xmlns="http://schemas.openxmlformats.org/package/2006/relationships" />
</file>

<file path=xl/worksheets/_rels/sheet141.xml.rels>&#65279;<?xml version="1.0" encoding="utf-8" standalone="yes"?>
<Relationships xmlns="http://schemas.openxmlformats.org/package/2006/relationships" />
</file>

<file path=xl/worksheets/_rels/sheet142.xml.rels>&#65279;<?xml version="1.0" encoding="utf-8" standalone="yes"?>
<Relationships xmlns="http://schemas.openxmlformats.org/package/2006/relationships" />
</file>

<file path=xl/worksheets/_rels/sheet143.xml.rels>&#65279;<?xml version="1.0" encoding="utf-8" standalone="yes"?>
<Relationships xmlns="http://schemas.openxmlformats.org/package/2006/relationships" />
</file>

<file path=xl/worksheets/_rels/sheet144.xml.rels>&#65279;<?xml version="1.0" encoding="utf-8" standalone="yes"?>
<Relationships xmlns="http://schemas.openxmlformats.org/package/2006/relationships" />
</file>

<file path=xl/worksheets/_rels/sheet145.xml.rels>&#65279;<?xml version="1.0" encoding="utf-8" standalone="yes"?>
<Relationships xmlns="http://schemas.openxmlformats.org/package/2006/relationships" />
</file>

<file path=xl/worksheets/_rels/sheet146.xml.rels>&#65279;<?xml version="1.0" encoding="utf-8" standalone="yes"?>
<Relationships xmlns="http://schemas.openxmlformats.org/package/2006/relationships" />
</file>

<file path=xl/worksheets/_rels/sheet147.xml.rels>&#65279;<?xml version="1.0" encoding="utf-8" standalone="yes"?>
<Relationships xmlns="http://schemas.openxmlformats.org/package/2006/relationships" />
</file>

<file path=xl/worksheets/_rels/sheet148.xml.rels>&#65279;<?xml version="1.0" encoding="utf-8" standalone="yes"?>
<Relationships xmlns="http://schemas.openxmlformats.org/package/2006/relationships" />
</file>

<file path=xl/worksheets/_rels/sheet149.xml.rels>&#65279;<?xml version="1.0" encoding="utf-8" standalone="yes"?>
<Relationships xmlns="http://schemas.openxmlformats.org/package/2006/relationships" />
</file>

<file path=xl/worksheets/_rels/sheet15.xml.rels>&#65279;<?xml version="1.0" encoding="utf-8" standalone="yes"?>
<Relationships xmlns="http://schemas.openxmlformats.org/package/2006/relationships" />
</file>

<file path=xl/worksheets/_rels/sheet150.xml.rels>&#65279;<?xml version="1.0" encoding="utf-8" standalone="yes"?>
<Relationships xmlns="http://schemas.openxmlformats.org/package/2006/relationships" />
</file>

<file path=xl/worksheets/_rels/sheet151.xml.rels>&#65279;<?xml version="1.0" encoding="utf-8" standalone="yes"?>
<Relationships xmlns="http://schemas.openxmlformats.org/package/2006/relationships" />
</file>

<file path=xl/worksheets/_rels/sheet152.xml.rels>&#65279;<?xml version="1.0" encoding="utf-8" standalone="yes"?>
<Relationships xmlns="http://schemas.openxmlformats.org/package/2006/relationships" />
</file>

<file path=xl/worksheets/_rels/sheet153.xml.rels>&#65279;<?xml version="1.0" encoding="utf-8" standalone="yes"?>
<Relationships xmlns="http://schemas.openxmlformats.org/package/2006/relationships" />
</file>

<file path=xl/worksheets/_rels/sheet154.xml.rels>&#65279;<?xml version="1.0" encoding="utf-8" standalone="yes"?>
<Relationships xmlns="http://schemas.openxmlformats.org/package/2006/relationships" />
</file>

<file path=xl/worksheets/_rels/sheet155.xml.rels>&#65279;<?xml version="1.0" encoding="utf-8" standalone="yes"?>
<Relationships xmlns="http://schemas.openxmlformats.org/package/2006/relationships" />
</file>

<file path=xl/worksheets/_rels/sheet156.xml.rels>&#65279;<?xml version="1.0" encoding="utf-8" standalone="yes"?>
<Relationships xmlns="http://schemas.openxmlformats.org/package/2006/relationships" />
</file>

<file path=xl/worksheets/_rels/sheet157.xml.rels>&#65279;<?xml version="1.0" encoding="utf-8" standalone="yes"?>
<Relationships xmlns="http://schemas.openxmlformats.org/package/2006/relationships" />
</file>

<file path=xl/worksheets/_rels/sheet158.xml.rels>&#65279;<?xml version="1.0" encoding="utf-8" standalone="yes"?>
<Relationships xmlns="http://schemas.openxmlformats.org/package/2006/relationships" />
</file>

<file path=xl/worksheets/_rels/sheet159.xml.rels>&#65279;<?xml version="1.0" encoding="utf-8" standalone="yes"?>
<Relationships xmlns="http://schemas.openxmlformats.org/package/2006/relationships" />
</file>

<file path=xl/worksheets/_rels/sheet16.xml.rels>&#65279;<?xml version="1.0" encoding="utf-8" standalone="yes"?>
<Relationships xmlns="http://schemas.openxmlformats.org/package/2006/relationships" />
</file>

<file path=xl/worksheets/_rels/sheet160.xml.rels>&#65279;<?xml version="1.0" encoding="utf-8" standalone="yes"?>
<Relationships xmlns="http://schemas.openxmlformats.org/package/2006/relationships" />
</file>

<file path=xl/worksheets/_rels/sheet161.xml.rels>&#65279;<?xml version="1.0" encoding="utf-8" standalone="yes"?>
<Relationships xmlns="http://schemas.openxmlformats.org/package/2006/relationships" />
</file>

<file path=xl/worksheets/_rels/sheet162.xml.rels>&#65279;<?xml version="1.0" encoding="utf-8" standalone="yes"?>
<Relationships xmlns="http://schemas.openxmlformats.org/package/2006/relationships" />
</file>

<file path=xl/worksheets/_rels/sheet163.xml.rels>&#65279;<?xml version="1.0" encoding="utf-8" standalone="yes"?>
<Relationships xmlns="http://schemas.openxmlformats.org/package/2006/relationships" />
</file>

<file path=xl/worksheets/_rels/sheet164.xml.rels>&#65279;<?xml version="1.0" encoding="utf-8" standalone="yes"?>
<Relationships xmlns="http://schemas.openxmlformats.org/package/2006/relationships" />
</file>

<file path=xl/worksheets/_rels/sheet165.xml.rels>&#65279;<?xml version="1.0" encoding="utf-8" standalone="yes"?>
<Relationships xmlns="http://schemas.openxmlformats.org/package/2006/relationships" />
</file>

<file path=xl/worksheets/_rels/sheet166.xml.rels>&#65279;<?xml version="1.0" encoding="utf-8" standalone="yes"?>
<Relationships xmlns="http://schemas.openxmlformats.org/package/2006/relationships" />
</file>

<file path=xl/worksheets/_rels/sheet167.xml.rels>&#65279;<?xml version="1.0" encoding="utf-8" standalone="yes"?>
<Relationships xmlns="http://schemas.openxmlformats.org/package/2006/relationships" />
</file>

<file path=xl/worksheets/_rels/sheet168.xml.rels>&#65279;<?xml version="1.0" encoding="utf-8" standalone="yes"?>
<Relationships xmlns="http://schemas.openxmlformats.org/package/2006/relationships" />
</file>

<file path=xl/worksheets/_rels/sheet169.xml.rels>&#65279;<?xml version="1.0" encoding="utf-8" standalone="yes"?>
<Relationships xmlns="http://schemas.openxmlformats.org/package/2006/relationships" />
</file>

<file path=xl/worksheets/_rels/sheet17.xml.rels>&#65279;<?xml version="1.0" encoding="utf-8" standalone="yes"?>
<Relationships xmlns="http://schemas.openxmlformats.org/package/2006/relationships" />
</file>

<file path=xl/worksheets/_rels/sheet170.xml.rels>&#65279;<?xml version="1.0" encoding="utf-8" standalone="yes"?>
<Relationships xmlns="http://schemas.openxmlformats.org/package/2006/relationships" />
</file>

<file path=xl/worksheets/_rels/sheet171.xml.rels>&#65279;<?xml version="1.0" encoding="utf-8" standalone="yes"?>
<Relationships xmlns="http://schemas.openxmlformats.org/package/2006/relationships" />
</file>

<file path=xl/worksheets/_rels/sheet172.xml.rels>&#65279;<?xml version="1.0" encoding="utf-8" standalone="yes"?>
<Relationships xmlns="http://schemas.openxmlformats.org/package/2006/relationships" />
</file>

<file path=xl/worksheets/_rels/sheet173.xml.rels>&#65279;<?xml version="1.0" encoding="utf-8" standalone="yes"?>
<Relationships xmlns="http://schemas.openxmlformats.org/package/2006/relationships" />
</file>

<file path=xl/worksheets/_rels/sheet174.xml.rels>&#65279;<?xml version="1.0" encoding="utf-8" standalone="yes"?>
<Relationships xmlns="http://schemas.openxmlformats.org/package/2006/relationships" />
</file>

<file path=xl/worksheets/_rels/sheet175.xml.rels>&#65279;<?xml version="1.0" encoding="utf-8" standalone="yes"?>
<Relationships xmlns="http://schemas.openxmlformats.org/package/2006/relationships" />
</file>

<file path=xl/worksheets/_rels/sheet176.xml.rels>&#65279;<?xml version="1.0" encoding="utf-8" standalone="yes"?>
<Relationships xmlns="http://schemas.openxmlformats.org/package/2006/relationships" />
</file>

<file path=xl/worksheets/_rels/sheet177.xml.rels>&#65279;<?xml version="1.0" encoding="utf-8" standalone="yes"?>
<Relationships xmlns="http://schemas.openxmlformats.org/package/2006/relationships" />
</file>

<file path=xl/worksheets/_rels/sheet178.xml.rels>&#65279;<?xml version="1.0" encoding="utf-8" standalone="yes"?>
<Relationships xmlns="http://schemas.openxmlformats.org/package/2006/relationships" />
</file>

<file path=xl/worksheets/_rels/sheet179.xml.rels>&#65279;<?xml version="1.0" encoding="utf-8" standalone="yes"?>
<Relationships xmlns="http://schemas.openxmlformats.org/package/2006/relationships" />
</file>

<file path=xl/worksheets/_rels/sheet18.xml.rels>&#65279;<?xml version="1.0" encoding="utf-8" standalone="yes"?>
<Relationships xmlns="http://schemas.openxmlformats.org/package/2006/relationships" />
</file>

<file path=xl/worksheets/_rels/sheet180.xml.rels>&#65279;<?xml version="1.0" encoding="utf-8" standalone="yes"?>
<Relationships xmlns="http://schemas.openxmlformats.org/package/2006/relationships" />
</file>

<file path=xl/worksheets/_rels/sheet181.xml.rels>&#65279;<?xml version="1.0" encoding="utf-8" standalone="yes"?>
<Relationships xmlns="http://schemas.openxmlformats.org/package/2006/relationships" />
</file>

<file path=xl/worksheets/_rels/sheet182.xml.rels>&#65279;<?xml version="1.0" encoding="utf-8" standalone="yes"?>
<Relationships xmlns="http://schemas.openxmlformats.org/package/2006/relationships" />
</file>

<file path=xl/worksheets/_rels/sheet183.xml.rels>&#65279;<?xml version="1.0" encoding="utf-8" standalone="yes"?>
<Relationships xmlns="http://schemas.openxmlformats.org/package/2006/relationships" />
</file>

<file path=xl/worksheets/_rels/sheet184.xml.rels>&#65279;<?xml version="1.0" encoding="utf-8" standalone="yes"?>
<Relationships xmlns="http://schemas.openxmlformats.org/package/2006/relationships" />
</file>

<file path=xl/worksheets/_rels/sheet185.xml.rels>&#65279;<?xml version="1.0" encoding="utf-8" standalone="yes"?>
<Relationships xmlns="http://schemas.openxmlformats.org/package/2006/relationships" />
</file>

<file path=xl/worksheets/_rels/sheet186.xml.rels>&#65279;<?xml version="1.0" encoding="utf-8" standalone="yes"?>
<Relationships xmlns="http://schemas.openxmlformats.org/package/2006/relationships" />
</file>

<file path=xl/worksheets/_rels/sheet187.xml.rels>&#65279;<?xml version="1.0" encoding="utf-8" standalone="yes"?>
<Relationships xmlns="http://schemas.openxmlformats.org/package/2006/relationships" />
</file>

<file path=xl/worksheets/_rels/sheet188.xml.rels>&#65279;<?xml version="1.0" encoding="utf-8" standalone="yes"?>
<Relationships xmlns="http://schemas.openxmlformats.org/package/2006/relationships" />
</file>

<file path=xl/worksheets/_rels/sheet189.xml.rels>&#65279;<?xml version="1.0" encoding="utf-8" standalone="yes"?>
<Relationships xmlns="http://schemas.openxmlformats.org/package/2006/relationships" />
</file>

<file path=xl/worksheets/_rels/sheet19.xml.rels>&#65279;<?xml version="1.0" encoding="utf-8" standalone="yes"?>
<Relationships xmlns="http://schemas.openxmlformats.org/package/2006/relationships" />
</file>

<file path=xl/worksheets/_rels/sheet190.xml.rels>&#65279;<?xml version="1.0" encoding="utf-8" standalone="yes"?>
<Relationships xmlns="http://schemas.openxmlformats.org/package/2006/relationships" />
</file>

<file path=xl/worksheets/_rels/sheet191.xml.rels>&#65279;<?xml version="1.0" encoding="utf-8" standalone="yes"?>
<Relationships xmlns="http://schemas.openxmlformats.org/package/2006/relationships" />
</file>

<file path=xl/worksheets/_rels/sheet192.xml.rels>&#65279;<?xml version="1.0" encoding="utf-8" standalone="yes"?>
<Relationships xmlns="http://schemas.openxmlformats.org/package/2006/relationships" />
</file>

<file path=xl/worksheets/_rels/sheet193.xml.rels>&#65279;<?xml version="1.0" encoding="utf-8" standalone="yes"?>
<Relationships xmlns="http://schemas.openxmlformats.org/package/2006/relationships" />
</file>

<file path=xl/worksheets/_rels/sheet194.xml.rels>&#65279;<?xml version="1.0" encoding="utf-8" standalone="yes"?>
<Relationships xmlns="http://schemas.openxmlformats.org/package/2006/relationships" />
</file>

<file path=xl/worksheets/_rels/sheet195.xml.rels>&#65279;<?xml version="1.0" encoding="utf-8" standalone="yes"?>
<Relationships xmlns="http://schemas.openxmlformats.org/package/2006/relationships" />
</file>

<file path=xl/worksheets/_rels/sheet196.xml.rels>&#65279;<?xml version="1.0" encoding="utf-8" standalone="yes"?>
<Relationships xmlns="http://schemas.openxmlformats.org/package/2006/relationships" />
</file>

<file path=xl/worksheets/_rels/sheet197.xml.rels>&#65279;<?xml version="1.0" encoding="utf-8" standalone="yes"?>
<Relationships xmlns="http://schemas.openxmlformats.org/package/2006/relationships" />
</file>

<file path=xl/worksheets/_rels/sheet198.xml.rels>&#65279;<?xml version="1.0" encoding="utf-8" standalone="yes"?>
<Relationships xmlns="http://schemas.openxmlformats.org/package/2006/relationships" />
</file>

<file path=xl/worksheets/_rels/sheet199.xml.rels>&#65279;<?xml version="1.0" encoding="utf-8" standalone="yes"?>
<Relationships xmlns="http://schemas.openxmlformats.org/package/2006/relationships" />
</file>

<file path=xl/worksheets/_rels/sheet2.xml.rels>&#65279;<?xml version="1.0" encoding="utf-8" standalone="yes"?>
<Relationships xmlns="http://schemas.openxmlformats.org/package/2006/relationships" />
</file>

<file path=xl/worksheets/_rels/sheet20.xml.rels>&#65279;<?xml version="1.0" encoding="utf-8" standalone="yes"?>
<Relationships xmlns="http://schemas.openxmlformats.org/package/2006/relationships" />
</file>

<file path=xl/worksheets/_rels/sheet200.xml.rels>&#65279;<?xml version="1.0" encoding="utf-8" standalone="yes"?>
<Relationships xmlns="http://schemas.openxmlformats.org/package/2006/relationships" />
</file>

<file path=xl/worksheets/_rels/sheet21.xml.rels>&#65279;<?xml version="1.0" encoding="utf-8" standalone="yes"?>
<Relationships xmlns="http://schemas.openxmlformats.org/package/2006/relationships" />
</file>

<file path=xl/worksheets/_rels/sheet22.xml.rels>&#65279;<?xml version="1.0" encoding="utf-8" standalone="yes"?>
<Relationships xmlns="http://schemas.openxmlformats.org/package/2006/relationships" />
</file>

<file path=xl/worksheets/_rels/sheet23.xml.rels>&#65279;<?xml version="1.0" encoding="utf-8" standalone="yes"?>
<Relationships xmlns="http://schemas.openxmlformats.org/package/2006/relationships" />
</file>

<file path=xl/worksheets/_rels/sheet24.xml.rels>&#65279;<?xml version="1.0" encoding="utf-8" standalone="yes"?>
<Relationships xmlns="http://schemas.openxmlformats.org/package/2006/relationships" />
</file>

<file path=xl/worksheets/_rels/sheet25.xml.rels>&#65279;<?xml version="1.0" encoding="utf-8" standalone="yes"?>
<Relationships xmlns="http://schemas.openxmlformats.org/package/2006/relationships" />
</file>

<file path=xl/worksheets/_rels/sheet26.xml.rels>&#65279;<?xml version="1.0" encoding="utf-8" standalone="yes"?>
<Relationships xmlns="http://schemas.openxmlformats.org/package/2006/relationships" />
</file>

<file path=xl/worksheets/_rels/sheet27.xml.rels>&#65279;<?xml version="1.0" encoding="utf-8" standalone="yes"?>
<Relationships xmlns="http://schemas.openxmlformats.org/package/2006/relationships" />
</file>

<file path=xl/worksheets/_rels/sheet28.xml.rels>&#65279;<?xml version="1.0" encoding="utf-8" standalone="yes"?>
<Relationships xmlns="http://schemas.openxmlformats.org/package/2006/relationships" />
</file>

<file path=xl/worksheets/_rels/sheet29.xml.rels>&#65279;<?xml version="1.0" encoding="utf-8" standalone="yes"?>
<Relationships xmlns="http://schemas.openxmlformats.org/package/2006/relationships" />
</file>

<file path=xl/worksheets/_rels/sheet3.xml.rels>&#65279;<?xml version="1.0" encoding="utf-8" standalone="yes"?>
<Relationships xmlns="http://schemas.openxmlformats.org/package/2006/relationships" />
</file>

<file path=xl/worksheets/_rels/sheet30.xml.rels>&#65279;<?xml version="1.0" encoding="utf-8" standalone="yes"?>
<Relationships xmlns="http://schemas.openxmlformats.org/package/2006/relationships" />
</file>

<file path=xl/worksheets/_rels/sheet31.xml.rels>&#65279;<?xml version="1.0" encoding="utf-8" standalone="yes"?>
<Relationships xmlns="http://schemas.openxmlformats.org/package/2006/relationships" />
</file>

<file path=xl/worksheets/_rels/sheet32.xml.rels>&#65279;<?xml version="1.0" encoding="utf-8" standalone="yes"?>
<Relationships xmlns="http://schemas.openxmlformats.org/package/2006/relationships" />
</file>

<file path=xl/worksheets/_rels/sheet33.xml.rels>&#65279;<?xml version="1.0" encoding="utf-8" standalone="yes"?>
<Relationships xmlns="http://schemas.openxmlformats.org/package/2006/relationships" />
</file>

<file path=xl/worksheets/_rels/sheet34.xml.rels>&#65279;<?xml version="1.0" encoding="utf-8" standalone="yes"?>
<Relationships xmlns="http://schemas.openxmlformats.org/package/2006/relationships" />
</file>

<file path=xl/worksheets/_rels/sheet35.xml.rels>&#65279;<?xml version="1.0" encoding="utf-8" standalone="yes"?>
<Relationships xmlns="http://schemas.openxmlformats.org/package/2006/relationships" />
</file>

<file path=xl/worksheets/_rels/sheet36.xml.rels>&#65279;<?xml version="1.0" encoding="utf-8" standalone="yes"?>
<Relationships xmlns="http://schemas.openxmlformats.org/package/2006/relationships" />
</file>

<file path=xl/worksheets/_rels/sheet37.xml.rels>&#65279;<?xml version="1.0" encoding="utf-8" standalone="yes"?>
<Relationships xmlns="http://schemas.openxmlformats.org/package/2006/relationships" />
</file>

<file path=xl/worksheets/_rels/sheet38.xml.rels>&#65279;<?xml version="1.0" encoding="utf-8" standalone="yes"?>
<Relationships xmlns="http://schemas.openxmlformats.org/package/2006/relationships" />
</file>

<file path=xl/worksheets/_rels/sheet39.xml.rels>&#65279;<?xml version="1.0" encoding="utf-8" standalone="yes"?>
<Relationships xmlns="http://schemas.openxmlformats.org/package/2006/relationships" />
</file>

<file path=xl/worksheets/_rels/sheet4.xml.rels>&#65279;<?xml version="1.0" encoding="utf-8" standalone="yes"?>
<Relationships xmlns="http://schemas.openxmlformats.org/package/2006/relationships" />
</file>

<file path=xl/worksheets/_rels/sheet40.xml.rels>&#65279;<?xml version="1.0" encoding="utf-8" standalone="yes"?>
<Relationships xmlns="http://schemas.openxmlformats.org/package/2006/relationships" />
</file>

<file path=xl/worksheets/_rels/sheet41.xml.rels>&#65279;<?xml version="1.0" encoding="utf-8" standalone="yes"?>
<Relationships xmlns="http://schemas.openxmlformats.org/package/2006/relationships" />
</file>

<file path=xl/worksheets/_rels/sheet42.xml.rels>&#65279;<?xml version="1.0" encoding="utf-8" standalone="yes"?>
<Relationships xmlns="http://schemas.openxmlformats.org/package/2006/relationships" />
</file>

<file path=xl/worksheets/_rels/sheet43.xml.rels>&#65279;<?xml version="1.0" encoding="utf-8" standalone="yes"?>
<Relationships xmlns="http://schemas.openxmlformats.org/package/2006/relationships" />
</file>

<file path=xl/worksheets/_rels/sheet44.xml.rels>&#65279;<?xml version="1.0" encoding="utf-8" standalone="yes"?>
<Relationships xmlns="http://schemas.openxmlformats.org/package/2006/relationships" />
</file>

<file path=xl/worksheets/_rels/sheet45.xml.rels>&#65279;<?xml version="1.0" encoding="utf-8" standalone="yes"?>
<Relationships xmlns="http://schemas.openxmlformats.org/package/2006/relationships" />
</file>

<file path=xl/worksheets/_rels/sheet46.xml.rels>&#65279;<?xml version="1.0" encoding="utf-8" standalone="yes"?>
<Relationships xmlns="http://schemas.openxmlformats.org/package/2006/relationships" />
</file>

<file path=xl/worksheets/_rels/sheet47.xml.rels>&#65279;<?xml version="1.0" encoding="utf-8" standalone="yes"?>
<Relationships xmlns="http://schemas.openxmlformats.org/package/2006/relationships" />
</file>

<file path=xl/worksheets/_rels/sheet48.xml.rels>&#65279;<?xml version="1.0" encoding="utf-8" standalone="yes"?>
<Relationships xmlns="http://schemas.openxmlformats.org/package/2006/relationships" />
</file>

<file path=xl/worksheets/_rels/sheet49.xml.rels>&#65279;<?xml version="1.0" encoding="utf-8" standalone="yes"?>
<Relationships xmlns="http://schemas.openxmlformats.org/package/2006/relationships" />
</file>

<file path=xl/worksheets/_rels/sheet5.xml.rels>&#65279;<?xml version="1.0" encoding="utf-8" standalone="yes"?>
<Relationships xmlns="http://schemas.openxmlformats.org/package/2006/relationships" />
</file>

<file path=xl/worksheets/_rels/sheet50.xml.rels>&#65279;<?xml version="1.0" encoding="utf-8" standalone="yes"?>
<Relationships xmlns="http://schemas.openxmlformats.org/package/2006/relationships" />
</file>

<file path=xl/worksheets/_rels/sheet51.xml.rels>&#65279;<?xml version="1.0" encoding="utf-8" standalone="yes"?>
<Relationships xmlns="http://schemas.openxmlformats.org/package/2006/relationships" />
</file>

<file path=xl/worksheets/_rels/sheet52.xml.rels>&#65279;<?xml version="1.0" encoding="utf-8" standalone="yes"?>
<Relationships xmlns="http://schemas.openxmlformats.org/package/2006/relationships" />
</file>

<file path=xl/worksheets/_rels/sheet53.xml.rels>&#65279;<?xml version="1.0" encoding="utf-8" standalone="yes"?>
<Relationships xmlns="http://schemas.openxmlformats.org/package/2006/relationships" />
</file>

<file path=xl/worksheets/_rels/sheet54.xml.rels>&#65279;<?xml version="1.0" encoding="utf-8" standalone="yes"?>
<Relationships xmlns="http://schemas.openxmlformats.org/package/2006/relationships" />
</file>

<file path=xl/worksheets/_rels/sheet55.xml.rels>&#65279;<?xml version="1.0" encoding="utf-8" standalone="yes"?>
<Relationships xmlns="http://schemas.openxmlformats.org/package/2006/relationships" />
</file>

<file path=xl/worksheets/_rels/sheet56.xml.rels>&#65279;<?xml version="1.0" encoding="utf-8" standalone="yes"?>
<Relationships xmlns="http://schemas.openxmlformats.org/package/2006/relationships" />
</file>

<file path=xl/worksheets/_rels/sheet57.xml.rels>&#65279;<?xml version="1.0" encoding="utf-8" standalone="yes"?>
<Relationships xmlns="http://schemas.openxmlformats.org/package/2006/relationships" />
</file>

<file path=xl/worksheets/_rels/sheet58.xml.rels>&#65279;<?xml version="1.0" encoding="utf-8" standalone="yes"?>
<Relationships xmlns="http://schemas.openxmlformats.org/package/2006/relationships" />
</file>

<file path=xl/worksheets/_rels/sheet59.xml.rels>&#65279;<?xml version="1.0" encoding="utf-8" standalone="yes"?>
<Relationships xmlns="http://schemas.openxmlformats.org/package/2006/relationships" />
</file>

<file path=xl/worksheets/_rels/sheet6.xml.rels>&#65279;<?xml version="1.0" encoding="utf-8" standalone="yes"?>
<Relationships xmlns="http://schemas.openxmlformats.org/package/2006/relationships" />
</file>

<file path=xl/worksheets/_rels/sheet60.xml.rels>&#65279;<?xml version="1.0" encoding="utf-8" standalone="yes"?>
<Relationships xmlns="http://schemas.openxmlformats.org/package/2006/relationships" />
</file>

<file path=xl/worksheets/_rels/sheet61.xml.rels>&#65279;<?xml version="1.0" encoding="utf-8" standalone="yes"?>
<Relationships xmlns="http://schemas.openxmlformats.org/package/2006/relationships" />
</file>

<file path=xl/worksheets/_rels/sheet62.xml.rels>&#65279;<?xml version="1.0" encoding="utf-8" standalone="yes"?>
<Relationships xmlns="http://schemas.openxmlformats.org/package/2006/relationships" />
</file>

<file path=xl/worksheets/_rels/sheet63.xml.rels>&#65279;<?xml version="1.0" encoding="utf-8" standalone="yes"?>
<Relationships xmlns="http://schemas.openxmlformats.org/package/2006/relationships" />
</file>

<file path=xl/worksheets/_rels/sheet64.xml.rels>&#65279;<?xml version="1.0" encoding="utf-8" standalone="yes"?>
<Relationships xmlns="http://schemas.openxmlformats.org/package/2006/relationships" />
</file>

<file path=xl/worksheets/_rels/sheet65.xml.rels>&#65279;<?xml version="1.0" encoding="utf-8" standalone="yes"?>
<Relationships xmlns="http://schemas.openxmlformats.org/package/2006/relationships" />
</file>

<file path=xl/worksheets/_rels/sheet66.xml.rels>&#65279;<?xml version="1.0" encoding="utf-8" standalone="yes"?>
<Relationships xmlns="http://schemas.openxmlformats.org/package/2006/relationships" />
</file>

<file path=xl/worksheets/_rels/sheet67.xml.rels>&#65279;<?xml version="1.0" encoding="utf-8" standalone="yes"?>
<Relationships xmlns="http://schemas.openxmlformats.org/package/2006/relationships" />
</file>

<file path=xl/worksheets/_rels/sheet68.xml.rels>&#65279;<?xml version="1.0" encoding="utf-8" standalone="yes"?>
<Relationships xmlns="http://schemas.openxmlformats.org/package/2006/relationships" />
</file>

<file path=xl/worksheets/_rels/sheet69.xml.rels>&#65279;<?xml version="1.0" encoding="utf-8" standalone="yes"?>
<Relationships xmlns="http://schemas.openxmlformats.org/package/2006/relationships" />
</file>

<file path=xl/worksheets/_rels/sheet7.xml.rels>&#65279;<?xml version="1.0" encoding="utf-8" standalone="yes"?>
<Relationships xmlns="http://schemas.openxmlformats.org/package/2006/relationships" />
</file>

<file path=xl/worksheets/_rels/sheet70.xml.rels>&#65279;<?xml version="1.0" encoding="utf-8" standalone="yes"?>
<Relationships xmlns="http://schemas.openxmlformats.org/package/2006/relationships" />
</file>

<file path=xl/worksheets/_rels/sheet71.xml.rels>&#65279;<?xml version="1.0" encoding="utf-8" standalone="yes"?>
<Relationships xmlns="http://schemas.openxmlformats.org/package/2006/relationships" />
</file>

<file path=xl/worksheets/_rels/sheet72.xml.rels>&#65279;<?xml version="1.0" encoding="utf-8" standalone="yes"?>
<Relationships xmlns="http://schemas.openxmlformats.org/package/2006/relationships" />
</file>

<file path=xl/worksheets/_rels/sheet73.xml.rels>&#65279;<?xml version="1.0" encoding="utf-8" standalone="yes"?>
<Relationships xmlns="http://schemas.openxmlformats.org/package/2006/relationships" />
</file>

<file path=xl/worksheets/_rels/sheet74.xml.rels>&#65279;<?xml version="1.0" encoding="utf-8" standalone="yes"?>
<Relationships xmlns="http://schemas.openxmlformats.org/package/2006/relationships" />
</file>

<file path=xl/worksheets/_rels/sheet75.xml.rels>&#65279;<?xml version="1.0" encoding="utf-8" standalone="yes"?>
<Relationships xmlns="http://schemas.openxmlformats.org/package/2006/relationships" />
</file>

<file path=xl/worksheets/_rels/sheet76.xml.rels>&#65279;<?xml version="1.0" encoding="utf-8" standalone="yes"?>
<Relationships xmlns="http://schemas.openxmlformats.org/package/2006/relationships" />
</file>

<file path=xl/worksheets/_rels/sheet77.xml.rels>&#65279;<?xml version="1.0" encoding="utf-8" standalone="yes"?>
<Relationships xmlns="http://schemas.openxmlformats.org/package/2006/relationships" />
</file>

<file path=xl/worksheets/_rels/sheet78.xml.rels>&#65279;<?xml version="1.0" encoding="utf-8" standalone="yes"?>
<Relationships xmlns="http://schemas.openxmlformats.org/package/2006/relationships" />
</file>

<file path=xl/worksheets/_rels/sheet79.xml.rels>&#65279;<?xml version="1.0" encoding="utf-8" standalone="yes"?>
<Relationships xmlns="http://schemas.openxmlformats.org/package/2006/relationships" />
</file>

<file path=xl/worksheets/_rels/sheet8.xml.rels>&#65279;<?xml version="1.0" encoding="utf-8" standalone="yes"?>
<Relationships xmlns="http://schemas.openxmlformats.org/package/2006/relationships" />
</file>

<file path=xl/worksheets/_rels/sheet80.xml.rels>&#65279;<?xml version="1.0" encoding="utf-8" standalone="yes"?>
<Relationships xmlns="http://schemas.openxmlformats.org/package/2006/relationships" />
</file>

<file path=xl/worksheets/_rels/sheet81.xml.rels>&#65279;<?xml version="1.0" encoding="utf-8" standalone="yes"?>
<Relationships xmlns="http://schemas.openxmlformats.org/package/2006/relationships" />
</file>

<file path=xl/worksheets/_rels/sheet82.xml.rels>&#65279;<?xml version="1.0" encoding="utf-8" standalone="yes"?>
<Relationships xmlns="http://schemas.openxmlformats.org/package/2006/relationships" />
</file>

<file path=xl/worksheets/_rels/sheet83.xml.rels>&#65279;<?xml version="1.0" encoding="utf-8" standalone="yes"?>
<Relationships xmlns="http://schemas.openxmlformats.org/package/2006/relationships" />
</file>

<file path=xl/worksheets/_rels/sheet84.xml.rels>&#65279;<?xml version="1.0" encoding="utf-8" standalone="yes"?>
<Relationships xmlns="http://schemas.openxmlformats.org/package/2006/relationships" />
</file>

<file path=xl/worksheets/_rels/sheet85.xml.rels>&#65279;<?xml version="1.0" encoding="utf-8" standalone="yes"?>
<Relationships xmlns="http://schemas.openxmlformats.org/package/2006/relationships" />
</file>

<file path=xl/worksheets/_rels/sheet86.xml.rels>&#65279;<?xml version="1.0" encoding="utf-8" standalone="yes"?>
<Relationships xmlns="http://schemas.openxmlformats.org/package/2006/relationships" />
</file>

<file path=xl/worksheets/_rels/sheet87.xml.rels>&#65279;<?xml version="1.0" encoding="utf-8" standalone="yes"?>
<Relationships xmlns="http://schemas.openxmlformats.org/package/2006/relationships" />
</file>

<file path=xl/worksheets/_rels/sheet88.xml.rels>&#65279;<?xml version="1.0" encoding="utf-8" standalone="yes"?>
<Relationships xmlns="http://schemas.openxmlformats.org/package/2006/relationships" />
</file>

<file path=xl/worksheets/_rels/sheet89.xml.rels>&#65279;<?xml version="1.0" encoding="utf-8" standalone="yes"?>
<Relationships xmlns="http://schemas.openxmlformats.org/package/2006/relationships" />
</file>

<file path=xl/worksheets/_rels/sheet9.xml.rels>&#65279;<?xml version="1.0" encoding="utf-8" standalone="yes"?>
<Relationships xmlns="http://schemas.openxmlformats.org/package/2006/relationships" />
</file>

<file path=xl/worksheets/_rels/sheet90.xml.rels>&#65279;<?xml version="1.0" encoding="utf-8" standalone="yes"?>
<Relationships xmlns="http://schemas.openxmlformats.org/package/2006/relationships" />
</file>

<file path=xl/worksheets/_rels/sheet91.xml.rels>&#65279;<?xml version="1.0" encoding="utf-8" standalone="yes"?>
<Relationships xmlns="http://schemas.openxmlformats.org/package/2006/relationships" />
</file>

<file path=xl/worksheets/_rels/sheet92.xml.rels>&#65279;<?xml version="1.0" encoding="utf-8" standalone="yes"?>
<Relationships xmlns="http://schemas.openxmlformats.org/package/2006/relationships" />
</file>

<file path=xl/worksheets/_rels/sheet93.xml.rels>&#65279;<?xml version="1.0" encoding="utf-8" standalone="yes"?>
<Relationships xmlns="http://schemas.openxmlformats.org/package/2006/relationships" />
</file>

<file path=xl/worksheets/_rels/sheet94.xml.rels>&#65279;<?xml version="1.0" encoding="utf-8" standalone="yes"?>
<Relationships xmlns="http://schemas.openxmlformats.org/package/2006/relationships" />
</file>

<file path=xl/worksheets/_rels/sheet95.xml.rels>&#65279;<?xml version="1.0" encoding="utf-8" standalone="yes"?>
<Relationships xmlns="http://schemas.openxmlformats.org/package/2006/relationships" />
</file>

<file path=xl/worksheets/_rels/sheet96.xml.rels>&#65279;<?xml version="1.0" encoding="utf-8" standalone="yes"?>
<Relationships xmlns="http://schemas.openxmlformats.org/package/2006/relationships" />
</file>

<file path=xl/worksheets/_rels/sheet97.xml.rels>&#65279;<?xml version="1.0" encoding="utf-8" standalone="yes"?>
<Relationships xmlns="http://schemas.openxmlformats.org/package/2006/relationships" />
</file>

<file path=xl/worksheets/_rels/sheet98.xml.rels>&#65279;<?xml version="1.0" encoding="utf-8" standalone="yes"?>
<Relationships xmlns="http://schemas.openxmlformats.org/package/2006/relationships" />
</file>

<file path=xl/worksheets/_rels/sheet99.xml.rels>&#65279;<?xml version="1.0" encoding="utf-8" standalone="yes"?>
<Relationships xmlns="http://schemas.openxmlformats.org/package/2006/relationships" /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indexed="10"/>
  </sheetPr>
  <dimension ref="A1:AG56"/>
  <sheetViews>
    <sheetView tabSelected="1" view="pageBreakPreview" zoomScale="70" zoomScaleNormal="85" zoomScaleSheetLayoutView="70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3" width="9.375" style="14" customWidth="1"/>
    <col min="4" max="5" width="9.5" style="14" customWidth="1"/>
    <col min="6" max="21" width="8.25" style="14" customWidth="1"/>
    <col min="22" max="22" width="9.5" style="14" customWidth="1"/>
    <col min="23" max="23" width="9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f>+道央圏域計!N4+道南圏域計!N4+道北圏域計!N4+オホーツク圏域計!N4+十勝圏域計!N4+釧路・根室圏域計!N4</f>
        <v>2077</v>
      </c>
      <c r="O4" s="14" t="s">
        <v>35</v>
      </c>
      <c r="P4" s="14" t="s">
        <v>36</v>
      </c>
      <c r="Q4" s="15">
        <f>+道央圏域計!Q4+道南圏域計!Q4+道北圏域計!Q4+オホーツク圏域計!Q4+十勝圏域計!Q4+釧路・根室圏域計!Q4</f>
        <v>1478</v>
      </c>
      <c r="R4" s="14" t="s">
        <v>37</v>
      </c>
      <c r="T4" s="16" t="s">
        <v>33</v>
      </c>
      <c r="U4" s="16"/>
      <c r="V4" s="16" t="s">
        <v>39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20</v>
      </c>
      <c r="H6" s="19" t="s">
        <v>21</v>
      </c>
      <c r="I6" s="19" t="s">
        <v>22</v>
      </c>
      <c r="J6" s="19" t="s">
        <v>23</v>
      </c>
      <c r="K6" s="19" t="s">
        <v>252</v>
      </c>
      <c r="L6" s="28" t="s">
        <v>254</v>
      </c>
      <c r="M6" s="19" t="s">
        <v>255</v>
      </c>
      <c r="N6" s="19" t="s">
        <v>24</v>
      </c>
      <c r="O6" s="19" t="s">
        <v>25</v>
      </c>
      <c r="P6" s="19" t="s">
        <v>26</v>
      </c>
      <c r="Q6" s="19" t="s">
        <v>27</v>
      </c>
      <c r="R6" s="19" t="s">
        <v>28</v>
      </c>
      <c r="S6" s="19" t="s">
        <v>29</v>
      </c>
      <c r="T6" s="19" t="s">
        <v>30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f>+道央圏域計!C7+道南圏域計!C7+道北圏域計!C7+オホーツク圏域計!C7+十勝圏域計!C7+釧路・根室圏域計!C7</f>
        <v>53577</v>
      </c>
      <c r="D7" s="3">
        <f>+道央圏域計!D7+道南圏域計!D7+道北圏域計!D7+オホーツク圏域計!D7+十勝圏域計!D7+釧路・根室圏域計!D7</f>
        <v>53782</v>
      </c>
      <c r="E7" s="3">
        <f>+道央圏域計!E7+道南圏域計!E7+道北圏域計!E7+オホーツク圏域計!E7+十勝圏域計!E7+釧路・根室圏域計!E7</f>
        <v>88177</v>
      </c>
      <c r="F7" s="3">
        <f>+道央圏域計!F7+道南圏域計!F7+道北圏域計!F7+オホーツク圏域計!F7+十勝圏域計!F7+釧路・根室圏域計!F7</f>
        <v>27970</v>
      </c>
      <c r="G7" s="3">
        <f>+道央圏域計!G7+道南圏域計!G7+道北圏域計!G7+オホーツク圏域計!G7+十勝圏域計!G7+釧路・根室圏域計!G7</f>
        <v>11279</v>
      </c>
      <c r="H7" s="3">
        <f>+道央圏域計!H7+道南圏域計!H7+道北圏域計!H7+オホーツク圏域計!H7+十勝圏域計!H7+釧路・根室圏域計!H7</f>
        <v>13043</v>
      </c>
      <c r="I7" s="3">
        <f>+道央圏域計!I7+道南圏域計!I7+道北圏域計!I7+オホーツク圏域計!I7+十勝圏域計!I7+釧路・根室圏域計!I7</f>
        <v>32959</v>
      </c>
      <c r="J7" s="3">
        <f>+道央圏域計!J7+道南圏域計!J7+道北圏域計!J7+オホーツク圏域計!J7+十勝圏域計!J7+釧路・根室圏域計!J7</f>
        <v>232</v>
      </c>
      <c r="K7" s="3">
        <f>+道央圏域計!K7+道南圏域計!K7+道北圏域計!K7+オホーツク圏域計!K7+十勝圏域計!K7+釧路・根室圏域計!K7</f>
        <v>3687</v>
      </c>
      <c r="L7" s="3">
        <f>+道央圏域計!L7+道南圏域計!L7+道北圏域計!L7+オホーツク圏域計!L7+十勝圏域計!L7+釧路・根室圏域計!L7</f>
        <v>3565</v>
      </c>
      <c r="M7" s="3">
        <f>+道央圏域計!M7+道南圏域計!M7+道北圏域計!M7+オホーツク圏域計!M7+十勝圏域計!M7+釧路・根室圏域計!M7</f>
        <v>319</v>
      </c>
      <c r="N7" s="3">
        <f>+道央圏域計!N7+道南圏域計!N7+道北圏域計!N7+オホーツク圏域計!N7+十勝圏域計!N7+釧路・根室圏域計!N7</f>
        <v>739</v>
      </c>
      <c r="O7" s="3">
        <f>+道央圏域計!O7+道南圏域計!O7+道北圏域計!O7+オホーツク圏域計!O7+十勝圏域計!O7+釧路・根室圏域計!O7</f>
        <v>1213</v>
      </c>
      <c r="P7" s="3">
        <f>+道央圏域計!P7+道南圏域計!P7+道北圏域計!P7+オホーツク圏域計!P7+十勝圏域計!P7+釧路・根室圏域計!P7</f>
        <v>461</v>
      </c>
      <c r="Q7" s="3">
        <f>+道央圏域計!Q7+道南圏域計!Q7+道北圏域計!Q7+オホーツク圏域計!Q7+十勝圏域計!Q7+釧路・根室圏域計!Q7</f>
        <v>436</v>
      </c>
      <c r="R7" s="3">
        <f>+道央圏域計!R7+道南圏域計!R7+道北圏域計!R7+オホーツク圏域計!R7+十勝圏域計!R7+釧路・根室圏域計!R7</f>
        <v>6489</v>
      </c>
      <c r="S7" s="3">
        <f>+道央圏域計!S7+道南圏域計!S7+道北圏域計!S7+オホーツク圏域計!S7+十勝圏域計!S7+釧路・根室圏域計!S7</f>
        <v>1288</v>
      </c>
      <c r="T7" s="3">
        <f>+道央圏域計!T7+道南圏域計!T7+道北圏域計!T7+オホーツク圏域計!T7+十勝圏域計!T7+釧路・根室圏域計!T7</f>
        <v>4484</v>
      </c>
      <c r="U7" s="4">
        <f>+道央圏域計!U7+道南圏域計!U7+道北圏域計!U7+オホーツク圏域計!U7+十勝圏域計!U7+釧路・根室圏域計!U7</f>
        <v>11144</v>
      </c>
      <c r="V7" s="29">
        <f>+道央圏域計!V7+道南圏域計!V7+道北圏域計!V7+オホーツク圏域計!V7+十勝圏域計!V7+釧路・根室圏域計!V7</f>
        <v>314844</v>
      </c>
    </row>
    <row r="8" spans="1:22" ht="18" customHeight="1" x14ac:dyDescent="0.15">
      <c r="A8" s="157"/>
      <c r="B8" s="119" t="s">
        <v>14</v>
      </c>
      <c r="C8" s="5">
        <f>+道央圏域計!C8+道南圏域計!C8+道北圏域計!C8+オホーツク圏域計!C8+十勝圏域計!C8+釧路・根室圏域計!C8</f>
        <v>63159</v>
      </c>
      <c r="D8" s="9">
        <f>+道央圏域計!D8+道南圏域計!D8+道北圏域計!D8+オホーツク圏域計!D8+十勝圏域計!D8+釧路・根室圏域計!D8</f>
        <v>59118</v>
      </c>
      <c r="E8" s="9">
        <f>+道央圏域計!E8+道南圏域計!E8+道北圏域計!E8+オホーツク圏域計!E8+十勝圏域計!E8+釧路・根室圏域計!E8</f>
        <v>94717</v>
      </c>
      <c r="F8" s="9">
        <f>+道央圏域計!F8+道南圏域計!F8+道北圏域計!F8+オホーツク圏域計!F8+十勝圏域計!F8+釧路・根室圏域計!F8</f>
        <v>34983</v>
      </c>
      <c r="G8" s="9">
        <f>+道央圏域計!G8+道南圏域計!G8+道北圏域計!G8+オホーツク圏域計!G8+十勝圏域計!G8+釧路・根室圏域計!G8</f>
        <v>14062</v>
      </c>
      <c r="H8" s="9">
        <f>+道央圏域計!H8+道南圏域計!H8+道北圏域計!H8+オホーツク圏域計!H8+十勝圏域計!H8+釧路・根室圏域計!H8</f>
        <v>15175</v>
      </c>
      <c r="I8" s="9">
        <f>+道央圏域計!I8+道南圏域計!I8+道北圏域計!I8+オホーツク圏域計!I8+十勝圏域計!I8+釧路・根室圏域計!I8</f>
        <v>39055</v>
      </c>
      <c r="J8" s="9">
        <f>+道央圏域計!J8+道南圏域計!J8+道北圏域計!J8+オホーツク圏域計!J8+十勝圏域計!J8+釧路・根室圏域計!J8</f>
        <v>293</v>
      </c>
      <c r="K8" s="9">
        <f>+道央圏域計!K8+道南圏域計!K8+道北圏域計!K8+オホーツク圏域計!K8+十勝圏域計!K8+釧路・根室圏域計!K8</f>
        <v>4353</v>
      </c>
      <c r="L8" s="9">
        <f>+道央圏域計!L8+道南圏域計!L8+道北圏域計!L8+オホーツク圏域計!L8+十勝圏域計!L8+釧路・根室圏域計!L8</f>
        <v>5277</v>
      </c>
      <c r="M8" s="9">
        <f>+道央圏域計!M8+道南圏域計!M8+道北圏域計!M8+オホーツク圏域計!M8+十勝圏域計!M8+釧路・根室圏域計!M8</f>
        <v>367</v>
      </c>
      <c r="N8" s="9">
        <f>+道央圏域計!N8+道南圏域計!N8+道北圏域計!N8+オホーツク圏域計!N8+十勝圏域計!N8+釧路・根室圏域計!N8</f>
        <v>1103</v>
      </c>
      <c r="O8" s="9">
        <f>+道央圏域計!O8+道南圏域計!O8+道北圏域計!O8+オホーツク圏域計!O8+十勝圏域計!O8+釧路・根室圏域計!O8</f>
        <v>1850</v>
      </c>
      <c r="P8" s="9">
        <f>+道央圏域計!P8+道南圏域計!P8+道北圏域計!P8+オホーツク圏域計!P8+十勝圏域計!P8+釧路・根室圏域計!P8</f>
        <v>640</v>
      </c>
      <c r="Q8" s="9">
        <f>+道央圏域計!Q8+道南圏域計!Q8+道北圏域計!Q8+オホーツク圏域計!Q8+十勝圏域計!Q8+釧路・根室圏域計!Q8</f>
        <v>625</v>
      </c>
      <c r="R8" s="9">
        <f>+道央圏域計!R8+道南圏域計!R8+道北圏域計!R8+オホーツク圏域計!R8+十勝圏域計!R8+釧路・根室圏域計!R8</f>
        <v>7874</v>
      </c>
      <c r="S8" s="9">
        <f>+道央圏域計!S8+道南圏域計!S8+道北圏域計!S8+オホーツク圏域計!S8+十勝圏域計!S8+釧路・根室圏域計!S8</f>
        <v>1639</v>
      </c>
      <c r="T8" s="9">
        <f>+道央圏域計!T8+道南圏域計!T8+道北圏域計!T8+オホーツク圏域計!T8+十勝圏域計!T8+釧路・根室圏域計!T8</f>
        <v>8739</v>
      </c>
      <c r="U8" s="10">
        <f>+道央圏域計!U8+道南圏域計!U8+道北圏域計!U8+オホーツク圏域計!U8+十勝圏域計!U8+釧路・根室圏域計!U8</f>
        <v>14117</v>
      </c>
      <c r="V8" s="30">
        <f>+道央圏域計!V8+道南圏域計!V8+道北圏域計!V8+オホーツク圏域計!V8+十勝圏域計!V8+釧路・根室圏域計!V8</f>
        <v>367146</v>
      </c>
    </row>
    <row r="9" spans="1:22" ht="18" customHeight="1" x14ac:dyDescent="0.15">
      <c r="A9" s="154" t="s">
        <v>2</v>
      </c>
      <c r="B9" s="118" t="s">
        <v>13</v>
      </c>
      <c r="C9" s="2">
        <f>+道央圏域計!C9+道南圏域計!C9+道北圏域計!C9+オホーツク圏域計!C9+十勝圏域計!C9+釧路・根室圏域計!C9</f>
        <v>65270</v>
      </c>
      <c r="D9" s="3">
        <f>+道央圏域計!D9+道南圏域計!D9+道北圏域計!D9+オホーツク圏域計!D9+十勝圏域計!D9+釧路・根室圏域計!D9</f>
        <v>64629</v>
      </c>
      <c r="E9" s="3">
        <f>+道央圏域計!E9+道南圏域計!E9+道北圏域計!E9+オホーツク圏域計!E9+十勝圏域計!E9+釧路・根室圏域計!E9</f>
        <v>126579</v>
      </c>
      <c r="F9" s="3">
        <f>+道央圏域計!F9+道南圏域計!F9+道北圏域計!F9+オホーツク圏域計!F9+十勝圏域計!F9+釧路・根室圏域計!F9</f>
        <v>42875</v>
      </c>
      <c r="G9" s="3">
        <f>+道央圏域計!G9+道南圏域計!G9+道北圏域計!G9+オホーツク圏域計!G9+十勝圏域計!G9+釧路・根室圏域計!G9</f>
        <v>27746</v>
      </c>
      <c r="H9" s="3">
        <f>+道央圏域計!H9+道南圏域計!H9+道北圏域計!H9+オホーツク圏域計!H9+十勝圏域計!H9+釧路・根室圏域計!H9</f>
        <v>23193</v>
      </c>
      <c r="I9" s="3">
        <f>+道央圏域計!I9+道南圏域計!I9+道北圏域計!I9+オホーツク圏域計!I9+十勝圏域計!I9+釧路・根室圏域計!I9</f>
        <v>21893</v>
      </c>
      <c r="J9" s="3">
        <f>+道央圏域計!J9+道南圏域計!J9+道北圏域計!J9+オホーツク圏域計!J9+十勝圏域計!J9+釧路・根室圏域計!J9</f>
        <v>658</v>
      </c>
      <c r="K9" s="3">
        <f>+道央圏域計!K9+道南圏域計!K9+道北圏域計!K9+オホーツク圏域計!K9+十勝圏域計!K9+釧路・根室圏域計!K9</f>
        <v>5593</v>
      </c>
      <c r="L9" s="3">
        <f>+道央圏域計!L9+道南圏域計!L9+道北圏域計!L9+オホーツク圏域計!L9+十勝圏域計!L9+釧路・根室圏域計!L9</f>
        <v>2478</v>
      </c>
      <c r="M9" s="3">
        <f>+道央圏域計!M9+道南圏域計!M9+道北圏域計!M9+オホーツク圏域計!M9+十勝圏域計!M9+釧路・根室圏域計!M9</f>
        <v>513</v>
      </c>
      <c r="N9" s="3">
        <f>+道央圏域計!N9+道南圏域計!N9+道北圏域計!N9+オホーツク圏域計!N9+十勝圏域計!N9+釧路・根室圏域計!N9</f>
        <v>1111</v>
      </c>
      <c r="O9" s="3">
        <f>+道央圏域計!O9+道南圏域計!O9+道北圏域計!O9+オホーツク圏域計!O9+十勝圏域計!O9+釧路・根室圏域計!O9</f>
        <v>1135</v>
      </c>
      <c r="P9" s="3">
        <f>+道央圏域計!P9+道南圏域計!P9+道北圏域計!P9+オホーツク圏域計!P9+十勝圏域計!P9+釧路・根室圏域計!P9</f>
        <v>597</v>
      </c>
      <c r="Q9" s="3">
        <f>+道央圏域計!Q9+道南圏域計!Q9+道北圏域計!Q9+オホーツク圏域計!Q9+十勝圏域計!Q9+釧路・根室圏域計!Q9</f>
        <v>594</v>
      </c>
      <c r="R9" s="3">
        <f>+道央圏域計!R9+道南圏域計!R9+道北圏域計!R9+オホーツク圏域計!R9+十勝圏域計!R9+釧路・根室圏域計!R9</f>
        <v>9189</v>
      </c>
      <c r="S9" s="3">
        <f>+道央圏域計!S9+道南圏域計!S9+道北圏域計!S9+オホーツク圏域計!S9+十勝圏域計!S9+釧路・根室圏域計!S9</f>
        <v>1519</v>
      </c>
      <c r="T9" s="3">
        <f>+道央圏域計!T9+道南圏域計!T9+道北圏域計!T9+オホーツク圏域計!T9+十勝圏域計!T9+釧路・根室圏域計!T9</f>
        <v>3011</v>
      </c>
      <c r="U9" s="4">
        <f>+道央圏域計!U9+道南圏域計!U9+道北圏域計!U9+オホーツク圏域計!U9+十勝圏域計!U9+釧路・根室圏域計!U9</f>
        <v>13393</v>
      </c>
      <c r="V9" s="29">
        <f>+道央圏域計!V9+道南圏域計!V9+道北圏域計!V9+オホーツク圏域計!V9+十勝圏域計!V9+釧路・根室圏域計!V9</f>
        <v>411976</v>
      </c>
    </row>
    <row r="10" spans="1:22" ht="18" customHeight="1" x14ac:dyDescent="0.15">
      <c r="A10" s="153"/>
      <c r="B10" s="120" t="s">
        <v>14</v>
      </c>
      <c r="C10" s="5">
        <f>+道央圏域計!C10+道南圏域計!C10+道北圏域計!C10+オホーツク圏域計!C10+十勝圏域計!C10+釧路・根室圏域計!C10</f>
        <v>76954</v>
      </c>
      <c r="D10" s="6">
        <f>+道央圏域計!D10+道南圏域計!D10+道北圏域計!D10+オホーツク圏域計!D10+十勝圏域計!D10+釧路・根室圏域計!D10</f>
        <v>71742</v>
      </c>
      <c r="E10" s="6">
        <f>+道央圏域計!E10+道南圏域計!E10+道北圏域計!E10+オホーツク圏域計!E10+十勝圏域計!E10+釧路・根室圏域計!E10</f>
        <v>134425</v>
      </c>
      <c r="F10" s="6">
        <f>+道央圏域計!F10+道南圏域計!F10+道北圏域計!F10+オホーツク圏域計!F10+十勝圏域計!F10+釧路・根室圏域計!F10</f>
        <v>50527</v>
      </c>
      <c r="G10" s="6">
        <f>+道央圏域計!G10+道南圏域計!G10+道北圏域計!G10+オホーツク圏域計!G10+十勝圏域計!G10+釧路・根室圏域計!G10</f>
        <v>32216</v>
      </c>
      <c r="H10" s="6">
        <f>+道央圏域計!H10+道南圏域計!H10+道北圏域計!H10+オホーツク圏域計!H10+十勝圏域計!H10+釧路・根室圏域計!H10</f>
        <v>25875</v>
      </c>
      <c r="I10" s="6">
        <f>+道央圏域計!I10+道南圏域計!I10+道北圏域計!I10+オホーツク圏域計!I10+十勝圏域計!I10+釧路・根室圏域計!I10</f>
        <v>25574</v>
      </c>
      <c r="J10" s="6">
        <f>+道央圏域計!J10+道南圏域計!J10+道北圏域計!J10+オホーツク圏域計!J10+十勝圏域計!J10+釧路・根室圏域計!J10</f>
        <v>827</v>
      </c>
      <c r="K10" s="6">
        <f>+道央圏域計!K10+道南圏域計!K10+道北圏域計!K10+オホーツク圏域計!K10+十勝圏域計!K10+釧路・根室圏域計!K10</f>
        <v>6369</v>
      </c>
      <c r="L10" s="6">
        <f>+道央圏域計!L10+道南圏域計!L10+道北圏域計!L10+オホーツク圏域計!L10+十勝圏域計!L10+釧路・根室圏域計!L10</f>
        <v>3170</v>
      </c>
      <c r="M10" s="6">
        <f>+道央圏域計!M10+道南圏域計!M10+道北圏域計!M10+オホーツク圏域計!M10+十勝圏域計!M10+釧路・根室圏域計!M10</f>
        <v>583</v>
      </c>
      <c r="N10" s="6">
        <f>+道央圏域計!N10+道南圏域計!N10+道北圏域計!N10+オホーツク圏域計!N10+十勝圏域計!N10+釧路・根室圏域計!N10</f>
        <v>1501</v>
      </c>
      <c r="O10" s="6">
        <f>+道央圏域計!O10+道南圏域計!O10+道北圏域計!O10+オホーツク圏域計!O10+十勝圏域計!O10+釧路・根室圏域計!O10</f>
        <v>1506</v>
      </c>
      <c r="P10" s="6">
        <f>+道央圏域計!P10+道南圏域計!P10+道北圏域計!P10+オホーツク圏域計!P10+十勝圏域計!P10+釧路・根室圏域計!P10</f>
        <v>769</v>
      </c>
      <c r="Q10" s="6">
        <f>+道央圏域計!Q10+道南圏域計!Q10+道北圏域計!Q10+オホーツク圏域計!Q10+十勝圏域計!Q10+釧路・根室圏域計!Q10</f>
        <v>785</v>
      </c>
      <c r="R10" s="6">
        <f>+道央圏域計!R10+道南圏域計!R10+道北圏域計!R10+オホーツク圏域計!R10+十勝圏域計!R10+釧路・根室圏域計!R10</f>
        <v>11140</v>
      </c>
      <c r="S10" s="6">
        <f>+道央圏域計!S10+道南圏域計!S10+道北圏域計!S10+オホーツク圏域計!S10+十勝圏域計!S10+釧路・根室圏域計!S10</f>
        <v>1810</v>
      </c>
      <c r="T10" s="6">
        <f>+道央圏域計!T10+道南圏域計!T10+道北圏域計!T10+オホーツク圏域計!T10+十勝圏域計!T10+釧路・根室圏域計!T10</f>
        <v>3870</v>
      </c>
      <c r="U10" s="7">
        <f>+道央圏域計!U10+道南圏域計!U10+道北圏域計!U10+オホーツク圏域計!U10+十勝圏域計!U10+釧路・根室圏域計!U10</f>
        <v>16418</v>
      </c>
      <c r="V10" s="31">
        <f>+道央圏域計!V10+道南圏域計!V10+道北圏域計!V10+オホーツク圏域計!V10+十勝圏域計!V10+釧路・根室圏域計!V10</f>
        <v>466061</v>
      </c>
    </row>
    <row r="11" spans="1:22" ht="18" customHeight="1" x14ac:dyDescent="0.15">
      <c r="A11" s="156" t="s">
        <v>3</v>
      </c>
      <c r="B11" s="121" t="s">
        <v>13</v>
      </c>
      <c r="C11" s="11">
        <f>+道央圏域計!C11+道南圏域計!C11+道北圏域計!C11+オホーツク圏域計!C11+十勝圏域計!C11+釧路・根室圏域計!C11</f>
        <v>75323</v>
      </c>
      <c r="D11" s="12">
        <f>+道央圏域計!D11+道南圏域計!D11+道北圏域計!D11+オホーツク圏域計!D11+十勝圏域計!D11+釧路・根室圏域計!D11</f>
        <v>73604</v>
      </c>
      <c r="E11" s="12">
        <f>+道央圏域計!E11+道南圏域計!E11+道北圏域計!E11+オホーツク圏域計!E11+十勝圏域計!E11+釧路・根室圏域計!E11</f>
        <v>121686</v>
      </c>
      <c r="F11" s="12">
        <f>+道央圏域計!F11+道南圏域計!F11+道北圏域計!F11+オホーツク圏域計!F11+十勝圏域計!F11+釧路・根室圏域計!F11</f>
        <v>40391</v>
      </c>
      <c r="G11" s="12">
        <f>+道央圏域計!G11+道南圏域計!G11+道北圏域計!G11+オホーツク圏域計!G11+十勝圏域計!G11+釧路・根室圏域計!G11</f>
        <v>31485</v>
      </c>
      <c r="H11" s="12">
        <f>+道央圏域計!H11+道南圏域計!H11+道北圏域計!H11+オホーツク圏域計!H11+十勝圏域計!H11+釧路・根室圏域計!H11</f>
        <v>21117</v>
      </c>
      <c r="I11" s="12">
        <f>+道央圏域計!I11+道南圏域計!I11+道北圏域計!I11+オホーツク圏域計!I11+十勝圏域計!I11+釧路・根室圏域計!I11</f>
        <v>12068</v>
      </c>
      <c r="J11" s="12">
        <f>+道央圏域計!J11+道南圏域計!J11+道北圏域計!J11+オホーツク圏域計!J11+十勝圏域計!J11+釧路・根室圏域計!J11</f>
        <v>563</v>
      </c>
      <c r="K11" s="12">
        <f>+道央圏域計!K11+道南圏域計!K11+道北圏域計!K11+オホーツク圏域計!K11+十勝圏域計!K11+釧路・根室圏域計!K11</f>
        <v>6108</v>
      </c>
      <c r="L11" s="12">
        <f>+道央圏域計!L11+道南圏域計!L11+道北圏域計!L11+オホーツク圏域計!L11+十勝圏域計!L11+釧路・根室圏域計!L11</f>
        <v>1133</v>
      </c>
      <c r="M11" s="12">
        <f>+道央圏域計!M11+道南圏域計!M11+道北圏域計!M11+オホーツク圏域計!M11+十勝圏域計!M11+釧路・根室圏域計!M11</f>
        <v>244</v>
      </c>
      <c r="N11" s="12">
        <f>+道央圏域計!N11+道南圏域計!N11+道北圏域計!N11+オホーツク圏域計!N11+十勝圏域計!N11+釧路・根室圏域計!N11</f>
        <v>1016</v>
      </c>
      <c r="O11" s="12">
        <f>+道央圏域計!O11+道南圏域計!O11+道北圏域計!O11+オホーツク圏域計!O11+十勝圏域計!O11+釧路・根室圏域計!O11</f>
        <v>941</v>
      </c>
      <c r="P11" s="12">
        <f>+道央圏域計!P11+道南圏域計!P11+道北圏域計!P11+オホーツク圏域計!P11+十勝圏域計!P11+釧路・根室圏域計!P11</f>
        <v>728</v>
      </c>
      <c r="Q11" s="12">
        <f>+道央圏域計!Q11+道南圏域計!Q11+道北圏域計!Q11+オホーツク圏域計!Q11+十勝圏域計!Q11+釧路・根室圏域計!Q11</f>
        <v>773</v>
      </c>
      <c r="R11" s="12">
        <f>+道央圏域計!R11+道南圏域計!R11+道北圏域計!R11+オホーツク圏域計!R11+十勝圏域計!R11+釧路・根室圏域計!R11</f>
        <v>9726</v>
      </c>
      <c r="S11" s="12">
        <f>+道央圏域計!S11+道南圏域計!S11+道北圏域計!S11+オホーツク圏域計!S11+十勝圏域計!S11+釧路・根室圏域計!S11</f>
        <v>1330</v>
      </c>
      <c r="T11" s="12">
        <f>+道央圏域計!T11+道南圏域計!T11+道北圏域計!T11+オホーツク圏域計!T11+十勝圏域計!T11+釧路・根室圏域計!T11</f>
        <v>2471</v>
      </c>
      <c r="U11" s="13">
        <f>+道央圏域計!U11+道南圏域計!U11+道北圏域計!U11+オホーツク圏域計!U11+十勝圏域計!U11+釧路・根室圏域計!U11</f>
        <v>12470</v>
      </c>
      <c r="V11" s="32">
        <f>+道央圏域計!V11+道南圏域計!V11+道北圏域計!V11+オホーツク圏域計!V11+十勝圏域計!V11+釧路・根室圏域計!V11</f>
        <v>413177</v>
      </c>
    </row>
    <row r="12" spans="1:22" ht="18" customHeight="1" x14ac:dyDescent="0.15">
      <c r="A12" s="157"/>
      <c r="B12" s="119" t="s">
        <v>14</v>
      </c>
      <c r="C12" s="8">
        <f>+道央圏域計!C12+道南圏域計!C12+道北圏域計!C12+オホーツク圏域計!C12+十勝圏域計!C12+釧路・根室圏域計!C12</f>
        <v>89477</v>
      </c>
      <c r="D12" s="9">
        <f>+道央圏域計!D12+道南圏域計!D12+道北圏域計!D12+オホーツク圏域計!D12+十勝圏域計!D12+釧路・根室圏域計!D12</f>
        <v>82650</v>
      </c>
      <c r="E12" s="9">
        <f>+道央圏域計!E12+道南圏域計!E12+道北圏域計!E12+オホーツク圏域計!E12+十勝圏域計!E12+釧路・根室圏域計!E12</f>
        <v>131298</v>
      </c>
      <c r="F12" s="9">
        <f>+道央圏域計!F12+道南圏域計!F12+道北圏域計!F12+オホーツク圏域計!F12+十勝圏域計!F12+釧路・根室圏域計!F12</f>
        <v>48597</v>
      </c>
      <c r="G12" s="9">
        <f>+道央圏域計!G12+道南圏域計!G12+道北圏域計!G12+オホーツク圏域計!G12+十勝圏域計!G12+釧路・根室圏域計!G12</f>
        <v>37654</v>
      </c>
      <c r="H12" s="9">
        <f>+道央圏域計!H12+道南圏域計!H12+道北圏域計!H12+オホーツク圏域計!H12+十勝圏域計!H12+釧路・根室圏域計!H12</f>
        <v>23954</v>
      </c>
      <c r="I12" s="9">
        <f>+道央圏域計!I12+道南圏域計!I12+道北圏域計!I12+オホーツク圏域計!I12+十勝圏域計!I12+釧路・根室圏域計!I12</f>
        <v>14538</v>
      </c>
      <c r="J12" s="9">
        <f>+道央圏域計!J12+道南圏域計!J12+道北圏域計!J12+オホーツク圏域計!J12+十勝圏域計!J12+釧路・根室圏域計!J12</f>
        <v>603</v>
      </c>
      <c r="K12" s="9">
        <f>+道央圏域計!K12+道南圏域計!K12+道北圏域計!K12+オホーツク圏域計!K12+十勝圏域計!K12+釧路・根室圏域計!K12</f>
        <v>6982</v>
      </c>
      <c r="L12" s="9">
        <f>+道央圏域計!L12+道南圏域計!L12+道北圏域計!L12+オホーツク圏域計!L12+十勝圏域計!L12+釧路・根室圏域計!L12</f>
        <v>1462</v>
      </c>
      <c r="M12" s="9">
        <f>+道央圏域計!M12+道南圏域計!M12+道北圏域計!M12+オホーツク圏域計!M12+十勝圏域計!M12+釧路・根室圏域計!M12</f>
        <v>324</v>
      </c>
      <c r="N12" s="9">
        <f>+道央圏域計!N12+道南圏域計!N12+道北圏域計!N12+オホーツク圏域計!N12+十勝圏域計!N12+釧路・根室圏域計!N12</f>
        <v>1415</v>
      </c>
      <c r="O12" s="9">
        <f>+道央圏域計!O12+道南圏域計!O12+道北圏域計!O12+オホーツク圏域計!O12+十勝圏域計!O12+釧路・根室圏域計!O12</f>
        <v>1173</v>
      </c>
      <c r="P12" s="9">
        <f>+道央圏域計!P12+道南圏域計!P12+道北圏域計!P12+オホーツク圏域計!P12+十勝圏域計!P12+釧路・根室圏域計!P12</f>
        <v>883</v>
      </c>
      <c r="Q12" s="9">
        <f>+道央圏域計!Q12+道南圏域計!Q12+道北圏域計!Q12+オホーツク圏域計!Q12+十勝圏域計!Q12+釧路・根室圏域計!Q12</f>
        <v>1002</v>
      </c>
      <c r="R12" s="9">
        <f>+道央圏域計!R12+道南圏域計!R12+道北圏域計!R12+オホーツク圏域計!R12+十勝圏域計!R12+釧路・根室圏域計!R12</f>
        <v>11604</v>
      </c>
      <c r="S12" s="9">
        <f>+道央圏域計!S12+道南圏域計!S12+道北圏域計!S12+オホーツク圏域計!S12+十勝圏域計!S12+釧路・根室圏域計!S12</f>
        <v>1598</v>
      </c>
      <c r="T12" s="9">
        <f>+道央圏域計!T12+道南圏域計!T12+道北圏域計!T12+オホーツク圏域計!T12+十勝圏域計!T12+釧路・根室圏域計!T12</f>
        <v>3211</v>
      </c>
      <c r="U12" s="10">
        <f>+道央圏域計!U12+道南圏域計!U12+道北圏域計!U12+オホーツク圏域計!U12+十勝圏域計!U12+釧路・根室圏域計!U12</f>
        <v>15265</v>
      </c>
      <c r="V12" s="30">
        <f>+道央圏域計!V12+道南圏域計!V12+道北圏域計!V12+オホーツク圏域計!V12+十勝圏域計!V12+釧路・根室圏域計!V12</f>
        <v>473690</v>
      </c>
    </row>
    <row r="13" spans="1:22" ht="18" customHeight="1" x14ac:dyDescent="0.15">
      <c r="A13" s="154" t="s">
        <v>4</v>
      </c>
      <c r="B13" s="118" t="s">
        <v>13</v>
      </c>
      <c r="C13" s="2">
        <f>+道央圏域計!C13+道南圏域計!C13+道北圏域計!C13+オホーツク圏域計!C13+十勝圏域計!C13+釧路・根室圏域計!C13</f>
        <v>132040</v>
      </c>
      <c r="D13" s="3">
        <f>+道央圏域計!D13+道南圏域計!D13+道北圏域計!D13+オホーツク圏域計!D13+十勝圏域計!D13+釧路・根室圏域計!D13</f>
        <v>119120</v>
      </c>
      <c r="E13" s="3">
        <f>+道央圏域計!E13+道南圏域計!E13+道北圏域計!E13+オホーツク圏域計!E13+十勝圏域計!E13+釧路・根室圏域計!E13</f>
        <v>174248</v>
      </c>
      <c r="F13" s="3">
        <f>+道央圏域計!F13+道南圏域計!F13+道北圏域計!F13+オホーツク圏域計!F13+十勝圏域計!F13+釧路・根室圏域計!F13</f>
        <v>71222</v>
      </c>
      <c r="G13" s="3">
        <f>+道央圏域計!G13+道南圏域計!G13+道北圏域計!G13+オホーツク圏域計!G13+十勝圏域計!G13+釧路・根室圏域計!G13</f>
        <v>20581</v>
      </c>
      <c r="H13" s="3">
        <f>+道央圏域計!H13+道南圏域計!H13+道北圏域計!H13+オホーツク圏域計!H13+十勝圏域計!H13+釧路・根室圏域計!H13</f>
        <v>17420</v>
      </c>
      <c r="I13" s="3">
        <f>+道央圏域計!I13+道南圏域計!I13+道北圏域計!I13+オホーツク圏域計!I13+十勝圏域計!I13+釧路・根室圏域計!I13</f>
        <v>27471</v>
      </c>
      <c r="J13" s="3">
        <f>+道央圏域計!J13+道南圏域計!J13+道北圏域計!J13+オホーツク圏域計!J13+十勝圏域計!J13+釧路・根室圏域計!J13</f>
        <v>368</v>
      </c>
      <c r="K13" s="3">
        <f>+道央圏域計!K13+道南圏域計!K13+道北圏域計!K13+オホーツク圏域計!K13+十勝圏域計!K13+釧路・根室圏域計!K13</f>
        <v>3191</v>
      </c>
      <c r="L13" s="3">
        <f>+道央圏域計!L13+道南圏域計!L13+道北圏域計!L13+オホーツク圏域計!L13+十勝圏域計!L13+釧路・根室圏域計!L13</f>
        <v>2999</v>
      </c>
      <c r="M13" s="3">
        <f>+道央圏域計!M13+道南圏域計!M13+道北圏域計!M13+オホーツク圏域計!M13+十勝圏域計!M13+釧路・根室圏域計!M13</f>
        <v>1300</v>
      </c>
      <c r="N13" s="3">
        <f>+道央圏域計!N13+道南圏域計!N13+道北圏域計!N13+オホーツク圏域計!N13+十勝圏域計!N13+釧路・根室圏域計!N13</f>
        <v>1252</v>
      </c>
      <c r="O13" s="3">
        <f>+道央圏域計!O13+道南圏域計!O13+道北圏域計!O13+オホーツク圏域計!O13+十勝圏域計!O13+釧路・根室圏域計!O13</f>
        <v>1382</v>
      </c>
      <c r="P13" s="3">
        <f>+道央圏域計!P13+道南圏域計!P13+道北圏域計!P13+オホーツク圏域計!P13+十勝圏域計!P13+釧路・根室圏域計!P13</f>
        <v>1193</v>
      </c>
      <c r="Q13" s="3">
        <f>+道央圏域計!Q13+道南圏域計!Q13+道北圏域計!Q13+オホーツク圏域計!Q13+十勝圏域計!Q13+釧路・根室圏域計!Q13</f>
        <v>633</v>
      </c>
      <c r="R13" s="3">
        <f>+道央圏域計!R13+道南圏域計!R13+道北圏域計!R13+オホーツク圏域計!R13+十勝圏域計!R13+釧路・根室圏域計!R13</f>
        <v>14057</v>
      </c>
      <c r="S13" s="3">
        <f>+道央圏域計!S13+道南圏域計!S13+道北圏域計!S13+オホーツク圏域計!S13+十勝圏域計!S13+釧路・根室圏域計!S13</f>
        <v>2340</v>
      </c>
      <c r="T13" s="3">
        <f>+道央圏域計!T13+道南圏域計!T13+道北圏域計!T13+オホーツク圏域計!T13+十勝圏域計!T13+釧路・根室圏域計!T13</f>
        <v>3814</v>
      </c>
      <c r="U13" s="4">
        <f>+道央圏域計!U13+道南圏域計!U13+道北圏域計!U13+オホーツク圏域計!U13+十勝圏域計!U13+釧路・根室圏域計!U13</f>
        <v>21927</v>
      </c>
      <c r="V13" s="29">
        <f>+道央圏域計!V13+道南圏域計!V13+道北圏域計!V13+オホーツク圏域計!V13+十勝圏域計!V13+釧路・根室圏域計!V13</f>
        <v>616558</v>
      </c>
    </row>
    <row r="14" spans="1:22" ht="18" customHeight="1" x14ac:dyDescent="0.15">
      <c r="A14" s="153"/>
      <c r="B14" s="120" t="s">
        <v>14</v>
      </c>
      <c r="C14" s="5">
        <f>+道央圏域計!C14+道南圏域計!C14+道北圏域計!C14+オホーツク圏域計!C14+十勝圏域計!C14+釧路・根室圏域計!C14</f>
        <v>161009</v>
      </c>
      <c r="D14" s="6">
        <f>+道央圏域計!D14+道南圏域計!D14+道北圏域計!D14+オホーツク圏域計!D14+十勝圏域計!D14+釧路・根室圏域計!D14</f>
        <v>140590</v>
      </c>
      <c r="E14" s="6">
        <f>+道央圏域計!E14+道南圏域計!E14+道北圏域計!E14+オホーツク圏域計!E14+十勝圏域計!E14+釧路・根室圏域計!E14</f>
        <v>190538</v>
      </c>
      <c r="F14" s="6">
        <f>+道央圏域計!F14+道南圏域計!F14+道北圏域計!F14+オホーツク圏域計!F14+十勝圏域計!F14+釧路・根室圏域計!F14</f>
        <v>86144</v>
      </c>
      <c r="G14" s="6">
        <f>+道央圏域計!G14+道南圏域計!G14+道北圏域計!G14+オホーツク圏域計!G14+十勝圏域計!G14+釧路・根室圏域計!G14</f>
        <v>24674</v>
      </c>
      <c r="H14" s="6">
        <f>+道央圏域計!H14+道南圏域計!H14+道北圏域計!H14+オホーツク圏域計!H14+十勝圏域計!H14+釧路・根室圏域計!H14</f>
        <v>19601</v>
      </c>
      <c r="I14" s="6">
        <f>+道央圏域計!I14+道南圏域計!I14+道北圏域計!I14+オホーツク圏域計!I14+十勝圏域計!I14+釧路・根室圏域計!I14</f>
        <v>32544</v>
      </c>
      <c r="J14" s="6">
        <f>+道央圏域計!J14+道南圏域計!J14+道北圏域計!J14+オホーツク圏域計!J14+十勝圏域計!J14+釧路・根室圏域計!J14</f>
        <v>439</v>
      </c>
      <c r="K14" s="6">
        <f>+道央圏域計!K14+道南圏域計!K14+道北圏域計!K14+オホーツク圏域計!K14+十勝圏域計!K14+釧路・根室圏域計!K14</f>
        <v>3744</v>
      </c>
      <c r="L14" s="6">
        <f>+道央圏域計!L14+道南圏域計!L14+道北圏域計!L14+オホーツク圏域計!L14+十勝圏域計!L14+釧路・根室圏域計!L14</f>
        <v>4254</v>
      </c>
      <c r="M14" s="6">
        <f>+道央圏域計!M14+道南圏域計!M14+道北圏域計!M14+オホーツク圏域計!M14+十勝圏域計!M14+釧路・根室圏域計!M14</f>
        <v>1538</v>
      </c>
      <c r="N14" s="6">
        <f>+道央圏域計!N14+道南圏域計!N14+道北圏域計!N14+オホーツク圏域計!N14+十勝圏域計!N14+釧路・根室圏域計!N14</f>
        <v>1898</v>
      </c>
      <c r="O14" s="6">
        <f>+道央圏域計!O14+道南圏域計!O14+道北圏域計!O14+オホーツク圏域計!O14+十勝圏域計!O14+釧路・根室圏域計!O14</f>
        <v>2027</v>
      </c>
      <c r="P14" s="6">
        <f>+道央圏域計!P14+道南圏域計!P14+道北圏域計!P14+オホーツク圏域計!P14+十勝圏域計!P14+釧路・根室圏域計!P14</f>
        <v>1575</v>
      </c>
      <c r="Q14" s="6">
        <f>+道央圏域計!Q14+道南圏域計!Q14+道北圏域計!Q14+オホーツク圏域計!Q14+十勝圏域計!Q14+釧路・根室圏域計!Q14</f>
        <v>894</v>
      </c>
      <c r="R14" s="6">
        <f>+道央圏域計!R14+道南圏域計!R14+道北圏域計!R14+オホーツク圏域計!R14+十勝圏域計!R14+釧路・根室圏域計!R14</f>
        <v>16799</v>
      </c>
      <c r="S14" s="6">
        <f>+道央圏域計!S14+道南圏域計!S14+道北圏域計!S14+オホーツク圏域計!S14+十勝圏域計!S14+釧路・根室圏域計!S14</f>
        <v>2928</v>
      </c>
      <c r="T14" s="6">
        <f>+道央圏域計!T14+道南圏域計!T14+道北圏域計!T14+オホーツク圏域計!T14+十勝圏域計!T14+釧路・根室圏域計!T14</f>
        <v>4869</v>
      </c>
      <c r="U14" s="7">
        <f>+道央圏域計!U14+道南圏域計!U14+道北圏域計!U14+オホーツク圏域計!U14+十勝圏域計!U14+釧路・根室圏域計!U14</f>
        <v>27967</v>
      </c>
      <c r="V14" s="31">
        <f>+道央圏域計!V14+道南圏域計!V14+道北圏域計!V14+オホーツク圏域計!V14+十勝圏域計!V14+釧路・根室圏域計!V14</f>
        <v>724032</v>
      </c>
    </row>
    <row r="15" spans="1:22" ht="18" customHeight="1" x14ac:dyDescent="0.15">
      <c r="A15" s="156" t="s">
        <v>5</v>
      </c>
      <c r="B15" s="121" t="s">
        <v>13</v>
      </c>
      <c r="C15" s="11">
        <f>+道央圏域計!C15+道南圏域計!C15+道北圏域計!C15+オホーツク圏域計!C15+十勝圏域計!C15+釧路・根室圏域計!C15</f>
        <v>125197</v>
      </c>
      <c r="D15" s="12">
        <f>+道央圏域計!D15+道南圏域計!D15+道北圏域計!D15+オホーツク圏域計!D15+十勝圏域計!D15+釧路・根室圏域計!D15</f>
        <v>135926</v>
      </c>
      <c r="E15" s="12">
        <f>+道央圏域計!E15+道南圏域計!E15+道北圏域計!E15+オホーツク圏域計!E15+十勝圏域計!E15+釧路・根室圏域計!E15</f>
        <v>124278</v>
      </c>
      <c r="F15" s="12">
        <f>+道央圏域計!F15+道南圏域計!F15+道北圏域計!F15+オホーツク圏域計!F15+十勝圏域計!F15+釧路・根室圏域計!F15</f>
        <v>55459</v>
      </c>
      <c r="G15" s="12">
        <f>+道央圏域計!G15+道南圏域計!G15+道北圏域計!G15+オホーツク圏域計!G15+十勝圏域計!G15+釧路・根室圏域計!G15</f>
        <v>10270</v>
      </c>
      <c r="H15" s="12">
        <f>+道央圏域計!H15+道南圏域計!H15+道北圏域計!H15+オホーツク圏域計!H15+十勝圏域計!H15+釧路・根室圏域計!H15</f>
        <v>9748</v>
      </c>
      <c r="I15" s="12">
        <f>+道央圏域計!I15+道南圏域計!I15+道北圏域計!I15+オホーツク圏域計!I15+十勝圏域計!I15+釧路・根室圏域計!I15</f>
        <v>11917</v>
      </c>
      <c r="J15" s="12">
        <f>+道央圏域計!J15+道南圏域計!J15+道北圏域計!J15+オホーツク圏域計!J15+十勝圏域計!J15+釧路・根室圏域計!J15</f>
        <v>214</v>
      </c>
      <c r="K15" s="12">
        <f>+道央圏域計!K15+道南圏域計!K15+道北圏域計!K15+オホーツク圏域計!K15+十勝圏域計!K15+釧路・根室圏域計!K15</f>
        <v>763</v>
      </c>
      <c r="L15" s="12">
        <f>+道央圏域計!L15+道南圏域計!L15+道北圏域計!L15+オホーツク圏域計!L15+十勝圏域計!L15+釧路・根室圏域計!L15</f>
        <v>1087</v>
      </c>
      <c r="M15" s="12">
        <f>+道央圏域計!M15+道南圏域計!M15+道北圏域計!M15+オホーツク圏域計!M15+十勝圏域計!M15+釧路・根室圏域計!M15</f>
        <v>620</v>
      </c>
      <c r="N15" s="12">
        <f>+道央圏域計!N15+道南圏域計!N15+道北圏域計!N15+オホーツク圏域計!N15+十勝圏域計!N15+釧路・根室圏域計!N15</f>
        <v>1141</v>
      </c>
      <c r="O15" s="12">
        <f>+道央圏域計!O15+道南圏域計!O15+道北圏域計!O15+オホーツク圏域計!O15+十勝圏域計!O15+釧路・根室圏域計!O15</f>
        <v>1438</v>
      </c>
      <c r="P15" s="12">
        <f>+道央圏域計!P15+道南圏域計!P15+道北圏域計!P15+オホーツク圏域計!P15+十勝圏域計!P15+釧路・根室圏域計!P15</f>
        <v>1300</v>
      </c>
      <c r="Q15" s="12">
        <f>+道央圏域計!Q15+道南圏域計!Q15+道北圏域計!Q15+オホーツク圏域計!Q15+十勝圏域計!Q15+釧路・根室圏域計!Q15</f>
        <v>1166</v>
      </c>
      <c r="R15" s="12">
        <f>+道央圏域計!R15+道南圏域計!R15+道北圏域計!R15+オホーツク圏域計!R15+十勝圏域計!R15+釧路・根室圏域計!R15</f>
        <v>6925</v>
      </c>
      <c r="S15" s="12">
        <f>+道央圏域計!S15+道南圏域計!S15+道北圏域計!S15+オホーツク圏域計!S15+十勝圏域計!S15+釧路・根室圏域計!S15</f>
        <v>1329</v>
      </c>
      <c r="T15" s="12">
        <f>+道央圏域計!T15+道南圏域計!T15+道北圏域計!T15+オホーツク圏域計!T15+十勝圏域計!T15+釧路・根室圏域計!T15</f>
        <v>1849</v>
      </c>
      <c r="U15" s="13">
        <f>+道央圏域計!U15+道南圏域計!U15+道北圏域計!U15+オホーツク圏域計!U15+十勝圏域計!U15+釧路・根室圏域計!U15</f>
        <v>18902</v>
      </c>
      <c r="V15" s="32">
        <f>+道央圏域計!V15+道南圏域計!V15+道北圏域計!V15+オホーツク圏域計!V15+十勝圏域計!V15+釧路・根室圏域計!V15</f>
        <v>509529</v>
      </c>
    </row>
    <row r="16" spans="1:22" ht="18" customHeight="1" x14ac:dyDescent="0.15">
      <c r="A16" s="157"/>
      <c r="B16" s="119" t="s">
        <v>14</v>
      </c>
      <c r="C16" s="8">
        <f>+道央圏域計!C16+道南圏域計!C16+道北圏域計!C16+オホーツク圏域計!C16+十勝圏域計!C16+釧路・根室圏域計!C16</f>
        <v>152421</v>
      </c>
      <c r="D16" s="9">
        <f>+道央圏域計!D16+道南圏域計!D16+道北圏域計!D16+オホーツク圏域計!D16+十勝圏域計!D16+釧路・根室圏域計!D16</f>
        <v>160435</v>
      </c>
      <c r="E16" s="9">
        <f>+道央圏域計!E16+道南圏域計!E16+道北圏域計!E16+オホーツク圏域計!E16+十勝圏域計!E16+釧路・根室圏域計!E16</f>
        <v>134737</v>
      </c>
      <c r="F16" s="9">
        <f>+道央圏域計!F16+道南圏域計!F16+道北圏域計!F16+オホーツク圏域計!F16+十勝圏域計!F16+釧路・根室圏域計!F16</f>
        <v>66857</v>
      </c>
      <c r="G16" s="9">
        <f>+道央圏域計!G16+道南圏域計!G16+道北圏域計!G16+オホーツク圏域計!G16+十勝圏域計!G16+釧路・根室圏域計!G16</f>
        <v>12442</v>
      </c>
      <c r="H16" s="9">
        <f>+道央圏域計!H16+道南圏域計!H16+道北圏域計!H16+オホーツク圏域計!H16+十勝圏域計!H16+釧路・根室圏域計!H16</f>
        <v>11394</v>
      </c>
      <c r="I16" s="9">
        <f>+道央圏域計!I16+道南圏域計!I16+道北圏域計!I16+オホーツク圏域計!I16+十勝圏域計!I16+釧路・根室圏域計!I16</f>
        <v>14262</v>
      </c>
      <c r="J16" s="9">
        <f>+道央圏域計!J16+道南圏域計!J16+道北圏域計!J16+オホーツク圏域計!J16+十勝圏域計!J16+釧路・根室圏域計!J16</f>
        <v>259</v>
      </c>
      <c r="K16" s="9">
        <f>+道央圏域計!K16+道南圏域計!K16+道北圏域計!K16+オホーツク圏域計!K16+十勝圏域計!K16+釧路・根室圏域計!K16</f>
        <v>944</v>
      </c>
      <c r="L16" s="9">
        <f>+道央圏域計!L16+道南圏域計!L16+道北圏域計!L16+オホーツク圏域計!L16+十勝圏域計!L16+釧路・根室圏域計!L16</f>
        <v>1281</v>
      </c>
      <c r="M16" s="9">
        <f>+道央圏域計!M16+道南圏域計!M16+道北圏域計!M16+オホーツク圏域計!M16+十勝圏域計!M16+釧路・根室圏域計!M16</f>
        <v>957</v>
      </c>
      <c r="N16" s="9">
        <f>+道央圏域計!N16+道南圏域計!N16+道北圏域計!N16+オホーツク圏域計!N16+十勝圏域計!N16+釧路・根室圏域計!N16</f>
        <v>2054</v>
      </c>
      <c r="O16" s="9">
        <f>+道央圏域計!O16+道南圏域計!O16+道北圏域計!O16+オホーツク圏域計!O16+十勝圏域計!O16+釧路・根室圏域計!O16</f>
        <v>1908</v>
      </c>
      <c r="P16" s="9">
        <f>+道央圏域計!P16+道南圏域計!P16+道北圏域計!P16+オホーツク圏域計!P16+十勝圏域計!P16+釧路・根室圏域計!P16</f>
        <v>1642</v>
      </c>
      <c r="Q16" s="9">
        <f>+道央圏域計!Q16+道南圏域計!Q16+道北圏域計!Q16+オホーツク圏域計!Q16+十勝圏域計!Q16+釧路・根室圏域計!Q16</f>
        <v>1596</v>
      </c>
      <c r="R16" s="9">
        <f>+道央圏域計!R16+道南圏域計!R16+道北圏域計!R16+オホーツク圏域計!R16+十勝圏域計!R16+釧路・根室圏域計!R16</f>
        <v>8592</v>
      </c>
      <c r="S16" s="9">
        <f>+道央圏域計!S16+道南圏域計!S16+道北圏域計!S16+オホーツク圏域計!S16+十勝圏域計!S16+釧路・根室圏域計!S16</f>
        <v>1644</v>
      </c>
      <c r="T16" s="9">
        <f>+道央圏域計!T16+道南圏域計!T16+道北圏域計!T16+オホーツク圏域計!T16+十勝圏域計!T16+釧路・根室圏域計!T16</f>
        <v>2530</v>
      </c>
      <c r="U16" s="10">
        <f>+道央圏域計!U16+道南圏域計!U16+道北圏域計!U16+オホーツク圏域計!U16+十勝圏域計!U16+釧路・根室圏域計!U16</f>
        <v>24460</v>
      </c>
      <c r="V16" s="30">
        <f>+道央圏域計!V16+道南圏域計!V16+道北圏域計!V16+オホーツク圏域計!V16+十勝圏域計!V16+釧路・根室圏域計!V16</f>
        <v>600415</v>
      </c>
    </row>
    <row r="17" spans="1:22" ht="18" customHeight="1" x14ac:dyDescent="0.15">
      <c r="A17" s="154" t="s">
        <v>6</v>
      </c>
      <c r="B17" s="118" t="s">
        <v>13</v>
      </c>
      <c r="C17" s="2">
        <f>+道央圏域計!C17+道南圏域計!C17+道北圏域計!C17+オホーツク圏域計!C17+十勝圏域計!C17+釧路・根室圏域計!C17</f>
        <v>76218</v>
      </c>
      <c r="D17" s="3">
        <f>+道央圏域計!D17+道南圏域計!D17+道北圏域計!D17+オホーツク圏域計!D17+十勝圏域計!D17+釧路・根室圏域計!D17</f>
        <v>79275</v>
      </c>
      <c r="E17" s="3">
        <f>+道央圏域計!E17+道南圏域計!E17+道北圏域計!E17+オホーツク圏域計!E17+十勝圏域計!E17+釧路・根室圏域計!E17</f>
        <v>115793</v>
      </c>
      <c r="F17" s="3">
        <f>+道央圏域計!F17+道南圏域計!F17+道北圏域計!F17+オホーツク圏域計!F17+十勝圏域計!F17+釧路・根室圏域計!F17</f>
        <v>38371</v>
      </c>
      <c r="G17" s="3">
        <f>+道央圏域計!G17+道南圏域計!G17+道北圏域計!G17+オホーツク圏域計!G17+十勝圏域計!G17+釧路・根室圏域計!G17</f>
        <v>10970</v>
      </c>
      <c r="H17" s="3">
        <f>+道央圏域計!H17+道南圏域計!H17+道北圏域計!H17+オホーツク圏域計!H17+十勝圏域計!H17+釧路・根室圏域計!H17</f>
        <v>9147</v>
      </c>
      <c r="I17" s="3">
        <f>+道央圏域計!I17+道南圏域計!I17+道北圏域計!I17+オホーツク圏域計!I17+十勝圏域計!I17+釧路・根室圏域計!I17</f>
        <v>8126</v>
      </c>
      <c r="J17" s="3">
        <f>+道央圏域計!J17+道南圏域計!J17+道北圏域計!J17+オホーツク圏域計!J17+十勝圏域計!J17+釧路・根室圏域計!J17</f>
        <v>219</v>
      </c>
      <c r="K17" s="3">
        <f>+道央圏域計!K17+道南圏域計!K17+道北圏域計!K17+オホーツク圏域計!K17+十勝圏域計!K17+釧路・根室圏域計!K17</f>
        <v>1049</v>
      </c>
      <c r="L17" s="3">
        <f>+道央圏域計!L17+道南圏域計!L17+道北圏域計!L17+オホーツク圏域計!L17+十勝圏域計!L17+釧路・根室圏域計!L17</f>
        <v>924</v>
      </c>
      <c r="M17" s="3">
        <f>+道央圏域計!M17+道南圏域計!M17+道北圏域計!M17+オホーツク圏域計!M17+十勝圏域計!M17+釧路・根室圏域計!M17</f>
        <v>325</v>
      </c>
      <c r="N17" s="3">
        <f>+道央圏域計!N17+道南圏域計!N17+道北圏域計!N17+オホーツク圏域計!N17+十勝圏域計!N17+釧路・根室圏域計!N17</f>
        <v>910</v>
      </c>
      <c r="O17" s="3">
        <f>+道央圏域計!O17+道南圏域計!O17+道北圏域計!O17+オホーツク圏域計!O17+十勝圏域計!O17+釧路・根室圏域計!O17</f>
        <v>1141</v>
      </c>
      <c r="P17" s="3">
        <f>+道央圏域計!P17+道南圏域計!P17+道北圏域計!P17+オホーツク圏域計!P17+十勝圏域計!P17+釧路・根室圏域計!P17</f>
        <v>591</v>
      </c>
      <c r="Q17" s="3">
        <f>+道央圏域計!Q17+道南圏域計!Q17+道北圏域計!Q17+オホーツク圏域計!Q17+十勝圏域計!Q17+釧路・根室圏域計!Q17</f>
        <v>751</v>
      </c>
      <c r="R17" s="3">
        <f>+道央圏域計!R17+道南圏域計!R17+道北圏域計!R17+オホーツク圏域計!R17+十勝圏域計!R17+釧路・根室圏域計!R17</f>
        <v>7403</v>
      </c>
      <c r="S17" s="3">
        <f>+道央圏域計!S17+道南圏域計!S17+道北圏域計!S17+オホーツク圏域計!S17+十勝圏域計!S17+釧路・根室圏域計!S17</f>
        <v>1069</v>
      </c>
      <c r="T17" s="3">
        <f>+道央圏域計!T17+道南圏域計!T17+道北圏域計!T17+オホーツク圏域計!T17+十勝圏域計!T17+釧路・根室圏域計!T17</f>
        <v>2491</v>
      </c>
      <c r="U17" s="4">
        <f>+道央圏域計!U17+道南圏域計!U17+道北圏域計!U17+オホーツク圏域計!U17+十勝圏域計!U17+釧路・根室圏域計!U17</f>
        <v>13130</v>
      </c>
      <c r="V17" s="29">
        <f>+道央圏域計!V17+道南圏域計!V17+道北圏域計!V17+オホーツク圏域計!V17+十勝圏域計!V17+釧路・根室圏域計!V17</f>
        <v>367903</v>
      </c>
    </row>
    <row r="18" spans="1:22" ht="18" customHeight="1" x14ac:dyDescent="0.15">
      <c r="A18" s="153"/>
      <c r="B18" s="120" t="s">
        <v>14</v>
      </c>
      <c r="C18" s="5">
        <f>+道央圏域計!C18+道南圏域計!C18+道北圏域計!C18+オホーツク圏域計!C18+十勝圏域計!C18+釧路・根室圏域計!C18</f>
        <v>88311</v>
      </c>
      <c r="D18" s="6">
        <f>+道央圏域計!D18+道南圏域計!D18+道北圏域計!D18+オホーツク圏域計!D18+十勝圏域計!D18+釧路・根室圏域計!D18</f>
        <v>87964</v>
      </c>
      <c r="E18" s="6">
        <f>+道央圏域計!E18+道南圏域計!E18+道北圏域計!E18+オホーツク圏域計!E18+十勝圏域計!E18+釧路・根室圏域計!E18</f>
        <v>123694</v>
      </c>
      <c r="F18" s="6">
        <f>+道央圏域計!F18+道南圏域計!F18+道北圏域計!F18+オホーツク圏域計!F18+十勝圏域計!F18+釧路・根室圏域計!F18</f>
        <v>44531</v>
      </c>
      <c r="G18" s="6">
        <f>+道央圏域計!G18+道南圏域計!G18+道北圏域計!G18+オホーツク圏域計!G18+十勝圏域計!G18+釧路・根室圏域計!G18</f>
        <v>13103</v>
      </c>
      <c r="H18" s="6">
        <f>+道央圏域計!H18+道南圏域計!H18+道北圏域計!H18+オホーツク圏域計!H18+十勝圏域計!H18+釧路・根室圏域計!H18</f>
        <v>10438</v>
      </c>
      <c r="I18" s="6">
        <f>+道央圏域計!I18+道南圏域計!I18+道北圏域計!I18+オホーツク圏域計!I18+十勝圏域計!I18+釧路・根室圏域計!I18</f>
        <v>9556</v>
      </c>
      <c r="J18" s="6">
        <f>+道央圏域計!J18+道南圏域計!J18+道北圏域計!J18+オホーツク圏域計!J18+十勝圏域計!J18+釧路・根室圏域計!J18</f>
        <v>303</v>
      </c>
      <c r="K18" s="6">
        <f>+道央圏域計!K18+道南圏域計!K18+道北圏域計!K18+オホーツク圏域計!K18+十勝圏域計!K18+釧路・根室圏域計!K18</f>
        <v>1271</v>
      </c>
      <c r="L18" s="6">
        <f>+道央圏域計!L18+道南圏域計!L18+道北圏域計!L18+オホーツク圏域計!L18+十勝圏域計!L18+釧路・根室圏域計!L18</f>
        <v>1128</v>
      </c>
      <c r="M18" s="6">
        <f>+道央圏域計!M18+道南圏域計!M18+道北圏域計!M18+オホーツク圏域計!M18+十勝圏域計!M18+釧路・根室圏域計!M18</f>
        <v>460</v>
      </c>
      <c r="N18" s="6">
        <f>+道央圏域計!N18+道南圏域計!N18+道北圏域計!N18+オホーツク圏域計!N18+十勝圏域計!N18+釧路・根室圏域計!N18</f>
        <v>1433</v>
      </c>
      <c r="O18" s="6">
        <f>+道央圏域計!O18+道南圏域計!O18+道北圏域計!O18+オホーツク圏域計!O18+十勝圏域計!O18+釧路・根室圏域計!O18</f>
        <v>1461</v>
      </c>
      <c r="P18" s="6">
        <f>+道央圏域計!P18+道南圏域計!P18+道北圏域計!P18+オホーツク圏域計!P18+十勝圏域計!P18+釧路・根室圏域計!P18</f>
        <v>723</v>
      </c>
      <c r="Q18" s="6">
        <f>+道央圏域計!Q18+道南圏域計!Q18+道北圏域計!Q18+オホーツク圏域計!Q18+十勝圏域計!Q18+釧路・根室圏域計!Q18</f>
        <v>976</v>
      </c>
      <c r="R18" s="6">
        <f>+道央圏域計!R18+道南圏域計!R18+道北圏域計!R18+オホーツク圏域計!R18+十勝圏域計!R18+釧路・根室圏域計!R18</f>
        <v>8662</v>
      </c>
      <c r="S18" s="6">
        <f>+道央圏域計!S18+道南圏域計!S18+道北圏域計!S18+オホーツク圏域計!S18+十勝圏域計!S18+釧路・根室圏域計!S18</f>
        <v>1337</v>
      </c>
      <c r="T18" s="6">
        <f>+道央圏域計!T18+道南圏域計!T18+道北圏域計!T18+オホーツク圏域計!T18+十勝圏域計!T18+釧路・根室圏域計!T18</f>
        <v>3379</v>
      </c>
      <c r="U18" s="7">
        <f>+道央圏域計!U18+道南圏域計!U18+道北圏域計!U18+オホーツク圏域計!U18+十勝圏域計!U18+釧路・根室圏域計!U18</f>
        <v>16335</v>
      </c>
      <c r="V18" s="31">
        <f>+道央圏域計!V18+道南圏域計!V18+道北圏域計!V18+オホーツク圏域計!V18+十勝圏域計!V18+釧路・根室圏域計!V18</f>
        <v>415065</v>
      </c>
    </row>
    <row r="19" spans="1:22" ht="18" customHeight="1" x14ac:dyDescent="0.15">
      <c r="A19" s="156" t="s">
        <v>7</v>
      </c>
      <c r="B19" s="121" t="s">
        <v>13</v>
      </c>
      <c r="C19" s="11">
        <f>+道央圏域計!C19+道南圏域計!C19+道北圏域計!C19+オホーツク圏域計!C19+十勝圏域計!C19+釧路・根室圏域計!C19</f>
        <v>96581</v>
      </c>
      <c r="D19" s="12">
        <f>+道央圏域計!D19+道南圏域計!D19+道北圏域計!D19+オホーツク圏域計!D19+十勝圏域計!D19+釧路・根室圏域計!D19</f>
        <v>77656</v>
      </c>
      <c r="E19" s="12">
        <f>+道央圏域計!E19+道南圏域計!E19+道北圏域計!E19+オホーツク圏域計!E19+十勝圏域計!E19+釧路・根室圏域計!E19</f>
        <v>158547</v>
      </c>
      <c r="F19" s="12">
        <f>+道央圏域計!F19+道南圏域計!F19+道北圏域計!F19+オホーツク圏域計!F19+十勝圏域計!F19+釧路・根室圏域計!F19</f>
        <v>48961</v>
      </c>
      <c r="G19" s="12">
        <f>+道央圏域計!G19+道南圏域計!G19+道北圏域計!G19+オホーツク圏域計!G19+十勝圏域計!G19+釧路・根室圏域計!G19</f>
        <v>19066</v>
      </c>
      <c r="H19" s="12">
        <f>+道央圏域計!H19+道南圏域計!H19+道北圏域計!H19+オホーツク圏域計!H19+十勝圏域計!H19+釧路・根室圏域計!H19</f>
        <v>16103</v>
      </c>
      <c r="I19" s="12">
        <f>+道央圏域計!I19+道南圏域計!I19+道北圏域計!I19+オホーツク圏域計!I19+十勝圏域計!I19+釧路・根室圏域計!I19</f>
        <v>23192</v>
      </c>
      <c r="J19" s="12">
        <f>+道央圏域計!J19+道南圏域計!J19+道北圏域計!J19+オホーツク圏域計!J19+十勝圏域計!J19+釧路・根室圏域計!J19</f>
        <v>286</v>
      </c>
      <c r="K19" s="12">
        <f>+道央圏域計!K19+道南圏域計!K19+道北圏域計!K19+オホーツク圏域計!K19+十勝圏域計!K19+釧路・根室圏域計!K19</f>
        <v>2111</v>
      </c>
      <c r="L19" s="12">
        <f>+道央圏域計!L19+道南圏域計!L19+道北圏域計!L19+オホーツク圏域計!L19+十勝圏域計!L19+釧路・根室圏域計!L19</f>
        <v>1471</v>
      </c>
      <c r="M19" s="12">
        <f>+道央圏域計!M19+道南圏域計!M19+道北圏域計!M19+オホーツク圏域計!M19+十勝圏域計!M19+釧路・根室圏域計!M19</f>
        <v>751</v>
      </c>
      <c r="N19" s="12">
        <f>+道央圏域計!N19+道南圏域計!N19+道北圏域計!N19+オホーツク圏域計!N19+十勝圏域計!N19+釧路・根室圏域計!N19</f>
        <v>1299</v>
      </c>
      <c r="O19" s="12">
        <f>+道央圏域計!O19+道南圏域計!O19+道北圏域計!O19+オホーツク圏域計!O19+十勝圏域計!O19+釧路・根室圏域計!O19</f>
        <v>1314</v>
      </c>
      <c r="P19" s="12">
        <f>+道央圏域計!P19+道南圏域計!P19+道北圏域計!P19+オホーツク圏域計!P19+十勝圏域計!P19+釧路・根室圏域計!P19</f>
        <v>607</v>
      </c>
      <c r="Q19" s="12">
        <f>+道央圏域計!Q19+道南圏域計!Q19+道北圏域計!Q19+オホーツク圏域計!Q19+十勝圏域計!Q19+釧路・根室圏域計!Q19</f>
        <v>722</v>
      </c>
      <c r="R19" s="12">
        <f>+道央圏域計!R19+道南圏域計!R19+道北圏域計!R19+オホーツク圏域計!R19+十勝圏域計!R19+釧路・根室圏域計!R19</f>
        <v>10180</v>
      </c>
      <c r="S19" s="12">
        <f>+道央圏域計!S19+道南圏域計!S19+道北圏域計!S19+オホーツク圏域計!S19+十勝圏域計!S19+釧路・根室圏域計!S19</f>
        <v>1287</v>
      </c>
      <c r="T19" s="12">
        <f>+道央圏域計!T19+道南圏域計!T19+道北圏域計!T19+オホーツク圏域計!T19+十勝圏域計!T19+釧路・根室圏域計!T19</f>
        <v>2880</v>
      </c>
      <c r="U19" s="13">
        <f>+道央圏域計!U19+道南圏域計!U19+道北圏域計!U19+オホーツク圏域計!U19+十勝圏域計!U19+釧路・根室圏域計!U19</f>
        <v>18016</v>
      </c>
      <c r="V19" s="32">
        <f>+道央圏域計!V19+道南圏域計!V19+道北圏域計!V19+オホーツク圏域計!V19+十勝圏域計!V19+釧路・根室圏域計!V19</f>
        <v>481030</v>
      </c>
    </row>
    <row r="20" spans="1:22" ht="18" customHeight="1" x14ac:dyDescent="0.15">
      <c r="A20" s="157"/>
      <c r="B20" s="119" t="s">
        <v>14</v>
      </c>
      <c r="C20" s="8">
        <f>+道央圏域計!C20+道南圏域計!C20+道北圏域計!C20+オホーツク圏域計!C20+十勝圏域計!C20+釧路・根室圏域計!C20</f>
        <v>115329</v>
      </c>
      <c r="D20" s="9">
        <f>+道央圏域計!D20+道南圏域計!D20+道北圏域計!D20+オホーツク圏域計!D20+十勝圏域計!D20+釧路・根室圏域計!D20</f>
        <v>90247</v>
      </c>
      <c r="E20" s="9">
        <f>+道央圏域計!E20+道南圏域計!E20+道北圏域計!E20+オホーツク圏域計!E20+十勝圏域計!E20+釧路・根室圏域計!E20</f>
        <v>170936</v>
      </c>
      <c r="F20" s="9">
        <f>+道央圏域計!F20+道南圏域計!F20+道北圏域計!F20+オホーツク圏域計!F20+十勝圏域計!F20+釧路・根室圏域計!F20</f>
        <v>56119</v>
      </c>
      <c r="G20" s="9">
        <f>+道央圏域計!G20+道南圏域計!G20+道北圏域計!G20+オホーツク圏域計!G20+十勝圏域計!G20+釧路・根室圏域計!G20</f>
        <v>22929</v>
      </c>
      <c r="H20" s="9">
        <f>+道央圏域計!H20+道南圏域計!H20+道北圏域計!H20+オホーツク圏域計!H20+十勝圏域計!H20+釧路・根室圏域計!H20</f>
        <v>18080</v>
      </c>
      <c r="I20" s="9">
        <f>+道央圏域計!I20+道南圏域計!I20+道北圏域計!I20+オホーツク圏域計!I20+十勝圏域計!I20+釧路・根室圏域計!I20</f>
        <v>27798</v>
      </c>
      <c r="J20" s="9">
        <f>+道央圏域計!J20+道南圏域計!J20+道北圏域計!J20+オホーツク圏域計!J20+十勝圏域計!J20+釧路・根室圏域計!J20</f>
        <v>324</v>
      </c>
      <c r="K20" s="9">
        <f>+道央圏域計!K20+道南圏域計!K20+道北圏域計!K20+オホーツク圏域計!K20+十勝圏域計!K20+釧路・根室圏域計!K20</f>
        <v>2653</v>
      </c>
      <c r="L20" s="9">
        <f>+道央圏域計!L20+道南圏域計!L20+道北圏域計!L20+オホーツク圏域計!L20+十勝圏域計!L20+釧路・根室圏域計!L20</f>
        <v>1792</v>
      </c>
      <c r="M20" s="9">
        <f>+道央圏域計!M20+道南圏域計!M20+道北圏域計!M20+オホーツク圏域計!M20+十勝圏域計!M20+釧路・根室圏域計!M20</f>
        <v>845</v>
      </c>
      <c r="N20" s="9">
        <f>+道央圏域計!N20+道南圏域計!N20+道北圏域計!N20+オホーツク圏域計!N20+十勝圏域計!N20+釧路・根室圏域計!N20</f>
        <v>1673</v>
      </c>
      <c r="O20" s="9">
        <f>+道央圏域計!O20+道南圏域計!O20+道北圏域計!O20+オホーツク圏域計!O20+十勝圏域計!O20+釧路・根室圏域計!O20</f>
        <v>1646</v>
      </c>
      <c r="P20" s="9">
        <f>+道央圏域計!P20+道南圏域計!P20+道北圏域計!P20+オホーツク圏域計!P20+十勝圏域計!P20+釧路・根室圏域計!P20</f>
        <v>741</v>
      </c>
      <c r="Q20" s="9">
        <f>+道央圏域計!Q20+道南圏域計!Q20+道北圏域計!Q20+オホーツク圏域計!Q20+十勝圏域計!Q20+釧路・根室圏域計!Q20</f>
        <v>967</v>
      </c>
      <c r="R20" s="9">
        <f>+道央圏域計!R20+道南圏域計!R20+道北圏域計!R20+オホーツク圏域計!R20+十勝圏域計!R20+釧路・根室圏域計!R20</f>
        <v>11809</v>
      </c>
      <c r="S20" s="9">
        <f>+道央圏域計!S20+道南圏域計!S20+道北圏域計!S20+オホーツク圏域計!S20+十勝圏域計!S20+釧路・根室圏域計!S20</f>
        <v>1593</v>
      </c>
      <c r="T20" s="9">
        <f>+道央圏域計!T20+道南圏域計!T20+道北圏域計!T20+オホーツク圏域計!T20+十勝圏域計!T20+釧路・根室圏域計!T20</f>
        <v>3640</v>
      </c>
      <c r="U20" s="10">
        <f>+道央圏域計!U20+道南圏域計!U20+道北圏域計!U20+オホーツク圏域計!U20+十勝圏域計!U20+釧路・根室圏域計!U20</f>
        <v>21892</v>
      </c>
      <c r="V20" s="30">
        <f>+道央圏域計!V20+道南圏域計!V20+道北圏域計!V20+オホーツク圏域計!V20+十勝圏域計!V20+釧路・根室圏域計!V20</f>
        <v>551013</v>
      </c>
    </row>
    <row r="21" spans="1:22" ht="18" customHeight="1" x14ac:dyDescent="0.15">
      <c r="A21" s="154" t="s">
        <v>8</v>
      </c>
      <c r="B21" s="118" t="s">
        <v>13</v>
      </c>
      <c r="C21" s="2">
        <f>+道央圏域計!C21+道南圏域計!C21+道北圏域計!C21+オホーツク圏域計!C21+十勝圏域計!C21+釧路・根室圏域計!C21</f>
        <v>77912</v>
      </c>
      <c r="D21" s="3">
        <f>+道央圏域計!D21+道南圏域計!D21+道北圏域計!D21+オホーツク圏域計!D21+十勝圏域計!D21+釧路・根室圏域計!D21</f>
        <v>68821</v>
      </c>
      <c r="E21" s="3">
        <f>+道央圏域計!E21+道南圏域計!E21+道北圏域計!E21+オホーツク圏域計!E21+十勝圏域計!E21+釧路・根室圏域計!E21</f>
        <v>119968</v>
      </c>
      <c r="F21" s="3">
        <f>+道央圏域計!F21+道南圏域計!F21+道北圏域計!F21+オホーツク圏域計!F21+十勝圏域計!F21+釧路・根室圏域計!F21</f>
        <v>36397</v>
      </c>
      <c r="G21" s="3">
        <f>+道央圏域計!G21+道南圏域計!G21+道北圏域計!G21+オホーツク圏域計!G21+十勝圏域計!G21+釧路・根室圏域計!G21</f>
        <v>14187</v>
      </c>
      <c r="H21" s="3">
        <f>+道央圏域計!H21+道南圏域計!H21+道北圏域計!H21+オホーツク圏域計!H21+十勝圏域計!H21+釧路・根室圏域計!H21</f>
        <v>14368</v>
      </c>
      <c r="I21" s="3">
        <f>+道央圏域計!I21+道南圏域計!I21+道北圏域計!I21+オホーツク圏域計!I21+十勝圏域計!I21+釧路・根室圏域計!I21</f>
        <v>10317</v>
      </c>
      <c r="J21" s="3">
        <f>+道央圏域計!J21+道南圏域計!J21+道北圏域計!J21+オホーツク圏域計!J21+十勝圏域計!J21+釧路・根室圏域計!J21</f>
        <v>182</v>
      </c>
      <c r="K21" s="3">
        <f>+道央圏域計!K21+道南圏域計!K21+道北圏域計!K21+オホーツク圏域計!K21+十勝圏域計!K21+釧路・根室圏域計!K21</f>
        <v>2761</v>
      </c>
      <c r="L21" s="3">
        <f>+道央圏域計!L21+道南圏域計!L21+道北圏域計!L21+オホーツク圏域計!L21+十勝圏域計!L21+釧路・根室圏域計!L21</f>
        <v>1438</v>
      </c>
      <c r="M21" s="3">
        <f>+道央圏域計!M21+道南圏域計!M21+道北圏域計!M21+オホーツク圏域計!M21+十勝圏域計!M21+釧路・根室圏域計!M21</f>
        <v>332</v>
      </c>
      <c r="N21" s="3">
        <f>+道央圏域計!N21+道南圏域計!N21+道北圏域計!N21+オホーツク圏域計!N21+十勝圏域計!N21+釧路・根室圏域計!N21</f>
        <v>886</v>
      </c>
      <c r="O21" s="3">
        <f>+道央圏域計!O21+道南圏域計!O21+道北圏域計!O21+オホーツク圏域計!O21+十勝圏域計!O21+釧路・根室圏域計!O21</f>
        <v>631</v>
      </c>
      <c r="P21" s="3">
        <f>+道央圏域計!P21+道南圏域計!P21+道北圏域計!P21+オホーツク圏域計!P21+十勝圏域計!P21+釧路・根室圏域計!P21</f>
        <v>292</v>
      </c>
      <c r="Q21" s="3">
        <f>+道央圏域計!Q21+道南圏域計!Q21+道北圏域計!Q21+オホーツク圏域計!Q21+十勝圏域計!Q21+釧路・根室圏域計!Q21</f>
        <v>504</v>
      </c>
      <c r="R21" s="3">
        <f>+道央圏域計!R21+道南圏域計!R21+道北圏域計!R21+オホーツク圏域計!R21+十勝圏域計!R21+釧路・根室圏域計!R21</f>
        <v>4427</v>
      </c>
      <c r="S21" s="3">
        <f>+道央圏域計!S21+道南圏域計!S21+道北圏域計!S21+オホーツク圏域計!S21+十勝圏域計!S21+釧路・根室圏域計!S21</f>
        <v>978</v>
      </c>
      <c r="T21" s="3">
        <f>+道央圏域計!T21+道南圏域計!T21+道北圏域計!T21+オホーツク圏域計!T21+十勝圏域計!T21+釧路・根室圏域計!T21</f>
        <v>1809</v>
      </c>
      <c r="U21" s="4">
        <f>+道央圏域計!U21+道南圏域計!U21+道北圏域計!U21+オホーツク圏域計!U21+十勝圏域計!U21+釧路・根室圏域計!U21</f>
        <v>11881</v>
      </c>
      <c r="V21" s="29">
        <f>+道央圏域計!V21+道南圏域計!V21+道北圏域計!V21+オホーツク圏域計!V21+十勝圏域計!V21+釧路・根室圏域計!V21</f>
        <v>368091</v>
      </c>
    </row>
    <row r="22" spans="1:22" ht="18" customHeight="1" x14ac:dyDescent="0.15">
      <c r="A22" s="153"/>
      <c r="B22" s="120" t="s">
        <v>14</v>
      </c>
      <c r="C22" s="5">
        <f>+道央圏域計!C22+道南圏域計!C22+道北圏域計!C22+オホーツク圏域計!C22+十勝圏域計!C22+釧路・根室圏域計!C22</f>
        <v>91534</v>
      </c>
      <c r="D22" s="6">
        <f>+道央圏域計!D22+道南圏域計!D22+道北圏域計!D22+オホーツク圏域計!D22+十勝圏域計!D22+釧路・根室圏域計!D22</f>
        <v>77693</v>
      </c>
      <c r="E22" s="6">
        <f>+道央圏域計!E22+道南圏域計!E22+道北圏域計!E22+オホーツク圏域計!E22+十勝圏域計!E22+釧路・根室圏域計!E22</f>
        <v>128414</v>
      </c>
      <c r="F22" s="6">
        <f>+道央圏域計!F22+道南圏域計!F22+道北圏域計!F22+オホーツク圏域計!F22+十勝圏域計!F22+釧路・根室圏域計!F22</f>
        <v>42843</v>
      </c>
      <c r="G22" s="6">
        <f>+道央圏域計!G22+道南圏域計!G22+道北圏域計!G22+オホーツク圏域計!G22+十勝圏域計!G22+釧路・根室圏域計!G22</f>
        <v>17378</v>
      </c>
      <c r="H22" s="6">
        <f>+道央圏域計!H22+道南圏域計!H22+道北圏域計!H22+オホーツク圏域計!H22+十勝圏域計!H22+釧路・根室圏域計!H22</f>
        <v>16877</v>
      </c>
      <c r="I22" s="6">
        <f>+道央圏域計!I22+道南圏域計!I22+道北圏域計!I22+オホーツク圏域計!I22+十勝圏域計!I22+釧路・根室圏域計!I22</f>
        <v>12131</v>
      </c>
      <c r="J22" s="6">
        <f>+道央圏域計!J22+道南圏域計!J22+道北圏域計!J22+オホーツク圏域計!J22+十勝圏域計!J22+釧路・根室圏域計!J22</f>
        <v>240</v>
      </c>
      <c r="K22" s="6">
        <f>+道央圏域計!K22+道南圏域計!K22+道北圏域計!K22+オホーツク圏域計!K22+十勝圏域計!K22+釧路・根室圏域計!K22</f>
        <v>3219</v>
      </c>
      <c r="L22" s="6">
        <f>+道央圏域計!L22+道南圏域計!L22+道北圏域計!L22+オホーツク圏域計!L22+十勝圏域計!L22+釧路・根室圏域計!L22</f>
        <v>1974</v>
      </c>
      <c r="M22" s="6">
        <f>+道央圏域計!M22+道南圏域計!M22+道北圏域計!M22+オホーツク圏域計!M22+十勝圏域計!M22+釧路・根室圏域計!M22</f>
        <v>576</v>
      </c>
      <c r="N22" s="6">
        <f>+道央圏域計!N22+道南圏域計!N22+道北圏域計!N22+オホーツク圏域計!N22+十勝圏域計!N22+釧路・根室圏域計!N22</f>
        <v>1361</v>
      </c>
      <c r="O22" s="6">
        <f>+道央圏域計!O22+道南圏域計!O22+道北圏域計!O22+オホーツク圏域計!O22+十勝圏域計!O22+釧路・根室圏域計!O22</f>
        <v>832</v>
      </c>
      <c r="P22" s="6">
        <f>+道央圏域計!P22+道南圏域計!P22+道北圏域計!P22+オホーツク圏域計!P22+十勝圏域計!P22+釧路・根室圏域計!P22</f>
        <v>387</v>
      </c>
      <c r="Q22" s="6">
        <f>+道央圏域計!Q22+道南圏域計!Q22+道北圏域計!Q22+オホーツク圏域計!Q22+十勝圏域計!Q22+釧路・根室圏域計!Q22</f>
        <v>671</v>
      </c>
      <c r="R22" s="6">
        <f>+道央圏域計!R22+道南圏域計!R22+道北圏域計!R22+オホーツク圏域計!R22+十勝圏域計!R22+釧路・根室圏域計!R22</f>
        <v>5231</v>
      </c>
      <c r="S22" s="6">
        <f>+道央圏域計!S22+道南圏域計!S22+道北圏域計!S22+オホーツク圏域計!S22+十勝圏域計!S22+釧路・根室圏域計!S22</f>
        <v>1255</v>
      </c>
      <c r="T22" s="6">
        <f>+道央圏域計!T22+道南圏域計!T22+道北圏域計!T22+オホーツク圏域計!T22+十勝圏域計!T22+釧路・根室圏域計!T22</f>
        <v>2441</v>
      </c>
      <c r="U22" s="7">
        <f>+道央圏域計!U22+道南圏域計!U22+道北圏域計!U22+オホーツク圏域計!U22+十勝圏域計!U22+釧路・根室圏域計!U22</f>
        <v>14716</v>
      </c>
      <c r="V22" s="31">
        <f>+道央圏域計!V22+道南圏域計!V22+道北圏域計!V22+オホーツク圏域計!V22+十勝圏域計!V22+釧路・根室圏域計!V22</f>
        <v>419773</v>
      </c>
    </row>
    <row r="23" spans="1:22" ht="18" customHeight="1" x14ac:dyDescent="0.15">
      <c r="A23" s="156" t="s">
        <v>9</v>
      </c>
      <c r="B23" s="121" t="s">
        <v>13</v>
      </c>
      <c r="C23" s="11">
        <f>+道央圏域計!C23+道南圏域計!C23+道北圏域計!C23+オホーツク圏域計!C23+十勝圏域計!C23+釧路・根室圏域計!C23</f>
        <v>149567</v>
      </c>
      <c r="D23" s="12">
        <f>+道央圏域計!D23+道南圏域計!D23+道北圏域計!D23+オホーツク圏域計!D23+十勝圏域計!D23+釧路・根室圏域計!D23</f>
        <v>89418</v>
      </c>
      <c r="E23" s="12">
        <f>+道央圏域計!E23+道南圏域計!E23+道北圏域計!E23+オホーツク圏域計!E23+十勝圏域計!E23+釧路・根室圏域計!E23</f>
        <v>145391</v>
      </c>
      <c r="F23" s="12">
        <f>+道央圏域計!F23+道南圏域計!F23+道北圏域計!F23+オホーツク圏域計!F23+十勝圏域計!F23+釧路・根室圏域計!F23</f>
        <v>67291</v>
      </c>
      <c r="G23" s="12">
        <f>+道央圏域計!G23+道南圏域計!G23+道北圏域計!G23+オホーツク圏域計!G23+十勝圏域計!G23+釧路・根室圏域計!G23</f>
        <v>79477</v>
      </c>
      <c r="H23" s="12">
        <f>+道央圏域計!H23+道南圏域計!H23+道北圏域計!H23+オホーツク圏域計!H23+十勝圏域計!H23+釧路・根室圏域計!H23</f>
        <v>46611</v>
      </c>
      <c r="I23" s="12">
        <f>+道央圏域計!I23+道南圏域計!I23+道北圏域計!I23+オホーツク圏域計!I23+十勝圏域計!I23+釧路・根室圏域計!I23</f>
        <v>31284</v>
      </c>
      <c r="J23" s="12">
        <f>+道央圏域計!J23+道南圏域計!J23+道北圏域計!J23+オホーツク圏域計!J23+十勝圏域計!J23+釧路・根室圏域計!J23</f>
        <v>794</v>
      </c>
      <c r="K23" s="12">
        <f>+道央圏域計!K23+道南圏域計!K23+道北圏域計!K23+オホーツク圏域計!K23+十勝圏域計!K23+釧路・根室圏域計!K23</f>
        <v>18999</v>
      </c>
      <c r="L23" s="12">
        <f>+道央圏域計!L23+道南圏域計!L23+道北圏域計!L23+オホーツク圏域計!L23+十勝圏域計!L23+釧路・根室圏域計!L23</f>
        <v>6409</v>
      </c>
      <c r="M23" s="12">
        <f>+道央圏域計!M23+道南圏域計!M23+道北圏域計!M23+オホーツク圏域計!M23+十勝圏域計!M23+釧路・根室圏域計!M23</f>
        <v>578</v>
      </c>
      <c r="N23" s="12">
        <f>+道央圏域計!N23+道南圏域計!N23+道北圏域計!N23+オホーツク圏域計!N23+十勝圏域計!N23+釧路・根室圏域計!N23</f>
        <v>1269</v>
      </c>
      <c r="O23" s="12">
        <f>+道央圏域計!O23+道南圏域計!O23+道北圏域計!O23+オホーツク圏域計!O23+十勝圏域計!O23+釧路・根室圏域計!O23</f>
        <v>1946</v>
      </c>
      <c r="P23" s="12">
        <f>+道央圏域計!P23+道南圏域計!P23+道北圏域計!P23+オホーツク圏域計!P23+十勝圏域計!P23+釧路・根室圏域計!P23</f>
        <v>576</v>
      </c>
      <c r="Q23" s="12">
        <f>+道央圏域計!Q23+道南圏域計!Q23+道北圏域計!Q23+オホーツク圏域計!Q23+十勝圏域計!Q23+釧路・根室圏域計!Q23</f>
        <v>496</v>
      </c>
      <c r="R23" s="12">
        <f>+道央圏域計!R23+道南圏域計!R23+道北圏域計!R23+オホーツク圏域計!R23+十勝圏域計!R23+釧路・根室圏域計!R23</f>
        <v>7553</v>
      </c>
      <c r="S23" s="12">
        <f>+道央圏域計!S23+道南圏域計!S23+道北圏域計!S23+オホーツク圏域計!S23+十勝圏域計!S23+釧路・根室圏域計!S23</f>
        <v>1306</v>
      </c>
      <c r="T23" s="12">
        <f>+道央圏域計!T23+道南圏域計!T23+道北圏域計!T23+オホーツク圏域計!T23+十勝圏域計!T23+釧路・根室圏域計!T23</f>
        <v>9498</v>
      </c>
      <c r="U23" s="13">
        <f>+道央圏域計!U23+道南圏域計!U23+道北圏域計!U23+オホーツク圏域計!U23+十勝圏域計!U23+釧路・根室圏域計!U23</f>
        <v>28181</v>
      </c>
      <c r="V23" s="32">
        <f>+道央圏域計!V23+道南圏域計!V23+道北圏域計!V23+オホーツク圏域計!V23+十勝圏域計!V23+釧路・根室圏域計!V23</f>
        <v>686644</v>
      </c>
    </row>
    <row r="24" spans="1:22" ht="18" customHeight="1" x14ac:dyDescent="0.15">
      <c r="A24" s="157"/>
      <c r="B24" s="119" t="s">
        <v>14</v>
      </c>
      <c r="C24" s="8">
        <f>+道央圏域計!C24+道南圏域計!C24+道北圏域計!C24+オホーツク圏域計!C24+十勝圏域計!C24+釧路・根室圏域計!C24</f>
        <v>195745</v>
      </c>
      <c r="D24" s="9">
        <f>+道央圏域計!D24+道南圏域計!D24+道北圏域計!D24+オホーツク圏域計!D24+十勝圏域計!D24+釧路・根室圏域計!D24</f>
        <v>105914</v>
      </c>
      <c r="E24" s="9">
        <f>+道央圏域計!E24+道南圏域計!E24+道北圏域計!E24+オホーツク圏域計!E24+十勝圏域計!E24+釧路・根室圏域計!E24</f>
        <v>164243</v>
      </c>
      <c r="F24" s="9">
        <f>+道央圏域計!F24+道南圏域計!F24+道北圏域計!F24+オホーツク圏域計!F24+十勝圏域計!F24+釧路・根室圏域計!F24</f>
        <v>104954</v>
      </c>
      <c r="G24" s="9">
        <f>+道央圏域計!G24+道南圏域計!G24+道北圏域計!G24+オホーツク圏域計!G24+十勝圏域計!G24+釧路・根室圏域計!G24</f>
        <v>121706</v>
      </c>
      <c r="H24" s="9">
        <f>+道央圏域計!H24+道南圏域計!H24+道北圏域計!H24+オホーツク圏域計!H24+十勝圏域計!H24+釧路・根室圏域計!H24</f>
        <v>59153</v>
      </c>
      <c r="I24" s="9">
        <f>+道央圏域計!I24+道南圏域計!I24+道北圏域計!I24+オホーツク圏域計!I24+十勝圏域計!I24+釧路・根室圏域計!I24</f>
        <v>42399</v>
      </c>
      <c r="J24" s="9">
        <f>+道央圏域計!J24+道南圏域計!J24+道北圏域計!J24+オホーツク圏域計!J24+十勝圏域計!J24+釧路・根室圏域計!J24</f>
        <v>1138</v>
      </c>
      <c r="K24" s="9">
        <f>+道央圏域計!K24+道南圏域計!K24+道北圏域計!K24+オホーツク圏域計!K24+十勝圏域計!K24+釧路・根室圏域計!K24</f>
        <v>25086</v>
      </c>
      <c r="L24" s="9">
        <f>+道央圏域計!L24+道南圏域計!L24+道北圏域計!L24+オホーツク圏域計!L24+十勝圏域計!L24+釧路・根室圏域計!L24</f>
        <v>8770</v>
      </c>
      <c r="M24" s="9">
        <f>+道央圏域計!M24+道南圏域計!M24+道北圏域計!M24+オホーツク圏域計!M24+十勝圏域計!M24+釧路・根室圏域計!M24</f>
        <v>762</v>
      </c>
      <c r="N24" s="9">
        <f>+道央圏域計!N24+道南圏域計!N24+道北圏域計!N24+オホーツク圏域計!N24+十勝圏域計!N24+釧路・根室圏域計!N24</f>
        <v>2087</v>
      </c>
      <c r="O24" s="9">
        <f>+道央圏域計!O24+道南圏域計!O24+道北圏域計!O24+オホーツク圏域計!O24+十勝圏域計!O24+釧路・根室圏域計!O24</f>
        <v>3745</v>
      </c>
      <c r="P24" s="9">
        <f>+道央圏域計!P24+道南圏域計!P24+道北圏域計!P24+オホーツク圏域計!P24+十勝圏域計!P24+釧路・根室圏域計!P24</f>
        <v>1053</v>
      </c>
      <c r="Q24" s="9">
        <f>+道央圏域計!Q24+道南圏域計!Q24+道北圏域計!Q24+オホーツク圏域計!Q24+十勝圏域計!Q24+釧路・根室圏域計!Q24</f>
        <v>767</v>
      </c>
      <c r="R24" s="9">
        <f>+道央圏域計!R24+道南圏域計!R24+道北圏域計!R24+オホーツク圏域計!R24+十勝圏域計!R24+釧路・根室圏域計!R24</f>
        <v>12468</v>
      </c>
      <c r="S24" s="9">
        <f>+道央圏域計!S24+道南圏域計!S24+道北圏域計!S24+オホーツク圏域計!S24+十勝圏域計!S24+釧路・根室圏域計!S24</f>
        <v>2257</v>
      </c>
      <c r="T24" s="9">
        <f>+道央圏域計!T24+道南圏域計!T24+道北圏域計!T24+オホーツク圏域計!T24+十勝圏域計!T24+釧路・根室圏域計!T24</f>
        <v>19807</v>
      </c>
      <c r="U24" s="10">
        <f>+道央圏域計!U24+道南圏域計!U24+道北圏域計!U24+オホーツク圏域計!U24+十勝圏域計!U24+釧路・根室圏域計!U24</f>
        <v>46783</v>
      </c>
      <c r="V24" s="30">
        <f>+道央圏域計!V24+道南圏域計!V24+道北圏域計!V24+オホーツク圏域計!V24+十勝圏域計!V24+釧路・根室圏域計!V24</f>
        <v>918837</v>
      </c>
    </row>
    <row r="25" spans="1:22" ht="18" customHeight="1" x14ac:dyDescent="0.15">
      <c r="A25" s="154" t="s">
        <v>10</v>
      </c>
      <c r="B25" s="118" t="s">
        <v>13</v>
      </c>
      <c r="C25" s="2">
        <f>+道央圏域計!C25+道南圏域計!C25+道北圏域計!C25+オホーツク圏域計!C25+十勝圏域計!C25+釧路・根室圏域計!C25</f>
        <v>189540</v>
      </c>
      <c r="D25" s="3">
        <f>+道央圏域計!D25+道南圏域計!D25+道北圏域計!D25+オホーツク圏域計!D25+十勝圏域計!D25+釧路・根室圏域計!D25</f>
        <v>119636</v>
      </c>
      <c r="E25" s="3">
        <f>+道央圏域計!E25+道南圏域計!E25+道北圏域計!E25+オホーツク圏域計!E25+十勝圏域計!E25+釧路・根室圏域計!E25</f>
        <v>148995</v>
      </c>
      <c r="F25" s="3">
        <f>+道央圏域計!F25+道南圏域計!F25+道北圏域計!F25+オホーツク圏域計!F25+十勝圏域計!F25+釧路・根室圏域計!F25</f>
        <v>55238</v>
      </c>
      <c r="G25" s="3">
        <f>+道央圏域計!G25+道南圏域計!G25+道北圏域計!G25+オホーツク圏域計!G25+十勝圏域計!G25+釧路・根室圏域計!G25</f>
        <v>14805</v>
      </c>
      <c r="H25" s="3">
        <f>+道央圏域計!H25+道南圏域計!H25+道北圏域計!H25+オホーツク圏域計!H25+十勝圏域計!H25+釧路・根室圏域計!H25</f>
        <v>18619</v>
      </c>
      <c r="I25" s="3">
        <f>+道央圏域計!I25+道南圏域計!I25+道北圏域計!I25+オホーツク圏域計!I25+十勝圏域計!I25+釧路・根室圏域計!I25</f>
        <v>34917</v>
      </c>
      <c r="J25" s="3">
        <f>+道央圏域計!J25+道南圏域計!J25+道北圏域計!J25+オホーツク圏域計!J25+十勝圏域計!J25+釧路・根室圏域計!J25</f>
        <v>603</v>
      </c>
      <c r="K25" s="3">
        <f>+道央圏域計!K25+道南圏域計!K25+道北圏域計!K25+オホーツク圏域計!K25+十勝圏域計!K25+釧路・根室圏域計!K25</f>
        <v>11796</v>
      </c>
      <c r="L25" s="3">
        <f>+道央圏域計!L25+道南圏域計!L25+道北圏域計!L25+オホーツク圏域計!L25+十勝圏域計!L25+釧路・根室圏域計!L25</f>
        <v>2315</v>
      </c>
      <c r="M25" s="3">
        <f>+道央圏域計!M25+道南圏域計!M25+道北圏域計!M25+オホーツク圏域計!M25+十勝圏域計!M25+釧路・根室圏域計!M25</f>
        <v>474</v>
      </c>
      <c r="N25" s="3">
        <f>+道央圏域計!N25+道南圏域計!N25+道北圏域計!N25+オホーツク圏域計!N25+十勝圏域計!N25+釧路・根室圏域計!N25</f>
        <v>1283</v>
      </c>
      <c r="O25" s="3">
        <f>+道央圏域計!O25+道南圏域計!O25+道北圏域計!O25+オホーツク圏域計!O25+十勝圏域計!O25+釧路・根室圏域計!O25</f>
        <v>2372</v>
      </c>
      <c r="P25" s="3">
        <f>+道央圏域計!P25+道南圏域計!P25+道北圏域計!P25+オホーツク圏域計!P25+十勝圏域計!P25+釧路・根室圏域計!P25</f>
        <v>1403</v>
      </c>
      <c r="Q25" s="3">
        <f>+道央圏域計!Q25+道南圏域計!Q25+道北圏域計!Q25+オホーツク圏域計!Q25+十勝圏域計!Q25+釧路・根室圏域計!Q25</f>
        <v>924</v>
      </c>
      <c r="R25" s="3">
        <f>+道央圏域計!R25+道南圏域計!R25+道北圏域計!R25+オホーツク圏域計!R25+十勝圏域計!R25+釧路・根室圏域計!R25</f>
        <v>9818</v>
      </c>
      <c r="S25" s="3">
        <f>+道央圏域計!S25+道南圏域計!S25+道北圏域計!S25+オホーツク圏域計!S25+十勝圏域計!S25+釧路・根室圏域計!S25</f>
        <v>1780</v>
      </c>
      <c r="T25" s="3">
        <f>+道央圏域計!T25+道南圏域計!T25+道北圏域計!T25+オホーツク圏域計!T25+十勝圏域計!T25+釧路・根室圏域計!T25</f>
        <v>32299</v>
      </c>
      <c r="U25" s="4">
        <f>+道央圏域計!U25+道南圏域計!U25+道北圏域計!U25+オホーツク圏域計!U25+十勝圏域計!U25+釧路・根室圏域計!U25</f>
        <v>32638</v>
      </c>
      <c r="V25" s="29">
        <f>+道央圏域計!V25+道南圏域計!V25+道北圏域計!V25+オホーツク圏域計!V25+十勝圏域計!V25+釧路・根室圏域計!V25</f>
        <v>679455</v>
      </c>
    </row>
    <row r="26" spans="1:22" ht="18" customHeight="1" x14ac:dyDescent="0.15">
      <c r="A26" s="153"/>
      <c r="B26" s="120" t="s">
        <v>14</v>
      </c>
      <c r="C26" s="5">
        <f>+道央圏域計!C26+道南圏域計!C26+道北圏域計!C26+オホーツク圏域計!C26+十勝圏域計!C26+釧路・根室圏域計!C26</f>
        <v>244126</v>
      </c>
      <c r="D26" s="6">
        <f>+道央圏域計!D26+道南圏域計!D26+道北圏域計!D26+オホーツク圏域計!D26+十勝圏域計!D26+釧路・根室圏域計!D26</f>
        <v>139081</v>
      </c>
      <c r="E26" s="6">
        <f>+道央圏域計!E26+道南圏域計!E26+道北圏域計!E26+オホーツク圏域計!E26+十勝圏域計!E26+釧路・根室圏域計!E26</f>
        <v>171159</v>
      </c>
      <c r="F26" s="6">
        <f>+道央圏域計!F26+道南圏域計!F26+道北圏域計!F26+オホーツク圏域計!F26+十勝圏域計!F26+釧路・根室圏域計!F26</f>
        <v>83141</v>
      </c>
      <c r="G26" s="6">
        <f>+道央圏域計!G26+道南圏域計!G26+道北圏域計!G26+オホーツク圏域計!G26+十勝圏域計!G26+釧路・根室圏域計!G26</f>
        <v>24830</v>
      </c>
      <c r="H26" s="6">
        <f>+道央圏域計!H26+道南圏域計!H26+道北圏域計!H26+オホーツク圏域計!H26+十勝圏域計!H26+釧路・根室圏域計!H26</f>
        <v>22878</v>
      </c>
      <c r="I26" s="6">
        <f>+道央圏域計!I26+道南圏域計!I26+道北圏域計!I26+オホーツク圏域計!I26+十勝圏域計!I26+釧路・根室圏域計!I26</f>
        <v>44862</v>
      </c>
      <c r="J26" s="6">
        <f>+道央圏域計!J26+道南圏域計!J26+道北圏域計!J26+オホーツク圏域計!J26+十勝圏域計!J26+釧路・根室圏域計!J26</f>
        <v>783</v>
      </c>
      <c r="K26" s="6">
        <f>+道央圏域計!K26+道南圏域計!K26+道北圏域計!K26+オホーツク圏域計!K26+十勝圏域計!K26+釧路・根室圏域計!K26</f>
        <v>15751</v>
      </c>
      <c r="L26" s="6">
        <f>+道央圏域計!L26+道南圏域計!L26+道北圏域計!L26+オホーツク圏域計!L26+十勝圏域計!L26+釧路・根室圏域計!L26</f>
        <v>3639</v>
      </c>
      <c r="M26" s="6">
        <f>+道央圏域計!M26+道南圏域計!M26+道北圏域計!M26+オホーツク圏域計!M26+十勝圏域計!M26+釧路・根室圏域計!M26</f>
        <v>640</v>
      </c>
      <c r="N26" s="6">
        <f>+道央圏域計!N26+道南圏域計!N26+道北圏域計!N26+オホーツク圏域計!N26+十勝圏域計!N26+釧路・根室圏域計!N26</f>
        <v>2573</v>
      </c>
      <c r="O26" s="6">
        <f>+道央圏域計!O26+道南圏域計!O26+道北圏域計!O26+オホーツク圏域計!O26+十勝圏域計!O26+釧路・根室圏域計!O26</f>
        <v>5252</v>
      </c>
      <c r="P26" s="6">
        <f>+道央圏域計!P26+道南圏域計!P26+道北圏域計!P26+オホーツク圏域計!P26+十勝圏域計!P26+釧路・根室圏域計!P26</f>
        <v>3175</v>
      </c>
      <c r="Q26" s="6">
        <f>+道央圏域計!Q26+道南圏域計!Q26+道北圏域計!Q26+オホーツク圏域計!Q26+十勝圏域計!Q26+釧路・根室圏域計!Q26</f>
        <v>1842</v>
      </c>
      <c r="R26" s="6">
        <f>+道央圏域計!R26+道南圏域計!R26+道北圏域計!R26+オホーツク圏域計!R26+十勝圏域計!R26+釧路・根室圏域計!R26</f>
        <v>18148</v>
      </c>
      <c r="S26" s="6">
        <f>+道央圏域計!S26+道南圏域計!S26+道北圏域計!S26+オホーツク圏域計!S26+十勝圏域計!S26+釧路・根室圏域計!S26</f>
        <v>3380</v>
      </c>
      <c r="T26" s="6">
        <f>+道央圏域計!T26+道南圏域計!T26+道北圏域計!T26+オホーツク圏域計!T26+十勝圏域計!T26+釧路・根室圏域計!T26</f>
        <v>99182</v>
      </c>
      <c r="U26" s="7">
        <f>+道央圏域計!U26+道南圏域計!U26+道北圏域計!U26+オホーツク圏域計!U26+十勝圏域計!U26+釧路・根室圏域計!U26</f>
        <v>58298</v>
      </c>
      <c r="V26" s="31">
        <f>+道央圏域計!V26+道南圏域計!V26+道北圏域計!V26+オホーツク圏域計!V26+十勝圏域計!V26+釧路・根室圏域計!V26</f>
        <v>942740</v>
      </c>
    </row>
    <row r="27" spans="1:22" ht="18" customHeight="1" x14ac:dyDescent="0.15">
      <c r="A27" s="156" t="s">
        <v>11</v>
      </c>
      <c r="B27" s="121" t="s">
        <v>13</v>
      </c>
      <c r="C27" s="11">
        <f>+道央圏域計!C27+道南圏域計!C27+道北圏域計!C27+オホーツク圏域計!C27+十勝圏域計!C27+釧路・根室圏域計!C27</f>
        <v>277581</v>
      </c>
      <c r="D27" s="12">
        <f>+道央圏域計!D27+道南圏域計!D27+道北圏域計!D27+オホーツク圏域計!D27+十勝圏域計!D27+釧路・根室圏域計!D27</f>
        <v>88794</v>
      </c>
      <c r="E27" s="12">
        <f>+道央圏域計!E27+道南圏域計!E27+道北圏域計!E27+オホーツク圏域計!E27+十勝圏域計!E27+釧路・根室圏域計!E27</f>
        <v>171611</v>
      </c>
      <c r="F27" s="12">
        <f>+道央圏域計!F27+道南圏域計!F27+道北圏域計!F27+オホーツク圏域計!F27+十勝圏域計!F27+釧路・根室圏域計!F27</f>
        <v>70521</v>
      </c>
      <c r="G27" s="12">
        <f>+道央圏域計!G27+道南圏域計!G27+道北圏域計!G27+オホーツク圏域計!G27+十勝圏域計!G27+釧路・根室圏域計!G27</f>
        <v>16894</v>
      </c>
      <c r="H27" s="12">
        <f>+道央圏域計!H27+道南圏域計!H27+道北圏域計!H27+オホーツク圏域計!H27+十勝圏域計!H27+釧路・根室圏域計!H27</f>
        <v>17997</v>
      </c>
      <c r="I27" s="12">
        <f>+道央圏域計!I27+道南圏域計!I27+道北圏域計!I27+オホーツク圏域計!I27+十勝圏域計!I27+釧路・根室圏域計!I27</f>
        <v>42162</v>
      </c>
      <c r="J27" s="12">
        <f>+道央圏域計!J27+道南圏域計!J27+道北圏域計!J27+オホーツク圏域計!J27+十勝圏域計!J27+釧路・根室圏域計!J27</f>
        <v>398</v>
      </c>
      <c r="K27" s="12">
        <f>+道央圏域計!K27+道南圏域計!K27+道北圏域計!K27+オホーツク圏域計!K27+十勝圏域計!K27+釧路・根室圏域計!K27</f>
        <v>5392</v>
      </c>
      <c r="L27" s="12">
        <f>+道央圏域計!L27+道南圏域計!L27+道北圏域計!L27+オホーツク圏域計!L27+十勝圏域計!L27+釧路・根室圏域計!L27</f>
        <v>3998</v>
      </c>
      <c r="M27" s="12">
        <f>+道央圏域計!M27+道南圏域計!M27+道北圏域計!M27+オホーツク圏域計!M27+十勝圏域計!M27+釧路・根室圏域計!M27</f>
        <v>716</v>
      </c>
      <c r="N27" s="12">
        <f>+道央圏域計!N27+道南圏域計!N27+道北圏域計!N27+オホーツク圏域計!N27+十勝圏域計!N27+釧路・根室圏域計!N27</f>
        <v>1255</v>
      </c>
      <c r="O27" s="12">
        <f>+道央圏域計!O27+道南圏域計!O27+道北圏域計!O27+オホーツク圏域計!O27+十勝圏域計!O27+釧路・根室圏域計!O27</f>
        <v>4451</v>
      </c>
      <c r="P27" s="12">
        <f>+道央圏域計!P27+道南圏域計!P27+道北圏域計!P27+オホーツク圏域計!P27+十勝圏域計!P27+釧路・根室圏域計!P27</f>
        <v>2166</v>
      </c>
      <c r="Q27" s="12">
        <f>+道央圏域計!Q27+道南圏域計!Q27+道北圏域計!Q27+オホーツク圏域計!Q27+十勝圏域計!Q27+釧路・根室圏域計!Q27</f>
        <v>1464</v>
      </c>
      <c r="R27" s="12">
        <f>+道央圏域計!R27+道南圏域計!R27+道北圏域計!R27+オホーツク圏域計!R27+十勝圏域計!R27+釧路・根室圏域計!R27</f>
        <v>20839</v>
      </c>
      <c r="S27" s="12">
        <f>+道央圏域計!S27+道南圏域計!S27+道北圏域計!S27+オホーツク圏域計!S27+十勝圏域計!S27+釧路・根室圏域計!S27</f>
        <v>2200</v>
      </c>
      <c r="T27" s="12">
        <f>+道央圏域計!T27+道南圏域計!T27+道北圏域計!T27+オホーツク圏域計!T27+十勝圏域計!T27+釧路・根室圏域計!T27</f>
        <v>26886</v>
      </c>
      <c r="U27" s="13">
        <f>+道央圏域計!U27+道南圏域計!U27+道北圏域計!U27+オホーツク圏域計!U27+十勝圏域計!U27+釧路・根室圏域計!U27</f>
        <v>35159</v>
      </c>
      <c r="V27" s="32">
        <f>+道央圏域計!V27+道南圏域計!V27+道北圏域計!V27+オホーツク圏域計!V27+十勝圏域計!V27+釧路・根室圏域計!V27</f>
        <v>790484</v>
      </c>
    </row>
    <row r="28" spans="1:22" ht="18" customHeight="1" x14ac:dyDescent="0.15">
      <c r="A28" s="157"/>
      <c r="B28" s="119" t="s">
        <v>14</v>
      </c>
      <c r="C28" s="8">
        <f>+道央圏域計!C28+道南圏域計!C28+道北圏域計!C28+オホーツク圏域計!C28+十勝圏域計!C28+釧路・根室圏域計!C28</f>
        <v>364426</v>
      </c>
      <c r="D28" s="9">
        <f>+道央圏域計!D28+道南圏域計!D28+道北圏域計!D28+オホーツク圏域計!D28+十勝圏域計!D28+釧路・根室圏域計!D28</f>
        <v>107811</v>
      </c>
      <c r="E28" s="9">
        <f>+道央圏域計!E28+道南圏域計!E28+道北圏域計!E28+オホーツク圏域計!E28+十勝圏域計!E28+釧路・根室圏域計!E28</f>
        <v>194111</v>
      </c>
      <c r="F28" s="9">
        <f>+道央圏域計!F28+道南圏域計!F28+道北圏域計!F28+オホーツク圏域計!F28+十勝圏域計!F28+釧路・根室圏域計!F28</f>
        <v>107260</v>
      </c>
      <c r="G28" s="9">
        <f>+道央圏域計!G28+道南圏域計!G28+道北圏域計!G28+オホーツク圏域計!G28+十勝圏域計!G28+釧路・根室圏域計!G28</f>
        <v>28843</v>
      </c>
      <c r="H28" s="9">
        <f>+道央圏域計!H28+道南圏域計!H28+道北圏域計!H28+オホーツク圏域計!H28+十勝圏域計!H28+釧路・根室圏域計!H28</f>
        <v>22337</v>
      </c>
      <c r="I28" s="9">
        <f>+道央圏域計!I28+道南圏域計!I28+道北圏域計!I28+オホーツク圏域計!I28+十勝圏域計!I28+釧路・根室圏域計!I28</f>
        <v>55004</v>
      </c>
      <c r="J28" s="9">
        <f>+道央圏域計!J28+道南圏域計!J28+道北圏域計!J28+オホーツク圏域計!J28+十勝圏域計!J28+釧路・根室圏域計!J28</f>
        <v>531</v>
      </c>
      <c r="K28" s="9">
        <f>+道央圏域計!K28+道南圏域計!K28+道北圏域計!K28+オホーツク圏域計!K28+十勝圏域計!K28+釧路・根室圏域計!K28</f>
        <v>7020</v>
      </c>
      <c r="L28" s="9">
        <f>+道央圏域計!L28+道南圏域計!L28+道北圏域計!L28+オホーツク圏域計!L28+十勝圏域計!L28+釧路・根室圏域計!L28</f>
        <v>6016</v>
      </c>
      <c r="M28" s="9">
        <f>+道央圏域計!M28+道南圏域計!M28+道北圏域計!M28+オホーツク圏域計!M28+十勝圏域計!M28+釧路・根室圏域計!M28</f>
        <v>1023</v>
      </c>
      <c r="N28" s="9">
        <f>+道央圏域計!N28+道南圏域計!N28+道北圏域計!N28+オホーツク圏域計!N28+十勝圏域計!N28+釧路・根室圏域計!N28</f>
        <v>1932</v>
      </c>
      <c r="O28" s="9">
        <f>+道央圏域計!O28+道南圏域計!O28+道北圏域計!O28+オホーツク圏域計!O28+十勝圏域計!O28+釧路・根室圏域計!O28</f>
        <v>9988</v>
      </c>
      <c r="P28" s="9">
        <f>+道央圏域計!P28+道南圏域計!P28+道北圏域計!P28+オホーツク圏域計!P28+十勝圏域計!P28+釧路・根室圏域計!P28</f>
        <v>3779</v>
      </c>
      <c r="Q28" s="9">
        <f>+道央圏域計!Q28+道南圏域計!Q28+道北圏域計!Q28+オホーツク圏域計!Q28+十勝圏域計!Q28+釧路・根室圏域計!Q28</f>
        <v>2330</v>
      </c>
      <c r="R28" s="9">
        <f>+道央圏域計!R28+道南圏域計!R28+道北圏域計!R28+オホーツク圏域計!R28+十勝圏域計!R28+釧路・根室圏域計!R28</f>
        <v>32080</v>
      </c>
      <c r="S28" s="9">
        <f>+道央圏域計!S28+道南圏域計!S28+道北圏域計!S28+オホーツク圏域計!S28+十勝圏域計!S28+釧路・根室圏域計!S28</f>
        <v>4212</v>
      </c>
      <c r="T28" s="9">
        <f>+道央圏域計!T28+道南圏域計!T28+道北圏域計!T28+オホーツク圏域計!T28+十勝圏域計!T28+釧路・根室圏域計!T28</f>
        <v>56989</v>
      </c>
      <c r="U28" s="10">
        <f>+道央圏域計!U28+道南圏域計!U28+道北圏域計!U28+オホーツク圏域計!U28+十勝圏域計!U28+釧路・根室圏域計!U28</f>
        <v>61217</v>
      </c>
      <c r="V28" s="30">
        <f>+道央圏域計!V28+道南圏域計!V28+道北圏域計!V28+オホーツク圏域計!V28+十勝圏域計!V28+釧路・根室圏域計!V28</f>
        <v>1066909</v>
      </c>
    </row>
    <row r="29" spans="1:22" ht="18" customHeight="1" x14ac:dyDescent="0.15">
      <c r="A29" s="154" t="s">
        <v>12</v>
      </c>
      <c r="B29" s="118" t="s">
        <v>13</v>
      </c>
      <c r="C29" s="2">
        <f>+道央圏域計!C29+道南圏域計!C29+道北圏域計!C29+オホーツク圏域計!C29+十勝圏域計!C29+釧路・根室圏域計!C29</f>
        <v>92938</v>
      </c>
      <c r="D29" s="3">
        <f>+道央圏域計!D29+道南圏域計!D29+道北圏域計!D29+オホーツク圏域計!D29+十勝圏域計!D29+釧路・根室圏域計!D29</f>
        <v>67668</v>
      </c>
      <c r="E29" s="3">
        <f>+道央圏域計!E29+道南圏域計!E29+道北圏域計!E29+オホーツク圏域計!E29+十勝圏域計!E29+釧路・根室圏域計!E29</f>
        <v>144234</v>
      </c>
      <c r="F29" s="3">
        <f>+道央圏域計!F29+道南圏域計!F29+道北圏域計!F29+オホーツク圏域計!F29+十勝圏域計!F29+釧路・根室圏域計!F29</f>
        <v>39031</v>
      </c>
      <c r="G29" s="3">
        <f>+道央圏域計!G29+道南圏域計!G29+道北圏域計!G29+オホーツク圏域計!G29+十勝圏域計!G29+釧路・根室圏域計!G29</f>
        <v>19597</v>
      </c>
      <c r="H29" s="3">
        <f>+道央圏域計!H29+道南圏域計!H29+道北圏域計!H29+オホーツク圏域計!H29+十勝圏域計!H29+釧路・根室圏域計!H29</f>
        <v>15627</v>
      </c>
      <c r="I29" s="3">
        <f>+道央圏域計!I29+道南圏域計!I29+道北圏域計!I29+オホーツク圏域計!I29+十勝圏域計!I29+釧路・根室圏域計!I29</f>
        <v>41819</v>
      </c>
      <c r="J29" s="3">
        <f>+道央圏域計!J29+道南圏域計!J29+道北圏域計!J29+オホーツク圏域計!J29+十勝圏域計!J29+釧路・根室圏域計!J29</f>
        <v>176</v>
      </c>
      <c r="K29" s="3">
        <f>+道央圏域計!K29+道南圏域計!K29+道北圏域計!K29+オホーツク圏域計!K29+十勝圏域計!K29+釧路・根室圏域計!K29</f>
        <v>4225</v>
      </c>
      <c r="L29" s="3">
        <f>+道央圏域計!L29+道南圏域計!L29+道北圏域計!L29+オホーツク圏域計!L29+十勝圏域計!L29+釧路・根室圏域計!L29</f>
        <v>4194</v>
      </c>
      <c r="M29" s="3">
        <f>+道央圏域計!M29+道南圏域計!M29+道北圏域計!M29+オホーツク圏域計!M29+十勝圏域計!M29+釧路・根室圏域計!M29</f>
        <v>780</v>
      </c>
      <c r="N29" s="3">
        <f>+道央圏域計!N29+道南圏域計!N29+道北圏域計!N29+オホーツク圏域計!N29+十勝圏域計!N29+釧路・根室圏域計!N29</f>
        <v>1336</v>
      </c>
      <c r="O29" s="3">
        <f>+道央圏域計!O29+道南圏域計!O29+道北圏域計!O29+オホーツク圏域計!O29+十勝圏域計!O29+釧路・根室圏域計!O29</f>
        <v>1791</v>
      </c>
      <c r="P29" s="3">
        <f>+道央圏域計!P29+道南圏域計!P29+道北圏域計!P29+オホーツク圏域計!P29+十勝圏域計!P29+釧路・根室圏域計!P29</f>
        <v>660</v>
      </c>
      <c r="Q29" s="3">
        <f>+道央圏域計!Q29+道南圏域計!Q29+道北圏域計!Q29+オホーツク圏域計!Q29+十勝圏域計!Q29+釧路・根室圏域計!Q29</f>
        <v>548</v>
      </c>
      <c r="R29" s="3">
        <f>+道央圏域計!R29+道南圏域計!R29+道北圏域計!R29+オホーツク圏域計!R29+十勝圏域計!R29+釧路・根室圏域計!R29</f>
        <v>6718</v>
      </c>
      <c r="S29" s="3">
        <f>+道央圏域計!S29+道南圏域計!S29+道北圏域計!S29+オホーツク圏域計!S29+十勝圏域計!S29+釧路・根室圏域計!S29</f>
        <v>1098</v>
      </c>
      <c r="T29" s="3">
        <f>+道央圏域計!T29+道南圏域計!T29+道北圏域計!T29+オホーツク圏域計!T29+十勝圏域計!T29+釧路・根室圏域計!T29</f>
        <v>11193</v>
      </c>
      <c r="U29" s="4">
        <f>+道央圏域計!U29+道南圏域計!U29+道北圏域計!U29+オホーツク圏域計!U29+十勝圏域計!U29+釧路・根室圏域計!U29</f>
        <v>16335</v>
      </c>
      <c r="V29" s="29">
        <f>+道央圏域計!V29+道南圏域計!V29+道北圏域計!V29+オホーツク圏域計!V29+十勝圏域計!V29+釧路・根室圏域計!V29</f>
        <v>469968</v>
      </c>
    </row>
    <row r="30" spans="1:22" ht="18" customHeight="1" x14ac:dyDescent="0.15">
      <c r="A30" s="153"/>
      <c r="B30" s="120" t="s">
        <v>14</v>
      </c>
      <c r="C30" s="5">
        <f>+道央圏域計!C30+道南圏域計!C30+道北圏域計!C30+オホーツク圏域計!C30+十勝圏域計!C30+釧路・根室圏域計!C30</f>
        <v>122156</v>
      </c>
      <c r="D30" s="6">
        <f>+道央圏域計!D30+道南圏域計!D30+道北圏域計!D30+オホーツク圏域計!D30+十勝圏域計!D30+釧路・根室圏域計!D30</f>
        <v>82769</v>
      </c>
      <c r="E30" s="6">
        <f>+道央圏域計!E30+道南圏域計!E30+道北圏域計!E30+オホーツク圏域計!E30+十勝圏域計!E30+釧路・根室圏域計!E30</f>
        <v>161820</v>
      </c>
      <c r="F30" s="6">
        <f>+道央圏域計!F30+道南圏域計!F30+道北圏域計!F30+オホーツク圏域計!F30+十勝圏域計!F30+釧路・根室圏域計!F30</f>
        <v>60779</v>
      </c>
      <c r="G30" s="6">
        <f>+道央圏域計!G30+道南圏域計!G30+道北圏域計!G30+オホーツク圏域計!G30+十勝圏域計!G30+釧路・根室圏域計!G30</f>
        <v>31027</v>
      </c>
      <c r="H30" s="6">
        <f>+道央圏域計!H30+道南圏域計!H30+道北圏域計!H30+オホーツク圏域計!H30+十勝圏域計!H30+釧路・根室圏域計!H30</f>
        <v>21394</v>
      </c>
      <c r="I30" s="6">
        <f>+道央圏域計!I30+道南圏域計!I30+道北圏域計!I30+オホーツク圏域計!I30+十勝圏域計!I30+釧路・根室圏域計!I30</f>
        <v>53924</v>
      </c>
      <c r="J30" s="6">
        <f>+道央圏域計!J30+道南圏域計!J30+道北圏域計!J30+オホーツク圏域計!J30+十勝圏域計!J30+釧路・根室圏域計!J30</f>
        <v>245</v>
      </c>
      <c r="K30" s="6">
        <f>+道央圏域計!K30+道南圏域計!K30+道北圏域計!K30+オホーツク圏域計!K30+十勝圏域計!K30+釧路・根室圏域計!K30</f>
        <v>5889</v>
      </c>
      <c r="L30" s="6">
        <f>+道央圏域計!L30+道南圏域計!L30+道北圏域計!L30+オホーツク圏域計!L30+十勝圏域計!L30+釧路・根室圏域計!L30</f>
        <v>5822</v>
      </c>
      <c r="M30" s="6">
        <f>+道央圏域計!M30+道南圏域計!M30+道北圏域計!M30+オホーツク圏域計!M30+十勝圏域計!M30+釧路・根室圏域計!M30</f>
        <v>920</v>
      </c>
      <c r="N30" s="6">
        <f>+道央圏域計!N30+道南圏域計!N30+道北圏域計!N30+オホーツク圏域計!N30+十勝圏域計!N30+釧路・根室圏域計!N30</f>
        <v>1831</v>
      </c>
      <c r="O30" s="6">
        <f>+道央圏域計!O30+道南圏域計!O30+道北圏域計!O30+オホーツク圏域計!O30+十勝圏域計!O30+釧路・根室圏域計!O30</f>
        <v>3860</v>
      </c>
      <c r="P30" s="6">
        <f>+道央圏域計!P30+道南圏域計!P30+道北圏域計!P30+オホーツク圏域計!P30+十勝圏域計!P30+釧路・根室圏域計!P30</f>
        <v>1596</v>
      </c>
      <c r="Q30" s="6">
        <f>+道央圏域計!Q30+道南圏域計!Q30+道北圏域計!Q30+オホーツク圏域計!Q30+十勝圏域計!Q30+釧路・根室圏域計!Q30</f>
        <v>1025</v>
      </c>
      <c r="R30" s="6">
        <f>+道央圏域計!R30+道南圏域計!R30+道北圏域計!R30+オホーツク圏域計!R30+十勝圏域計!R30+釧路・根室圏域計!R30</f>
        <v>12275</v>
      </c>
      <c r="S30" s="6">
        <f>+道央圏域計!S30+道南圏域計!S30+道北圏域計!S30+オホーツク圏域計!S30+十勝圏域計!S30+釧路・根室圏域計!S30</f>
        <v>1772</v>
      </c>
      <c r="T30" s="6">
        <f>+道央圏域計!T30+道南圏域計!T30+道北圏域計!T30+オホーツク圏域計!T30+十勝圏域計!T30+釧路・根室圏域計!T30</f>
        <v>26859</v>
      </c>
      <c r="U30" s="7">
        <f>+道央圏域計!U30+道南圏域計!U30+道北圏域計!U30+オホーツク圏域計!U30+十勝圏域計!U30+釧路・根室圏域計!U30</f>
        <v>30345</v>
      </c>
      <c r="V30" s="31">
        <f>+道央圏域計!V30+道南圏域計!V30+道北圏域計!V30+オホーツク圏域計!V30+十勝圏域計!V30+釧路・根室圏域計!V30</f>
        <v>626308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1411744</v>
      </c>
      <c r="D31" s="3">
        <f t="shared" ref="D31:U31" si="0">+D7+D9+D11+D13+D15+D17+D19+D21+D23+D25+D27+D29</f>
        <v>1038329</v>
      </c>
      <c r="E31" s="3">
        <f t="shared" si="0"/>
        <v>1639507</v>
      </c>
      <c r="F31" s="3">
        <f t="shared" si="0"/>
        <v>593727</v>
      </c>
      <c r="G31" s="3">
        <f t="shared" si="0"/>
        <v>276357</v>
      </c>
      <c r="H31" s="3">
        <f t="shared" si="0"/>
        <v>222993</v>
      </c>
      <c r="I31" s="3">
        <f t="shared" si="0"/>
        <v>298125</v>
      </c>
      <c r="J31" s="3">
        <f t="shared" si="0"/>
        <v>4693</v>
      </c>
      <c r="K31" s="3">
        <f t="shared" ref="K31:M31" si="1">+K7+K9+K11+K13+K15+K17+K19+K21+K23+K25+K27+K29</f>
        <v>65675</v>
      </c>
      <c r="L31" s="3">
        <f t="shared" si="1"/>
        <v>32011</v>
      </c>
      <c r="M31" s="3">
        <f t="shared" si="1"/>
        <v>6952</v>
      </c>
      <c r="N31" s="3">
        <f t="shared" si="0"/>
        <v>13497</v>
      </c>
      <c r="O31" s="3">
        <f t="shared" si="0"/>
        <v>19755</v>
      </c>
      <c r="P31" s="3">
        <f t="shared" si="0"/>
        <v>10574</v>
      </c>
      <c r="Q31" s="3">
        <f t="shared" si="0"/>
        <v>9011</v>
      </c>
      <c r="R31" s="3">
        <f t="shared" si="0"/>
        <v>113324</v>
      </c>
      <c r="S31" s="3">
        <f t="shared" si="0"/>
        <v>17524</v>
      </c>
      <c r="T31" s="3">
        <f t="shared" si="0"/>
        <v>102685</v>
      </c>
      <c r="U31" s="4">
        <f t="shared" si="0"/>
        <v>233176</v>
      </c>
      <c r="V31" s="29">
        <f>+道央圏域計!V31+道南圏域計!V31+道北圏域計!V31+オホーツク圏域計!V31+十勝圏域計!V31+釧路・根室圏域計!V31</f>
        <v>6109659</v>
      </c>
    </row>
    <row r="32" spans="1:22" ht="18" customHeight="1" x14ac:dyDescent="0.15">
      <c r="A32" s="153"/>
      <c r="B32" s="120" t="s">
        <v>14</v>
      </c>
      <c r="C32" s="5">
        <f t="shared" ref="C32:U32" si="2">+C8+C10+C12+C14+C16+C18+C20+C22+C24+C26+C28+C30</f>
        <v>1764647</v>
      </c>
      <c r="D32" s="6">
        <f t="shared" si="2"/>
        <v>1206014</v>
      </c>
      <c r="E32" s="6">
        <f t="shared" si="2"/>
        <v>1800092</v>
      </c>
      <c r="F32" s="6">
        <f t="shared" si="2"/>
        <v>786735</v>
      </c>
      <c r="G32" s="6">
        <f t="shared" si="2"/>
        <v>380864</v>
      </c>
      <c r="H32" s="6">
        <f t="shared" si="2"/>
        <v>267156</v>
      </c>
      <c r="I32" s="6">
        <f t="shared" si="2"/>
        <v>371647</v>
      </c>
      <c r="J32" s="6">
        <f t="shared" si="2"/>
        <v>5985</v>
      </c>
      <c r="K32" s="6">
        <f t="shared" ref="K32:M32" si="3">+K8+K10+K12+K14+K16+K18+K20+K22+K24+K26+K28+K30</f>
        <v>83281</v>
      </c>
      <c r="L32" s="6">
        <f t="shared" si="3"/>
        <v>44585</v>
      </c>
      <c r="M32" s="6">
        <f t="shared" si="3"/>
        <v>8995</v>
      </c>
      <c r="N32" s="6">
        <f t="shared" si="2"/>
        <v>20861</v>
      </c>
      <c r="O32" s="6">
        <f t="shared" si="2"/>
        <v>35248</v>
      </c>
      <c r="P32" s="6">
        <f t="shared" si="2"/>
        <v>16963</v>
      </c>
      <c r="Q32" s="6">
        <f t="shared" si="2"/>
        <v>13480</v>
      </c>
      <c r="R32" s="6">
        <f t="shared" si="2"/>
        <v>156682</v>
      </c>
      <c r="S32" s="6">
        <f t="shared" si="2"/>
        <v>25425</v>
      </c>
      <c r="T32" s="6">
        <f t="shared" si="2"/>
        <v>235516</v>
      </c>
      <c r="U32" s="7">
        <f t="shared" si="2"/>
        <v>347813</v>
      </c>
      <c r="V32" s="31">
        <f>+道央圏域計!V32+道南圏域計!V32+道北圏域計!V32+オホーツク圏域計!V32+十勝圏域計!V32+釧路・根室圏域計!V32</f>
        <v>7571989</v>
      </c>
    </row>
    <row r="33" spans="1:22" ht="18" customHeight="1" x14ac:dyDescent="0.15">
      <c r="A33" s="152" t="s">
        <v>273</v>
      </c>
      <c r="B33" s="118" t="s">
        <v>13</v>
      </c>
      <c r="C33" s="2">
        <f>+道央圏域計!C33+道南圏域計!C33+道北圏域計!C33+オホーツク圏域計!C33+十勝圏域計!C33+釧路・根室圏域計!C33</f>
        <v>1221108</v>
      </c>
      <c r="D33" s="3">
        <f>+道央圏域計!D33+道南圏域計!D33+道北圏域計!D33+オホーツク圏域計!D33+十勝圏域計!D33+釧路・根室圏域計!D33</f>
        <v>740174</v>
      </c>
      <c r="E33" s="3">
        <f>+道央圏域計!E33+道南圏域計!E33+道北圏域計!E33+オホーツク圏域計!E33+十勝圏域計!E33+釧路・根室圏域計!E33</f>
        <v>1417777</v>
      </c>
      <c r="F33" s="3">
        <f>+道央圏域計!F33+道南圏域計!F33+道北圏域計!F33+オホーツク圏域計!F33+十勝圏域計!F33+釧路・根室圏域計!F33</f>
        <v>509787</v>
      </c>
      <c r="G33" s="3">
        <f>+道央圏域計!G33+道南圏域計!G33+道北圏域計!G33+オホーツク圏域計!G33+十勝圏域計!G33+釧路・根室圏域計!G33</f>
        <v>244830</v>
      </c>
      <c r="H33" s="3">
        <f>+道央圏域計!H33+道南圏域計!H33+道北圏域計!H33+オホーツク圏域計!H33+十勝圏域計!H33+釧路・根室圏域計!H33</f>
        <v>229545</v>
      </c>
      <c r="I33" s="3">
        <f>+道央圏域計!I33+道南圏域計!I33+道北圏域計!I33+オホーツク圏域計!I33+十勝圏域計!I33+釧路・根室圏域計!I33</f>
        <v>303191</v>
      </c>
      <c r="J33" s="3">
        <f>+道央圏域計!J33+道南圏域計!J33+道北圏域計!J33+オホーツク圏域計!J33+十勝圏域計!J33+釧路・根室圏域計!J33</f>
        <v>5472</v>
      </c>
      <c r="K33" s="3">
        <f>+道央圏域計!K33+道南圏域計!K33+道北圏域計!K33+オホーツク圏域計!K33+十勝圏域計!K33+釧路・根室圏域計!K33</f>
        <v>48784</v>
      </c>
      <c r="L33" s="3">
        <f>+道央圏域計!L33+道南圏域計!L33+道北圏域計!L33+オホーツク圏域計!L33+十勝圏域計!L33+釧路・根室圏域計!L33</f>
        <v>23694</v>
      </c>
      <c r="M33" s="3">
        <f>+道央圏域計!M33+道南圏域計!M33+道北圏域計!M33+オホーツク圏域計!M33+十勝圏域計!M33+釧路・根室圏域計!M33</f>
        <v>5172</v>
      </c>
      <c r="N33" s="3">
        <f>+道央圏域計!N33+道南圏域計!N33+道北圏域計!N33+オホーツク圏域計!N33+十勝圏域計!N33+釧路・根室圏域計!N33</f>
        <v>9935</v>
      </c>
      <c r="O33" s="3">
        <f>+道央圏域計!O33+道南圏域計!O33+道北圏域計!O33+オホーツク圏域計!O33+十勝圏域計!O33+釧路・根室圏域計!O33</f>
        <v>15610</v>
      </c>
      <c r="P33" s="3">
        <f>+道央圏域計!P33+道南圏域計!P33+道北圏域計!P33+オホーツク圏域計!P33+十勝圏域計!P33+釧路・根室圏域計!P33</f>
        <v>8781</v>
      </c>
      <c r="Q33" s="3">
        <f>+道央圏域計!Q33+道南圏域計!Q33+道北圏域計!Q33+オホーツク圏域計!Q33+十勝圏域計!Q33+釧路・根室圏域計!Q33</f>
        <v>7886</v>
      </c>
      <c r="R33" s="3">
        <f>+道央圏域計!R33+道南圏域計!R33+道北圏域計!R33+オホーツク圏域計!R33+十勝圏域計!R33+釧路・根室圏域計!R33</f>
        <v>96136</v>
      </c>
      <c r="S33" s="3">
        <f>+道央圏域計!S33+道南圏域計!S33+道北圏域計!S33+オホーツク圏域計!S33+十勝圏域計!S33+釧路・根室圏域計!S33</f>
        <v>16231</v>
      </c>
      <c r="T33" s="3">
        <f>+道央圏域計!T33+道南圏域計!T33+道北圏域計!T33+オホーツク圏域計!T33+十勝圏域計!T33+釧路・根室圏域計!T33</f>
        <v>93353</v>
      </c>
      <c r="U33" s="4">
        <f>+道央圏域計!U33+道南圏域計!U33+道北圏域計!U33+オホーツク圏域計!U33+十勝圏域計!U33+釧路・根室圏域計!U33</f>
        <v>185467</v>
      </c>
      <c r="V33" s="29">
        <f>+道央圏域計!V33+道南圏域計!V33+道北圏域計!V33+オホーツク圏域計!V33+十勝圏域計!V33+釧路・根室圏域計!V33</f>
        <v>5182933</v>
      </c>
    </row>
    <row r="34" spans="1:22" ht="18" customHeight="1" x14ac:dyDescent="0.15">
      <c r="A34" s="153"/>
      <c r="B34" s="120" t="s">
        <v>14</v>
      </c>
      <c r="C34" s="5">
        <f>+道央圏域計!C34+道南圏域計!C34+道北圏域計!C34+オホーツク圏域計!C34+十勝圏域計!C34+釧路・根室圏域計!C34</f>
        <v>1455418</v>
      </c>
      <c r="D34" s="6">
        <f>+道央圏域計!D34+道南圏域計!D34+道北圏域計!D34+オホーツク圏域計!D34+十勝圏域計!D34+釧路・根室圏域計!D34</f>
        <v>871016</v>
      </c>
      <c r="E34" s="6">
        <f>+道央圏域計!E34+道南圏域計!E34+道北圏域計!E34+オホーツク圏域計!E34+十勝圏域計!E34+釧路・根室圏域計!E34</f>
        <v>1545385</v>
      </c>
      <c r="F34" s="6">
        <f>+道央圏域計!F34+道南圏域計!F34+道北圏域計!F34+オホーツク圏域計!F34+十勝圏域計!F34+釧路・根室圏域計!F34</f>
        <v>659312</v>
      </c>
      <c r="G34" s="6">
        <f>+道央圏域計!G34+道南圏域計!G34+道北圏域計!G34+オホーツク圏域計!G34+十勝圏域計!G34+釧路・根室圏域計!G34</f>
        <v>337136</v>
      </c>
      <c r="H34" s="6">
        <f>+道央圏域計!H34+道南圏域計!H34+道北圏域計!H34+オホーツク圏域計!H34+十勝圏域計!H34+釧路・根室圏域計!H34</f>
        <v>274140</v>
      </c>
      <c r="I34" s="6">
        <f>+道央圏域計!I34+道南圏域計!I34+道北圏域計!I34+オホーツク圏域計!I34+十勝圏域計!I34+釧路・根室圏域計!I34</f>
        <v>385195</v>
      </c>
      <c r="J34" s="6">
        <f>+道央圏域計!J34+道南圏域計!J34+道北圏域計!J34+オホーツク圏域計!J34+十勝圏域計!J34+釧路・根室圏域計!J34</f>
        <v>6789</v>
      </c>
      <c r="K34" s="6">
        <f>+道央圏域計!K34+道南圏域計!K34+道北圏域計!K34+オホーツク圏域計!K34+十勝圏域計!K34+釧路・根室圏域計!K34</f>
        <v>62108</v>
      </c>
      <c r="L34" s="6">
        <f>+道央圏域計!L34+道南圏域計!L34+道北圏域計!L34+オホーツク圏域計!L34+十勝圏域計!L34+釧路・根室圏域計!L34</f>
        <v>32400</v>
      </c>
      <c r="M34" s="6">
        <f>+道央圏域計!M34+道南圏域計!M34+道北圏域計!M34+オホーツク圏域計!M34+十勝圏域計!M34+釧路・根室圏域計!M34</f>
        <v>7497</v>
      </c>
      <c r="N34" s="6">
        <f>+道央圏域計!N34+道南圏域計!N34+道北圏域計!N34+オホーツク圏域計!N34+十勝圏域計!N34+釧路・根室圏域計!N34</f>
        <v>15594</v>
      </c>
      <c r="O34" s="6">
        <f>+道央圏域計!O34+道南圏域計!O34+道北圏域計!O34+オホーツク圏域計!O34+十勝圏域計!O34+釧路・根室圏域計!O34</f>
        <v>27823</v>
      </c>
      <c r="P34" s="6">
        <f>+道央圏域計!P34+道南圏域計!P34+道北圏域計!P34+オホーツク圏域計!P34+十勝圏域計!P34+釧路・根室圏域計!P34</f>
        <v>14118</v>
      </c>
      <c r="Q34" s="6">
        <f>+道央圏域計!Q34+道南圏域計!Q34+道北圏域計!Q34+オホーツク圏域計!Q34+十勝圏域計!Q34+釧路・根室圏域計!Q34</f>
        <v>13105</v>
      </c>
      <c r="R34" s="6">
        <f>+道央圏域計!R34+道南圏域計!R34+道北圏域計!R34+オホーツク圏域計!R34+十勝圏域計!R34+釧路・根室圏域計!R34</f>
        <v>132779</v>
      </c>
      <c r="S34" s="6">
        <f>+道央圏域計!S34+道南圏域計!S34+道北圏域計!S34+オホーツク圏域計!S34+十勝圏域計!S34+釧路・根室圏域計!S34</f>
        <v>24583</v>
      </c>
      <c r="T34" s="6">
        <f>+道央圏域計!T34+道南圏域計!T34+道北圏域計!T34+オホーツク圏域計!T34+十勝圏域計!T34+釧路・根室圏域計!T34</f>
        <v>226067</v>
      </c>
      <c r="U34" s="7">
        <f>+道央圏域計!U34+道南圏域計!U34+道北圏域計!U34+オホーツク圏域計!U34+十勝圏域計!U34+釧路・根室圏域計!U34</f>
        <v>261418</v>
      </c>
      <c r="V34" s="31">
        <f>+道央圏域計!V34+道南圏域計!V34+道北圏域計!V34+オホーツク圏域計!V34+十勝圏域計!V34+釧路・根室圏域計!V34</f>
        <v>6351883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1.156117231235894</v>
      </c>
      <c r="D35" s="34">
        <f t="shared" ref="D35:V35" si="4">IF(D33=0,"- ",+D31/D33)</f>
        <v>1.4028174456276497</v>
      </c>
      <c r="E35" s="34">
        <f t="shared" si="4"/>
        <v>1.1563927190242189</v>
      </c>
      <c r="F35" s="34">
        <f t="shared" si="4"/>
        <v>1.1646570038074726</v>
      </c>
      <c r="G35" s="34">
        <f t="shared" si="4"/>
        <v>1.1287709839480455</v>
      </c>
      <c r="H35" s="34">
        <f t="shared" si="4"/>
        <v>0.97145657714173694</v>
      </c>
      <c r="I35" s="34">
        <f t="shared" si="4"/>
        <v>0.983291060750484</v>
      </c>
      <c r="J35" s="34">
        <f t="shared" si="4"/>
        <v>0.85763888888888884</v>
      </c>
      <c r="K35" s="34">
        <f t="shared" ref="K35:M35" si="5">IF(K33=0,"- ",+K31/K33)</f>
        <v>1.3462405706789111</v>
      </c>
      <c r="L35" s="34">
        <f t="shared" si="5"/>
        <v>1.3510171351396978</v>
      </c>
      <c r="M35" s="34">
        <f t="shared" si="5"/>
        <v>1.3441608662026296</v>
      </c>
      <c r="N35" s="34">
        <f t="shared" si="4"/>
        <v>1.3585304479114242</v>
      </c>
      <c r="O35" s="34">
        <f t="shared" si="4"/>
        <v>1.2655349135169762</v>
      </c>
      <c r="P35" s="34">
        <f t="shared" si="4"/>
        <v>1.2041908666438903</v>
      </c>
      <c r="Q35" s="34">
        <f t="shared" si="4"/>
        <v>1.1426578747146843</v>
      </c>
      <c r="R35" s="34">
        <f t="shared" si="4"/>
        <v>1.1787883831239079</v>
      </c>
      <c r="S35" s="34">
        <f t="shared" si="4"/>
        <v>1.0796623744686094</v>
      </c>
      <c r="T35" s="34">
        <f t="shared" si="4"/>
        <v>1.0999646503058285</v>
      </c>
      <c r="U35" s="35">
        <f t="shared" si="4"/>
        <v>1.2572371365256352</v>
      </c>
      <c r="V35" s="36">
        <f t="shared" si="4"/>
        <v>1.1788033918246676</v>
      </c>
    </row>
    <row r="36" spans="1:22" ht="18" customHeight="1" x14ac:dyDescent="0.15">
      <c r="A36" s="153"/>
      <c r="B36" s="120" t="s">
        <v>14</v>
      </c>
      <c r="C36" s="37">
        <f t="shared" ref="C36:V36" si="6">IF(C34=0,"- ",+C32/C34)</f>
        <v>1.2124674835682945</v>
      </c>
      <c r="D36" s="38">
        <f t="shared" si="6"/>
        <v>1.3846060233107085</v>
      </c>
      <c r="E36" s="38">
        <f t="shared" si="6"/>
        <v>1.1648178285669915</v>
      </c>
      <c r="F36" s="38">
        <f t="shared" si="6"/>
        <v>1.1932666173222997</v>
      </c>
      <c r="G36" s="38">
        <f t="shared" si="6"/>
        <v>1.129704332969484</v>
      </c>
      <c r="H36" s="38">
        <f t="shared" si="6"/>
        <v>0.97452396585686141</v>
      </c>
      <c r="I36" s="38">
        <f t="shared" si="6"/>
        <v>0.96482820389672763</v>
      </c>
      <c r="J36" s="38">
        <f t="shared" si="6"/>
        <v>0.88157313300927975</v>
      </c>
      <c r="K36" s="38">
        <f t="shared" ref="K36:M36" si="7">IF(K34=0,"- ",+K32/K34)</f>
        <v>1.3409061634572035</v>
      </c>
      <c r="L36" s="38">
        <f t="shared" si="7"/>
        <v>1.3760802469135802</v>
      </c>
      <c r="M36" s="38">
        <f t="shared" si="7"/>
        <v>1.199813258636788</v>
      </c>
      <c r="N36" s="38">
        <f t="shared" si="6"/>
        <v>1.3377581120943953</v>
      </c>
      <c r="O36" s="38">
        <f t="shared" si="6"/>
        <v>1.266865542896165</v>
      </c>
      <c r="P36" s="38">
        <f t="shared" si="6"/>
        <v>1.2015157954384474</v>
      </c>
      <c r="Q36" s="38">
        <f t="shared" si="6"/>
        <v>1.02861503243037</v>
      </c>
      <c r="R36" s="38">
        <f t="shared" si="6"/>
        <v>1.1800209370457677</v>
      </c>
      <c r="S36" s="38">
        <f t="shared" si="6"/>
        <v>1.034251311882195</v>
      </c>
      <c r="T36" s="38">
        <f t="shared" si="6"/>
        <v>1.0417973432654921</v>
      </c>
      <c r="U36" s="39">
        <f t="shared" si="6"/>
        <v>1.3304860415120612</v>
      </c>
      <c r="V36" s="40">
        <f t="shared" si="6"/>
        <v>1.1920857169440935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31:A32"/>
    <mergeCell ref="A2:V2"/>
    <mergeCell ref="A23:A24"/>
    <mergeCell ref="A25:A26"/>
    <mergeCell ref="A27:A28"/>
    <mergeCell ref="A29:A30"/>
    <mergeCell ref="A15:A16"/>
    <mergeCell ref="A17:A18"/>
    <mergeCell ref="A19:A20"/>
    <mergeCell ref="A21:A22"/>
    <mergeCell ref="A7:A8"/>
    <mergeCell ref="A9:A10"/>
    <mergeCell ref="A11:A12"/>
    <mergeCell ref="A13:A14"/>
  </mergeCells>
  <phoneticPr fontId="2"/>
  <pageMargins left="0.78740157480314965" right="0" top="0.78740157480314965" bottom="0" header="0.51181102362204722" footer="0.51181102362204722"/>
  <headerFooter alignWithMargins="0">
    <oddFooter>&amp;R&amp;D &amp;T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8</v>
      </c>
      <c r="O4" s="14" t="s">
        <v>35</v>
      </c>
      <c r="P4" s="14" t="s">
        <v>36</v>
      </c>
      <c r="Q4" s="15">
        <v>8</v>
      </c>
      <c r="R4" s="14" t="s">
        <v>37</v>
      </c>
      <c r="T4" s="16" t="s">
        <v>33</v>
      </c>
      <c r="U4" s="16"/>
      <c r="V4" s="16" t="s">
        <v>48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2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6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4">
        <v>0</v>
      </c>
      <c r="V7" s="29">
        <f>SUM(C7:U7)</f>
        <v>8</v>
      </c>
    </row>
    <row r="8" spans="1:22" ht="18" customHeight="1" x14ac:dyDescent="0.15">
      <c r="A8" s="157"/>
      <c r="B8" s="119" t="s">
        <v>14</v>
      </c>
      <c r="C8" s="5">
        <v>2</v>
      </c>
      <c r="D8" s="9">
        <v>0</v>
      </c>
      <c r="E8" s="9">
        <v>0</v>
      </c>
      <c r="F8" s="9">
        <v>0</v>
      </c>
      <c r="G8" s="9">
        <v>0</v>
      </c>
      <c r="H8" s="9">
        <v>0</v>
      </c>
      <c r="I8" s="9">
        <v>10</v>
      </c>
      <c r="J8" s="9">
        <v>0</v>
      </c>
      <c r="K8" s="9">
        <v>0</v>
      </c>
      <c r="L8" s="9">
        <v>0</v>
      </c>
      <c r="M8" s="9">
        <v>0</v>
      </c>
      <c r="N8" s="9">
        <v>0</v>
      </c>
      <c r="O8" s="9">
        <v>0</v>
      </c>
      <c r="P8" s="9">
        <v>0</v>
      </c>
      <c r="Q8" s="9">
        <v>0</v>
      </c>
      <c r="R8" s="9">
        <v>0</v>
      </c>
      <c r="S8" s="9">
        <v>0</v>
      </c>
      <c r="T8" s="9">
        <v>0</v>
      </c>
      <c r="U8" s="10">
        <v>0</v>
      </c>
      <c r="V8" s="30">
        <f t="shared" ref="V8:V30" si="0">SUM(C8:U8)</f>
        <v>12</v>
      </c>
    </row>
    <row r="9" spans="1:22" ht="18" customHeight="1" x14ac:dyDescent="0.15">
      <c r="A9" s="154" t="s">
        <v>2</v>
      </c>
      <c r="B9" s="118" t="s">
        <v>13</v>
      </c>
      <c r="C9" s="2">
        <v>7</v>
      </c>
      <c r="D9" s="3">
        <v>4</v>
      </c>
      <c r="E9" s="3">
        <v>10</v>
      </c>
      <c r="F9" s="3">
        <v>0</v>
      </c>
      <c r="G9" s="3">
        <v>4</v>
      </c>
      <c r="H9" s="3">
        <v>0</v>
      </c>
      <c r="I9" s="3">
        <v>4</v>
      </c>
      <c r="J9" s="3">
        <v>0</v>
      </c>
      <c r="K9" s="3">
        <v>0</v>
      </c>
      <c r="L9" s="3">
        <v>0</v>
      </c>
      <c r="M9" s="3">
        <v>1</v>
      </c>
      <c r="N9" s="3">
        <v>0</v>
      </c>
      <c r="O9" s="3">
        <v>2</v>
      </c>
      <c r="P9" s="3">
        <v>0</v>
      </c>
      <c r="Q9" s="3">
        <v>0</v>
      </c>
      <c r="R9" s="3">
        <v>8</v>
      </c>
      <c r="S9" s="3">
        <v>0</v>
      </c>
      <c r="T9" s="3">
        <v>0</v>
      </c>
      <c r="U9" s="4">
        <v>0</v>
      </c>
      <c r="V9" s="29">
        <f t="shared" si="0"/>
        <v>40</v>
      </c>
    </row>
    <row r="10" spans="1:22" ht="18" customHeight="1" x14ac:dyDescent="0.15">
      <c r="A10" s="153"/>
      <c r="B10" s="120" t="s">
        <v>14</v>
      </c>
      <c r="C10" s="5">
        <v>7</v>
      </c>
      <c r="D10" s="6">
        <v>4</v>
      </c>
      <c r="E10" s="6">
        <v>13</v>
      </c>
      <c r="F10" s="6">
        <v>0</v>
      </c>
      <c r="G10" s="6">
        <v>4</v>
      </c>
      <c r="H10" s="6">
        <v>0</v>
      </c>
      <c r="I10" s="6">
        <v>4</v>
      </c>
      <c r="J10" s="6">
        <v>0</v>
      </c>
      <c r="K10" s="6">
        <v>0</v>
      </c>
      <c r="L10" s="6">
        <v>0</v>
      </c>
      <c r="M10" s="6">
        <v>3</v>
      </c>
      <c r="N10" s="6">
        <v>0</v>
      </c>
      <c r="O10" s="6">
        <v>2</v>
      </c>
      <c r="P10" s="6">
        <v>0</v>
      </c>
      <c r="Q10" s="6">
        <v>0</v>
      </c>
      <c r="R10" s="6">
        <v>8</v>
      </c>
      <c r="S10" s="6">
        <v>0</v>
      </c>
      <c r="T10" s="6">
        <v>0</v>
      </c>
      <c r="U10" s="7">
        <v>0</v>
      </c>
      <c r="V10" s="31">
        <f t="shared" si="0"/>
        <v>45</v>
      </c>
    </row>
    <row r="11" spans="1:22" ht="18" customHeight="1" x14ac:dyDescent="0.15">
      <c r="A11" s="156" t="s">
        <v>3</v>
      </c>
      <c r="B11" s="121" t="s">
        <v>13</v>
      </c>
      <c r="C11" s="11">
        <v>6</v>
      </c>
      <c r="D11" s="12">
        <v>2</v>
      </c>
      <c r="E11" s="12">
        <v>9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4</v>
      </c>
      <c r="L11" s="12">
        <v>0</v>
      </c>
      <c r="M11" s="12">
        <v>0</v>
      </c>
      <c r="N11" s="12">
        <v>3</v>
      </c>
      <c r="O11" s="12">
        <v>0</v>
      </c>
      <c r="P11" s="12">
        <v>0</v>
      </c>
      <c r="Q11" s="12">
        <v>0</v>
      </c>
      <c r="R11" s="12">
        <v>8</v>
      </c>
      <c r="S11" s="12">
        <v>1</v>
      </c>
      <c r="T11" s="12">
        <v>0</v>
      </c>
      <c r="U11" s="13">
        <v>1</v>
      </c>
      <c r="V11" s="32">
        <f t="shared" si="0"/>
        <v>34</v>
      </c>
    </row>
    <row r="12" spans="1:22" ht="18" customHeight="1" x14ac:dyDescent="0.15">
      <c r="A12" s="157"/>
      <c r="B12" s="119" t="s">
        <v>14</v>
      </c>
      <c r="C12" s="8">
        <v>6</v>
      </c>
      <c r="D12" s="9">
        <v>2</v>
      </c>
      <c r="E12" s="9">
        <v>9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4</v>
      </c>
      <c r="L12" s="9">
        <v>0</v>
      </c>
      <c r="M12" s="9">
        <v>0</v>
      </c>
      <c r="N12" s="9">
        <v>3</v>
      </c>
      <c r="O12" s="9">
        <v>0</v>
      </c>
      <c r="P12" s="9">
        <v>0</v>
      </c>
      <c r="Q12" s="9">
        <v>0</v>
      </c>
      <c r="R12" s="9">
        <v>13</v>
      </c>
      <c r="S12" s="9">
        <v>1</v>
      </c>
      <c r="T12" s="9">
        <v>0</v>
      </c>
      <c r="U12" s="10">
        <v>2</v>
      </c>
      <c r="V12" s="30">
        <f t="shared" si="0"/>
        <v>40</v>
      </c>
    </row>
    <row r="13" spans="1:22" ht="18" customHeight="1" x14ac:dyDescent="0.15">
      <c r="A13" s="154" t="s">
        <v>4</v>
      </c>
      <c r="B13" s="118" t="s">
        <v>13</v>
      </c>
      <c r="C13" s="2">
        <v>81</v>
      </c>
      <c r="D13" s="3">
        <v>3</v>
      </c>
      <c r="E13" s="3">
        <v>20</v>
      </c>
      <c r="F13" s="3">
        <v>11</v>
      </c>
      <c r="G13" s="3">
        <v>8</v>
      </c>
      <c r="H13" s="3">
        <v>1</v>
      </c>
      <c r="I13" s="3">
        <v>15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1</v>
      </c>
      <c r="P13" s="3">
        <v>0</v>
      </c>
      <c r="Q13" s="3">
        <v>0</v>
      </c>
      <c r="R13" s="3">
        <v>5</v>
      </c>
      <c r="S13" s="3">
        <v>0</v>
      </c>
      <c r="T13" s="3">
        <v>0</v>
      </c>
      <c r="U13" s="4">
        <v>16</v>
      </c>
      <c r="V13" s="29">
        <f t="shared" si="0"/>
        <v>161</v>
      </c>
    </row>
    <row r="14" spans="1:22" ht="18" customHeight="1" x14ac:dyDescent="0.15">
      <c r="A14" s="153"/>
      <c r="B14" s="120" t="s">
        <v>14</v>
      </c>
      <c r="C14" s="5">
        <v>83</v>
      </c>
      <c r="D14" s="6">
        <v>3</v>
      </c>
      <c r="E14" s="6">
        <v>23</v>
      </c>
      <c r="F14" s="6">
        <v>11</v>
      </c>
      <c r="G14" s="6">
        <v>8</v>
      </c>
      <c r="H14" s="6">
        <v>1</v>
      </c>
      <c r="I14" s="6">
        <v>25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1</v>
      </c>
      <c r="P14" s="6">
        <v>0</v>
      </c>
      <c r="Q14" s="6">
        <v>0</v>
      </c>
      <c r="R14" s="6">
        <v>5</v>
      </c>
      <c r="S14" s="6">
        <v>0</v>
      </c>
      <c r="T14" s="6">
        <v>0</v>
      </c>
      <c r="U14" s="7">
        <v>148</v>
      </c>
      <c r="V14" s="31">
        <f t="shared" si="0"/>
        <v>308</v>
      </c>
    </row>
    <row r="15" spans="1:22" ht="18" customHeight="1" x14ac:dyDescent="0.15">
      <c r="A15" s="156" t="s">
        <v>5</v>
      </c>
      <c r="B15" s="121" t="s">
        <v>13</v>
      </c>
      <c r="C15" s="11">
        <v>6</v>
      </c>
      <c r="D15" s="12">
        <v>6</v>
      </c>
      <c r="E15" s="12">
        <v>10</v>
      </c>
      <c r="F15" s="12">
        <v>9</v>
      </c>
      <c r="G15" s="12">
        <v>2</v>
      </c>
      <c r="H15" s="12">
        <v>0</v>
      </c>
      <c r="I15" s="12">
        <v>0</v>
      </c>
      <c r="J15" s="12">
        <v>0</v>
      </c>
      <c r="K15" s="12">
        <v>0</v>
      </c>
      <c r="L15" s="12">
        <v>1</v>
      </c>
      <c r="M15" s="12">
        <v>0</v>
      </c>
      <c r="N15" s="12">
        <v>0</v>
      </c>
      <c r="O15" s="12">
        <v>1</v>
      </c>
      <c r="P15" s="12">
        <v>0</v>
      </c>
      <c r="Q15" s="12">
        <v>0</v>
      </c>
      <c r="R15" s="12">
        <v>1</v>
      </c>
      <c r="S15" s="12">
        <v>0</v>
      </c>
      <c r="T15" s="12">
        <v>0</v>
      </c>
      <c r="U15" s="13">
        <v>25</v>
      </c>
      <c r="V15" s="32">
        <f t="shared" si="0"/>
        <v>61</v>
      </c>
    </row>
    <row r="16" spans="1:22" ht="18" customHeight="1" x14ac:dyDescent="0.15">
      <c r="A16" s="157"/>
      <c r="B16" s="119" t="s">
        <v>14</v>
      </c>
      <c r="C16" s="8">
        <v>6</v>
      </c>
      <c r="D16" s="9">
        <v>6</v>
      </c>
      <c r="E16" s="9">
        <v>10</v>
      </c>
      <c r="F16" s="9">
        <v>15</v>
      </c>
      <c r="G16" s="9">
        <v>2</v>
      </c>
      <c r="H16" s="9">
        <v>0</v>
      </c>
      <c r="I16" s="9">
        <v>0</v>
      </c>
      <c r="J16" s="9">
        <v>0</v>
      </c>
      <c r="K16" s="9">
        <v>0</v>
      </c>
      <c r="L16" s="9">
        <v>5</v>
      </c>
      <c r="M16" s="9">
        <v>0</v>
      </c>
      <c r="N16" s="9">
        <v>0</v>
      </c>
      <c r="O16" s="9">
        <v>1</v>
      </c>
      <c r="P16" s="9">
        <v>0</v>
      </c>
      <c r="Q16" s="9">
        <v>0</v>
      </c>
      <c r="R16" s="9">
        <v>1</v>
      </c>
      <c r="S16" s="9">
        <v>0</v>
      </c>
      <c r="T16" s="9">
        <v>0</v>
      </c>
      <c r="U16" s="10">
        <v>475</v>
      </c>
      <c r="V16" s="30">
        <f t="shared" si="0"/>
        <v>521</v>
      </c>
    </row>
    <row r="17" spans="1:22" ht="18" customHeight="1" x14ac:dyDescent="0.15">
      <c r="A17" s="154" t="s">
        <v>6</v>
      </c>
      <c r="B17" s="118" t="s">
        <v>13</v>
      </c>
      <c r="C17" s="2">
        <v>9</v>
      </c>
      <c r="D17" s="3">
        <v>4</v>
      </c>
      <c r="E17" s="3">
        <v>6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6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7</v>
      </c>
      <c r="S17" s="3">
        <v>0</v>
      </c>
      <c r="T17" s="3">
        <v>0</v>
      </c>
      <c r="U17" s="4">
        <v>11</v>
      </c>
      <c r="V17" s="29">
        <f t="shared" si="0"/>
        <v>43</v>
      </c>
    </row>
    <row r="18" spans="1:22" ht="18" customHeight="1" x14ac:dyDescent="0.15">
      <c r="A18" s="153"/>
      <c r="B18" s="120" t="s">
        <v>14</v>
      </c>
      <c r="C18" s="5">
        <v>9</v>
      </c>
      <c r="D18" s="6">
        <v>4</v>
      </c>
      <c r="E18" s="6">
        <v>6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6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7</v>
      </c>
      <c r="S18" s="6">
        <v>0</v>
      </c>
      <c r="T18" s="6">
        <v>0</v>
      </c>
      <c r="U18" s="7">
        <v>155</v>
      </c>
      <c r="V18" s="31">
        <f t="shared" si="0"/>
        <v>187</v>
      </c>
    </row>
    <row r="19" spans="1:22" ht="18" customHeight="1" x14ac:dyDescent="0.15">
      <c r="A19" s="156" t="s">
        <v>7</v>
      </c>
      <c r="B19" s="121" t="s">
        <v>13</v>
      </c>
      <c r="C19" s="11">
        <v>0</v>
      </c>
      <c r="D19" s="12">
        <v>1</v>
      </c>
      <c r="E19" s="12">
        <v>4</v>
      </c>
      <c r="F19" s="12">
        <v>2</v>
      </c>
      <c r="G19" s="12">
        <v>0</v>
      </c>
      <c r="H19" s="12">
        <v>0</v>
      </c>
      <c r="I19" s="12">
        <v>3</v>
      </c>
      <c r="J19" s="12">
        <v>0</v>
      </c>
      <c r="K19" s="12">
        <v>0</v>
      </c>
      <c r="L19" s="12">
        <v>0</v>
      </c>
      <c r="M19" s="12">
        <v>2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3">
        <v>3</v>
      </c>
      <c r="V19" s="32">
        <f t="shared" si="0"/>
        <v>15</v>
      </c>
    </row>
    <row r="20" spans="1:22" ht="18" customHeight="1" x14ac:dyDescent="0.15">
      <c r="A20" s="157"/>
      <c r="B20" s="119" t="s">
        <v>14</v>
      </c>
      <c r="C20" s="8">
        <v>0</v>
      </c>
      <c r="D20" s="9">
        <v>2</v>
      </c>
      <c r="E20" s="9">
        <v>4</v>
      </c>
      <c r="F20" s="9">
        <v>2</v>
      </c>
      <c r="G20" s="9">
        <v>0</v>
      </c>
      <c r="H20" s="9">
        <v>0</v>
      </c>
      <c r="I20" s="9">
        <v>5</v>
      </c>
      <c r="J20" s="9">
        <v>0</v>
      </c>
      <c r="K20" s="9">
        <v>0</v>
      </c>
      <c r="L20" s="9">
        <v>0</v>
      </c>
      <c r="M20" s="9">
        <v>2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10">
        <v>3</v>
      </c>
      <c r="V20" s="30">
        <f t="shared" si="0"/>
        <v>18</v>
      </c>
    </row>
    <row r="21" spans="1:22" ht="18" customHeight="1" x14ac:dyDescent="0.15">
      <c r="A21" s="154" t="s">
        <v>8</v>
      </c>
      <c r="B21" s="118" t="s">
        <v>13</v>
      </c>
      <c r="C21" s="2">
        <v>1</v>
      </c>
      <c r="D21" s="3">
        <v>2</v>
      </c>
      <c r="E21" s="3">
        <v>0</v>
      </c>
      <c r="F21" s="3">
        <v>0</v>
      </c>
      <c r="G21" s="3">
        <v>5</v>
      </c>
      <c r="H21" s="3">
        <v>0</v>
      </c>
      <c r="I21" s="3">
        <v>0</v>
      </c>
      <c r="J21" s="3">
        <v>0</v>
      </c>
      <c r="K21" s="3">
        <v>13</v>
      </c>
      <c r="L21" s="3">
        <v>0</v>
      </c>
      <c r="M21" s="3">
        <v>0</v>
      </c>
      <c r="N21" s="3">
        <v>0</v>
      </c>
      <c r="O21" s="3">
        <v>0</v>
      </c>
      <c r="P21" s="3">
        <v>1</v>
      </c>
      <c r="Q21" s="3">
        <v>0</v>
      </c>
      <c r="R21" s="3">
        <v>0</v>
      </c>
      <c r="S21" s="3">
        <v>0</v>
      </c>
      <c r="T21" s="3">
        <v>0</v>
      </c>
      <c r="U21" s="4">
        <v>17</v>
      </c>
      <c r="V21" s="29">
        <f t="shared" si="0"/>
        <v>39</v>
      </c>
    </row>
    <row r="22" spans="1:22" ht="18" customHeight="1" x14ac:dyDescent="0.15">
      <c r="A22" s="153"/>
      <c r="B22" s="120" t="s">
        <v>14</v>
      </c>
      <c r="C22" s="5">
        <v>1</v>
      </c>
      <c r="D22" s="6">
        <v>2</v>
      </c>
      <c r="E22" s="6">
        <v>0</v>
      </c>
      <c r="F22" s="6">
        <v>0</v>
      </c>
      <c r="G22" s="6">
        <v>5</v>
      </c>
      <c r="H22" s="6">
        <v>0</v>
      </c>
      <c r="I22" s="6">
        <v>0</v>
      </c>
      <c r="J22" s="6">
        <v>0</v>
      </c>
      <c r="K22" s="6">
        <v>37</v>
      </c>
      <c r="L22" s="6">
        <v>0</v>
      </c>
      <c r="M22" s="6">
        <v>0</v>
      </c>
      <c r="N22" s="6">
        <v>0</v>
      </c>
      <c r="O22" s="6">
        <v>0</v>
      </c>
      <c r="P22" s="6">
        <v>1</v>
      </c>
      <c r="Q22" s="6">
        <v>0</v>
      </c>
      <c r="R22" s="6">
        <v>0</v>
      </c>
      <c r="S22" s="6">
        <v>0</v>
      </c>
      <c r="T22" s="6">
        <v>0</v>
      </c>
      <c r="U22" s="7">
        <v>37</v>
      </c>
      <c r="V22" s="31">
        <f t="shared" si="0"/>
        <v>83</v>
      </c>
    </row>
    <row r="23" spans="1:22" ht="18" customHeight="1" x14ac:dyDescent="0.15">
      <c r="A23" s="156" t="s">
        <v>9</v>
      </c>
      <c r="B23" s="121" t="s">
        <v>13</v>
      </c>
      <c r="C23" s="11">
        <v>2</v>
      </c>
      <c r="D23" s="12">
        <v>0</v>
      </c>
      <c r="E23" s="12">
        <v>3</v>
      </c>
      <c r="F23" s="12">
        <v>0</v>
      </c>
      <c r="G23" s="12">
        <v>0</v>
      </c>
      <c r="H23" s="12">
        <v>0</v>
      </c>
      <c r="I23" s="12">
        <v>5</v>
      </c>
      <c r="J23" s="12">
        <v>0</v>
      </c>
      <c r="K23" s="12">
        <v>3</v>
      </c>
      <c r="L23" s="12">
        <v>0</v>
      </c>
      <c r="M23" s="12">
        <v>2</v>
      </c>
      <c r="N23" s="12">
        <v>0</v>
      </c>
      <c r="O23" s="12">
        <v>0</v>
      </c>
      <c r="P23" s="12">
        <v>0</v>
      </c>
      <c r="Q23" s="12">
        <v>0</v>
      </c>
      <c r="R23" s="12">
        <v>1</v>
      </c>
      <c r="S23" s="12">
        <v>0</v>
      </c>
      <c r="T23" s="12">
        <v>0</v>
      </c>
      <c r="U23" s="13">
        <v>0</v>
      </c>
      <c r="V23" s="32">
        <f t="shared" si="0"/>
        <v>16</v>
      </c>
    </row>
    <row r="24" spans="1:22" ht="18" customHeight="1" x14ac:dyDescent="0.15">
      <c r="A24" s="157"/>
      <c r="B24" s="119" t="s">
        <v>14</v>
      </c>
      <c r="C24" s="8">
        <v>2</v>
      </c>
      <c r="D24" s="9">
        <v>0</v>
      </c>
      <c r="E24" s="9">
        <v>3</v>
      </c>
      <c r="F24" s="9">
        <v>0</v>
      </c>
      <c r="G24" s="9">
        <v>0</v>
      </c>
      <c r="H24" s="9">
        <v>0</v>
      </c>
      <c r="I24" s="9">
        <v>5</v>
      </c>
      <c r="J24" s="9">
        <v>0</v>
      </c>
      <c r="K24" s="9">
        <v>3</v>
      </c>
      <c r="L24" s="9">
        <v>0</v>
      </c>
      <c r="M24" s="9">
        <v>2</v>
      </c>
      <c r="N24" s="9">
        <v>0</v>
      </c>
      <c r="O24" s="9">
        <v>0</v>
      </c>
      <c r="P24" s="9">
        <v>0</v>
      </c>
      <c r="Q24" s="9">
        <v>0</v>
      </c>
      <c r="R24" s="9">
        <v>1</v>
      </c>
      <c r="S24" s="9">
        <v>0</v>
      </c>
      <c r="T24" s="9">
        <v>0</v>
      </c>
      <c r="U24" s="10">
        <v>0</v>
      </c>
      <c r="V24" s="30">
        <f t="shared" si="0"/>
        <v>16</v>
      </c>
    </row>
    <row r="25" spans="1:22" ht="18" customHeight="1" x14ac:dyDescent="0.15">
      <c r="A25" s="154" t="s">
        <v>10</v>
      </c>
      <c r="B25" s="118" t="s">
        <v>13</v>
      </c>
      <c r="C25" s="2">
        <v>6</v>
      </c>
      <c r="D25" s="3">
        <v>5</v>
      </c>
      <c r="E25" s="3">
        <v>0</v>
      </c>
      <c r="F25" s="3">
        <v>0</v>
      </c>
      <c r="G25" s="3">
        <v>2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4">
        <v>0</v>
      </c>
      <c r="V25" s="29">
        <f t="shared" si="0"/>
        <v>13</v>
      </c>
    </row>
    <row r="26" spans="1:22" ht="18" customHeight="1" x14ac:dyDescent="0.15">
      <c r="A26" s="153"/>
      <c r="B26" s="120" t="s">
        <v>14</v>
      </c>
      <c r="C26" s="5">
        <v>6</v>
      </c>
      <c r="D26" s="6">
        <v>5</v>
      </c>
      <c r="E26" s="6">
        <v>0</v>
      </c>
      <c r="F26" s="6">
        <v>0</v>
      </c>
      <c r="G26" s="6">
        <v>2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7">
        <v>0</v>
      </c>
      <c r="V26" s="31">
        <f t="shared" si="0"/>
        <v>13</v>
      </c>
    </row>
    <row r="27" spans="1:22" ht="18" customHeight="1" x14ac:dyDescent="0.15">
      <c r="A27" s="156" t="s">
        <v>11</v>
      </c>
      <c r="B27" s="121" t="s">
        <v>13</v>
      </c>
      <c r="C27" s="11">
        <v>2</v>
      </c>
      <c r="D27" s="12">
        <v>0</v>
      </c>
      <c r="E27" s="12">
        <v>4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2">
        <v>2</v>
      </c>
      <c r="S27" s="12">
        <v>0</v>
      </c>
      <c r="T27" s="12">
        <v>0</v>
      </c>
      <c r="U27" s="13">
        <v>0</v>
      </c>
      <c r="V27" s="32">
        <f t="shared" si="0"/>
        <v>8</v>
      </c>
    </row>
    <row r="28" spans="1:22" ht="18" customHeight="1" x14ac:dyDescent="0.15">
      <c r="A28" s="157"/>
      <c r="B28" s="119" t="s">
        <v>14</v>
      </c>
      <c r="C28" s="8">
        <v>2</v>
      </c>
      <c r="D28" s="9">
        <v>0</v>
      </c>
      <c r="E28" s="9">
        <v>4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  <c r="Q28" s="9">
        <v>0</v>
      </c>
      <c r="R28" s="9">
        <v>2</v>
      </c>
      <c r="S28" s="9">
        <v>0</v>
      </c>
      <c r="T28" s="9">
        <v>0</v>
      </c>
      <c r="U28" s="10">
        <v>0</v>
      </c>
      <c r="V28" s="30">
        <f t="shared" si="0"/>
        <v>8</v>
      </c>
    </row>
    <row r="29" spans="1:22" ht="18" customHeight="1" x14ac:dyDescent="0.15">
      <c r="A29" s="154" t="s">
        <v>12</v>
      </c>
      <c r="B29" s="118" t="s">
        <v>13</v>
      </c>
      <c r="C29" s="2">
        <v>7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1</v>
      </c>
      <c r="J29" s="3">
        <v>0</v>
      </c>
      <c r="K29" s="3">
        <v>0</v>
      </c>
      <c r="L29" s="3">
        <v>0</v>
      </c>
      <c r="M29" s="3">
        <v>1</v>
      </c>
      <c r="N29" s="3">
        <v>0</v>
      </c>
      <c r="O29" s="3">
        <v>0</v>
      </c>
      <c r="P29" s="3">
        <v>0</v>
      </c>
      <c r="Q29" s="3">
        <v>0</v>
      </c>
      <c r="R29" s="3">
        <v>1</v>
      </c>
      <c r="S29" s="3">
        <v>1</v>
      </c>
      <c r="T29" s="3">
        <v>1</v>
      </c>
      <c r="U29" s="4">
        <v>3</v>
      </c>
      <c r="V29" s="29">
        <f t="shared" si="0"/>
        <v>15</v>
      </c>
    </row>
    <row r="30" spans="1:22" ht="18" customHeight="1" x14ac:dyDescent="0.15">
      <c r="A30" s="153"/>
      <c r="B30" s="120" t="s">
        <v>14</v>
      </c>
      <c r="C30" s="5">
        <v>7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3</v>
      </c>
      <c r="J30" s="6">
        <v>0</v>
      </c>
      <c r="K30" s="6">
        <v>0</v>
      </c>
      <c r="L30" s="6">
        <v>0</v>
      </c>
      <c r="M30" s="6">
        <v>1</v>
      </c>
      <c r="N30" s="6">
        <v>0</v>
      </c>
      <c r="O30" s="6">
        <v>0</v>
      </c>
      <c r="P30" s="6">
        <v>0</v>
      </c>
      <c r="Q30" s="6">
        <v>0</v>
      </c>
      <c r="R30" s="6">
        <v>1</v>
      </c>
      <c r="S30" s="6">
        <v>1</v>
      </c>
      <c r="T30" s="6">
        <v>1</v>
      </c>
      <c r="U30" s="7">
        <v>4</v>
      </c>
      <c r="V30" s="31">
        <f t="shared" si="0"/>
        <v>18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129</v>
      </c>
      <c r="D31" s="3">
        <f t="shared" ref="D31:U32" si="1">+D7+D9+D11+D13+D15+D17+D19+D21+D23+D25+D27+D29</f>
        <v>27</v>
      </c>
      <c r="E31" s="3">
        <f t="shared" si="1"/>
        <v>66</v>
      </c>
      <c r="F31" s="3">
        <f t="shared" si="1"/>
        <v>22</v>
      </c>
      <c r="G31" s="3">
        <f t="shared" si="1"/>
        <v>21</v>
      </c>
      <c r="H31" s="3">
        <f t="shared" si="1"/>
        <v>1</v>
      </c>
      <c r="I31" s="3">
        <f t="shared" si="1"/>
        <v>34</v>
      </c>
      <c r="J31" s="3">
        <f t="shared" si="1"/>
        <v>0</v>
      </c>
      <c r="K31" s="3">
        <f t="shared" si="1"/>
        <v>26</v>
      </c>
      <c r="L31" s="3">
        <f t="shared" si="1"/>
        <v>1</v>
      </c>
      <c r="M31" s="3">
        <f t="shared" si="1"/>
        <v>6</v>
      </c>
      <c r="N31" s="3">
        <f t="shared" si="1"/>
        <v>3</v>
      </c>
      <c r="O31" s="3">
        <f t="shared" si="1"/>
        <v>4</v>
      </c>
      <c r="P31" s="3">
        <f t="shared" si="1"/>
        <v>1</v>
      </c>
      <c r="Q31" s="3">
        <f t="shared" si="1"/>
        <v>0</v>
      </c>
      <c r="R31" s="3">
        <f t="shared" si="1"/>
        <v>33</v>
      </c>
      <c r="S31" s="3">
        <f t="shared" si="1"/>
        <v>2</v>
      </c>
      <c r="T31" s="3">
        <f t="shared" si="1"/>
        <v>1</v>
      </c>
      <c r="U31" s="4">
        <f t="shared" si="1"/>
        <v>76</v>
      </c>
      <c r="V31" s="29">
        <f t="shared" ref="V31" si="2">+V7+V9+V11+V13+V15+V17+V19+V21+V23+V25+V27+V29</f>
        <v>453</v>
      </c>
    </row>
    <row r="32" spans="1:22" ht="18" customHeight="1" x14ac:dyDescent="0.15">
      <c r="A32" s="153"/>
      <c r="B32" s="120" t="s">
        <v>14</v>
      </c>
      <c r="C32" s="5">
        <f t="shared" ref="C32:U32" si="3">+C8+C10+C12+C14+C16+C18+C20+C22+C24+C26+C28+C30</f>
        <v>131</v>
      </c>
      <c r="D32" s="6">
        <f t="shared" si="3"/>
        <v>28</v>
      </c>
      <c r="E32" s="6">
        <f t="shared" si="3"/>
        <v>72</v>
      </c>
      <c r="F32" s="6">
        <f t="shared" si="3"/>
        <v>28</v>
      </c>
      <c r="G32" s="6">
        <f t="shared" si="3"/>
        <v>21</v>
      </c>
      <c r="H32" s="6">
        <f t="shared" si="3"/>
        <v>1</v>
      </c>
      <c r="I32" s="6">
        <f t="shared" si="3"/>
        <v>52</v>
      </c>
      <c r="J32" s="6">
        <f t="shared" si="3"/>
        <v>0</v>
      </c>
      <c r="K32" s="6">
        <f t="shared" si="1"/>
        <v>50</v>
      </c>
      <c r="L32" s="6">
        <f t="shared" si="1"/>
        <v>5</v>
      </c>
      <c r="M32" s="6">
        <f t="shared" si="1"/>
        <v>8</v>
      </c>
      <c r="N32" s="6">
        <f t="shared" si="3"/>
        <v>3</v>
      </c>
      <c r="O32" s="6">
        <f t="shared" si="3"/>
        <v>4</v>
      </c>
      <c r="P32" s="6">
        <f t="shared" si="3"/>
        <v>1</v>
      </c>
      <c r="Q32" s="6">
        <f t="shared" si="3"/>
        <v>0</v>
      </c>
      <c r="R32" s="6">
        <f t="shared" si="3"/>
        <v>38</v>
      </c>
      <c r="S32" s="6">
        <f t="shared" si="3"/>
        <v>2</v>
      </c>
      <c r="T32" s="6">
        <f t="shared" si="3"/>
        <v>1</v>
      </c>
      <c r="U32" s="7">
        <f t="shared" si="3"/>
        <v>824</v>
      </c>
      <c r="V32" s="31">
        <f t="shared" ref="V32" si="4">+V8+V10+V12+V14+V16+V18+V20+V22+V24+V26+V28+V30</f>
        <v>1269</v>
      </c>
    </row>
    <row r="33" spans="1:22" ht="18" customHeight="1" x14ac:dyDescent="0.15">
      <c r="A33" s="158" t="s">
        <v>273</v>
      </c>
      <c r="B33" s="118" t="s">
        <v>13</v>
      </c>
      <c r="C33" s="2">
        <v>151</v>
      </c>
      <c r="D33" s="3">
        <v>1</v>
      </c>
      <c r="E33" s="3">
        <v>66</v>
      </c>
      <c r="F33" s="3">
        <v>12</v>
      </c>
      <c r="G33" s="3">
        <v>7</v>
      </c>
      <c r="H33" s="3">
        <v>11</v>
      </c>
      <c r="I33" s="3">
        <v>52</v>
      </c>
      <c r="J33" s="3">
        <v>0</v>
      </c>
      <c r="K33" s="3">
        <v>0</v>
      </c>
      <c r="L33" s="3">
        <v>11</v>
      </c>
      <c r="M33" s="3">
        <v>20</v>
      </c>
      <c r="N33" s="3">
        <v>24</v>
      </c>
      <c r="O33" s="3">
        <v>4</v>
      </c>
      <c r="P33" s="3">
        <v>3</v>
      </c>
      <c r="Q33" s="3">
        <v>1</v>
      </c>
      <c r="R33" s="3">
        <v>28</v>
      </c>
      <c r="S33" s="3">
        <v>1</v>
      </c>
      <c r="T33" s="3">
        <v>4</v>
      </c>
      <c r="U33" s="4">
        <v>97</v>
      </c>
      <c r="V33" s="29">
        <f>SUM(C33:U33)</f>
        <v>493</v>
      </c>
    </row>
    <row r="34" spans="1:22" ht="18" customHeight="1" x14ac:dyDescent="0.15">
      <c r="A34" s="153"/>
      <c r="B34" s="120" t="s">
        <v>14</v>
      </c>
      <c r="C34" s="5">
        <v>156</v>
      </c>
      <c r="D34" s="6">
        <v>1</v>
      </c>
      <c r="E34" s="6">
        <v>71</v>
      </c>
      <c r="F34" s="6">
        <v>12</v>
      </c>
      <c r="G34" s="6">
        <v>9</v>
      </c>
      <c r="H34" s="6">
        <v>11</v>
      </c>
      <c r="I34" s="6">
        <v>578</v>
      </c>
      <c r="J34" s="6">
        <v>0</v>
      </c>
      <c r="K34" s="6">
        <v>0</v>
      </c>
      <c r="L34" s="6">
        <v>19</v>
      </c>
      <c r="M34" s="6">
        <v>260</v>
      </c>
      <c r="N34" s="6">
        <v>38</v>
      </c>
      <c r="O34" s="6">
        <v>4</v>
      </c>
      <c r="P34" s="6">
        <v>5</v>
      </c>
      <c r="Q34" s="6">
        <v>1</v>
      </c>
      <c r="R34" s="6">
        <v>32</v>
      </c>
      <c r="S34" s="6">
        <v>1</v>
      </c>
      <c r="T34" s="6">
        <v>4</v>
      </c>
      <c r="U34" s="7">
        <v>795</v>
      </c>
      <c r="V34" s="31">
        <f>SUM(C34:U34)</f>
        <v>1997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0.85430463576158944</v>
      </c>
      <c r="D35" s="34">
        <f t="shared" ref="D35:V35" si="5">IF(D33=0,"- ",+D31/D33)</f>
        <v>27</v>
      </c>
      <c r="E35" s="34">
        <f t="shared" si="5"/>
        <v>1</v>
      </c>
      <c r="F35" s="34">
        <f t="shared" si="5"/>
        <v>1.8333333333333333</v>
      </c>
      <c r="G35" s="34">
        <f t="shared" si="5"/>
        <v>3</v>
      </c>
      <c r="H35" s="34">
        <f t="shared" si="5"/>
        <v>9.0909090909090912E-2</v>
      </c>
      <c r="I35" s="34">
        <f t="shared" si="5"/>
        <v>0.65384615384615385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>
        <f t="shared" si="6"/>
        <v>9.0909090909090912E-2</v>
      </c>
      <c r="M35" s="34">
        <f t="shared" si="6"/>
        <v>0.3</v>
      </c>
      <c r="N35" s="34">
        <f t="shared" si="5"/>
        <v>0.125</v>
      </c>
      <c r="O35" s="34">
        <f t="shared" si="5"/>
        <v>1</v>
      </c>
      <c r="P35" s="34">
        <f t="shared" si="5"/>
        <v>0.33333333333333331</v>
      </c>
      <c r="Q35" s="34">
        <f t="shared" si="5"/>
        <v>0</v>
      </c>
      <c r="R35" s="34">
        <f t="shared" si="5"/>
        <v>1.1785714285714286</v>
      </c>
      <c r="S35" s="34">
        <f t="shared" si="5"/>
        <v>2</v>
      </c>
      <c r="T35" s="34">
        <f t="shared" si="5"/>
        <v>0.25</v>
      </c>
      <c r="U35" s="35">
        <f t="shared" si="5"/>
        <v>0.78350515463917525</v>
      </c>
      <c r="V35" s="36">
        <f t="shared" si="5"/>
        <v>0.91886409736308317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0.83974358974358976</v>
      </c>
      <c r="D36" s="38">
        <f t="shared" si="7"/>
        <v>28</v>
      </c>
      <c r="E36" s="38">
        <f t="shared" si="7"/>
        <v>1.0140845070422535</v>
      </c>
      <c r="F36" s="38">
        <f t="shared" si="7"/>
        <v>2.3333333333333335</v>
      </c>
      <c r="G36" s="38">
        <f t="shared" si="7"/>
        <v>2.3333333333333335</v>
      </c>
      <c r="H36" s="38">
        <f t="shared" si="7"/>
        <v>9.0909090909090912E-2</v>
      </c>
      <c r="I36" s="38">
        <f t="shared" si="7"/>
        <v>8.9965397923875437E-2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>
        <f t="shared" si="8"/>
        <v>0.26315789473684209</v>
      </c>
      <c r="M36" s="38">
        <f t="shared" si="8"/>
        <v>3.0769230769230771E-2</v>
      </c>
      <c r="N36" s="38">
        <f t="shared" si="7"/>
        <v>7.8947368421052627E-2</v>
      </c>
      <c r="O36" s="38">
        <f t="shared" si="7"/>
        <v>1</v>
      </c>
      <c r="P36" s="38">
        <f t="shared" si="7"/>
        <v>0.2</v>
      </c>
      <c r="Q36" s="38">
        <f t="shared" si="7"/>
        <v>0</v>
      </c>
      <c r="R36" s="38">
        <f t="shared" si="7"/>
        <v>1.1875</v>
      </c>
      <c r="S36" s="38">
        <f t="shared" si="7"/>
        <v>2</v>
      </c>
      <c r="T36" s="38">
        <f t="shared" si="7"/>
        <v>0.25</v>
      </c>
      <c r="U36" s="39">
        <f t="shared" si="7"/>
        <v>1.0364779874213836</v>
      </c>
      <c r="V36" s="40">
        <f t="shared" si="7"/>
        <v>0.63545317976965443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tabColor indexed="13"/>
    <pageSetUpPr fitToPage="1"/>
  </sheetPr>
  <dimension ref="A1:AG56"/>
  <sheetViews>
    <sheetView view="pageBreakPreview" topLeftCell="A10" zoomScale="70" zoomScaleNormal="85" zoomScaleSheetLayoutView="70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f>+旭川市!N4+士別市!N4+名寄市!N4+富良野市!N4+鷹栖町!N4+東神楽町!N4+当麻町!N4+比布町!N4+愛別町!N4+上川町!N4+東川町!N4+美瑛町!N4+上富良野町!N4+中富良野町!N4+南富良野町!N4+占冠村!N4+和寒町!N4+剣淵町!N4+下川町!N4+美深町!N4+音威子府村!N4+中川町!N4+幌加内町!N4</f>
        <v>320</v>
      </c>
      <c r="O4" s="14" t="s">
        <v>35</v>
      </c>
      <c r="P4" s="14" t="s">
        <v>36</v>
      </c>
      <c r="Q4" s="15">
        <f>+旭川市!Q4+士別市!Q4+名寄市!Q4+富良野市!Q4+鷹栖町!Q4+東神楽町!Q4+当麻町!Q4+比布町!Q4+愛別町!Q4+上川町!Q4+東川町!Q4+美瑛町!Q4+上富良野町!Q4+中富良野町!Q4+南富良野町!Q4+占冠村!Q4+和寒町!Q4+剣淵町!Q4+下川町!Q4+美深町!Q4+音威子府村!Q4+中川町!Q4+幌加内町!Q4</f>
        <v>199</v>
      </c>
      <c r="R4" s="14" t="s">
        <v>37</v>
      </c>
      <c r="T4" s="16" t="s">
        <v>33</v>
      </c>
      <c r="U4" s="16"/>
      <c r="V4" s="17" t="s">
        <v>139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20</v>
      </c>
      <c r="H6" s="19" t="s">
        <v>21</v>
      </c>
      <c r="I6" s="19" t="s">
        <v>22</v>
      </c>
      <c r="J6" s="19" t="s">
        <v>23</v>
      </c>
      <c r="K6" s="19" t="s">
        <v>252</v>
      </c>
      <c r="L6" s="28" t="s">
        <v>254</v>
      </c>
      <c r="M6" s="19" t="s">
        <v>256</v>
      </c>
      <c r="N6" s="19" t="s">
        <v>24</v>
      </c>
      <c r="O6" s="19" t="s">
        <v>25</v>
      </c>
      <c r="P6" s="19" t="s">
        <v>26</v>
      </c>
      <c r="Q6" s="19" t="s">
        <v>27</v>
      </c>
      <c r="R6" s="19" t="s">
        <v>28</v>
      </c>
      <c r="S6" s="19" t="s">
        <v>29</v>
      </c>
      <c r="T6" s="19" t="s">
        <v>30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f>+旭川市!C7+士別市!C7+名寄市!C7+富良野市!C7+鷹栖町!C7+東神楽町!C7+当麻町!C7+比布町!C7+愛別町!C7+上川町!C7+東川町!C7+美瑛町!C7+上富良野町!C7+中富良野町!C7+南富良野町!C7+占冠村!C7+和寒町!C7+剣淵町!C7+下川町!C7+美深町!C7+音威子府村!C7+中川町!C7+幌加内町!C7</f>
        <v>4392</v>
      </c>
      <c r="D7" s="3">
        <f>+旭川市!D7+士別市!D7+名寄市!D7+富良野市!D7+鷹栖町!D7+東神楽町!D7+当麻町!D7+比布町!D7+愛別町!D7+上川町!D7+東川町!D7+美瑛町!D7+上富良野町!D7+中富良野町!D7+南富良野町!D7+占冠村!D7+和寒町!D7+剣淵町!D7+下川町!D7+美深町!D7+音威子府村!D7+中川町!D7+幌加内町!D7</f>
        <v>1714</v>
      </c>
      <c r="E7" s="3">
        <f>+旭川市!E7+士別市!E7+名寄市!E7+富良野市!E7+鷹栖町!E7+東神楽町!E7+当麻町!E7+比布町!E7+愛別町!E7+上川町!E7+東川町!E7+美瑛町!E7+上富良野町!E7+中富良野町!E7+南富良野町!E7+占冠村!E7+和寒町!E7+剣淵町!E7+下川町!E7+美深町!E7+音威子府村!E7+中川町!E7+幌加内町!E7</f>
        <v>2585</v>
      </c>
      <c r="F7" s="3">
        <f>+旭川市!F7+士別市!F7+名寄市!F7+富良野市!F7+鷹栖町!F7+東神楽町!F7+当麻町!F7+比布町!F7+愛別町!F7+上川町!F7+東川町!F7+美瑛町!F7+上富良野町!F7+中富良野町!F7+南富良野町!F7+占冠村!F7+和寒町!F7+剣淵町!F7+下川町!F7+美深町!F7+音威子府村!F7+中川町!F7+幌加内町!F7</f>
        <v>1474</v>
      </c>
      <c r="G7" s="3">
        <f>+旭川市!G7+士別市!G7+名寄市!G7+富良野市!G7+鷹栖町!G7+東神楽町!G7+当麻町!G7+比布町!G7+愛別町!G7+上川町!G7+東川町!G7+美瑛町!G7+上富良野町!G7+中富良野町!G7+南富良野町!G7+占冠村!G7+和寒町!G7+剣淵町!G7+下川町!G7+美深町!G7+音威子府村!G7+中川町!G7+幌加内町!G7</f>
        <v>972</v>
      </c>
      <c r="H7" s="3">
        <f>+旭川市!H7+士別市!H7+名寄市!H7+富良野市!H7+鷹栖町!H7+東神楽町!H7+当麻町!H7+比布町!H7+愛別町!H7+上川町!H7+東川町!H7+美瑛町!H7+上富良野町!H7+中富良野町!H7+南富良野町!H7+占冠村!H7+和寒町!H7+剣淵町!H7+下川町!H7+美深町!H7+音威子府村!H7+中川町!H7+幌加内町!H7</f>
        <v>327</v>
      </c>
      <c r="I7" s="3">
        <f>+旭川市!I7+士別市!I7+名寄市!I7+富良野市!I7+鷹栖町!I7+東神楽町!I7+当麻町!I7+比布町!I7+愛別町!I7+上川町!I7+東川町!I7+美瑛町!I7+上富良野町!I7+中富良野町!I7+南富良野町!I7+占冠村!I7+和寒町!I7+剣淵町!I7+下川町!I7+美深町!I7+音威子府村!I7+中川町!I7+幌加内町!I7</f>
        <v>1985</v>
      </c>
      <c r="J7" s="3">
        <f>+旭川市!J7+士別市!J7+名寄市!J7+富良野市!J7+鷹栖町!J7+東神楽町!J7+当麻町!J7+比布町!J7+愛別町!J7+上川町!J7+東川町!J7+美瑛町!J7+上富良野町!J7+中富良野町!J7+南富良野町!J7+占冠村!J7+和寒町!J7+剣淵町!J7+下川町!J7+美深町!J7+音威子府村!J7+中川町!J7+幌加内町!J7</f>
        <v>36</v>
      </c>
      <c r="K7" s="3">
        <f>+旭川市!K7+士別市!K7+名寄市!K7+富良野市!K7+鷹栖町!K7+東神楽町!K7+当麻町!K7+比布町!K7+愛別町!K7+上川町!K7+東川町!K7+美瑛町!K7+上富良野町!K7+中富良野町!K7+南富良野町!K7+占冠村!K7+和寒町!K7+剣淵町!K7+下川町!K7+美深町!K7+音威子府村!K7+中川町!K7+幌加内町!K7</f>
        <v>155</v>
      </c>
      <c r="L7" s="3">
        <f>+旭川市!L7+士別市!L7+名寄市!L7+富良野市!L7+鷹栖町!L7+東神楽町!L7+当麻町!L7+比布町!L7+愛別町!L7+上川町!L7+東川町!L7+美瑛町!L7+上富良野町!L7+中富良野町!L7+南富良野町!L7+占冠村!L7+和寒町!L7+剣淵町!L7+下川町!L7+美深町!L7+音威子府村!L7+中川町!L7+幌加内町!L7</f>
        <v>222</v>
      </c>
      <c r="M7" s="3">
        <f>+旭川市!M7+士別市!M7+名寄市!M7+富良野市!M7+鷹栖町!M7+東神楽町!M7+当麻町!M7+比布町!M7+愛別町!M7+上川町!M7+東川町!M7+美瑛町!M7+上富良野町!M7+中富良野町!M7+南富良野町!M7+占冠村!M7+和寒町!M7+剣淵町!M7+下川町!M7+美深町!M7+音威子府村!M7+中川町!M7+幌加内町!M7</f>
        <v>2</v>
      </c>
      <c r="N7" s="3">
        <f>+旭川市!N7+士別市!N7+名寄市!N7+富良野市!N7+鷹栖町!N7+東神楽町!N7+当麻町!N7+比布町!N7+愛別町!N7+上川町!N7+東川町!N7+美瑛町!N7+上富良野町!N7+中富良野町!N7+南富良野町!N7+占冠村!N7+和寒町!N7+剣淵町!N7+下川町!N7+美深町!N7+音威子府村!N7+中川町!N7+幌加内町!N7</f>
        <v>21</v>
      </c>
      <c r="O7" s="3">
        <f>+旭川市!O7+士別市!O7+名寄市!O7+富良野市!O7+鷹栖町!O7+東神楽町!O7+当麻町!O7+比布町!O7+愛別町!O7+上川町!O7+東川町!O7+美瑛町!O7+上富良野町!O7+中富良野町!O7+南富良野町!O7+占冠村!O7+和寒町!O7+剣淵町!O7+下川町!O7+美深町!O7+音威子府村!O7+中川町!O7+幌加内町!O7</f>
        <v>45</v>
      </c>
      <c r="P7" s="3">
        <f>+旭川市!P7+士別市!P7+名寄市!P7+富良野市!P7+鷹栖町!P7+東神楽町!P7+当麻町!P7+比布町!P7+愛別町!P7+上川町!P7+東川町!P7+美瑛町!P7+上富良野町!P7+中富良野町!P7+南富良野町!P7+占冠村!P7+和寒町!P7+剣淵町!P7+下川町!P7+美深町!P7+音威子府村!P7+中川町!P7+幌加内町!P7</f>
        <v>16</v>
      </c>
      <c r="Q7" s="3">
        <f>+旭川市!Q7+士別市!Q7+名寄市!Q7+富良野市!Q7+鷹栖町!Q7+東神楽町!Q7+当麻町!Q7+比布町!Q7+愛別町!Q7+上川町!Q7+東川町!Q7+美瑛町!Q7+上富良野町!Q7+中富良野町!Q7+南富良野町!Q7+占冠村!Q7+和寒町!Q7+剣淵町!Q7+下川町!Q7+美深町!Q7+音威子府村!Q7+中川町!Q7+幌加内町!Q7</f>
        <v>15</v>
      </c>
      <c r="R7" s="3">
        <f>+旭川市!R7+士別市!R7+名寄市!R7+富良野市!R7+鷹栖町!R7+東神楽町!R7+当麻町!R7+比布町!R7+愛別町!R7+上川町!R7+東川町!R7+美瑛町!R7+上富良野町!R7+中富良野町!R7+南富良野町!R7+占冠村!R7+和寒町!R7+剣淵町!R7+下川町!R7+美深町!R7+音威子府村!R7+中川町!R7+幌加内町!R7</f>
        <v>152</v>
      </c>
      <c r="S7" s="3">
        <f>+旭川市!S7+士別市!S7+名寄市!S7+富良野市!S7+鷹栖町!S7+東神楽町!S7+当麻町!S7+比布町!S7+愛別町!S7+上川町!S7+東川町!S7+美瑛町!S7+上富良野町!S7+中富良野町!S7+南富良野町!S7+占冠村!S7+和寒町!S7+剣淵町!S7+下川町!S7+美深町!S7+音威子府村!S7+中川町!S7+幌加内町!S7</f>
        <v>34</v>
      </c>
      <c r="T7" s="3">
        <f>+旭川市!T7+士別市!T7+名寄市!T7+富良野市!T7+鷹栖町!T7+東神楽町!T7+当麻町!T7+比布町!T7+愛別町!T7+上川町!T7+東川町!T7+美瑛町!T7+上富良野町!T7+中富良野町!T7+南富良野町!T7+占冠村!T7+和寒町!T7+剣淵町!T7+下川町!T7+美深町!T7+音威子府村!T7+中川町!T7+幌加内町!T7</f>
        <v>156</v>
      </c>
      <c r="U7" s="4">
        <f>+旭川市!U7+士別市!U7+名寄市!U7+富良野市!U7+鷹栖町!U7+東神楽町!U7+当麻町!U7+比布町!U7+愛別町!U7+上川町!U7+東川町!U7+美瑛町!U7+上富良野町!U7+中富良野町!U7+南富良野町!U7+占冠村!U7+和寒町!U7+剣淵町!U7+下川町!U7+美深町!U7+音威子府村!U7+中川町!U7+幌加内町!U7</f>
        <v>502</v>
      </c>
      <c r="V7" s="29">
        <f>+旭川市!V7+士別市!V7+名寄市!V7+富良野市!V7+鷹栖町!V7+東神楽町!V7+当麻町!V7+比布町!V7+愛別町!V7+上川町!V7+東川町!V7+美瑛町!V7+上富良野町!V7+中富良野町!V7+南富良野町!V7+占冠村!V7+和寒町!V7+剣淵町!V7+下川町!V7+美深町!V7+音威子府村!V7+中川町!V7+幌加内町!V7</f>
        <v>14805</v>
      </c>
    </row>
    <row r="8" spans="1:22" ht="18" customHeight="1" x14ac:dyDescent="0.15">
      <c r="A8" s="157"/>
      <c r="B8" s="119" t="s">
        <v>14</v>
      </c>
      <c r="C8" s="5">
        <f>+旭川市!C8+士別市!C8+名寄市!C8+富良野市!C8+鷹栖町!C8+東神楽町!C8+当麻町!C8+比布町!C8+愛別町!C8+上川町!C8+東川町!C8+美瑛町!C8+上富良野町!C8+中富良野町!C8+南富良野町!C8+占冠村!C8+和寒町!C8+剣淵町!C8+下川町!C8+美深町!C8+音威子府村!C8+中川町!C8+幌加内町!C8</f>
        <v>4899</v>
      </c>
      <c r="D8" s="9">
        <f>+旭川市!D8+士別市!D8+名寄市!D8+富良野市!D8+鷹栖町!D8+東神楽町!D8+当麻町!D8+比布町!D8+愛別町!D8+上川町!D8+東川町!D8+美瑛町!D8+上富良野町!D8+中富良野町!D8+南富良野町!D8+占冠村!D8+和寒町!D8+剣淵町!D8+下川町!D8+美深町!D8+音威子府村!D8+中川町!D8+幌加内町!D8</f>
        <v>1861</v>
      </c>
      <c r="E8" s="9">
        <f>+旭川市!E8+士別市!E8+名寄市!E8+富良野市!E8+鷹栖町!E8+東神楽町!E8+当麻町!E8+比布町!E8+愛別町!E8+上川町!E8+東川町!E8+美瑛町!E8+上富良野町!E8+中富良野町!E8+南富良野町!E8+占冠村!E8+和寒町!E8+剣淵町!E8+下川町!E8+美深町!E8+音威子府村!E8+中川町!E8+幌加内町!E8</f>
        <v>2753</v>
      </c>
      <c r="F8" s="9">
        <f>+旭川市!F8+士別市!F8+名寄市!F8+富良野市!F8+鷹栖町!F8+東神楽町!F8+当麻町!F8+比布町!F8+愛別町!F8+上川町!F8+東川町!F8+美瑛町!F8+上富良野町!F8+中富良野町!F8+南富良野町!F8+占冠村!F8+和寒町!F8+剣淵町!F8+下川町!F8+美深町!F8+音威子府村!F8+中川町!F8+幌加内町!F8</f>
        <v>2003</v>
      </c>
      <c r="G8" s="9">
        <f>+旭川市!G8+士別市!G8+名寄市!G8+富良野市!G8+鷹栖町!G8+東神楽町!G8+当麻町!G8+比布町!G8+愛別町!G8+上川町!G8+東川町!G8+美瑛町!G8+上富良野町!G8+中富良野町!G8+南富良野町!G8+占冠村!G8+和寒町!G8+剣淵町!G8+下川町!G8+美深町!G8+音威子府村!G8+中川町!G8+幌加内町!G8</f>
        <v>1177</v>
      </c>
      <c r="H8" s="9">
        <f>+旭川市!H8+士別市!H8+名寄市!H8+富良野市!H8+鷹栖町!H8+東神楽町!H8+当麻町!H8+比布町!H8+愛別町!H8+上川町!H8+東川町!H8+美瑛町!H8+上富良野町!H8+中富良野町!H8+南富良野町!H8+占冠村!H8+和寒町!H8+剣淵町!H8+下川町!H8+美深町!H8+音威子府村!H8+中川町!H8+幌加内町!H8</f>
        <v>439</v>
      </c>
      <c r="I8" s="9">
        <f>+旭川市!I8+士別市!I8+名寄市!I8+富良野市!I8+鷹栖町!I8+東神楽町!I8+当麻町!I8+比布町!I8+愛別町!I8+上川町!I8+東川町!I8+美瑛町!I8+上富良野町!I8+中富良野町!I8+南富良野町!I8+占冠村!I8+和寒町!I8+剣淵町!I8+下川町!I8+美深町!I8+音威子府村!I8+中川町!I8+幌加内町!I8</f>
        <v>2167</v>
      </c>
      <c r="J8" s="9">
        <f>+旭川市!J8+士別市!J8+名寄市!J8+富良野市!J8+鷹栖町!J8+東神楽町!J8+当麻町!J8+比布町!J8+愛別町!J8+上川町!J8+東川町!J8+美瑛町!J8+上富良野町!J8+中富良野町!J8+南富良野町!J8+占冠村!J8+和寒町!J8+剣淵町!J8+下川町!J8+美深町!J8+音威子府村!J8+中川町!J8+幌加内町!J8</f>
        <v>41</v>
      </c>
      <c r="K8" s="9">
        <f>+旭川市!K8+士別市!K8+名寄市!K8+富良野市!K8+鷹栖町!K8+東神楽町!K8+当麻町!K8+比布町!K8+愛別町!K8+上川町!K8+東川町!K8+美瑛町!K8+上富良野町!K8+中富良野町!K8+南富良野町!K8+占冠村!K8+和寒町!K8+剣淵町!K8+下川町!K8+美深町!K8+音威子府村!K8+中川町!K8+幌加内町!K8</f>
        <v>164</v>
      </c>
      <c r="L8" s="9">
        <f>+旭川市!L8+士別市!L8+名寄市!L8+富良野市!L8+鷹栖町!L8+東神楽町!L8+当麻町!L8+比布町!L8+愛別町!L8+上川町!L8+東川町!L8+美瑛町!L8+上富良野町!L8+中富良野町!L8+南富良野町!L8+占冠村!L8+和寒町!L8+剣淵町!L8+下川町!L8+美深町!L8+音威子府村!L8+中川町!L8+幌加内町!L8</f>
        <v>222</v>
      </c>
      <c r="M8" s="9">
        <f>+旭川市!M8+士別市!M8+名寄市!M8+富良野市!M8+鷹栖町!M8+東神楽町!M8+当麻町!M8+比布町!M8+愛別町!M8+上川町!M8+東川町!M8+美瑛町!M8+上富良野町!M8+中富良野町!M8+南富良野町!M8+占冠村!M8+和寒町!M8+剣淵町!M8+下川町!M8+美深町!M8+音威子府村!M8+中川町!M8+幌加内町!M8</f>
        <v>4</v>
      </c>
      <c r="N8" s="9">
        <f>+旭川市!N8+士別市!N8+名寄市!N8+富良野市!N8+鷹栖町!N8+東神楽町!N8+当麻町!N8+比布町!N8+愛別町!N8+上川町!N8+東川町!N8+美瑛町!N8+上富良野町!N8+中富良野町!N8+南富良野町!N8+占冠村!N8+和寒町!N8+剣淵町!N8+下川町!N8+美深町!N8+音威子府村!N8+中川町!N8+幌加内町!N8</f>
        <v>21</v>
      </c>
      <c r="O8" s="9">
        <f>+旭川市!O8+士別市!O8+名寄市!O8+富良野市!O8+鷹栖町!O8+東神楽町!O8+当麻町!O8+比布町!O8+愛別町!O8+上川町!O8+東川町!O8+美瑛町!O8+上富良野町!O8+中富良野町!O8+南富良野町!O8+占冠村!O8+和寒町!O8+剣淵町!O8+下川町!O8+美深町!O8+音威子府村!O8+中川町!O8+幌加内町!O8</f>
        <v>55</v>
      </c>
      <c r="P8" s="9">
        <f>+旭川市!P8+士別市!P8+名寄市!P8+富良野市!P8+鷹栖町!P8+東神楽町!P8+当麻町!P8+比布町!P8+愛別町!P8+上川町!P8+東川町!P8+美瑛町!P8+上富良野町!P8+中富良野町!P8+南富良野町!P8+占冠村!P8+和寒町!P8+剣淵町!P8+下川町!P8+美深町!P8+音威子府村!P8+中川町!P8+幌加内町!P8</f>
        <v>24</v>
      </c>
      <c r="Q8" s="9">
        <f>+旭川市!Q8+士別市!Q8+名寄市!Q8+富良野市!Q8+鷹栖町!Q8+東神楽町!Q8+当麻町!Q8+比布町!Q8+愛別町!Q8+上川町!Q8+東川町!Q8+美瑛町!Q8+上富良野町!Q8+中富良野町!Q8+南富良野町!Q8+占冠村!Q8+和寒町!Q8+剣淵町!Q8+下川町!Q8+美深町!Q8+音威子府村!Q8+中川町!Q8+幌加内町!Q8</f>
        <v>18</v>
      </c>
      <c r="R8" s="9">
        <f>+旭川市!R8+士別市!R8+名寄市!R8+富良野市!R8+鷹栖町!R8+東神楽町!R8+当麻町!R8+比布町!R8+愛別町!R8+上川町!R8+東川町!R8+美瑛町!R8+上富良野町!R8+中富良野町!R8+南富良野町!R8+占冠村!R8+和寒町!R8+剣淵町!R8+下川町!R8+美深町!R8+音威子府村!R8+中川町!R8+幌加内町!R8</f>
        <v>194</v>
      </c>
      <c r="S8" s="9">
        <f>+旭川市!S8+士別市!S8+名寄市!S8+富良野市!S8+鷹栖町!S8+東神楽町!S8+当麻町!S8+比布町!S8+愛別町!S8+上川町!S8+東川町!S8+美瑛町!S8+上富良野町!S8+中富良野町!S8+南富良野町!S8+占冠村!S8+和寒町!S8+剣淵町!S8+下川町!S8+美深町!S8+音威子府村!S8+中川町!S8+幌加内町!S8</f>
        <v>38</v>
      </c>
      <c r="T8" s="9">
        <f>+旭川市!T8+士別市!T8+名寄市!T8+富良野市!T8+鷹栖町!T8+東神楽町!T8+当麻町!T8+比布町!T8+愛別町!T8+上川町!T8+東川町!T8+美瑛町!T8+上富良野町!T8+中富良野町!T8+南富良野町!T8+占冠村!T8+和寒町!T8+剣淵町!T8+下川町!T8+美深町!T8+音威子府村!T8+中川町!T8+幌加内町!T8</f>
        <v>216</v>
      </c>
      <c r="U8" s="10">
        <f>+旭川市!U8+士別市!U8+名寄市!U8+富良野市!U8+鷹栖町!U8+東神楽町!U8+当麻町!U8+比布町!U8+愛別町!U8+上川町!U8+東川町!U8+美瑛町!U8+上富良野町!U8+中富良野町!U8+南富良野町!U8+占冠村!U8+和寒町!U8+剣淵町!U8+下川町!U8+美深町!U8+音威子府村!U8+中川町!U8+幌加内町!U8</f>
        <v>525</v>
      </c>
      <c r="V8" s="30">
        <f>+旭川市!V8+士別市!V8+名寄市!V8+富良野市!V8+鷹栖町!V8+東神楽町!V8+当麻町!V8+比布町!V8+愛別町!V8+上川町!V8+東川町!V8+美瑛町!V8+上富良野町!V8+中富良野町!V8+南富良野町!V8+占冠村!V8+和寒町!V8+剣淵町!V8+下川町!V8+美深町!V8+音威子府村!V8+中川町!V8+幌加内町!V8</f>
        <v>16821</v>
      </c>
    </row>
    <row r="9" spans="1:22" ht="18" customHeight="1" x14ac:dyDescent="0.15">
      <c r="A9" s="154" t="s">
        <v>2</v>
      </c>
      <c r="B9" s="118" t="s">
        <v>13</v>
      </c>
      <c r="C9" s="2">
        <f>+旭川市!C9+士別市!C9+名寄市!C9+富良野市!C9+鷹栖町!C9+東神楽町!C9+当麻町!C9+比布町!C9+愛別町!C9+上川町!C9+東川町!C9+美瑛町!C9+上富良野町!C9+中富良野町!C9+南富良野町!C9+占冠村!C9+和寒町!C9+剣淵町!C9+下川町!C9+美深町!C9+音威子府村!C9+中川町!C9+幌加内町!C9</f>
        <v>6615</v>
      </c>
      <c r="D9" s="3">
        <f>+旭川市!D9+士別市!D9+名寄市!D9+富良野市!D9+鷹栖町!D9+東神楽町!D9+当麻町!D9+比布町!D9+愛別町!D9+上川町!D9+東川町!D9+美瑛町!D9+上富良野町!D9+中富良野町!D9+南富良野町!D9+占冠村!D9+和寒町!D9+剣淵町!D9+下川町!D9+美深町!D9+音威子府村!D9+中川町!D9+幌加内町!D9</f>
        <v>2443</v>
      </c>
      <c r="E9" s="3">
        <f>+旭川市!E9+士別市!E9+名寄市!E9+富良野市!E9+鷹栖町!E9+東神楽町!E9+当麻町!E9+比布町!E9+愛別町!E9+上川町!E9+東川町!E9+美瑛町!E9+上富良野町!E9+中富良野町!E9+南富良野町!E9+占冠村!E9+和寒町!E9+剣淵町!E9+下川町!E9+美深町!E9+音威子府村!E9+中川町!E9+幌加内町!E9</f>
        <v>16085</v>
      </c>
      <c r="F9" s="3">
        <f>+旭川市!F9+士別市!F9+名寄市!F9+富良野市!F9+鷹栖町!F9+東神楽町!F9+当麻町!F9+比布町!F9+愛別町!F9+上川町!F9+東川町!F9+美瑛町!F9+上富良野町!F9+中富良野町!F9+南富良野町!F9+占冠村!F9+和寒町!F9+剣淵町!F9+下川町!F9+美深町!F9+音威子府村!F9+中川町!F9+幌加内町!F9</f>
        <v>5062</v>
      </c>
      <c r="G9" s="3">
        <f>+旭川市!G9+士別市!G9+名寄市!G9+富良野市!G9+鷹栖町!G9+東神楽町!G9+当麻町!G9+比布町!G9+愛別町!G9+上川町!G9+東川町!G9+美瑛町!G9+上富良野町!G9+中富良野町!G9+南富良野町!G9+占冠村!G9+和寒町!G9+剣淵町!G9+下川町!G9+美深町!G9+音威子府村!G9+中川町!G9+幌加内町!G9</f>
        <v>5200</v>
      </c>
      <c r="H9" s="3">
        <f>+旭川市!H9+士別市!H9+名寄市!H9+富良野市!H9+鷹栖町!H9+東神楽町!H9+当麻町!H9+比布町!H9+愛別町!H9+上川町!H9+東川町!H9+美瑛町!H9+上富良野町!H9+中富良野町!H9+南富良野町!H9+占冠村!H9+和寒町!H9+剣淵町!H9+下川町!H9+美深町!H9+音威子府村!H9+中川町!H9+幌加内町!H9</f>
        <v>3403</v>
      </c>
      <c r="I9" s="3">
        <f>+旭川市!I9+士別市!I9+名寄市!I9+富良野市!I9+鷹栖町!I9+東神楽町!I9+当麻町!I9+比布町!I9+愛別町!I9+上川町!I9+東川町!I9+美瑛町!I9+上富良野町!I9+中富良野町!I9+南富良野町!I9+占冠村!I9+和寒町!I9+剣淵町!I9+下川町!I9+美深町!I9+音威子府村!I9+中川町!I9+幌加内町!I9</f>
        <v>3756</v>
      </c>
      <c r="J9" s="3">
        <f>+旭川市!J9+士別市!J9+名寄市!J9+富良野市!J9+鷹栖町!J9+東神楽町!J9+当麻町!J9+比布町!J9+愛別町!J9+上川町!J9+東川町!J9+美瑛町!J9+上富良野町!J9+中富良野町!J9+南富良野町!J9+占冠村!J9+和寒町!J9+剣淵町!J9+下川町!J9+美深町!J9+音威子府村!J9+中川町!J9+幌加内町!J9</f>
        <v>29</v>
      </c>
      <c r="K9" s="3">
        <f>+旭川市!K9+士別市!K9+名寄市!K9+富良野市!K9+鷹栖町!K9+東神楽町!K9+当麻町!K9+比布町!K9+愛別町!K9+上川町!K9+東川町!K9+美瑛町!K9+上富良野町!K9+中富良野町!K9+南富良野町!K9+占冠村!K9+和寒町!K9+剣淵町!K9+下川町!K9+美深町!K9+音威子府村!K9+中川町!K9+幌加内町!K9</f>
        <v>882</v>
      </c>
      <c r="L9" s="3">
        <f>+旭川市!L9+士別市!L9+名寄市!L9+富良野市!L9+鷹栖町!L9+東神楽町!L9+当麻町!L9+比布町!L9+愛別町!L9+上川町!L9+東川町!L9+美瑛町!L9+上富良野町!L9+中富良野町!L9+南富良野町!L9+占冠村!L9+和寒町!L9+剣淵町!L9+下川町!L9+美深町!L9+音威子府村!L9+中川町!L9+幌加内町!L9</f>
        <v>253</v>
      </c>
      <c r="M9" s="3">
        <f>+旭川市!M9+士別市!M9+名寄市!M9+富良野市!M9+鷹栖町!M9+東神楽町!M9+当麻町!M9+比布町!M9+愛別町!M9+上川町!M9+東川町!M9+美瑛町!M9+上富良野町!M9+中富良野町!M9+南富良野町!M9+占冠村!M9+和寒町!M9+剣淵町!M9+下川町!M9+美深町!M9+音威子府村!M9+中川町!M9+幌加内町!M9</f>
        <v>37</v>
      </c>
      <c r="N9" s="3">
        <f>+旭川市!N9+士別市!N9+名寄市!N9+富良野市!N9+鷹栖町!N9+東神楽町!N9+当麻町!N9+比布町!N9+愛別町!N9+上川町!N9+東川町!N9+美瑛町!N9+上富良野町!N9+中富良野町!N9+南富良野町!N9+占冠村!N9+和寒町!N9+剣淵町!N9+下川町!N9+美深町!N9+音威子府村!N9+中川町!N9+幌加内町!N9</f>
        <v>19</v>
      </c>
      <c r="O9" s="3">
        <f>+旭川市!O9+士別市!O9+名寄市!O9+富良野市!O9+鷹栖町!O9+東神楽町!O9+当麻町!O9+比布町!O9+愛別町!O9+上川町!O9+東川町!O9+美瑛町!O9+上富良野町!O9+中富良野町!O9+南富良野町!O9+占冠村!O9+和寒町!O9+剣淵町!O9+下川町!O9+美深町!O9+音威子府村!O9+中川町!O9+幌加内町!O9</f>
        <v>71</v>
      </c>
      <c r="P9" s="3">
        <f>+旭川市!P9+士別市!P9+名寄市!P9+富良野市!P9+鷹栖町!P9+東神楽町!P9+当麻町!P9+比布町!P9+愛別町!P9+上川町!P9+東川町!P9+美瑛町!P9+上富良野町!P9+中富良野町!P9+南富良野町!P9+占冠村!P9+和寒町!P9+剣淵町!P9+下川町!P9+美深町!P9+音威子府村!P9+中川町!P9+幌加内町!P9</f>
        <v>46</v>
      </c>
      <c r="Q9" s="3">
        <f>+旭川市!Q9+士別市!Q9+名寄市!Q9+富良野市!Q9+鷹栖町!Q9+東神楽町!Q9+当麻町!Q9+比布町!Q9+愛別町!Q9+上川町!Q9+東川町!Q9+美瑛町!Q9+上富良野町!Q9+中富良野町!Q9+南富良野町!Q9+占冠村!Q9+和寒町!Q9+剣淵町!Q9+下川町!Q9+美深町!Q9+音威子府村!Q9+中川町!Q9+幌加内町!Q9</f>
        <v>40</v>
      </c>
      <c r="R9" s="3">
        <f>+旭川市!R9+士別市!R9+名寄市!R9+富良野市!R9+鷹栖町!R9+東神楽町!R9+当麻町!R9+比布町!R9+愛別町!R9+上川町!R9+東川町!R9+美瑛町!R9+上富良野町!R9+中富良野町!R9+南富良野町!R9+占冠村!R9+和寒町!R9+剣淵町!R9+下川町!R9+美深町!R9+音威子府村!R9+中川町!R9+幌加内町!R9</f>
        <v>538</v>
      </c>
      <c r="S9" s="3">
        <f>+旭川市!S9+士別市!S9+名寄市!S9+富良野市!S9+鷹栖町!S9+東神楽町!S9+当麻町!S9+比布町!S9+愛別町!S9+上川町!S9+東川町!S9+美瑛町!S9+上富良野町!S9+中富良野町!S9+南富良野町!S9+占冠村!S9+和寒町!S9+剣淵町!S9+下川町!S9+美深町!S9+音威子府村!S9+中川町!S9+幌加内町!S9</f>
        <v>51</v>
      </c>
      <c r="T9" s="3">
        <f>+旭川市!T9+士別市!T9+名寄市!T9+富良野市!T9+鷹栖町!T9+東神楽町!T9+当麻町!T9+比布町!T9+愛別町!T9+上川町!T9+東川町!T9+美瑛町!T9+上富良野町!T9+中富良野町!T9+南富良野町!T9+占冠村!T9+和寒町!T9+剣淵町!T9+下川町!T9+美深町!T9+音威子府村!T9+中川町!T9+幌加内町!T9</f>
        <v>276</v>
      </c>
      <c r="U9" s="4">
        <f>+旭川市!U9+士別市!U9+名寄市!U9+富良野市!U9+鷹栖町!U9+東神楽町!U9+当麻町!U9+比布町!U9+愛別町!U9+上川町!U9+東川町!U9+美瑛町!U9+上富良野町!U9+中富良野町!U9+南富良野町!U9+占冠村!U9+和寒町!U9+剣淵町!U9+下川町!U9+美深町!U9+音威子府村!U9+中川町!U9+幌加内町!U9</f>
        <v>748</v>
      </c>
      <c r="V9" s="29">
        <f>+旭川市!V9+士別市!V9+名寄市!V9+富良野市!V9+鷹栖町!V9+東神楽町!V9+当麻町!V9+比布町!V9+愛別町!V9+上川町!V9+東川町!V9+美瑛町!V9+上富良野町!V9+中富良野町!V9+南富良野町!V9+占冠村!V9+和寒町!V9+剣淵町!V9+下川町!V9+美深町!V9+音威子府村!V9+中川町!V9+幌加内町!V9</f>
        <v>45554</v>
      </c>
    </row>
    <row r="10" spans="1:22" ht="18" customHeight="1" x14ac:dyDescent="0.15">
      <c r="A10" s="153"/>
      <c r="B10" s="120" t="s">
        <v>14</v>
      </c>
      <c r="C10" s="5">
        <f>+旭川市!C10+士別市!C10+名寄市!C10+富良野市!C10+鷹栖町!C10+東神楽町!C10+当麻町!C10+比布町!C10+愛別町!C10+上川町!C10+東川町!C10+美瑛町!C10+上富良野町!C10+中富良野町!C10+南富良野町!C10+占冠村!C10+和寒町!C10+剣淵町!C10+下川町!C10+美深町!C10+音威子府村!C10+中川町!C10+幌加内町!C10</f>
        <v>9213</v>
      </c>
      <c r="D10" s="6">
        <f>+旭川市!D10+士別市!D10+名寄市!D10+富良野市!D10+鷹栖町!D10+東神楽町!D10+当麻町!D10+比布町!D10+愛別町!D10+上川町!D10+東川町!D10+美瑛町!D10+上富良野町!D10+中富良野町!D10+南富良野町!D10+占冠村!D10+和寒町!D10+剣淵町!D10+下川町!D10+美深町!D10+音威子府村!D10+中川町!D10+幌加内町!D10</f>
        <v>2769</v>
      </c>
      <c r="E10" s="6">
        <f>+旭川市!E10+士別市!E10+名寄市!E10+富良野市!E10+鷹栖町!E10+東神楽町!E10+当麻町!E10+比布町!E10+愛別町!E10+上川町!E10+東川町!E10+美瑛町!E10+上富良野町!E10+中富良野町!E10+南富良野町!E10+占冠村!E10+和寒町!E10+剣淵町!E10+下川町!E10+美深町!E10+音威子府村!E10+中川町!E10+幌加内町!E10</f>
        <v>17686</v>
      </c>
      <c r="F10" s="6">
        <f>+旭川市!F10+士別市!F10+名寄市!F10+富良野市!F10+鷹栖町!F10+東神楽町!F10+当麻町!F10+比布町!F10+愛別町!F10+上川町!F10+東川町!F10+美瑛町!F10+上富良野町!F10+中富良野町!F10+南富良野町!F10+占冠村!F10+和寒町!F10+剣淵町!F10+下川町!F10+美深町!F10+音威子府村!F10+中川町!F10+幌加内町!F10</f>
        <v>7367</v>
      </c>
      <c r="G10" s="6">
        <f>+旭川市!G10+士別市!G10+名寄市!G10+富良野市!G10+鷹栖町!G10+東神楽町!G10+当麻町!G10+比布町!G10+愛別町!G10+上川町!G10+東川町!G10+美瑛町!G10+上富良野町!G10+中富良野町!G10+南富良野町!G10+占冠村!G10+和寒町!G10+剣淵町!G10+下川町!G10+美深町!G10+音威子府村!G10+中川町!G10+幌加内町!G10</f>
        <v>6071</v>
      </c>
      <c r="H10" s="6">
        <f>+旭川市!H10+士別市!H10+名寄市!H10+富良野市!H10+鷹栖町!H10+東神楽町!H10+当麻町!H10+比布町!H10+愛別町!H10+上川町!H10+東川町!H10+美瑛町!H10+上富良野町!H10+中富良野町!H10+南富良野町!H10+占冠村!H10+和寒町!H10+剣淵町!H10+下川町!H10+美深町!H10+音威子府村!H10+中川町!H10+幌加内町!H10</f>
        <v>3837</v>
      </c>
      <c r="I10" s="6">
        <f>+旭川市!I10+士別市!I10+名寄市!I10+富良野市!I10+鷹栖町!I10+東神楽町!I10+当麻町!I10+比布町!I10+愛別町!I10+上川町!I10+東川町!I10+美瑛町!I10+上富良野町!I10+中富良野町!I10+南富良野町!I10+占冠村!I10+和寒町!I10+剣淵町!I10+下川町!I10+美深町!I10+音威子府村!I10+中川町!I10+幌加内町!I10</f>
        <v>4197</v>
      </c>
      <c r="J10" s="6">
        <f>+旭川市!J10+士別市!J10+名寄市!J10+富良野市!J10+鷹栖町!J10+東神楽町!J10+当麻町!J10+比布町!J10+愛別町!J10+上川町!J10+東川町!J10+美瑛町!J10+上富良野町!J10+中富良野町!J10+南富良野町!J10+占冠村!J10+和寒町!J10+剣淵町!J10+下川町!J10+美深町!J10+音威子府村!J10+中川町!J10+幌加内町!J10</f>
        <v>29</v>
      </c>
      <c r="K10" s="6">
        <f>+旭川市!K10+士別市!K10+名寄市!K10+富良野市!K10+鷹栖町!K10+東神楽町!K10+当麻町!K10+比布町!K10+愛別町!K10+上川町!K10+東川町!K10+美瑛町!K10+上富良野町!K10+中富良野町!K10+南富良野町!K10+占冠村!K10+和寒町!K10+剣淵町!K10+下川町!K10+美深町!K10+音威子府村!K10+中川町!K10+幌加内町!K10</f>
        <v>917</v>
      </c>
      <c r="L10" s="6">
        <f>+旭川市!L10+士別市!L10+名寄市!L10+富良野市!L10+鷹栖町!L10+東神楽町!L10+当麻町!L10+比布町!L10+愛別町!L10+上川町!L10+東川町!L10+美瑛町!L10+上富良野町!L10+中富良野町!L10+南富良野町!L10+占冠村!L10+和寒町!L10+剣淵町!L10+下川町!L10+美深町!L10+音威子府村!L10+中川町!L10+幌加内町!L10</f>
        <v>262</v>
      </c>
      <c r="M10" s="6">
        <f>+旭川市!M10+士別市!M10+名寄市!M10+富良野市!M10+鷹栖町!M10+東神楽町!M10+当麻町!M10+比布町!M10+愛別町!M10+上川町!M10+東川町!M10+美瑛町!M10+上富良野町!M10+中富良野町!M10+南富良野町!M10+占冠村!M10+和寒町!M10+剣淵町!M10+下川町!M10+美深町!M10+音威子府村!M10+中川町!M10+幌加内町!M10</f>
        <v>41</v>
      </c>
      <c r="N10" s="6">
        <f>+旭川市!N10+士別市!N10+名寄市!N10+富良野市!N10+鷹栖町!N10+東神楽町!N10+当麻町!N10+比布町!N10+愛別町!N10+上川町!N10+東川町!N10+美瑛町!N10+上富良野町!N10+中富良野町!N10+南富良野町!N10+占冠村!N10+和寒町!N10+剣淵町!N10+下川町!N10+美深町!N10+音威子府村!N10+中川町!N10+幌加内町!N10</f>
        <v>31</v>
      </c>
      <c r="O10" s="6">
        <f>+旭川市!O10+士別市!O10+名寄市!O10+富良野市!O10+鷹栖町!O10+東神楽町!O10+当麻町!O10+比布町!O10+愛別町!O10+上川町!O10+東川町!O10+美瑛町!O10+上富良野町!O10+中富良野町!O10+南富良野町!O10+占冠村!O10+和寒町!O10+剣淵町!O10+下川町!O10+美深町!O10+音威子府村!O10+中川町!O10+幌加内町!O10</f>
        <v>91</v>
      </c>
      <c r="P10" s="6">
        <f>+旭川市!P10+士別市!P10+名寄市!P10+富良野市!P10+鷹栖町!P10+東神楽町!P10+当麻町!P10+比布町!P10+愛別町!P10+上川町!P10+東川町!P10+美瑛町!P10+上富良野町!P10+中富良野町!P10+南富良野町!P10+占冠村!P10+和寒町!P10+剣淵町!P10+下川町!P10+美深町!P10+音威子府村!P10+中川町!P10+幌加内町!P10</f>
        <v>64</v>
      </c>
      <c r="Q10" s="6">
        <f>+旭川市!Q10+士別市!Q10+名寄市!Q10+富良野市!Q10+鷹栖町!Q10+東神楽町!Q10+当麻町!Q10+比布町!Q10+愛別町!Q10+上川町!Q10+東川町!Q10+美瑛町!Q10+上富良野町!Q10+中富良野町!Q10+南富良野町!Q10+占冠村!Q10+和寒町!Q10+剣淵町!Q10+下川町!Q10+美深町!Q10+音威子府村!Q10+中川町!Q10+幌加内町!Q10</f>
        <v>44</v>
      </c>
      <c r="R10" s="6">
        <f>+旭川市!R10+士別市!R10+名寄市!R10+富良野市!R10+鷹栖町!R10+東神楽町!R10+当麻町!R10+比布町!R10+愛別町!R10+上川町!R10+東川町!R10+美瑛町!R10+上富良野町!R10+中富良野町!R10+南富良野町!R10+占冠村!R10+和寒町!R10+剣淵町!R10+下川町!R10+美深町!R10+音威子府村!R10+中川町!R10+幌加内町!R10</f>
        <v>644</v>
      </c>
      <c r="S10" s="6">
        <f>+旭川市!S10+士別市!S10+名寄市!S10+富良野市!S10+鷹栖町!S10+東神楽町!S10+当麻町!S10+比布町!S10+愛別町!S10+上川町!S10+東川町!S10+美瑛町!S10+上富良野町!S10+中富良野町!S10+南富良野町!S10+占冠村!S10+和寒町!S10+剣淵町!S10+下川町!S10+美深町!S10+音威子府村!S10+中川町!S10+幌加内町!S10</f>
        <v>59</v>
      </c>
      <c r="T10" s="6">
        <f>+旭川市!T10+士別市!T10+名寄市!T10+富良野市!T10+鷹栖町!T10+東神楽町!T10+当麻町!T10+比布町!T10+愛別町!T10+上川町!T10+東川町!T10+美瑛町!T10+上富良野町!T10+中富良野町!T10+南富良野町!T10+占冠村!T10+和寒町!T10+剣淵町!T10+下川町!T10+美深町!T10+音威子府村!T10+中川町!T10+幌加内町!T10</f>
        <v>406</v>
      </c>
      <c r="U10" s="7">
        <f>+旭川市!U10+士別市!U10+名寄市!U10+富良野市!U10+鷹栖町!U10+東神楽町!U10+当麻町!U10+比布町!U10+愛別町!U10+上川町!U10+東川町!U10+美瑛町!U10+上富良野町!U10+中富良野町!U10+南富良野町!U10+占冠村!U10+和寒町!U10+剣淵町!U10+下川町!U10+美深町!U10+音威子府村!U10+中川町!U10+幌加内町!U10</f>
        <v>971</v>
      </c>
      <c r="V10" s="31">
        <f>+旭川市!V10+士別市!V10+名寄市!V10+富良野市!V10+鷹栖町!V10+東神楽町!V10+当麻町!V10+比布町!V10+愛別町!V10+上川町!V10+東川町!V10+美瑛町!V10+上富良野町!V10+中富良野町!V10+南富良野町!V10+占冠村!V10+和寒町!V10+剣淵町!V10+下川町!V10+美深町!V10+音威子府村!V10+中川町!V10+幌加内町!V10</f>
        <v>54699</v>
      </c>
    </row>
    <row r="11" spans="1:22" ht="18" customHeight="1" x14ac:dyDescent="0.15">
      <c r="A11" s="156" t="s">
        <v>3</v>
      </c>
      <c r="B11" s="121" t="s">
        <v>13</v>
      </c>
      <c r="C11" s="11">
        <f>+旭川市!C11+士別市!C11+名寄市!C11+富良野市!C11+鷹栖町!C11+東神楽町!C11+当麻町!C11+比布町!C11+愛別町!C11+上川町!C11+東川町!C11+美瑛町!C11+上富良野町!C11+中富良野町!C11+南富良野町!C11+占冠村!C11+和寒町!C11+剣淵町!C11+下川町!C11+美深町!C11+音威子府村!C11+中川町!C11+幌加内町!C11</f>
        <v>12111</v>
      </c>
      <c r="D11" s="12">
        <f>+旭川市!D11+士別市!D11+名寄市!D11+富良野市!D11+鷹栖町!D11+東神楽町!D11+当麻町!D11+比布町!D11+愛別町!D11+上川町!D11+東川町!D11+美瑛町!D11+上富良野町!D11+中富良野町!D11+南富良野町!D11+占冠村!D11+和寒町!D11+剣淵町!D11+下川町!D11+美深町!D11+音威子府村!D11+中川町!D11+幌加内町!D11</f>
        <v>3238</v>
      </c>
      <c r="E11" s="12">
        <f>+旭川市!E11+士別市!E11+名寄市!E11+富良野市!E11+鷹栖町!E11+東神楽町!E11+当麻町!E11+比布町!E11+愛別町!E11+上川町!E11+東川町!E11+美瑛町!E11+上富良野町!E11+中富良野町!E11+南富良野町!E11+占冠村!E11+和寒町!E11+剣淵町!E11+下川町!E11+美深町!E11+音威子府村!E11+中川町!E11+幌加内町!E11</f>
        <v>15193</v>
      </c>
      <c r="F11" s="12">
        <f>+旭川市!F11+士別市!F11+名寄市!F11+富良野市!F11+鷹栖町!F11+東神楽町!F11+当麻町!F11+比布町!F11+愛別町!F11+上川町!F11+東川町!F11+美瑛町!F11+上富良野町!F11+中富良野町!F11+南富良野町!F11+占冠村!F11+和寒町!F11+剣淵町!F11+下川町!F11+美深町!F11+音威子府村!F11+中川町!F11+幌加内町!F11</f>
        <v>7226</v>
      </c>
      <c r="G11" s="12">
        <f>+旭川市!G11+士別市!G11+名寄市!G11+富良野市!G11+鷹栖町!G11+東神楽町!G11+当麻町!G11+比布町!G11+愛別町!G11+上川町!G11+東川町!G11+美瑛町!G11+上富良野町!G11+中富良野町!G11+南富良野町!G11+占冠村!G11+和寒町!G11+剣淵町!G11+下川町!G11+美深町!G11+音威子府村!G11+中川町!G11+幌加内町!G11</f>
        <v>6487</v>
      </c>
      <c r="H11" s="12">
        <f>+旭川市!H11+士別市!H11+名寄市!H11+富良野市!H11+鷹栖町!H11+東神楽町!H11+当麻町!H11+比布町!H11+愛別町!H11+上川町!H11+東川町!H11+美瑛町!H11+上富良野町!H11+中富良野町!H11+南富良野町!H11+占冠村!H11+和寒町!H11+剣淵町!H11+下川町!H11+美深町!H11+音威子府村!H11+中川町!H11+幌加内町!H11</f>
        <v>3291</v>
      </c>
      <c r="I11" s="12">
        <f>+旭川市!I11+士別市!I11+名寄市!I11+富良野市!I11+鷹栖町!I11+東神楽町!I11+当麻町!I11+比布町!I11+愛別町!I11+上川町!I11+東川町!I11+美瑛町!I11+上富良野町!I11+中富良野町!I11+南富良野町!I11+占冠村!I11+和寒町!I11+剣淵町!I11+下川町!I11+美深町!I11+音威子府村!I11+中川町!I11+幌加内町!I11</f>
        <v>2458</v>
      </c>
      <c r="J11" s="12">
        <f>+旭川市!J11+士別市!J11+名寄市!J11+富良野市!J11+鷹栖町!J11+東神楽町!J11+当麻町!J11+比布町!J11+愛別町!J11+上川町!J11+東川町!J11+美瑛町!J11+上富良野町!J11+中富良野町!J11+南富良野町!J11+占冠村!J11+和寒町!J11+剣淵町!J11+下川町!J11+美深町!J11+音威子府村!J11+中川町!J11+幌加内町!J11</f>
        <v>17</v>
      </c>
      <c r="K11" s="12">
        <f>+旭川市!K11+士別市!K11+名寄市!K11+富良野市!K11+鷹栖町!K11+東神楽町!K11+当麻町!K11+比布町!K11+愛別町!K11+上川町!K11+東川町!K11+美瑛町!K11+上富良野町!K11+中富良野町!K11+南富良野町!K11+占冠村!K11+和寒町!K11+剣淵町!K11+下川町!K11+美深町!K11+音威子府村!K11+中川町!K11+幌加内町!K11</f>
        <v>1302</v>
      </c>
      <c r="L11" s="12">
        <f>+旭川市!L11+士別市!L11+名寄市!L11+富良野市!L11+鷹栖町!L11+東神楽町!L11+当麻町!L11+比布町!L11+愛別町!L11+上川町!L11+東川町!L11+美瑛町!L11+上富良野町!L11+中富良野町!L11+南富良野町!L11+占冠村!L11+和寒町!L11+剣淵町!L11+下川町!L11+美深町!L11+音威子府村!L11+中川町!L11+幌加内町!L11</f>
        <v>138</v>
      </c>
      <c r="M11" s="12">
        <f>+旭川市!M11+士別市!M11+名寄市!M11+富良野市!M11+鷹栖町!M11+東神楽町!M11+当麻町!M11+比布町!M11+愛別町!M11+上川町!M11+東川町!M11+美瑛町!M11+上富良野町!M11+中富良野町!M11+南富良野町!M11+占冠村!M11+和寒町!M11+剣淵町!M11+下川町!M11+美深町!M11+音威子府村!M11+中川町!M11+幌加内町!M11</f>
        <v>4</v>
      </c>
      <c r="N11" s="12">
        <f>+旭川市!N11+士別市!N11+名寄市!N11+富良野市!N11+鷹栖町!N11+東神楽町!N11+当麻町!N11+比布町!N11+愛別町!N11+上川町!N11+東川町!N11+美瑛町!N11+上富良野町!N11+中富良野町!N11+南富良野町!N11+占冠村!N11+和寒町!N11+剣淵町!N11+下川町!N11+美深町!N11+音威子府村!N11+中川町!N11+幌加内町!N11</f>
        <v>59</v>
      </c>
      <c r="O11" s="12">
        <f>+旭川市!O11+士別市!O11+名寄市!O11+富良野市!O11+鷹栖町!O11+東神楽町!O11+当麻町!O11+比布町!O11+愛別町!O11+上川町!O11+東川町!O11+美瑛町!O11+上富良野町!O11+中富良野町!O11+南富良野町!O11+占冠村!O11+和寒町!O11+剣淵町!O11+下川町!O11+美深町!O11+音威子府村!O11+中川町!O11+幌加内町!O11</f>
        <v>80</v>
      </c>
      <c r="P11" s="12">
        <f>+旭川市!P11+士別市!P11+名寄市!P11+富良野市!P11+鷹栖町!P11+東神楽町!P11+当麻町!P11+比布町!P11+愛別町!P11+上川町!P11+東川町!P11+美瑛町!P11+上富良野町!P11+中富良野町!P11+南富良野町!P11+占冠村!P11+和寒町!P11+剣淵町!P11+下川町!P11+美深町!P11+音威子府村!P11+中川町!P11+幌加内町!P11</f>
        <v>37</v>
      </c>
      <c r="Q11" s="12">
        <f>+旭川市!Q11+士別市!Q11+名寄市!Q11+富良野市!Q11+鷹栖町!Q11+東神楽町!Q11+当麻町!Q11+比布町!Q11+愛別町!Q11+上川町!Q11+東川町!Q11+美瑛町!Q11+上富良野町!Q11+中富良野町!Q11+南富良野町!Q11+占冠村!Q11+和寒町!Q11+剣淵町!Q11+下川町!Q11+美深町!Q11+音威子府村!Q11+中川町!Q11+幌加内町!Q11</f>
        <v>50</v>
      </c>
      <c r="R11" s="12">
        <f>+旭川市!R11+士別市!R11+名寄市!R11+富良野市!R11+鷹栖町!R11+東神楽町!R11+当麻町!R11+比布町!R11+愛別町!R11+上川町!R11+東川町!R11+美瑛町!R11+上富良野町!R11+中富良野町!R11+南富良野町!R11+占冠村!R11+和寒町!R11+剣淵町!R11+下川町!R11+美深町!R11+音威子府村!R11+中川町!R11+幌加内町!R11</f>
        <v>789</v>
      </c>
      <c r="S11" s="12">
        <f>+旭川市!S11+士別市!S11+名寄市!S11+富良野市!S11+鷹栖町!S11+東神楽町!S11+当麻町!S11+比布町!S11+愛別町!S11+上川町!S11+東川町!S11+美瑛町!S11+上富良野町!S11+中富良野町!S11+南富良野町!S11+占冠村!S11+和寒町!S11+剣淵町!S11+下川町!S11+美深町!S11+音威子府村!S11+中川町!S11+幌加内町!S11</f>
        <v>115</v>
      </c>
      <c r="T11" s="12">
        <f>+旭川市!T11+士別市!T11+名寄市!T11+富良野市!T11+鷹栖町!T11+東神楽町!T11+当麻町!T11+比布町!T11+愛別町!T11+上川町!T11+東川町!T11+美瑛町!T11+上富良野町!T11+中富良野町!T11+南富良野町!T11+占冠村!T11+和寒町!T11+剣淵町!T11+下川町!T11+美深町!T11+音威子府村!T11+中川町!T11+幌加内町!T11</f>
        <v>300</v>
      </c>
      <c r="U11" s="13">
        <f>+旭川市!U11+士別市!U11+名寄市!U11+富良野市!U11+鷹栖町!U11+東神楽町!U11+当麻町!U11+比布町!U11+愛別町!U11+上川町!U11+東川町!U11+美瑛町!U11+上富良野町!U11+中富良野町!U11+南富良野町!U11+占冠村!U11+和寒町!U11+剣淵町!U11+下川町!U11+美深町!U11+音威子府村!U11+中川町!U11+幌加内町!U11</f>
        <v>906</v>
      </c>
      <c r="V11" s="32">
        <f>+旭川市!V11+士別市!V11+名寄市!V11+富良野市!V11+鷹栖町!V11+東神楽町!V11+当麻町!V11+比布町!V11+愛別町!V11+上川町!V11+東川町!V11+美瑛町!V11+上富良野町!V11+中富良野町!V11+南富良野町!V11+占冠村!V11+和寒町!V11+剣淵町!V11+下川町!V11+美深町!V11+音威子府村!V11+中川町!V11+幌加内町!V11</f>
        <v>53801</v>
      </c>
    </row>
    <row r="12" spans="1:22" ht="18" customHeight="1" x14ac:dyDescent="0.15">
      <c r="A12" s="157"/>
      <c r="B12" s="119" t="s">
        <v>14</v>
      </c>
      <c r="C12" s="8">
        <f>+旭川市!C12+士別市!C12+名寄市!C12+富良野市!C12+鷹栖町!C12+東神楽町!C12+当麻町!C12+比布町!C12+愛別町!C12+上川町!C12+東川町!C12+美瑛町!C12+上富良野町!C12+中富良野町!C12+南富良野町!C12+占冠村!C12+和寒町!C12+剣淵町!C12+下川町!C12+美深町!C12+音威子府村!C12+中川町!C12+幌加内町!C12</f>
        <v>17025</v>
      </c>
      <c r="D12" s="9">
        <f>+旭川市!D12+士別市!D12+名寄市!D12+富良野市!D12+鷹栖町!D12+東神楽町!D12+当麻町!D12+比布町!D12+愛別町!D12+上川町!D12+東川町!D12+美瑛町!D12+上富良野町!D12+中富良野町!D12+南富良野町!D12+占冠村!D12+和寒町!D12+剣淵町!D12+下川町!D12+美深町!D12+音威子府村!D12+中川町!D12+幌加内町!D12</f>
        <v>3733</v>
      </c>
      <c r="E12" s="9">
        <f>+旭川市!E12+士別市!E12+名寄市!E12+富良野市!E12+鷹栖町!E12+東神楽町!E12+当麻町!E12+比布町!E12+愛別町!E12+上川町!E12+東川町!E12+美瑛町!E12+上富良野町!E12+中富良野町!E12+南富良野町!E12+占冠村!E12+和寒町!E12+剣淵町!E12+下川町!E12+美深町!E12+音威子府村!E12+中川町!E12+幌加内町!E12</f>
        <v>17290</v>
      </c>
      <c r="F12" s="9">
        <f>+旭川市!F12+士別市!F12+名寄市!F12+富良野市!F12+鷹栖町!F12+東神楽町!F12+当麻町!F12+比布町!F12+愛別町!F12+上川町!F12+東川町!F12+美瑛町!F12+上富良野町!F12+中富良野町!F12+南富良野町!F12+占冠村!F12+和寒町!F12+剣淵町!F12+下川町!F12+美深町!F12+音威子府村!F12+中川町!F12+幌加内町!F12</f>
        <v>10013</v>
      </c>
      <c r="G12" s="9">
        <f>+旭川市!G12+士別市!G12+名寄市!G12+富良野市!G12+鷹栖町!G12+東神楽町!G12+当麻町!G12+比布町!G12+愛別町!G12+上川町!G12+東川町!G12+美瑛町!G12+上富良野町!G12+中富良野町!G12+南富良野町!G12+占冠村!G12+和寒町!G12+剣淵町!G12+下川町!G12+美深町!G12+音威子府村!G12+中川町!G12+幌加内町!G12</f>
        <v>8229</v>
      </c>
      <c r="H12" s="9">
        <f>+旭川市!H12+士別市!H12+名寄市!H12+富良野市!H12+鷹栖町!H12+東神楽町!H12+当麻町!H12+比布町!H12+愛別町!H12+上川町!H12+東川町!H12+美瑛町!H12+上富良野町!H12+中富良野町!H12+南富良野町!H12+占冠村!H12+和寒町!H12+剣淵町!H12+下川町!H12+美深町!H12+音威子府村!H12+中川町!H12+幌加内町!H12</f>
        <v>4040</v>
      </c>
      <c r="I12" s="9">
        <f>+旭川市!I12+士別市!I12+名寄市!I12+富良野市!I12+鷹栖町!I12+東神楽町!I12+当麻町!I12+比布町!I12+愛別町!I12+上川町!I12+東川町!I12+美瑛町!I12+上富良野町!I12+中富良野町!I12+南富良野町!I12+占冠村!I12+和寒町!I12+剣淵町!I12+下川町!I12+美深町!I12+音威子府村!I12+中川町!I12+幌加内町!I12</f>
        <v>2928</v>
      </c>
      <c r="J12" s="9">
        <f>+旭川市!J12+士別市!J12+名寄市!J12+富良野市!J12+鷹栖町!J12+東神楽町!J12+当麻町!J12+比布町!J12+愛別町!J12+上川町!J12+東川町!J12+美瑛町!J12+上富良野町!J12+中富良野町!J12+南富良野町!J12+占冠村!J12+和寒町!J12+剣淵町!J12+下川町!J12+美深町!J12+音威子府村!J12+中川町!J12+幌加内町!J12</f>
        <v>17</v>
      </c>
      <c r="K12" s="9">
        <f>+旭川市!K12+士別市!K12+名寄市!K12+富良野市!K12+鷹栖町!K12+東神楽町!K12+当麻町!K12+比布町!K12+愛別町!K12+上川町!K12+東川町!K12+美瑛町!K12+上富良野町!K12+中富良野町!K12+南富良野町!K12+占冠村!K12+和寒町!K12+剣淵町!K12+下川町!K12+美深町!K12+音威子府村!K12+中川町!K12+幌加内町!K12</f>
        <v>1340</v>
      </c>
      <c r="L12" s="9">
        <f>+旭川市!L12+士別市!L12+名寄市!L12+富良野市!L12+鷹栖町!L12+東神楽町!L12+当麻町!L12+比布町!L12+愛別町!L12+上川町!L12+東川町!L12+美瑛町!L12+上富良野町!L12+中富良野町!L12+南富良野町!L12+占冠村!L12+和寒町!L12+剣淵町!L12+下川町!L12+美深町!L12+音威子府村!L12+中川町!L12+幌加内町!L12</f>
        <v>156</v>
      </c>
      <c r="M12" s="9">
        <f>+旭川市!M12+士別市!M12+名寄市!M12+富良野市!M12+鷹栖町!M12+東神楽町!M12+当麻町!M12+比布町!M12+愛別町!M12+上川町!M12+東川町!M12+美瑛町!M12+上富良野町!M12+中富良野町!M12+南富良野町!M12+占冠村!M12+和寒町!M12+剣淵町!M12+下川町!M12+美深町!M12+音威子府村!M12+中川町!M12+幌加内町!M12</f>
        <v>4</v>
      </c>
      <c r="N12" s="9">
        <f>+旭川市!N12+士別市!N12+名寄市!N12+富良野市!N12+鷹栖町!N12+東神楽町!N12+当麻町!N12+比布町!N12+愛別町!N12+上川町!N12+東川町!N12+美瑛町!N12+上富良野町!N12+中富良野町!N12+南富良野町!N12+占冠村!N12+和寒町!N12+剣淵町!N12+下川町!N12+美深町!N12+音威子府村!N12+中川町!N12+幌加内町!N12</f>
        <v>61</v>
      </c>
      <c r="O12" s="9">
        <f>+旭川市!O12+士別市!O12+名寄市!O12+富良野市!O12+鷹栖町!O12+東神楽町!O12+当麻町!O12+比布町!O12+愛別町!O12+上川町!O12+東川町!O12+美瑛町!O12+上富良野町!O12+中富良野町!O12+南富良野町!O12+占冠村!O12+和寒町!O12+剣淵町!O12+下川町!O12+美深町!O12+音威子府村!O12+中川町!O12+幌加内町!O12</f>
        <v>113</v>
      </c>
      <c r="P12" s="9">
        <f>+旭川市!P12+士別市!P12+名寄市!P12+富良野市!P12+鷹栖町!P12+東神楽町!P12+当麻町!P12+比布町!P12+愛別町!P12+上川町!P12+東川町!P12+美瑛町!P12+上富良野町!P12+中富良野町!P12+南富良野町!P12+占冠村!P12+和寒町!P12+剣淵町!P12+下川町!P12+美深町!P12+音威子府村!P12+中川町!P12+幌加内町!P12</f>
        <v>44</v>
      </c>
      <c r="Q12" s="9">
        <f>+旭川市!Q12+士別市!Q12+名寄市!Q12+富良野市!Q12+鷹栖町!Q12+東神楽町!Q12+当麻町!Q12+比布町!Q12+愛別町!Q12+上川町!Q12+東川町!Q12+美瑛町!Q12+上富良野町!Q12+中富良野町!Q12+南富良野町!Q12+占冠村!Q12+和寒町!Q12+剣淵町!Q12+下川町!Q12+美深町!Q12+音威子府村!Q12+中川町!Q12+幌加内町!Q12</f>
        <v>57</v>
      </c>
      <c r="R12" s="9">
        <f>+旭川市!R12+士別市!R12+名寄市!R12+富良野市!R12+鷹栖町!R12+東神楽町!R12+当麻町!R12+比布町!R12+愛別町!R12+上川町!R12+東川町!R12+美瑛町!R12+上富良野町!R12+中富良野町!R12+南富良野町!R12+占冠村!R12+和寒町!R12+剣淵町!R12+下川町!R12+美深町!R12+音威子府村!R12+中川町!R12+幌加内町!R12</f>
        <v>980</v>
      </c>
      <c r="S12" s="9">
        <f>+旭川市!S12+士別市!S12+名寄市!S12+富良野市!S12+鷹栖町!S12+東神楽町!S12+当麻町!S12+比布町!S12+愛別町!S12+上川町!S12+東川町!S12+美瑛町!S12+上富良野町!S12+中富良野町!S12+南富良野町!S12+占冠村!S12+和寒町!S12+剣淵町!S12+下川町!S12+美深町!S12+音威子府村!S12+中川町!S12+幌加内町!S12</f>
        <v>154</v>
      </c>
      <c r="T12" s="9">
        <f>+旭川市!T12+士別市!T12+名寄市!T12+富良野市!T12+鷹栖町!T12+東神楽町!T12+当麻町!T12+比布町!T12+愛別町!T12+上川町!T12+東川町!T12+美瑛町!T12+上富良野町!T12+中富良野町!T12+南富良野町!T12+占冠村!T12+和寒町!T12+剣淵町!T12+下川町!T12+美深町!T12+音威子府村!T12+中川町!T12+幌加内町!T12</f>
        <v>413</v>
      </c>
      <c r="U12" s="10">
        <f>+旭川市!U12+士別市!U12+名寄市!U12+富良野市!U12+鷹栖町!U12+東神楽町!U12+当麻町!U12+比布町!U12+愛別町!U12+上川町!U12+東川町!U12+美瑛町!U12+上富良野町!U12+中富良野町!U12+南富良野町!U12+占冠村!U12+和寒町!U12+剣淵町!U12+下川町!U12+美深町!U12+音威子府村!U12+中川町!U12+幌加内町!U12</f>
        <v>1276</v>
      </c>
      <c r="V12" s="30">
        <f>+旭川市!V12+士別市!V12+名寄市!V12+富良野市!V12+鷹栖町!V12+東神楽町!V12+当麻町!V12+比布町!V12+愛別町!V12+上川町!V12+東川町!V12+美瑛町!V12+上富良野町!V12+中富良野町!V12+南富良野町!V12+占冠村!V12+和寒町!V12+剣淵町!V12+下川町!V12+美深町!V12+音威子府村!V12+中川町!V12+幌加内町!V12</f>
        <v>67873</v>
      </c>
    </row>
    <row r="13" spans="1:22" ht="18" customHeight="1" x14ac:dyDescent="0.15">
      <c r="A13" s="154" t="s">
        <v>4</v>
      </c>
      <c r="B13" s="118" t="s">
        <v>13</v>
      </c>
      <c r="C13" s="2">
        <f>+旭川市!C13+士別市!C13+名寄市!C13+富良野市!C13+鷹栖町!C13+東神楽町!C13+当麻町!C13+比布町!C13+愛別町!C13+上川町!C13+東川町!C13+美瑛町!C13+上富良野町!C13+中富良野町!C13+南富良野町!C13+占冠村!C13+和寒町!C13+剣淵町!C13+下川町!C13+美深町!C13+音威子府村!C13+中川町!C13+幌加内町!C13</f>
        <v>25025</v>
      </c>
      <c r="D13" s="3">
        <f>+旭川市!D13+士別市!D13+名寄市!D13+富良野市!D13+鷹栖町!D13+東神楽町!D13+当麻町!D13+比布町!D13+愛別町!D13+上川町!D13+東川町!D13+美瑛町!D13+上富良野町!D13+中富良野町!D13+南富良野町!D13+占冠村!D13+和寒町!D13+剣淵町!D13+下川町!D13+美深町!D13+音威子府村!D13+中川町!D13+幌加内町!D13</f>
        <v>10023</v>
      </c>
      <c r="E13" s="3">
        <f>+旭川市!E13+士別市!E13+名寄市!E13+富良野市!E13+鷹栖町!E13+東神楽町!E13+当麻町!E13+比布町!E13+愛別町!E13+上川町!E13+東川町!E13+美瑛町!E13+上富良野町!E13+中富良野町!E13+南富良野町!E13+占冠村!E13+和寒町!E13+剣淵町!E13+下川町!E13+美深町!E13+音威子府村!E13+中川町!E13+幌加内町!E13</f>
        <v>27819</v>
      </c>
      <c r="F13" s="3">
        <f>+旭川市!F13+士別市!F13+名寄市!F13+富良野市!F13+鷹栖町!F13+東神楽町!F13+当麻町!F13+比布町!F13+愛別町!F13+上川町!F13+東川町!F13+美瑛町!F13+上富良野町!F13+中富良野町!F13+南富良野町!F13+占冠村!F13+和寒町!F13+剣淵町!F13+下川町!F13+美深町!F13+音威子府村!F13+中川町!F13+幌加内町!F13</f>
        <v>13795</v>
      </c>
      <c r="G13" s="3">
        <f>+旭川市!G13+士別市!G13+名寄市!G13+富良野市!G13+鷹栖町!G13+東神楽町!G13+当麻町!G13+比布町!G13+愛別町!G13+上川町!G13+東川町!G13+美瑛町!G13+上富良野町!G13+中富良野町!G13+南富良野町!G13+占冠村!G13+和寒町!G13+剣淵町!G13+下川町!G13+美深町!G13+音威子府村!G13+中川町!G13+幌加内町!G13</f>
        <v>4736</v>
      </c>
      <c r="H13" s="3">
        <f>+旭川市!H13+士別市!H13+名寄市!H13+富良野市!H13+鷹栖町!H13+東神楽町!H13+当麻町!H13+比布町!H13+愛別町!H13+上川町!H13+東川町!H13+美瑛町!H13+上富良野町!H13+中富良野町!H13+南富良野町!H13+占冠村!H13+和寒町!H13+剣淵町!H13+下川町!H13+美深町!H13+音威子府村!H13+中川町!H13+幌加内町!H13</f>
        <v>2616</v>
      </c>
      <c r="I13" s="3">
        <f>+旭川市!I13+士別市!I13+名寄市!I13+富良野市!I13+鷹栖町!I13+東神楽町!I13+当麻町!I13+比布町!I13+愛別町!I13+上川町!I13+東川町!I13+美瑛町!I13+上富良野町!I13+中富良野町!I13+南富良野町!I13+占冠村!I13+和寒町!I13+剣淵町!I13+下川町!I13+美深町!I13+音威子府村!I13+中川町!I13+幌加内町!I13</f>
        <v>6251</v>
      </c>
      <c r="J13" s="3">
        <f>+旭川市!J13+士別市!J13+名寄市!J13+富良野市!J13+鷹栖町!J13+東神楽町!J13+当麻町!J13+比布町!J13+愛別町!J13+上川町!J13+東川町!J13+美瑛町!J13+上富良野町!J13+中富良野町!J13+南富良野町!J13+占冠村!J13+和寒町!J13+剣淵町!J13+下川町!J13+美深町!J13+音威子府村!J13+中川町!J13+幌加内町!J13</f>
        <v>31</v>
      </c>
      <c r="K13" s="3">
        <f>+旭川市!K13+士別市!K13+名寄市!K13+富良野市!K13+鷹栖町!K13+東神楽町!K13+当麻町!K13+比布町!K13+愛別町!K13+上川町!K13+東川町!K13+美瑛町!K13+上富良野町!K13+中富良野町!K13+南富良野町!K13+占冠村!K13+和寒町!K13+剣淵町!K13+下川町!K13+美深町!K13+音威子府村!K13+中川町!K13+幌加内町!K13</f>
        <v>404</v>
      </c>
      <c r="L13" s="3">
        <f>+旭川市!L13+士別市!L13+名寄市!L13+富良野市!L13+鷹栖町!L13+東神楽町!L13+当麻町!L13+比布町!L13+愛別町!L13+上川町!L13+東川町!L13+美瑛町!L13+上富良野町!L13+中富良野町!L13+南富良野町!L13+占冠村!L13+和寒町!L13+剣淵町!L13+下川町!L13+美深町!L13+音威子府村!L13+中川町!L13+幌加内町!L13</f>
        <v>356</v>
      </c>
      <c r="M13" s="3">
        <f>+旭川市!M13+士別市!M13+名寄市!M13+富良野市!M13+鷹栖町!M13+東神楽町!M13+当麻町!M13+比布町!M13+愛別町!M13+上川町!M13+東川町!M13+美瑛町!M13+上富良野町!M13+中富良野町!M13+南富良野町!M13+占冠村!M13+和寒町!M13+剣淵町!M13+下川町!M13+美深町!M13+音威子府村!M13+中川町!M13+幌加内町!M13</f>
        <v>224</v>
      </c>
      <c r="N13" s="3">
        <f>+旭川市!N13+士別市!N13+名寄市!N13+富良野市!N13+鷹栖町!N13+東神楽町!N13+当麻町!N13+比布町!N13+愛別町!N13+上川町!N13+東川町!N13+美瑛町!N13+上富良野町!N13+中富良野町!N13+南富良野町!N13+占冠村!N13+和寒町!N13+剣淵町!N13+下川町!N13+美深町!N13+音威子府村!N13+中川町!N13+幌加内町!N13</f>
        <v>59</v>
      </c>
      <c r="O13" s="3">
        <f>+旭川市!O13+士別市!O13+名寄市!O13+富良野市!O13+鷹栖町!O13+東神楽町!O13+当麻町!O13+比布町!O13+愛別町!O13+上川町!O13+東川町!O13+美瑛町!O13+上富良野町!O13+中富良野町!O13+南富良野町!O13+占冠村!O13+和寒町!O13+剣淵町!O13+下川町!O13+美深町!O13+音威子府村!O13+中川町!O13+幌加内町!O13</f>
        <v>189</v>
      </c>
      <c r="P13" s="3">
        <f>+旭川市!P13+士別市!P13+名寄市!P13+富良野市!P13+鷹栖町!P13+東神楽町!P13+当麻町!P13+比布町!P13+愛別町!P13+上川町!P13+東川町!P13+美瑛町!P13+上富良野町!P13+中富良野町!P13+南富良野町!P13+占冠村!P13+和寒町!P13+剣淵町!P13+下川町!P13+美深町!P13+音威子府村!P13+中川町!P13+幌加内町!P13</f>
        <v>136</v>
      </c>
      <c r="Q13" s="3">
        <f>+旭川市!Q13+士別市!Q13+名寄市!Q13+富良野市!Q13+鷹栖町!Q13+東神楽町!Q13+当麻町!Q13+比布町!Q13+愛別町!Q13+上川町!Q13+東川町!Q13+美瑛町!Q13+上富良野町!Q13+中富良野町!Q13+南富良野町!Q13+占冠村!Q13+和寒町!Q13+剣淵町!Q13+下川町!Q13+美深町!Q13+音威子府村!Q13+中川町!Q13+幌加内町!Q13</f>
        <v>62</v>
      </c>
      <c r="R13" s="3">
        <f>+旭川市!R13+士別市!R13+名寄市!R13+富良野市!R13+鷹栖町!R13+東神楽町!R13+当麻町!R13+比布町!R13+愛別町!R13+上川町!R13+東川町!R13+美瑛町!R13+上富良野町!R13+中富良野町!R13+南富良野町!R13+占冠村!R13+和寒町!R13+剣淵町!R13+下川町!R13+美深町!R13+音威子府村!R13+中川町!R13+幌加内町!R13</f>
        <v>1577</v>
      </c>
      <c r="S13" s="3">
        <f>+旭川市!S13+士別市!S13+名寄市!S13+富良野市!S13+鷹栖町!S13+東神楽町!S13+当麻町!S13+比布町!S13+愛別町!S13+上川町!S13+東川町!S13+美瑛町!S13+上富良野町!S13+中富良野町!S13+南富良野町!S13+占冠村!S13+和寒町!S13+剣淵町!S13+下川町!S13+美深町!S13+音威子府村!S13+中川町!S13+幌加内町!S13</f>
        <v>231</v>
      </c>
      <c r="T13" s="3">
        <f>+旭川市!T13+士別市!T13+名寄市!T13+富良野市!T13+鷹栖町!T13+東神楽町!T13+当麻町!T13+比布町!T13+愛別町!T13+上川町!T13+東川町!T13+美瑛町!T13+上富良野町!T13+中富良野町!T13+南富良野町!T13+占冠村!T13+和寒町!T13+剣淵町!T13+下川町!T13+美深町!T13+音威子府村!T13+中川町!T13+幌加内町!T13</f>
        <v>580</v>
      </c>
      <c r="U13" s="4">
        <f>+旭川市!U13+士別市!U13+名寄市!U13+富良野市!U13+鷹栖町!U13+東神楽町!U13+当麻町!U13+比布町!U13+愛別町!U13+上川町!U13+東川町!U13+美瑛町!U13+上富良野町!U13+中富良野町!U13+南富良野町!U13+占冠村!U13+和寒町!U13+剣淵町!U13+下川町!U13+美深町!U13+音威子府村!U13+中川町!U13+幌加内町!U13</f>
        <v>2966</v>
      </c>
      <c r="V13" s="29">
        <f>+旭川市!V13+士別市!V13+名寄市!V13+富良野市!V13+鷹栖町!V13+東神楽町!V13+当麻町!V13+比布町!V13+愛別町!V13+上川町!V13+東川町!V13+美瑛町!V13+上富良野町!V13+中富良野町!V13+南富良野町!V13+占冠村!V13+和寒町!V13+剣淵町!V13+下川町!V13+美深町!V13+音威子府村!V13+中川町!V13+幌加内町!V13</f>
        <v>97080</v>
      </c>
    </row>
    <row r="14" spans="1:22" ht="18" customHeight="1" x14ac:dyDescent="0.15">
      <c r="A14" s="153"/>
      <c r="B14" s="120" t="s">
        <v>14</v>
      </c>
      <c r="C14" s="5">
        <f>+旭川市!C14+士別市!C14+名寄市!C14+富良野市!C14+鷹栖町!C14+東神楽町!C14+当麻町!C14+比布町!C14+愛別町!C14+上川町!C14+東川町!C14+美瑛町!C14+上富良野町!C14+中富良野町!C14+南富良野町!C14+占冠村!C14+和寒町!C14+剣淵町!C14+下川町!C14+美深町!C14+音威子府村!C14+中川町!C14+幌加内町!C14</f>
        <v>34136</v>
      </c>
      <c r="D14" s="6">
        <f>+旭川市!D14+士別市!D14+名寄市!D14+富良野市!D14+鷹栖町!D14+東神楽町!D14+当麻町!D14+比布町!D14+愛別町!D14+上川町!D14+東川町!D14+美瑛町!D14+上富良野町!D14+中富良野町!D14+南富良野町!D14+占冠村!D14+和寒町!D14+剣淵町!D14+下川町!D14+美深町!D14+音威子府村!D14+中川町!D14+幌加内町!D14</f>
        <v>11220</v>
      </c>
      <c r="E14" s="6">
        <f>+旭川市!E14+士別市!E14+名寄市!E14+富良野市!E14+鷹栖町!E14+東神楽町!E14+当麻町!E14+比布町!E14+愛別町!E14+上川町!E14+東川町!E14+美瑛町!E14+上富良野町!E14+中富良野町!E14+南富良野町!E14+占冠村!E14+和寒町!E14+剣淵町!E14+下川町!E14+美深町!E14+音威子府村!E14+中川町!E14+幌加内町!E14</f>
        <v>32138</v>
      </c>
      <c r="F14" s="6">
        <f>+旭川市!F14+士別市!F14+名寄市!F14+富良野市!F14+鷹栖町!F14+東神楽町!F14+当麻町!F14+比布町!F14+愛別町!F14+上川町!F14+東川町!F14+美瑛町!F14+上富良野町!F14+中富良野町!F14+南富良野町!F14+占冠村!F14+和寒町!F14+剣淵町!F14+下川町!F14+美深町!F14+音威子府村!F14+中川町!F14+幌加内町!F14</f>
        <v>18410</v>
      </c>
      <c r="G14" s="6">
        <f>+旭川市!G14+士別市!G14+名寄市!G14+富良野市!G14+鷹栖町!G14+東神楽町!G14+当麻町!G14+比布町!G14+愛別町!G14+上川町!G14+東川町!G14+美瑛町!G14+上富良野町!G14+中富良野町!G14+南富良野町!G14+占冠村!G14+和寒町!G14+剣淵町!G14+下川町!G14+美深町!G14+音威子府村!G14+中川町!G14+幌加内町!G14</f>
        <v>5817</v>
      </c>
      <c r="H14" s="6">
        <f>+旭川市!H14+士別市!H14+名寄市!H14+富良野市!H14+鷹栖町!H14+東神楽町!H14+当麻町!H14+比布町!H14+愛別町!H14+上川町!H14+東川町!H14+美瑛町!H14+上富良野町!H14+中富良野町!H14+南富良野町!H14+占冠村!H14+和寒町!H14+剣淵町!H14+下川町!H14+美深町!H14+音威子府村!H14+中川町!H14+幌加内町!H14</f>
        <v>3082</v>
      </c>
      <c r="I14" s="6">
        <f>+旭川市!I14+士別市!I14+名寄市!I14+富良野市!I14+鷹栖町!I14+東神楽町!I14+当麻町!I14+比布町!I14+愛別町!I14+上川町!I14+東川町!I14+美瑛町!I14+上富良野町!I14+中富良野町!I14+南富良野町!I14+占冠村!I14+和寒町!I14+剣淵町!I14+下川町!I14+美深町!I14+音威子府村!I14+中川町!I14+幌加内町!I14</f>
        <v>7098</v>
      </c>
      <c r="J14" s="6">
        <f>+旭川市!J14+士別市!J14+名寄市!J14+富良野市!J14+鷹栖町!J14+東神楽町!J14+当麻町!J14+比布町!J14+愛別町!J14+上川町!J14+東川町!J14+美瑛町!J14+上富良野町!J14+中富良野町!J14+南富良野町!J14+占冠村!J14+和寒町!J14+剣淵町!J14+下川町!J14+美深町!J14+音威子府村!J14+中川町!J14+幌加内町!J14</f>
        <v>42</v>
      </c>
      <c r="K14" s="6">
        <f>+旭川市!K14+士別市!K14+名寄市!K14+富良野市!K14+鷹栖町!K14+東神楽町!K14+当麻町!K14+比布町!K14+愛別町!K14+上川町!K14+東川町!K14+美瑛町!K14+上富良野町!K14+中富良野町!K14+南富良野町!K14+占冠村!K14+和寒町!K14+剣淵町!K14+下川町!K14+美深町!K14+音威子府村!K14+中川町!K14+幌加内町!K14</f>
        <v>453</v>
      </c>
      <c r="L14" s="6">
        <f>+旭川市!L14+士別市!L14+名寄市!L14+富良野市!L14+鷹栖町!L14+東神楽町!L14+当麻町!L14+比布町!L14+愛別町!L14+上川町!L14+東川町!L14+美瑛町!L14+上富良野町!L14+中富良野町!L14+南富良野町!L14+占冠村!L14+和寒町!L14+剣淵町!L14+下川町!L14+美深町!L14+音威子府村!L14+中川町!L14+幌加内町!L14</f>
        <v>429</v>
      </c>
      <c r="M14" s="6">
        <f>+旭川市!M14+士別市!M14+名寄市!M14+富良野市!M14+鷹栖町!M14+東神楽町!M14+当麻町!M14+比布町!M14+愛別町!M14+上川町!M14+東川町!M14+美瑛町!M14+上富良野町!M14+中富良野町!M14+南富良野町!M14+占冠村!M14+和寒町!M14+剣淵町!M14+下川町!M14+美深町!M14+音威子府村!M14+中川町!M14+幌加内町!M14</f>
        <v>231</v>
      </c>
      <c r="N14" s="6">
        <f>+旭川市!N14+士別市!N14+名寄市!N14+富良野市!N14+鷹栖町!N14+東神楽町!N14+当麻町!N14+比布町!N14+愛別町!N14+上川町!N14+東川町!N14+美瑛町!N14+上富良野町!N14+中富良野町!N14+南富良野町!N14+占冠村!N14+和寒町!N14+剣淵町!N14+下川町!N14+美深町!N14+音威子府村!N14+中川町!N14+幌加内町!N14</f>
        <v>74</v>
      </c>
      <c r="O14" s="6">
        <f>+旭川市!O14+士別市!O14+名寄市!O14+富良野市!O14+鷹栖町!O14+東神楽町!O14+当麻町!O14+比布町!O14+愛別町!O14+上川町!O14+東川町!O14+美瑛町!O14+上富良野町!O14+中富良野町!O14+南富良野町!O14+占冠村!O14+和寒町!O14+剣淵町!O14+下川町!O14+美深町!O14+音威子府村!O14+中川町!O14+幌加内町!O14</f>
        <v>248</v>
      </c>
      <c r="P14" s="6">
        <f>+旭川市!P14+士別市!P14+名寄市!P14+富良野市!P14+鷹栖町!P14+東神楽町!P14+当麻町!P14+比布町!P14+愛別町!P14+上川町!P14+東川町!P14+美瑛町!P14+上富良野町!P14+中富良野町!P14+南富良野町!P14+占冠村!P14+和寒町!P14+剣淵町!P14+下川町!P14+美深町!P14+音威子府村!P14+中川町!P14+幌加内町!P14</f>
        <v>170</v>
      </c>
      <c r="Q14" s="6">
        <f>+旭川市!Q14+士別市!Q14+名寄市!Q14+富良野市!Q14+鷹栖町!Q14+東神楽町!Q14+当麻町!Q14+比布町!Q14+愛別町!Q14+上川町!Q14+東川町!Q14+美瑛町!Q14+上富良野町!Q14+中富良野町!Q14+南富良野町!Q14+占冠村!Q14+和寒町!Q14+剣淵町!Q14+下川町!Q14+美深町!Q14+音威子府村!Q14+中川町!Q14+幌加内町!Q14</f>
        <v>65</v>
      </c>
      <c r="R14" s="6">
        <f>+旭川市!R14+士別市!R14+名寄市!R14+富良野市!R14+鷹栖町!R14+東神楽町!R14+当麻町!R14+比布町!R14+愛別町!R14+上川町!R14+東川町!R14+美瑛町!R14+上富良野町!R14+中富良野町!R14+南富良野町!R14+占冠村!R14+和寒町!R14+剣淵町!R14+下川町!R14+美深町!R14+音威子府村!R14+中川町!R14+幌加内町!R14</f>
        <v>1914</v>
      </c>
      <c r="S14" s="6">
        <f>+旭川市!S14+士別市!S14+名寄市!S14+富良野市!S14+鷹栖町!S14+東神楽町!S14+当麻町!S14+比布町!S14+愛別町!S14+上川町!S14+東川町!S14+美瑛町!S14+上富良野町!S14+中富良野町!S14+南富良野町!S14+占冠村!S14+和寒町!S14+剣淵町!S14+下川町!S14+美深町!S14+音威子府村!S14+中川町!S14+幌加内町!S14</f>
        <v>286</v>
      </c>
      <c r="T14" s="6">
        <f>+旭川市!T14+士別市!T14+名寄市!T14+富良野市!T14+鷹栖町!T14+東神楽町!T14+当麻町!T14+比布町!T14+愛別町!T14+上川町!T14+東川町!T14+美瑛町!T14+上富良野町!T14+中富良野町!T14+南富良野町!T14+占冠村!T14+和寒町!T14+剣淵町!T14+下川町!T14+美深町!T14+音威子府村!T14+中川町!T14+幌加内町!T14</f>
        <v>771</v>
      </c>
      <c r="U14" s="7">
        <f>+旭川市!U14+士別市!U14+名寄市!U14+富良野市!U14+鷹栖町!U14+東神楽町!U14+当麻町!U14+比布町!U14+愛別町!U14+上川町!U14+東川町!U14+美瑛町!U14+上富良野町!U14+中富良野町!U14+南富良野町!U14+占冠村!U14+和寒町!U14+剣淵町!U14+下川町!U14+美深町!U14+音威子府村!U14+中川町!U14+幌加内町!U14</f>
        <v>4369</v>
      </c>
      <c r="V14" s="31">
        <f>+旭川市!V14+士別市!V14+名寄市!V14+富良野市!V14+鷹栖町!V14+東神楽町!V14+当麻町!V14+比布町!V14+愛別町!V14+上川町!V14+東川町!V14+美瑛町!V14+上富良野町!V14+中富良野町!V14+南富良野町!V14+占冠村!V14+和寒町!V14+剣淵町!V14+下川町!V14+美深町!V14+音威子府村!V14+中川町!V14+幌加内町!V14</f>
        <v>120953</v>
      </c>
    </row>
    <row r="15" spans="1:22" ht="18" customHeight="1" x14ac:dyDescent="0.15">
      <c r="A15" s="156" t="s">
        <v>5</v>
      </c>
      <c r="B15" s="121" t="s">
        <v>13</v>
      </c>
      <c r="C15" s="11">
        <f>+旭川市!C15+士別市!C15+名寄市!C15+富良野市!C15+鷹栖町!C15+東神楽町!C15+当麻町!C15+比布町!C15+愛別町!C15+上川町!C15+東川町!C15+美瑛町!C15+上富良野町!C15+中富良野町!C15+南富良野町!C15+占冠村!C15+和寒町!C15+剣淵町!C15+下川町!C15+美深町!C15+音威子府村!C15+中川町!C15+幌加内町!C15</f>
        <v>20181</v>
      </c>
      <c r="D15" s="12">
        <f>+旭川市!D15+士別市!D15+名寄市!D15+富良野市!D15+鷹栖町!D15+東神楽町!D15+当麻町!D15+比布町!D15+愛別町!D15+上川町!D15+東川町!D15+美瑛町!D15+上富良野町!D15+中富良野町!D15+南富良野町!D15+占冠村!D15+和寒町!D15+剣淵町!D15+下川町!D15+美深町!D15+音威子府村!D15+中川町!D15+幌加内町!D15</f>
        <v>12066</v>
      </c>
      <c r="E15" s="12">
        <f>+旭川市!E15+士別市!E15+名寄市!E15+富良野市!E15+鷹栖町!E15+東神楽町!E15+当麻町!E15+比布町!E15+愛別町!E15+上川町!E15+東川町!E15+美瑛町!E15+上富良野町!E15+中富良野町!E15+南富良野町!E15+占冠村!E15+和寒町!E15+剣淵町!E15+下川町!E15+美深町!E15+音威子府村!E15+中川町!E15+幌加内町!E15</f>
        <v>15765</v>
      </c>
      <c r="F15" s="12">
        <f>+旭川市!F15+士別市!F15+名寄市!F15+富良野市!F15+鷹栖町!F15+東神楽町!F15+当麻町!F15+比布町!F15+愛別町!F15+上川町!F15+東川町!F15+美瑛町!F15+上富良野町!F15+中富良野町!F15+南富良野町!F15+占冠村!F15+和寒町!F15+剣淵町!F15+下川町!F15+美深町!F15+音威子府村!F15+中川町!F15+幌加内町!F15</f>
        <v>9998</v>
      </c>
      <c r="G15" s="12">
        <f>+旭川市!G15+士別市!G15+名寄市!G15+富良野市!G15+鷹栖町!G15+東神楽町!G15+当麻町!G15+比布町!G15+愛別町!G15+上川町!G15+東川町!G15+美瑛町!G15+上富良野町!G15+中富良野町!G15+南富良野町!G15+占冠村!G15+和寒町!G15+剣淵町!G15+下川町!G15+美深町!G15+音威子府村!G15+中川町!G15+幌加内町!G15</f>
        <v>1990</v>
      </c>
      <c r="H15" s="12">
        <f>+旭川市!H15+士別市!H15+名寄市!H15+富良野市!H15+鷹栖町!H15+東神楽町!H15+当麻町!H15+比布町!H15+愛別町!H15+上川町!H15+東川町!H15+美瑛町!H15+上富良野町!H15+中富良野町!H15+南富良野町!H15+占冠村!H15+和寒町!H15+剣淵町!H15+下川町!H15+美深町!H15+音威子府村!H15+中川町!H15+幌加内町!H15</f>
        <v>1370</v>
      </c>
      <c r="I15" s="12">
        <f>+旭川市!I15+士別市!I15+名寄市!I15+富良野市!I15+鷹栖町!I15+東神楽町!I15+当麻町!I15+比布町!I15+愛別町!I15+上川町!I15+東川町!I15+美瑛町!I15+上富良野町!I15+中富良野町!I15+南富良野町!I15+占冠村!I15+和寒町!I15+剣淵町!I15+下川町!I15+美深町!I15+音威子府村!I15+中川町!I15+幌加内町!I15</f>
        <v>2236</v>
      </c>
      <c r="J15" s="12">
        <f>+旭川市!J15+士別市!J15+名寄市!J15+富良野市!J15+鷹栖町!J15+東神楽町!J15+当麻町!J15+比布町!J15+愛別町!J15+上川町!J15+東川町!J15+美瑛町!J15+上富良野町!J15+中富良野町!J15+南富良野町!J15+占冠村!J15+和寒町!J15+剣淵町!J15+下川町!J15+美深町!J15+音威子府村!J15+中川町!J15+幌加内町!J15</f>
        <v>10</v>
      </c>
      <c r="K15" s="12">
        <f>+旭川市!K15+士別市!K15+名寄市!K15+富良野市!K15+鷹栖町!K15+東神楽町!K15+当麻町!K15+比布町!K15+愛別町!K15+上川町!K15+東川町!K15+美瑛町!K15+上富良野町!K15+中富良野町!K15+南富良野町!K15+占冠村!K15+和寒町!K15+剣淵町!K15+下川町!K15+美深町!K15+音威子府村!K15+中川町!K15+幌加内町!K15</f>
        <v>84</v>
      </c>
      <c r="L15" s="12">
        <f>+旭川市!L15+士別市!L15+名寄市!L15+富良野市!L15+鷹栖町!L15+東神楽町!L15+当麻町!L15+比布町!L15+愛別町!L15+上川町!L15+東川町!L15+美瑛町!L15+上富良野町!L15+中富良野町!L15+南富良野町!L15+占冠村!L15+和寒町!L15+剣淵町!L15+下川町!L15+美深町!L15+音威子府村!L15+中川町!L15+幌加内町!L15</f>
        <v>173</v>
      </c>
      <c r="M15" s="12">
        <f>+旭川市!M15+士別市!M15+名寄市!M15+富良野市!M15+鷹栖町!M15+東神楽町!M15+当麻町!M15+比布町!M15+愛別町!M15+上川町!M15+東川町!M15+美瑛町!M15+上富良野町!M15+中富良野町!M15+南富良野町!M15+占冠村!M15+和寒町!M15+剣淵町!M15+下川町!M15+美深町!M15+音威子府村!M15+中川町!M15+幌加内町!M15</f>
        <v>132</v>
      </c>
      <c r="N15" s="12">
        <f>+旭川市!N15+士別市!N15+名寄市!N15+富良野市!N15+鷹栖町!N15+東神楽町!N15+当麻町!N15+比布町!N15+愛別町!N15+上川町!N15+東川町!N15+美瑛町!N15+上富良野町!N15+中富良野町!N15+南富良野町!N15+占冠村!N15+和寒町!N15+剣淵町!N15+下川町!N15+美深町!N15+音威子府村!N15+中川町!N15+幌加内町!N15</f>
        <v>72</v>
      </c>
      <c r="O15" s="12">
        <f>+旭川市!O15+士別市!O15+名寄市!O15+富良野市!O15+鷹栖町!O15+東神楽町!O15+当麻町!O15+比布町!O15+愛別町!O15+上川町!O15+東川町!O15+美瑛町!O15+上富良野町!O15+中富良野町!O15+南富良野町!O15+占冠村!O15+和寒町!O15+剣淵町!O15+下川町!O15+美深町!O15+音威子府村!O15+中川町!O15+幌加内町!O15</f>
        <v>135</v>
      </c>
      <c r="P15" s="12">
        <f>+旭川市!P15+士別市!P15+名寄市!P15+富良野市!P15+鷹栖町!P15+東神楽町!P15+当麻町!P15+比布町!P15+愛別町!P15+上川町!P15+東川町!P15+美瑛町!P15+上富良野町!P15+中富良野町!P15+南富良野町!P15+占冠村!P15+和寒町!P15+剣淵町!P15+下川町!P15+美深町!P15+音威子府村!P15+中川町!P15+幌加内町!P15</f>
        <v>106</v>
      </c>
      <c r="Q15" s="12">
        <f>+旭川市!Q15+士別市!Q15+名寄市!Q15+富良野市!Q15+鷹栖町!Q15+東神楽町!Q15+当麻町!Q15+比布町!Q15+愛別町!Q15+上川町!Q15+東川町!Q15+美瑛町!Q15+上富良野町!Q15+中富良野町!Q15+南富良野町!Q15+占冠村!Q15+和寒町!Q15+剣淵町!Q15+下川町!Q15+美深町!Q15+音威子府村!Q15+中川町!Q15+幌加内町!Q15</f>
        <v>110</v>
      </c>
      <c r="R15" s="12">
        <f>+旭川市!R15+士別市!R15+名寄市!R15+富良野市!R15+鷹栖町!R15+東神楽町!R15+当麻町!R15+比布町!R15+愛別町!R15+上川町!R15+東川町!R15+美瑛町!R15+上富良野町!R15+中富良野町!R15+南富良野町!R15+占冠村!R15+和寒町!R15+剣淵町!R15+下川町!R15+美深町!R15+音威子府村!R15+中川町!R15+幌加内町!R15</f>
        <v>738</v>
      </c>
      <c r="S15" s="12">
        <f>+旭川市!S15+士別市!S15+名寄市!S15+富良野市!S15+鷹栖町!S15+東神楽町!S15+当麻町!S15+比布町!S15+愛別町!S15+上川町!S15+東川町!S15+美瑛町!S15+上富良野町!S15+中富良野町!S15+南富良野町!S15+占冠村!S15+和寒町!S15+剣淵町!S15+下川町!S15+美深町!S15+音威子府村!S15+中川町!S15+幌加内町!S15</f>
        <v>134</v>
      </c>
      <c r="T15" s="12">
        <f>+旭川市!T15+士別市!T15+名寄市!T15+富良野市!T15+鷹栖町!T15+東神楽町!T15+当麻町!T15+比布町!T15+愛別町!T15+上川町!T15+東川町!T15+美瑛町!T15+上富良野町!T15+中富良野町!T15+南富良野町!T15+占冠村!T15+和寒町!T15+剣淵町!T15+下川町!T15+美深町!T15+音威子府村!T15+中川町!T15+幌加内町!T15</f>
        <v>205</v>
      </c>
      <c r="U15" s="13">
        <f>+旭川市!U15+士別市!U15+名寄市!U15+富良野市!U15+鷹栖町!U15+東神楽町!U15+当麻町!U15+比布町!U15+愛別町!U15+上川町!U15+東川町!U15+美瑛町!U15+上富良野町!U15+中富良野町!U15+南富良野町!U15+占冠村!U15+和寒町!U15+剣淵町!U15+下川町!U15+美深町!U15+音威子府村!U15+中川町!U15+幌加内町!U15</f>
        <v>1952</v>
      </c>
      <c r="V15" s="32">
        <f>+旭川市!V15+士別市!V15+名寄市!V15+富良野市!V15+鷹栖町!V15+東神楽町!V15+当麻町!V15+比布町!V15+愛別町!V15+上川町!V15+東川町!V15+美瑛町!V15+上富良野町!V15+中富良野町!V15+南富良野町!V15+占冠村!V15+和寒町!V15+剣淵町!V15+下川町!V15+美深町!V15+音威子府村!V15+中川町!V15+幌加内町!V15</f>
        <v>67457</v>
      </c>
    </row>
    <row r="16" spans="1:22" ht="18" customHeight="1" x14ac:dyDescent="0.15">
      <c r="A16" s="157"/>
      <c r="B16" s="119" t="s">
        <v>14</v>
      </c>
      <c r="C16" s="8">
        <f>+旭川市!C16+士別市!C16+名寄市!C16+富良野市!C16+鷹栖町!C16+東神楽町!C16+当麻町!C16+比布町!C16+愛別町!C16+上川町!C16+東川町!C16+美瑛町!C16+上富良野町!C16+中富良野町!C16+南富良野町!C16+占冠村!C16+和寒町!C16+剣淵町!C16+下川町!C16+美深町!C16+音威子府村!C16+中川町!C16+幌加内町!C16</f>
        <v>28250</v>
      </c>
      <c r="D16" s="9">
        <f>+旭川市!D16+士別市!D16+名寄市!D16+富良野市!D16+鷹栖町!D16+東神楽町!D16+当麻町!D16+比布町!D16+愛別町!D16+上川町!D16+東川町!D16+美瑛町!D16+上富良野町!D16+中富良野町!D16+南富良野町!D16+占冠村!D16+和寒町!D16+剣淵町!D16+下川町!D16+美深町!D16+音威子府村!D16+中川町!D16+幌加内町!D16</f>
        <v>13170</v>
      </c>
      <c r="E16" s="9">
        <f>+旭川市!E16+士別市!E16+名寄市!E16+富良野市!E16+鷹栖町!E16+東神楽町!E16+当麻町!E16+比布町!E16+愛別町!E16+上川町!E16+東川町!E16+美瑛町!E16+上富良野町!E16+中富良野町!E16+南富良野町!E16+占冠村!E16+和寒町!E16+剣淵町!E16+下川町!E16+美深町!E16+音威子府村!E16+中川町!E16+幌加内町!E16</f>
        <v>18205</v>
      </c>
      <c r="F16" s="9">
        <f>+旭川市!F16+士別市!F16+名寄市!F16+富良野市!F16+鷹栖町!F16+東神楽町!F16+当麻町!F16+比布町!F16+愛別町!F16+上川町!F16+東川町!F16+美瑛町!F16+上富良野町!F16+中富良野町!F16+南富良野町!F16+占冠村!F16+和寒町!F16+剣淵町!F16+下川町!F16+美深町!F16+音威子府村!F16+中川町!F16+幌加内町!F16</f>
        <v>13573</v>
      </c>
      <c r="G16" s="9">
        <f>+旭川市!G16+士別市!G16+名寄市!G16+富良野市!G16+鷹栖町!G16+東神楽町!G16+当麻町!G16+比布町!G16+愛別町!G16+上川町!G16+東川町!G16+美瑛町!G16+上富良野町!G16+中富良野町!G16+南富良野町!G16+占冠村!G16+和寒町!G16+剣淵町!G16+下川町!G16+美深町!G16+音威子府村!G16+中川町!G16+幌加内町!G16</f>
        <v>2571</v>
      </c>
      <c r="H16" s="9">
        <f>+旭川市!H16+士別市!H16+名寄市!H16+富良野市!H16+鷹栖町!H16+東神楽町!H16+当麻町!H16+比布町!H16+愛別町!H16+上川町!H16+東川町!H16+美瑛町!H16+上富良野町!H16+中富良野町!H16+南富良野町!H16+占冠村!H16+和寒町!H16+剣淵町!H16+下川町!H16+美深町!H16+音威子府村!H16+中川町!H16+幌加内町!H16</f>
        <v>1688</v>
      </c>
      <c r="I16" s="9">
        <f>+旭川市!I16+士別市!I16+名寄市!I16+富良野市!I16+鷹栖町!I16+東神楽町!I16+当麻町!I16+比布町!I16+愛別町!I16+上川町!I16+東川町!I16+美瑛町!I16+上富良野町!I16+中富良野町!I16+南富良野町!I16+占冠村!I16+和寒町!I16+剣淵町!I16+下川町!I16+美深町!I16+音威子府村!I16+中川町!I16+幌加内町!I16</f>
        <v>2656</v>
      </c>
      <c r="J16" s="9">
        <f>+旭川市!J16+士別市!J16+名寄市!J16+富良野市!J16+鷹栖町!J16+東神楽町!J16+当麻町!J16+比布町!J16+愛別町!J16+上川町!J16+東川町!J16+美瑛町!J16+上富良野町!J16+中富良野町!J16+南富良野町!J16+占冠村!J16+和寒町!J16+剣淵町!J16+下川町!J16+美深町!J16+音威子府村!J16+中川町!J16+幌加内町!J16</f>
        <v>12</v>
      </c>
      <c r="K16" s="9">
        <f>+旭川市!K16+士別市!K16+名寄市!K16+富良野市!K16+鷹栖町!K16+東神楽町!K16+当麻町!K16+比布町!K16+愛別町!K16+上川町!K16+東川町!K16+美瑛町!K16+上富良野町!K16+中富良野町!K16+南富良野町!K16+占冠村!K16+和寒町!K16+剣淵町!K16+下川町!K16+美深町!K16+音威子府村!K16+中川町!K16+幌加内町!K16</f>
        <v>117</v>
      </c>
      <c r="L16" s="9">
        <f>+旭川市!L16+士別市!L16+名寄市!L16+富良野市!L16+鷹栖町!L16+東神楽町!L16+当麻町!L16+比布町!L16+愛別町!L16+上川町!L16+東川町!L16+美瑛町!L16+上富良野町!L16+中富良野町!L16+南富良野町!L16+占冠村!L16+和寒町!L16+剣淵町!L16+下川町!L16+美深町!L16+音威子府村!L16+中川町!L16+幌加内町!L16</f>
        <v>197</v>
      </c>
      <c r="M16" s="9">
        <f>+旭川市!M16+士別市!M16+名寄市!M16+富良野市!M16+鷹栖町!M16+東神楽町!M16+当麻町!M16+比布町!M16+愛別町!M16+上川町!M16+東川町!M16+美瑛町!M16+上富良野町!M16+中富良野町!M16+南富良野町!M16+占冠村!M16+和寒町!M16+剣淵町!M16+下川町!M16+美深町!M16+音威子府村!M16+中川町!M16+幌加内町!M16</f>
        <v>413</v>
      </c>
      <c r="N16" s="9">
        <f>+旭川市!N16+士別市!N16+名寄市!N16+富良野市!N16+鷹栖町!N16+東神楽町!N16+当麻町!N16+比布町!N16+愛別町!N16+上川町!N16+東川町!N16+美瑛町!N16+上富良野町!N16+中富良野町!N16+南富良野町!N16+占冠村!N16+和寒町!N16+剣淵町!N16+下川町!N16+美深町!N16+音威子府村!N16+中川町!N16+幌加内町!N16</f>
        <v>176</v>
      </c>
      <c r="O16" s="9">
        <f>+旭川市!O16+士別市!O16+名寄市!O16+富良野市!O16+鷹栖町!O16+東神楽町!O16+当麻町!O16+比布町!O16+愛別町!O16+上川町!O16+東川町!O16+美瑛町!O16+上富良野町!O16+中富良野町!O16+南富良野町!O16+占冠村!O16+和寒町!O16+剣淵町!O16+下川町!O16+美深町!O16+音威子府村!O16+中川町!O16+幌加内町!O16</f>
        <v>189</v>
      </c>
      <c r="P16" s="9">
        <f>+旭川市!P16+士別市!P16+名寄市!P16+富良野市!P16+鷹栖町!P16+東神楽町!P16+当麻町!P16+比布町!P16+愛別町!P16+上川町!P16+東川町!P16+美瑛町!P16+上富良野町!P16+中富良野町!P16+南富良野町!P16+占冠村!P16+和寒町!P16+剣淵町!P16+下川町!P16+美深町!P16+音威子府村!P16+中川町!P16+幌加内町!P16</f>
        <v>152</v>
      </c>
      <c r="Q16" s="9">
        <f>+旭川市!Q16+士別市!Q16+名寄市!Q16+富良野市!Q16+鷹栖町!Q16+東神楽町!Q16+当麻町!Q16+比布町!Q16+愛別町!Q16+上川町!Q16+東川町!Q16+美瑛町!Q16+上富良野町!Q16+中富良野町!Q16+南富良野町!Q16+占冠村!Q16+和寒町!Q16+剣淵町!Q16+下川町!Q16+美深町!Q16+音威子府村!Q16+中川町!Q16+幌加内町!Q16</f>
        <v>117</v>
      </c>
      <c r="R16" s="9">
        <f>+旭川市!R16+士別市!R16+名寄市!R16+富良野市!R16+鷹栖町!R16+東神楽町!R16+当麻町!R16+比布町!R16+愛別町!R16+上川町!R16+東川町!R16+美瑛町!R16+上富良野町!R16+中富良野町!R16+南富良野町!R16+占冠村!R16+和寒町!R16+剣淵町!R16+下川町!R16+美深町!R16+音威子府村!R16+中川町!R16+幌加内町!R16</f>
        <v>988</v>
      </c>
      <c r="S16" s="9">
        <f>+旭川市!S16+士別市!S16+名寄市!S16+富良野市!S16+鷹栖町!S16+東神楽町!S16+当麻町!S16+比布町!S16+愛別町!S16+上川町!S16+東川町!S16+美瑛町!S16+上富良野町!S16+中富良野町!S16+南富良野町!S16+占冠村!S16+和寒町!S16+剣淵町!S16+下川町!S16+美深町!S16+音威子府村!S16+中川町!S16+幌加内町!S16</f>
        <v>181</v>
      </c>
      <c r="T16" s="9">
        <f>+旭川市!T16+士別市!T16+名寄市!T16+富良野市!T16+鷹栖町!T16+東神楽町!T16+当麻町!T16+比布町!T16+愛別町!T16+上川町!T16+東川町!T16+美瑛町!T16+上富良野町!T16+中富良野町!T16+南富良野町!T16+占冠村!T16+和寒町!T16+剣淵町!T16+下川町!T16+美深町!T16+音威子府村!T16+中川町!T16+幌加内町!T16</f>
        <v>289</v>
      </c>
      <c r="U16" s="10">
        <f>+旭川市!U16+士別市!U16+名寄市!U16+富良野市!U16+鷹栖町!U16+東神楽町!U16+当麻町!U16+比布町!U16+愛別町!U16+上川町!U16+東川町!U16+美瑛町!U16+上富良野町!U16+中富良野町!U16+南富良野町!U16+占冠村!U16+和寒町!U16+剣淵町!U16+下川町!U16+美深町!U16+音威子府村!U16+中川町!U16+幌加内町!U16</f>
        <v>2444</v>
      </c>
      <c r="V16" s="30">
        <f>+旭川市!V16+士別市!V16+名寄市!V16+富良野市!V16+鷹栖町!V16+東神楽町!V16+当麻町!V16+比布町!V16+愛別町!V16+上川町!V16+東川町!V16+美瑛町!V16+上富良野町!V16+中富良野町!V16+南富良野町!V16+占冠村!V16+和寒町!V16+剣淵町!V16+下川町!V16+美深町!V16+音威子府村!V16+中川町!V16+幌加内町!V16</f>
        <v>85388</v>
      </c>
    </row>
    <row r="17" spans="1:22" ht="18" customHeight="1" x14ac:dyDescent="0.15">
      <c r="A17" s="154" t="s">
        <v>6</v>
      </c>
      <c r="B17" s="118" t="s">
        <v>13</v>
      </c>
      <c r="C17" s="2">
        <f>+旭川市!C17+士別市!C17+名寄市!C17+富良野市!C17+鷹栖町!C17+東神楽町!C17+当麻町!C17+比布町!C17+愛別町!C17+上川町!C17+東川町!C17+美瑛町!C17+上富良野町!C17+中富良野町!C17+南富良野町!C17+占冠村!C17+和寒町!C17+剣淵町!C17+下川町!C17+美深町!C17+音威子府村!C17+中川町!C17+幌加内町!C17</f>
        <v>10350</v>
      </c>
      <c r="D17" s="3">
        <f>+旭川市!D17+士別市!D17+名寄市!D17+富良野市!D17+鷹栖町!D17+東神楽町!D17+当麻町!D17+比布町!D17+愛別町!D17+上川町!D17+東川町!D17+美瑛町!D17+上富良野町!D17+中富良野町!D17+南富良野町!D17+占冠村!D17+和寒町!D17+剣淵町!D17+下川町!D17+美深町!D17+音威子府村!D17+中川町!D17+幌加内町!D17</f>
        <v>4488</v>
      </c>
      <c r="E17" s="3">
        <f>+旭川市!E17+士別市!E17+名寄市!E17+富良野市!E17+鷹栖町!E17+東神楽町!E17+当麻町!E17+比布町!E17+愛別町!E17+上川町!E17+東川町!E17+美瑛町!E17+上富良野町!E17+中富良野町!E17+南富良野町!E17+占冠村!E17+和寒町!E17+剣淵町!E17+下川町!E17+美深町!E17+音威子府村!E17+中川町!E17+幌加内町!E17</f>
        <v>13170</v>
      </c>
      <c r="F17" s="3">
        <f>+旭川市!F17+士別市!F17+名寄市!F17+富良野市!F17+鷹栖町!F17+東神楽町!F17+当麻町!F17+比布町!F17+愛別町!F17+上川町!F17+東川町!F17+美瑛町!F17+上富良野町!F17+中富良野町!F17+南富良野町!F17+占冠村!F17+和寒町!F17+剣淵町!F17+下川町!F17+美深町!F17+音威子府村!F17+中川町!F17+幌加内町!F17</f>
        <v>6334</v>
      </c>
      <c r="G17" s="3">
        <f>+旭川市!G17+士別市!G17+名寄市!G17+富良野市!G17+鷹栖町!G17+東神楽町!G17+当麻町!G17+比布町!G17+愛別町!G17+上川町!G17+東川町!G17+美瑛町!G17+上富良野町!G17+中富良野町!G17+南富良野町!G17+占冠村!G17+和寒町!G17+剣淵町!G17+下川町!G17+美深町!G17+音威子府村!G17+中川町!G17+幌加内町!G17</f>
        <v>2199</v>
      </c>
      <c r="H17" s="3">
        <f>+旭川市!H17+士別市!H17+名寄市!H17+富良野市!H17+鷹栖町!H17+東神楽町!H17+当麻町!H17+比布町!H17+愛別町!H17+上川町!H17+東川町!H17+美瑛町!H17+上富良野町!H17+中富良野町!H17+南富良野町!H17+占冠村!H17+和寒町!H17+剣淵町!H17+下川町!H17+美深町!H17+音威子府村!H17+中川町!H17+幌加内町!H17</f>
        <v>1347</v>
      </c>
      <c r="I17" s="3">
        <f>+旭川市!I17+士別市!I17+名寄市!I17+富良野市!I17+鷹栖町!I17+東神楽町!I17+当麻町!I17+比布町!I17+愛別町!I17+上川町!I17+東川町!I17+美瑛町!I17+上富良野町!I17+中富良野町!I17+南富良野町!I17+占冠村!I17+和寒町!I17+剣淵町!I17+下川町!I17+美深町!I17+音威子府村!I17+中川町!I17+幌加内町!I17</f>
        <v>1421</v>
      </c>
      <c r="J17" s="3">
        <f>+旭川市!J17+士別市!J17+名寄市!J17+富良野市!J17+鷹栖町!J17+東神楽町!J17+当麻町!J17+比布町!J17+愛別町!J17+上川町!J17+東川町!J17+美瑛町!J17+上富良野町!J17+中富良野町!J17+南富良野町!J17+占冠村!J17+和寒町!J17+剣淵町!J17+下川町!J17+美深町!J17+音威子府村!J17+中川町!J17+幌加内町!J17</f>
        <v>3</v>
      </c>
      <c r="K17" s="3">
        <f>+旭川市!K17+士別市!K17+名寄市!K17+富良野市!K17+鷹栖町!K17+東神楽町!K17+当麻町!K17+比布町!K17+愛別町!K17+上川町!K17+東川町!K17+美瑛町!K17+上富良野町!K17+中富良野町!K17+南富良野町!K17+占冠村!K17+和寒町!K17+剣淵町!K17+下川町!K17+美深町!K17+音威子府村!K17+中川町!K17+幌加内町!K17</f>
        <v>140</v>
      </c>
      <c r="L17" s="3">
        <f>+旭川市!L17+士別市!L17+名寄市!L17+富良野市!L17+鷹栖町!L17+東神楽町!L17+当麻町!L17+比布町!L17+愛別町!L17+上川町!L17+東川町!L17+美瑛町!L17+上富良野町!L17+中富良野町!L17+南富良野町!L17+占冠村!L17+和寒町!L17+剣淵町!L17+下川町!L17+美深町!L17+音威子府村!L17+中川町!L17+幌加内町!L17</f>
        <v>49</v>
      </c>
      <c r="M17" s="3">
        <f>+旭川市!M17+士別市!M17+名寄市!M17+富良野市!M17+鷹栖町!M17+東神楽町!M17+当麻町!M17+比布町!M17+愛別町!M17+上川町!M17+東川町!M17+美瑛町!M17+上富良野町!M17+中富良野町!M17+南富良野町!M17+占冠村!M17+和寒町!M17+剣淵町!M17+下川町!M17+美深町!M17+音威子府村!M17+中川町!M17+幌加内町!M17</f>
        <v>35</v>
      </c>
      <c r="N17" s="3">
        <f>+旭川市!N17+士別市!N17+名寄市!N17+富良野市!N17+鷹栖町!N17+東神楽町!N17+当麻町!N17+比布町!N17+愛別町!N17+上川町!N17+東川町!N17+美瑛町!N17+上富良野町!N17+中富良野町!N17+南富良野町!N17+占冠村!N17+和寒町!N17+剣淵町!N17+下川町!N17+美深町!N17+音威子府村!N17+中川町!N17+幌加内町!N17</f>
        <v>9</v>
      </c>
      <c r="O17" s="3">
        <f>+旭川市!O17+士別市!O17+名寄市!O17+富良野市!O17+鷹栖町!O17+東神楽町!O17+当麻町!O17+比布町!O17+愛別町!O17+上川町!O17+東川町!O17+美瑛町!O17+上富良野町!O17+中富良野町!O17+南富良野町!O17+占冠村!O17+和寒町!O17+剣淵町!O17+下川町!O17+美深町!O17+音威子府村!O17+中川町!O17+幌加内町!O17</f>
        <v>98</v>
      </c>
      <c r="P17" s="3">
        <f>+旭川市!P17+士別市!P17+名寄市!P17+富良野市!P17+鷹栖町!P17+東神楽町!P17+当麻町!P17+比布町!P17+愛別町!P17+上川町!P17+東川町!P17+美瑛町!P17+上富良野町!P17+中富良野町!P17+南富良野町!P17+占冠村!P17+和寒町!P17+剣淵町!P17+下川町!P17+美深町!P17+音威子府村!P17+中川町!P17+幌加内町!P17</f>
        <v>77</v>
      </c>
      <c r="Q17" s="3">
        <f>+旭川市!Q17+士別市!Q17+名寄市!Q17+富良野市!Q17+鷹栖町!Q17+東神楽町!Q17+当麻町!Q17+比布町!Q17+愛別町!Q17+上川町!Q17+東川町!Q17+美瑛町!Q17+上富良野町!Q17+中富良野町!Q17+南富良野町!Q17+占冠村!Q17+和寒町!Q17+剣淵町!Q17+下川町!Q17+美深町!Q17+音威子府村!Q17+中川町!Q17+幌加内町!Q17</f>
        <v>90</v>
      </c>
      <c r="R17" s="3">
        <f>+旭川市!R17+士別市!R17+名寄市!R17+富良野市!R17+鷹栖町!R17+東神楽町!R17+当麻町!R17+比布町!R17+愛別町!R17+上川町!R17+東川町!R17+美瑛町!R17+上富良野町!R17+中富良野町!R17+南富良野町!R17+占冠村!R17+和寒町!R17+剣淵町!R17+下川町!R17+美深町!R17+音威子府村!R17+中川町!R17+幌加内町!R17</f>
        <v>483</v>
      </c>
      <c r="S17" s="3">
        <f>+旭川市!S17+士別市!S17+名寄市!S17+富良野市!S17+鷹栖町!S17+東神楽町!S17+当麻町!S17+比布町!S17+愛別町!S17+上川町!S17+東川町!S17+美瑛町!S17+上富良野町!S17+中富良野町!S17+南富良野町!S17+占冠村!S17+和寒町!S17+剣淵町!S17+下川町!S17+美深町!S17+音威子府村!S17+中川町!S17+幌加内町!S17</f>
        <v>83</v>
      </c>
      <c r="T17" s="3">
        <f>+旭川市!T17+士別市!T17+名寄市!T17+富良野市!T17+鷹栖町!T17+東神楽町!T17+当麻町!T17+比布町!T17+愛別町!T17+上川町!T17+東川町!T17+美瑛町!T17+上富良野町!T17+中富良野町!T17+南富良野町!T17+占冠村!T17+和寒町!T17+剣淵町!T17+下川町!T17+美深町!T17+音威子府村!T17+中川町!T17+幌加内町!T17</f>
        <v>385</v>
      </c>
      <c r="U17" s="4">
        <f>+旭川市!U17+士別市!U17+名寄市!U17+富良野市!U17+鷹栖町!U17+東神楽町!U17+当麻町!U17+比布町!U17+愛別町!U17+上川町!U17+東川町!U17+美瑛町!U17+上富良野町!U17+中富良野町!U17+南富良野町!U17+占冠村!U17+和寒町!U17+剣淵町!U17+下川町!U17+美深町!U17+音威子府村!U17+中川町!U17+幌加内町!U17</f>
        <v>1045</v>
      </c>
      <c r="V17" s="29">
        <f>+旭川市!V17+士別市!V17+名寄市!V17+富良野市!V17+鷹栖町!V17+東神楽町!V17+当麻町!V17+比布町!V17+愛別町!V17+上川町!V17+東川町!V17+美瑛町!V17+上富良野町!V17+中富良野町!V17+南富良野町!V17+占冠村!V17+和寒町!V17+剣淵町!V17+下川町!V17+美深町!V17+音威子府村!V17+中川町!V17+幌加内町!V17</f>
        <v>41806</v>
      </c>
    </row>
    <row r="18" spans="1:22" ht="18" customHeight="1" x14ac:dyDescent="0.15">
      <c r="A18" s="153"/>
      <c r="B18" s="120" t="s">
        <v>14</v>
      </c>
      <c r="C18" s="5">
        <f>+旭川市!C18+士別市!C18+名寄市!C18+富良野市!C18+鷹栖町!C18+東神楽町!C18+当麻町!C18+比布町!C18+愛別町!C18+上川町!C18+東川町!C18+美瑛町!C18+上富良野町!C18+中富良野町!C18+南富良野町!C18+占冠村!C18+和寒町!C18+剣淵町!C18+下川町!C18+美深町!C18+音威子府村!C18+中川町!C18+幌加内町!C18</f>
        <v>12785</v>
      </c>
      <c r="D18" s="6">
        <f>+旭川市!D18+士別市!D18+名寄市!D18+富良野市!D18+鷹栖町!D18+東神楽町!D18+当麻町!D18+比布町!D18+愛別町!D18+上川町!D18+東川町!D18+美瑛町!D18+上富良野町!D18+中富良野町!D18+南富良野町!D18+占冠村!D18+和寒町!D18+剣淵町!D18+下川町!D18+美深町!D18+音威子府村!D18+中川町!D18+幌加内町!D18</f>
        <v>5202</v>
      </c>
      <c r="E18" s="6">
        <f>+旭川市!E18+士別市!E18+名寄市!E18+富良野市!E18+鷹栖町!E18+東神楽町!E18+当麻町!E18+比布町!E18+愛別町!E18+上川町!E18+東川町!E18+美瑛町!E18+上富良野町!E18+中富良野町!E18+南富良野町!E18+占冠村!E18+和寒町!E18+剣淵町!E18+下川町!E18+美深町!E18+音威子府村!E18+中川町!E18+幌加内町!E18</f>
        <v>14780</v>
      </c>
      <c r="F18" s="6">
        <f>+旭川市!F18+士別市!F18+名寄市!F18+富良野市!F18+鷹栖町!F18+東神楽町!F18+当麻町!F18+比布町!F18+愛別町!F18+上川町!F18+東川町!F18+美瑛町!F18+上富良野町!F18+中富良野町!F18+南富良野町!F18+占冠村!F18+和寒町!F18+剣淵町!F18+下川町!F18+美深町!F18+音威子府村!F18+中川町!F18+幌加内町!F18</f>
        <v>7807</v>
      </c>
      <c r="G18" s="6">
        <f>+旭川市!G18+士別市!G18+名寄市!G18+富良野市!G18+鷹栖町!G18+東神楽町!G18+当麻町!G18+比布町!G18+愛別町!G18+上川町!G18+東川町!G18+美瑛町!G18+上富良野町!G18+中富良野町!G18+南富良野町!G18+占冠村!G18+和寒町!G18+剣淵町!G18+下川町!G18+美深町!G18+音威子府村!G18+中川町!G18+幌加内町!G18</f>
        <v>2625</v>
      </c>
      <c r="H18" s="6">
        <f>+旭川市!H18+士別市!H18+名寄市!H18+富良野市!H18+鷹栖町!H18+東神楽町!H18+当麻町!H18+比布町!H18+愛別町!H18+上川町!H18+東川町!H18+美瑛町!H18+上富良野町!H18+中富良野町!H18+南富良野町!H18+占冠村!H18+和寒町!H18+剣淵町!H18+下川町!H18+美深町!H18+音威子府村!H18+中川町!H18+幌加内町!H18</f>
        <v>1593</v>
      </c>
      <c r="I18" s="6">
        <f>+旭川市!I18+士別市!I18+名寄市!I18+富良野市!I18+鷹栖町!I18+東神楽町!I18+当麻町!I18+比布町!I18+愛別町!I18+上川町!I18+東川町!I18+美瑛町!I18+上富良野町!I18+中富良野町!I18+南富良野町!I18+占冠村!I18+和寒町!I18+剣淵町!I18+下川町!I18+美深町!I18+音威子府村!I18+中川町!I18+幌加内町!I18</f>
        <v>1634</v>
      </c>
      <c r="J18" s="6">
        <f>+旭川市!J18+士別市!J18+名寄市!J18+富良野市!J18+鷹栖町!J18+東神楽町!J18+当麻町!J18+比布町!J18+愛別町!J18+上川町!J18+東川町!J18+美瑛町!J18+上富良野町!J18+中富良野町!J18+南富良野町!J18+占冠村!J18+和寒町!J18+剣淵町!J18+下川町!J18+美深町!J18+音威子府村!J18+中川町!J18+幌加内町!J18</f>
        <v>3</v>
      </c>
      <c r="K18" s="6">
        <f>+旭川市!K18+士別市!K18+名寄市!K18+富良野市!K18+鷹栖町!K18+東神楽町!K18+当麻町!K18+比布町!K18+愛別町!K18+上川町!K18+東川町!K18+美瑛町!K18+上富良野町!K18+中富良野町!K18+南富良野町!K18+占冠村!K18+和寒町!K18+剣淵町!K18+下川町!K18+美深町!K18+音威子府村!K18+中川町!K18+幌加内町!K18</f>
        <v>147</v>
      </c>
      <c r="L18" s="6">
        <f>+旭川市!L18+士別市!L18+名寄市!L18+富良野市!L18+鷹栖町!L18+東神楽町!L18+当麻町!L18+比布町!L18+愛別町!L18+上川町!L18+東川町!L18+美瑛町!L18+上富良野町!L18+中富良野町!L18+南富良野町!L18+占冠村!L18+和寒町!L18+剣淵町!L18+下川町!L18+美深町!L18+音威子府村!L18+中川町!L18+幌加内町!L18</f>
        <v>56</v>
      </c>
      <c r="M18" s="6">
        <f>+旭川市!M18+士別市!M18+名寄市!M18+富良野市!M18+鷹栖町!M18+東神楽町!M18+当麻町!M18+比布町!M18+愛別町!M18+上川町!M18+東川町!M18+美瑛町!M18+上富良野町!M18+中富良野町!M18+南富良野町!M18+占冠村!M18+和寒町!M18+剣淵町!M18+下川町!M18+美深町!M18+音威子府村!M18+中川町!M18+幌加内町!M18</f>
        <v>104</v>
      </c>
      <c r="N18" s="6">
        <f>+旭川市!N18+士別市!N18+名寄市!N18+富良野市!N18+鷹栖町!N18+東神楽町!N18+当麻町!N18+比布町!N18+愛別町!N18+上川町!N18+東川町!N18+美瑛町!N18+上富良野町!N18+中富良野町!N18+南富良野町!N18+占冠村!N18+和寒町!N18+剣淵町!N18+下川町!N18+美深町!N18+音威子府村!N18+中川町!N18+幌加内町!N18</f>
        <v>9</v>
      </c>
      <c r="O18" s="6">
        <f>+旭川市!O18+士別市!O18+名寄市!O18+富良野市!O18+鷹栖町!O18+東神楽町!O18+当麻町!O18+比布町!O18+愛別町!O18+上川町!O18+東川町!O18+美瑛町!O18+上富良野町!O18+中富良野町!O18+南富良野町!O18+占冠村!O18+和寒町!O18+剣淵町!O18+下川町!O18+美深町!O18+音威子府村!O18+中川町!O18+幌加内町!O18</f>
        <v>112</v>
      </c>
      <c r="P18" s="6">
        <f>+旭川市!P18+士別市!P18+名寄市!P18+富良野市!P18+鷹栖町!P18+東神楽町!P18+当麻町!P18+比布町!P18+愛別町!P18+上川町!P18+東川町!P18+美瑛町!P18+上富良野町!P18+中富良野町!P18+南富良野町!P18+占冠村!P18+和寒町!P18+剣淵町!P18+下川町!P18+美深町!P18+音威子府村!P18+中川町!P18+幌加内町!P18</f>
        <v>99</v>
      </c>
      <c r="Q18" s="6">
        <f>+旭川市!Q18+士別市!Q18+名寄市!Q18+富良野市!Q18+鷹栖町!Q18+東神楽町!Q18+当麻町!Q18+比布町!Q18+愛別町!Q18+上川町!Q18+東川町!Q18+美瑛町!Q18+上富良野町!Q18+中富良野町!Q18+南富良野町!Q18+占冠村!Q18+和寒町!Q18+剣淵町!Q18+下川町!Q18+美深町!Q18+音威子府村!Q18+中川町!Q18+幌加内町!Q18</f>
        <v>111</v>
      </c>
      <c r="R18" s="6">
        <f>+旭川市!R18+士別市!R18+名寄市!R18+富良野市!R18+鷹栖町!R18+東神楽町!R18+当麻町!R18+比布町!R18+愛別町!R18+上川町!R18+東川町!R18+美瑛町!R18+上富良野町!R18+中富良野町!R18+南富良野町!R18+占冠村!R18+和寒町!R18+剣淵町!R18+下川町!R18+美深町!R18+音威子府村!R18+中川町!R18+幌加内町!R18</f>
        <v>572</v>
      </c>
      <c r="S18" s="6">
        <f>+旭川市!S18+士別市!S18+名寄市!S18+富良野市!S18+鷹栖町!S18+東神楽町!S18+当麻町!S18+比布町!S18+愛別町!S18+上川町!S18+東川町!S18+美瑛町!S18+上富良野町!S18+中富良野町!S18+南富良野町!S18+占冠村!S18+和寒町!S18+剣淵町!S18+下川町!S18+美深町!S18+音威子府村!S18+中川町!S18+幌加内町!S18</f>
        <v>110</v>
      </c>
      <c r="T18" s="6">
        <f>+旭川市!T18+士別市!T18+名寄市!T18+富良野市!T18+鷹栖町!T18+東神楽町!T18+当麻町!T18+比布町!T18+愛別町!T18+上川町!T18+東川町!T18+美瑛町!T18+上富良野町!T18+中富良野町!T18+南富良野町!T18+占冠村!T18+和寒町!T18+剣淵町!T18+下川町!T18+美深町!T18+音威子府村!T18+中川町!T18+幌加内町!T18</f>
        <v>509</v>
      </c>
      <c r="U18" s="7">
        <f>+旭川市!U18+士別市!U18+名寄市!U18+富良野市!U18+鷹栖町!U18+東神楽町!U18+当麻町!U18+比布町!U18+愛別町!U18+上川町!U18+東川町!U18+美瑛町!U18+上富良野町!U18+中富良野町!U18+南富良野町!U18+占冠村!U18+和寒町!U18+剣淵町!U18+下川町!U18+美深町!U18+音威子府村!U18+中川町!U18+幌加内町!U18</f>
        <v>1323</v>
      </c>
      <c r="V18" s="31">
        <f>+旭川市!V18+士別市!V18+名寄市!V18+富良野市!V18+鷹栖町!V18+東神楽町!V18+当麻町!V18+比布町!V18+愛別町!V18+上川町!V18+東川町!V18+美瑛町!V18+上富良野町!V18+中富良野町!V18+南富良野町!V18+占冠村!V18+和寒町!V18+剣淵町!V18+下川町!V18+美深町!V18+音威子府村!V18+中川町!V18+幌加内町!V18</f>
        <v>49581</v>
      </c>
    </row>
    <row r="19" spans="1:22" ht="18" customHeight="1" x14ac:dyDescent="0.15">
      <c r="A19" s="156" t="s">
        <v>7</v>
      </c>
      <c r="B19" s="121" t="s">
        <v>13</v>
      </c>
      <c r="C19" s="11">
        <f>+旭川市!C19+士別市!C19+名寄市!C19+富良野市!C19+鷹栖町!C19+東神楽町!C19+当麻町!C19+比布町!C19+愛別町!C19+上川町!C19+東川町!C19+美瑛町!C19+上富良野町!C19+中富良野町!C19+南富良野町!C19+占冠村!C19+和寒町!C19+剣淵町!C19+下川町!C19+美深町!C19+音威子府村!C19+中川町!C19+幌加内町!C19</f>
        <v>10581</v>
      </c>
      <c r="D19" s="12">
        <f>+旭川市!D19+士別市!D19+名寄市!D19+富良野市!D19+鷹栖町!D19+東神楽町!D19+当麻町!D19+比布町!D19+愛別町!D19+上川町!D19+東川町!D19+美瑛町!D19+上富良野町!D19+中富良野町!D19+南富良野町!D19+占冠村!D19+和寒町!D19+剣淵町!D19+下川町!D19+美深町!D19+音威子府村!D19+中川町!D19+幌加内町!D19</f>
        <v>3762</v>
      </c>
      <c r="E19" s="12">
        <f>+旭川市!E19+士別市!E19+名寄市!E19+富良野市!E19+鷹栖町!E19+東神楽町!E19+当麻町!E19+比布町!E19+愛別町!E19+上川町!E19+東川町!E19+美瑛町!E19+上富良野町!E19+中富良野町!E19+南富良野町!E19+占冠村!E19+和寒町!E19+剣淵町!E19+下川町!E19+美深町!E19+音威子府村!E19+中川町!E19+幌加内町!E19</f>
        <v>20290</v>
      </c>
      <c r="F19" s="12">
        <f>+旭川市!F19+士別市!F19+名寄市!F19+富良野市!F19+鷹栖町!F19+東神楽町!F19+当麻町!F19+比布町!F19+愛別町!F19+上川町!F19+東川町!F19+美瑛町!F19+上富良野町!F19+中富良野町!F19+南富良野町!F19+占冠村!F19+和寒町!F19+剣淵町!F19+下川町!F19+美深町!F19+音威子府村!F19+中川町!F19+幌加内町!F19</f>
        <v>4940</v>
      </c>
      <c r="G19" s="12">
        <f>+旭川市!G19+士別市!G19+名寄市!G19+富良野市!G19+鷹栖町!G19+東神楽町!G19+当麻町!G19+比布町!G19+愛別町!G19+上川町!G19+東川町!G19+美瑛町!G19+上富良野町!G19+中富良野町!G19+南富良野町!G19+占冠村!G19+和寒町!G19+剣淵町!G19+下川町!G19+美深町!G19+音威子府村!G19+中川町!G19+幌加内町!G19</f>
        <v>3310</v>
      </c>
      <c r="H19" s="12">
        <f>+旭川市!H19+士別市!H19+名寄市!H19+富良野市!H19+鷹栖町!H19+東神楽町!H19+当麻町!H19+比布町!H19+愛別町!H19+上川町!H19+東川町!H19+美瑛町!H19+上富良野町!H19+中富良野町!H19+南富良野町!H19+占冠村!H19+和寒町!H19+剣淵町!H19+下川町!H19+美深町!H19+音威子府村!H19+中川町!H19+幌加内町!H19</f>
        <v>1874</v>
      </c>
      <c r="I19" s="12">
        <f>+旭川市!I19+士別市!I19+名寄市!I19+富良野市!I19+鷹栖町!I19+東神楽町!I19+当麻町!I19+比布町!I19+愛別町!I19+上川町!I19+東川町!I19+美瑛町!I19+上富良野町!I19+中富良野町!I19+南富良野町!I19+占冠村!I19+和寒町!I19+剣淵町!I19+下川町!I19+美深町!I19+音威子府村!I19+中川町!I19+幌加内町!I19</f>
        <v>2987</v>
      </c>
      <c r="J19" s="12">
        <f>+旭川市!J19+士別市!J19+名寄市!J19+富良野市!J19+鷹栖町!J19+東神楽町!J19+当麻町!J19+比布町!J19+愛別町!J19+上川町!J19+東川町!J19+美瑛町!J19+上富良野町!J19+中富良野町!J19+南富良野町!J19+占冠村!J19+和寒町!J19+剣淵町!J19+下川町!J19+美深町!J19+音威子府村!J19+中川町!J19+幌加内町!J19</f>
        <v>18</v>
      </c>
      <c r="K19" s="12">
        <f>+旭川市!K19+士別市!K19+名寄市!K19+富良野市!K19+鷹栖町!K19+東神楽町!K19+当麻町!K19+比布町!K19+愛別町!K19+上川町!K19+東川町!K19+美瑛町!K19+上富良野町!K19+中富良野町!K19+南富良野町!K19+占冠村!K19+和寒町!K19+剣淵町!K19+下川町!K19+美深町!K19+音威子府村!K19+中川町!K19+幌加内町!K19</f>
        <v>257</v>
      </c>
      <c r="L19" s="12">
        <f>+旭川市!L19+士別市!L19+名寄市!L19+富良野市!L19+鷹栖町!L19+東神楽町!L19+当麻町!L19+比布町!L19+愛別町!L19+上川町!L19+東川町!L19+美瑛町!L19+上富良野町!L19+中富良野町!L19+南富良野町!L19+占冠村!L19+和寒町!L19+剣淵町!L19+下川町!L19+美深町!L19+音威子府村!L19+中川町!L19+幌加内町!L19</f>
        <v>77</v>
      </c>
      <c r="M19" s="12">
        <f>+旭川市!M19+士別市!M19+名寄市!M19+富良野市!M19+鷹栖町!M19+東神楽町!M19+当麻町!M19+比布町!M19+愛別町!M19+上川町!M19+東川町!M19+美瑛町!M19+上富良野町!M19+中富良野町!M19+南富良野町!M19+占冠村!M19+和寒町!M19+剣淵町!M19+下川町!M19+美深町!M19+音威子府村!M19+中川町!M19+幌加内町!M19</f>
        <v>64</v>
      </c>
      <c r="N19" s="12">
        <f>+旭川市!N19+士別市!N19+名寄市!N19+富良野市!N19+鷹栖町!N19+東神楽町!N19+当麻町!N19+比布町!N19+愛別町!N19+上川町!N19+東川町!N19+美瑛町!N19+上富良野町!N19+中富良野町!N19+南富良野町!N19+占冠村!N19+和寒町!N19+剣淵町!N19+下川町!N19+美深町!N19+音威子府村!N19+中川町!N19+幌加内町!N19</f>
        <v>8</v>
      </c>
      <c r="O19" s="12">
        <f>+旭川市!O19+士別市!O19+名寄市!O19+富良野市!O19+鷹栖町!O19+東神楽町!O19+当麻町!O19+比布町!O19+愛別町!O19+上川町!O19+東川町!O19+美瑛町!O19+上富良野町!O19+中富良野町!O19+南富良野町!O19+占冠村!O19+和寒町!O19+剣淵町!O19+下川町!O19+美深町!O19+音威子府村!O19+中川町!O19+幌加内町!O19</f>
        <v>114</v>
      </c>
      <c r="P19" s="12">
        <f>+旭川市!P19+士別市!P19+名寄市!P19+富良野市!P19+鷹栖町!P19+東神楽町!P19+当麻町!P19+比布町!P19+愛別町!P19+上川町!P19+東川町!P19+美瑛町!P19+上富良野町!P19+中富良野町!P19+南富良野町!P19+占冠村!P19+和寒町!P19+剣淵町!P19+下川町!P19+美深町!P19+音威子府村!P19+中川町!P19+幌加内町!P19</f>
        <v>40</v>
      </c>
      <c r="Q19" s="12">
        <f>+旭川市!Q19+士別市!Q19+名寄市!Q19+富良野市!Q19+鷹栖町!Q19+東神楽町!Q19+当麻町!Q19+比布町!Q19+愛別町!Q19+上川町!Q19+東川町!Q19+美瑛町!Q19+上富良野町!Q19+中富良野町!Q19+南富良野町!Q19+占冠村!Q19+和寒町!Q19+剣淵町!Q19+下川町!Q19+美深町!Q19+音威子府村!Q19+中川町!Q19+幌加内町!Q19</f>
        <v>45</v>
      </c>
      <c r="R19" s="12">
        <f>+旭川市!R19+士別市!R19+名寄市!R19+富良野市!R19+鷹栖町!R19+東神楽町!R19+当麻町!R19+比布町!R19+愛別町!R19+上川町!R19+東川町!R19+美瑛町!R19+上富良野町!R19+中富良野町!R19+南富良野町!R19+占冠村!R19+和寒町!R19+剣淵町!R19+下川町!R19+美深町!R19+音威子府村!R19+中川町!R19+幌加内町!R19</f>
        <v>816</v>
      </c>
      <c r="S19" s="12">
        <f>+旭川市!S19+士別市!S19+名寄市!S19+富良野市!S19+鷹栖町!S19+東神楽町!S19+当麻町!S19+比布町!S19+愛別町!S19+上川町!S19+東川町!S19+美瑛町!S19+上富良野町!S19+中富良野町!S19+南富良野町!S19+占冠村!S19+和寒町!S19+剣淵町!S19+下川町!S19+美深町!S19+音威子府村!S19+中川町!S19+幌加内町!S19</f>
        <v>71</v>
      </c>
      <c r="T19" s="12">
        <f>+旭川市!T19+士別市!T19+名寄市!T19+富良野市!T19+鷹栖町!T19+東神楽町!T19+当麻町!T19+比布町!T19+愛別町!T19+上川町!T19+東川町!T19+美瑛町!T19+上富良野町!T19+中富良野町!T19+南富良野町!T19+占冠村!T19+和寒町!T19+剣淵町!T19+下川町!T19+美深町!T19+音威子府村!T19+中川町!T19+幌加内町!T19</f>
        <v>358</v>
      </c>
      <c r="U19" s="13">
        <f>+旭川市!U19+士別市!U19+名寄市!U19+富良野市!U19+鷹栖町!U19+東神楽町!U19+当麻町!U19+比布町!U19+愛別町!U19+上川町!U19+東川町!U19+美瑛町!U19+上富良野町!U19+中富良野町!U19+南富良野町!U19+占冠村!U19+和寒町!U19+剣淵町!U19+下川町!U19+美深町!U19+音威子府村!U19+中川町!U19+幌加内町!U19</f>
        <v>1225</v>
      </c>
      <c r="V19" s="32">
        <f>+旭川市!V19+士別市!V19+名寄市!V19+富良野市!V19+鷹栖町!V19+東神楽町!V19+当麻町!V19+比布町!V19+愛別町!V19+上川町!V19+東川町!V19+美瑛町!V19+上富良野町!V19+中富良野町!V19+南富良野町!V19+占冠村!V19+和寒町!V19+剣淵町!V19+下川町!V19+美深町!V19+音威子府村!V19+中川町!V19+幌加内町!V19</f>
        <v>50837</v>
      </c>
    </row>
    <row r="20" spans="1:22" ht="18" customHeight="1" x14ac:dyDescent="0.15">
      <c r="A20" s="157"/>
      <c r="B20" s="119" t="s">
        <v>14</v>
      </c>
      <c r="C20" s="8">
        <f>+旭川市!C20+士別市!C20+名寄市!C20+富良野市!C20+鷹栖町!C20+東神楽町!C20+当麻町!C20+比布町!C20+愛別町!C20+上川町!C20+東川町!C20+美瑛町!C20+上富良野町!C20+中富良野町!C20+南富良野町!C20+占冠村!C20+和寒町!C20+剣淵町!C20+下川町!C20+美深町!C20+音威子府村!C20+中川町!C20+幌加内町!C20</f>
        <v>15338</v>
      </c>
      <c r="D20" s="9">
        <f>+旭川市!D20+士別市!D20+名寄市!D20+富良野市!D20+鷹栖町!D20+東神楽町!D20+当麻町!D20+比布町!D20+愛別町!D20+上川町!D20+東川町!D20+美瑛町!D20+上富良野町!D20+中富良野町!D20+南富良野町!D20+占冠村!D20+和寒町!D20+剣淵町!D20+下川町!D20+美深町!D20+音威子府村!D20+中川町!D20+幌加内町!D20</f>
        <v>4557</v>
      </c>
      <c r="E20" s="9">
        <f>+旭川市!E20+士別市!E20+名寄市!E20+富良野市!E20+鷹栖町!E20+東神楽町!E20+当麻町!E20+比布町!E20+愛別町!E20+上川町!E20+東川町!E20+美瑛町!E20+上富良野町!E20+中富良野町!E20+南富良野町!E20+占冠村!E20+和寒町!E20+剣淵町!E20+下川町!E20+美深町!E20+音威子府村!E20+中川町!E20+幌加内町!E20</f>
        <v>22750</v>
      </c>
      <c r="F20" s="9">
        <f>+旭川市!F20+士別市!F20+名寄市!F20+富良野市!F20+鷹栖町!F20+東神楽町!F20+当麻町!F20+比布町!F20+愛別町!F20+上川町!F20+東川町!F20+美瑛町!F20+上富良野町!F20+中富良野町!F20+南富良野町!F20+占冠村!F20+和寒町!F20+剣淵町!F20+下川町!F20+美深町!F20+音威子府村!F20+中川町!F20+幌加内町!F20</f>
        <v>6043</v>
      </c>
      <c r="G20" s="9">
        <f>+旭川市!G20+士別市!G20+名寄市!G20+富良野市!G20+鷹栖町!G20+東神楽町!G20+当麻町!G20+比布町!G20+愛別町!G20+上川町!G20+東川町!G20+美瑛町!G20+上富良野町!G20+中富良野町!G20+南富良野町!G20+占冠村!G20+和寒町!G20+剣淵町!G20+下川町!G20+美深町!G20+音威子府村!G20+中川町!G20+幌加内町!G20</f>
        <v>3919</v>
      </c>
      <c r="H20" s="9">
        <f>+旭川市!H20+士別市!H20+名寄市!H20+富良野市!H20+鷹栖町!H20+東神楽町!H20+当麻町!H20+比布町!H20+愛別町!H20+上川町!H20+東川町!H20+美瑛町!H20+上富良野町!H20+中富良野町!H20+南富良野町!H20+占冠村!H20+和寒町!H20+剣淵町!H20+下川町!H20+美深町!H20+音威子府村!H20+中川町!H20+幌加内町!H20</f>
        <v>2063</v>
      </c>
      <c r="I20" s="9">
        <f>+旭川市!I20+士別市!I20+名寄市!I20+富良野市!I20+鷹栖町!I20+東神楽町!I20+当麻町!I20+比布町!I20+愛別町!I20+上川町!I20+東川町!I20+美瑛町!I20+上富良野町!I20+中富良野町!I20+南富良野町!I20+占冠村!I20+和寒町!I20+剣淵町!I20+下川町!I20+美深町!I20+音威子府村!I20+中川町!I20+幌加内町!I20</f>
        <v>3324</v>
      </c>
      <c r="J20" s="9">
        <f>+旭川市!J20+士別市!J20+名寄市!J20+富良野市!J20+鷹栖町!J20+東神楽町!J20+当麻町!J20+比布町!J20+愛別町!J20+上川町!J20+東川町!J20+美瑛町!J20+上富良野町!J20+中富良野町!J20+南富良野町!J20+占冠村!J20+和寒町!J20+剣淵町!J20+下川町!J20+美深町!J20+音威子府村!J20+中川町!J20+幌加内町!J20</f>
        <v>19</v>
      </c>
      <c r="K20" s="9">
        <f>+旭川市!K20+士別市!K20+名寄市!K20+富良野市!K20+鷹栖町!K20+東神楽町!K20+当麻町!K20+比布町!K20+愛別町!K20+上川町!K20+東川町!K20+美瑛町!K20+上富良野町!K20+中富良野町!K20+南富良野町!K20+占冠村!K20+和寒町!K20+剣淵町!K20+下川町!K20+美深町!K20+音威子府村!K20+中川町!K20+幌加内町!K20</f>
        <v>301</v>
      </c>
      <c r="L20" s="9">
        <f>+旭川市!L20+士別市!L20+名寄市!L20+富良野市!L20+鷹栖町!L20+東神楽町!L20+当麻町!L20+比布町!L20+愛別町!L20+上川町!L20+東川町!L20+美瑛町!L20+上富良野町!L20+中富良野町!L20+南富良野町!L20+占冠村!L20+和寒町!L20+剣淵町!L20+下川町!L20+美深町!L20+音威子府村!L20+中川町!L20+幌加内町!L20</f>
        <v>77</v>
      </c>
      <c r="M20" s="9">
        <f>+旭川市!M20+士別市!M20+名寄市!M20+富良野市!M20+鷹栖町!M20+東神楽町!M20+当麻町!M20+比布町!M20+愛別町!M20+上川町!M20+東川町!M20+美瑛町!M20+上富良野町!M20+中富良野町!M20+南富良野町!M20+占冠村!M20+和寒町!M20+剣淵町!M20+下川町!M20+美深町!M20+音威子府村!M20+中川町!M20+幌加内町!M20</f>
        <v>74</v>
      </c>
      <c r="N20" s="9">
        <f>+旭川市!N20+士別市!N20+名寄市!N20+富良野市!N20+鷹栖町!N20+東神楽町!N20+当麻町!N20+比布町!N20+愛別町!N20+上川町!N20+東川町!N20+美瑛町!N20+上富良野町!N20+中富良野町!N20+南富良野町!N20+占冠村!N20+和寒町!N20+剣淵町!N20+下川町!N20+美深町!N20+音威子府村!N20+中川町!N20+幌加内町!N20</f>
        <v>22</v>
      </c>
      <c r="O20" s="9">
        <f>+旭川市!O20+士別市!O20+名寄市!O20+富良野市!O20+鷹栖町!O20+東神楽町!O20+当麻町!O20+比布町!O20+愛別町!O20+上川町!O20+東川町!O20+美瑛町!O20+上富良野町!O20+中富良野町!O20+南富良野町!O20+占冠村!O20+和寒町!O20+剣淵町!O20+下川町!O20+美深町!O20+音威子府村!O20+中川町!O20+幌加内町!O20</f>
        <v>129</v>
      </c>
      <c r="P20" s="9">
        <f>+旭川市!P20+士別市!P20+名寄市!P20+富良野市!P20+鷹栖町!P20+東神楽町!P20+当麻町!P20+比布町!P20+愛別町!P20+上川町!P20+東川町!P20+美瑛町!P20+上富良野町!P20+中富良野町!P20+南富良野町!P20+占冠村!P20+和寒町!P20+剣淵町!P20+下川町!P20+美深町!P20+音威子府村!P20+中川町!P20+幌加内町!P20</f>
        <v>55</v>
      </c>
      <c r="Q20" s="9">
        <f>+旭川市!Q20+士別市!Q20+名寄市!Q20+富良野市!Q20+鷹栖町!Q20+東神楽町!Q20+当麻町!Q20+比布町!Q20+愛別町!Q20+上川町!Q20+東川町!Q20+美瑛町!Q20+上富良野町!Q20+中富良野町!Q20+南富良野町!Q20+占冠村!Q20+和寒町!Q20+剣淵町!Q20+下川町!Q20+美深町!Q20+音威子府村!Q20+中川町!Q20+幌加内町!Q20</f>
        <v>64</v>
      </c>
      <c r="R20" s="9">
        <f>+旭川市!R20+士別市!R20+名寄市!R20+富良野市!R20+鷹栖町!R20+東神楽町!R20+当麻町!R20+比布町!R20+愛別町!R20+上川町!R20+東川町!R20+美瑛町!R20+上富良野町!R20+中富良野町!R20+南富良野町!R20+占冠村!R20+和寒町!R20+剣淵町!R20+下川町!R20+美深町!R20+音威子府村!R20+中川町!R20+幌加内町!R20</f>
        <v>885</v>
      </c>
      <c r="S20" s="9">
        <f>+旭川市!S20+士別市!S20+名寄市!S20+富良野市!S20+鷹栖町!S20+東神楽町!S20+当麻町!S20+比布町!S20+愛別町!S20+上川町!S20+東川町!S20+美瑛町!S20+上富良野町!S20+中富良野町!S20+南富良野町!S20+占冠村!S20+和寒町!S20+剣淵町!S20+下川町!S20+美深町!S20+音威子府村!S20+中川町!S20+幌加内町!S20</f>
        <v>76</v>
      </c>
      <c r="T20" s="9">
        <f>+旭川市!T20+士別市!T20+名寄市!T20+富良野市!T20+鷹栖町!T20+東神楽町!T20+当麻町!T20+比布町!T20+愛別町!T20+上川町!T20+東川町!T20+美瑛町!T20+上富良野町!T20+中富良野町!T20+南富良野町!T20+占冠村!T20+和寒町!T20+剣淵町!T20+下川町!T20+美深町!T20+音威子府村!T20+中川町!T20+幌加内町!T20</f>
        <v>417</v>
      </c>
      <c r="U20" s="10">
        <f>+旭川市!U20+士別市!U20+名寄市!U20+富良野市!U20+鷹栖町!U20+東神楽町!U20+当麻町!U20+比布町!U20+愛別町!U20+上川町!U20+東川町!U20+美瑛町!U20+上富良野町!U20+中富良野町!U20+南富良野町!U20+占冠村!U20+和寒町!U20+剣淵町!U20+下川町!U20+美深町!U20+音威子府村!U20+中川町!U20+幌加内町!U20</f>
        <v>1738</v>
      </c>
      <c r="V20" s="30">
        <f>+旭川市!V20+士別市!V20+名寄市!V20+富良野市!V20+鷹栖町!V20+東神楽町!V20+当麻町!V20+比布町!V20+愛別町!V20+上川町!V20+東川町!V20+美瑛町!V20+上富良野町!V20+中富良野町!V20+南富良野町!V20+占冠村!V20+和寒町!V20+剣淵町!V20+下川町!V20+美深町!V20+音威子府村!V20+中川町!V20+幌加内町!V20</f>
        <v>61851</v>
      </c>
    </row>
    <row r="21" spans="1:22" ht="18" customHeight="1" x14ac:dyDescent="0.15">
      <c r="A21" s="154" t="s">
        <v>8</v>
      </c>
      <c r="B21" s="118" t="s">
        <v>13</v>
      </c>
      <c r="C21" s="2">
        <f>+旭川市!C21+士別市!C21+名寄市!C21+富良野市!C21+鷹栖町!C21+東神楽町!C21+当麻町!C21+比布町!C21+愛別町!C21+上川町!C21+東川町!C21+美瑛町!C21+上富良野町!C21+中富良野町!C21+南富良野町!C21+占冠村!C21+和寒町!C21+剣淵町!C21+下川町!C21+美深町!C21+音威子府村!C21+中川町!C21+幌加内町!C21</f>
        <v>3697</v>
      </c>
      <c r="D21" s="3">
        <f>+旭川市!D21+士別市!D21+名寄市!D21+富良野市!D21+鷹栖町!D21+東神楽町!D21+当麻町!D21+比布町!D21+愛別町!D21+上川町!D21+東川町!D21+美瑛町!D21+上富良野町!D21+中富良野町!D21+南富良野町!D21+占冠村!D21+和寒町!D21+剣淵町!D21+下川町!D21+美深町!D21+音威子府村!D21+中川町!D21+幌加内町!D21</f>
        <v>2871</v>
      </c>
      <c r="E21" s="3">
        <f>+旭川市!E21+士別市!E21+名寄市!E21+富良野市!E21+鷹栖町!E21+東神楽町!E21+当麻町!E21+比布町!E21+愛別町!E21+上川町!E21+東川町!E21+美瑛町!E21+上富良野町!E21+中富良野町!E21+南富良野町!E21+占冠村!E21+和寒町!E21+剣淵町!E21+下川町!E21+美深町!E21+音威子府村!E21+中川町!E21+幌加内町!E21</f>
        <v>5142</v>
      </c>
      <c r="F21" s="3">
        <f>+旭川市!F21+士別市!F21+名寄市!F21+富良野市!F21+鷹栖町!F21+東神楽町!F21+当麻町!F21+比布町!F21+愛別町!F21+上川町!F21+東川町!F21+美瑛町!F21+上富良野町!F21+中富良野町!F21+南富良野町!F21+占冠村!F21+和寒町!F21+剣淵町!F21+下川町!F21+美深町!F21+音威子府村!F21+中川町!F21+幌加内町!F21</f>
        <v>3187</v>
      </c>
      <c r="G21" s="3">
        <f>+旭川市!G21+士別市!G21+名寄市!G21+富良野市!G21+鷹栖町!G21+東神楽町!G21+当麻町!G21+比布町!G21+愛別町!G21+上川町!G21+東川町!G21+美瑛町!G21+上富良野町!G21+中富良野町!G21+南富良野町!G21+占冠村!G21+和寒町!G21+剣淵町!G21+下川町!G21+美深町!G21+音威子府村!G21+中川町!G21+幌加内町!G21</f>
        <v>1728</v>
      </c>
      <c r="H21" s="3">
        <f>+旭川市!H21+士別市!H21+名寄市!H21+富良野市!H21+鷹栖町!H21+東神楽町!H21+当麻町!H21+比布町!H21+愛別町!H21+上川町!H21+東川町!H21+美瑛町!H21+上富良野町!H21+中富良野町!H21+南富良野町!H21+占冠村!H21+和寒町!H21+剣淵町!H21+下川町!H21+美深町!H21+音威子府村!H21+中川町!H21+幌加内町!H21</f>
        <v>653</v>
      </c>
      <c r="I21" s="3">
        <f>+旭川市!I21+士別市!I21+名寄市!I21+富良野市!I21+鷹栖町!I21+東神楽町!I21+当麻町!I21+比布町!I21+愛別町!I21+上川町!I21+東川町!I21+美瑛町!I21+上富良野町!I21+中富良野町!I21+南富良野町!I21+占冠村!I21+和寒町!I21+剣淵町!I21+下川町!I21+美深町!I21+音威子府村!I21+中川町!I21+幌加内町!I21</f>
        <v>1180</v>
      </c>
      <c r="J21" s="3">
        <f>+旭川市!J21+士別市!J21+名寄市!J21+富良野市!J21+鷹栖町!J21+東神楽町!J21+当麻町!J21+比布町!J21+愛別町!J21+上川町!J21+東川町!J21+美瑛町!J21+上富良野町!J21+中富良野町!J21+南富良野町!J21+占冠村!J21+和寒町!J21+剣淵町!J21+下川町!J21+美深町!J21+音威子府村!J21+中川町!J21+幌加内町!J21</f>
        <v>7</v>
      </c>
      <c r="K21" s="3">
        <f>+旭川市!K21+士別市!K21+名寄市!K21+富良野市!K21+鷹栖町!K21+東神楽町!K21+当麻町!K21+比布町!K21+愛別町!K21+上川町!K21+東川町!K21+美瑛町!K21+上富良野町!K21+中富良野町!K21+南富良野町!K21+占冠村!K21+和寒町!K21+剣淵町!K21+下川町!K21+美深町!K21+音威子府村!K21+中川町!K21+幌加内町!K21</f>
        <v>158</v>
      </c>
      <c r="L21" s="3">
        <f>+旭川市!L21+士別市!L21+名寄市!L21+富良野市!L21+鷹栖町!L21+東神楽町!L21+当麻町!L21+比布町!L21+愛別町!L21+上川町!L21+東川町!L21+美瑛町!L21+上富良野町!L21+中富良野町!L21+南富良野町!L21+占冠村!L21+和寒町!L21+剣淵町!L21+下川町!L21+美深町!L21+音威子府村!L21+中川町!L21+幌加内町!L21</f>
        <v>5</v>
      </c>
      <c r="M21" s="3">
        <f>+旭川市!M21+士別市!M21+名寄市!M21+富良野市!M21+鷹栖町!M21+東神楽町!M21+当麻町!M21+比布町!M21+愛別町!M21+上川町!M21+東川町!M21+美瑛町!M21+上富良野町!M21+中富良野町!M21+南富良野町!M21+占冠村!M21+和寒町!M21+剣淵町!M21+下川町!M21+美深町!M21+音威子府村!M21+中川町!M21+幌加内町!M21</f>
        <v>5</v>
      </c>
      <c r="N21" s="3">
        <f>+旭川市!N21+士別市!N21+名寄市!N21+富良野市!N21+鷹栖町!N21+東神楽町!N21+当麻町!N21+比布町!N21+愛別町!N21+上川町!N21+東川町!N21+美瑛町!N21+上富良野町!N21+中富良野町!N21+南富良野町!N21+占冠村!N21+和寒町!N21+剣淵町!N21+下川町!N21+美深町!N21+音威子府村!N21+中川町!N21+幌加内町!N21</f>
        <v>20</v>
      </c>
      <c r="O21" s="3">
        <f>+旭川市!O21+士別市!O21+名寄市!O21+富良野市!O21+鷹栖町!O21+東神楽町!O21+当麻町!O21+比布町!O21+愛別町!O21+上川町!O21+東川町!O21+美瑛町!O21+上富良野町!O21+中富良野町!O21+南富良野町!O21+占冠村!O21+和寒町!O21+剣淵町!O21+下川町!O21+美深町!O21+音威子府村!O21+中川町!O21+幌加内町!O21</f>
        <v>20</v>
      </c>
      <c r="P21" s="3">
        <f>+旭川市!P21+士別市!P21+名寄市!P21+富良野市!P21+鷹栖町!P21+東神楽町!P21+当麻町!P21+比布町!P21+愛別町!P21+上川町!P21+東川町!P21+美瑛町!P21+上富良野町!P21+中富良野町!P21+南富良野町!P21+占冠村!P21+和寒町!P21+剣淵町!P21+下川町!P21+美深町!P21+音威子府村!P21+中川町!P21+幌加内町!P21</f>
        <v>21</v>
      </c>
      <c r="Q21" s="3">
        <f>+旭川市!Q21+士別市!Q21+名寄市!Q21+富良野市!Q21+鷹栖町!Q21+東神楽町!Q21+当麻町!Q21+比布町!Q21+愛別町!Q21+上川町!Q21+東川町!Q21+美瑛町!Q21+上富良野町!Q21+中富良野町!Q21+南富良野町!Q21+占冠村!Q21+和寒町!Q21+剣淵町!Q21+下川町!Q21+美深町!Q21+音威子府村!Q21+中川町!Q21+幌加内町!Q21</f>
        <v>9</v>
      </c>
      <c r="R21" s="3">
        <f>+旭川市!R21+士別市!R21+名寄市!R21+富良野市!R21+鷹栖町!R21+東神楽町!R21+当麻町!R21+比布町!R21+愛別町!R21+上川町!R21+東川町!R21+美瑛町!R21+上富良野町!R21+中富良野町!R21+南富良野町!R21+占冠村!R21+和寒町!R21+剣淵町!R21+下川町!R21+美深町!R21+音威子府村!R21+中川町!R21+幌加内町!R21</f>
        <v>186</v>
      </c>
      <c r="S21" s="3">
        <f>+旭川市!S21+士別市!S21+名寄市!S21+富良野市!S21+鷹栖町!S21+東神楽町!S21+当麻町!S21+比布町!S21+愛別町!S21+上川町!S21+東川町!S21+美瑛町!S21+上富良野町!S21+中富良野町!S21+南富良野町!S21+占冠村!S21+和寒町!S21+剣淵町!S21+下川町!S21+美深町!S21+音威子府村!S21+中川町!S21+幌加内町!S21</f>
        <v>33</v>
      </c>
      <c r="T21" s="3">
        <f>+旭川市!T21+士別市!T21+名寄市!T21+富良野市!T21+鷹栖町!T21+東神楽町!T21+当麻町!T21+比布町!T21+愛別町!T21+上川町!T21+東川町!T21+美瑛町!T21+上富良野町!T21+中富良野町!T21+南富良野町!T21+占冠村!T21+和寒町!T21+剣淵町!T21+下川町!T21+美深町!T21+音威子府村!T21+中川町!T21+幌加内町!T21</f>
        <v>68</v>
      </c>
      <c r="U21" s="4">
        <f>+旭川市!U21+士別市!U21+名寄市!U21+富良野市!U21+鷹栖町!U21+東神楽町!U21+当麻町!U21+比布町!U21+愛別町!U21+上川町!U21+東川町!U21+美瑛町!U21+上富良野町!U21+中富良野町!U21+南富良野町!U21+占冠村!U21+和寒町!U21+剣淵町!U21+下川町!U21+美深町!U21+音威子府村!U21+中川町!U21+幌加内町!U21</f>
        <v>222</v>
      </c>
      <c r="V21" s="29">
        <f>+旭川市!V21+士別市!V21+名寄市!V21+富良野市!V21+鷹栖町!V21+東神楽町!V21+当麻町!V21+比布町!V21+愛別町!V21+上川町!V21+東川町!V21+美瑛町!V21+上富良野町!V21+中富良野町!V21+南富良野町!V21+占冠村!V21+和寒町!V21+剣淵町!V21+下川町!V21+美深町!V21+音威子府村!V21+中川町!V21+幌加内町!V21</f>
        <v>19212</v>
      </c>
    </row>
    <row r="22" spans="1:22" ht="18" customHeight="1" x14ac:dyDescent="0.15">
      <c r="A22" s="153"/>
      <c r="B22" s="120" t="s">
        <v>14</v>
      </c>
      <c r="C22" s="5">
        <f>+旭川市!C22+士別市!C22+名寄市!C22+富良野市!C22+鷹栖町!C22+東神楽町!C22+当麻町!C22+比布町!C22+愛別町!C22+上川町!C22+東川町!C22+美瑛町!C22+上富良野町!C22+中富良野町!C22+南富良野町!C22+占冠村!C22+和寒町!C22+剣淵町!C22+下川町!C22+美深町!C22+音威子府村!C22+中川町!C22+幌加内町!C22</f>
        <v>4007</v>
      </c>
      <c r="D22" s="6">
        <f>+旭川市!D22+士別市!D22+名寄市!D22+富良野市!D22+鷹栖町!D22+東神楽町!D22+当麻町!D22+比布町!D22+愛別町!D22+上川町!D22+東川町!D22+美瑛町!D22+上富良野町!D22+中富良野町!D22+南富良野町!D22+占冠村!D22+和寒町!D22+剣淵町!D22+下川町!D22+美深町!D22+音威子府村!D22+中川町!D22+幌加内町!D22</f>
        <v>3974</v>
      </c>
      <c r="E22" s="6">
        <f>+旭川市!E22+士別市!E22+名寄市!E22+富良野市!E22+鷹栖町!E22+東神楽町!E22+当麻町!E22+比布町!E22+愛別町!E22+上川町!E22+東川町!E22+美瑛町!E22+上富良野町!E22+中富良野町!E22+南富良野町!E22+占冠村!E22+和寒町!E22+剣淵町!E22+下川町!E22+美深町!E22+音威子府村!E22+中川町!E22+幌加内町!E22</f>
        <v>5342</v>
      </c>
      <c r="F22" s="6">
        <f>+旭川市!F22+士別市!F22+名寄市!F22+富良野市!F22+鷹栖町!F22+東神楽町!F22+当麻町!F22+比布町!F22+愛別町!F22+上川町!F22+東川町!F22+美瑛町!F22+上富良野町!F22+中富良野町!F22+南富良野町!F22+占冠村!F22+和寒町!F22+剣淵町!F22+下川町!F22+美深町!F22+音威子府村!F22+中川町!F22+幌加内町!F22</f>
        <v>3413</v>
      </c>
      <c r="G22" s="6">
        <f>+旭川市!G22+士別市!G22+名寄市!G22+富良野市!G22+鷹栖町!G22+東神楽町!G22+当麻町!G22+比布町!G22+愛別町!G22+上川町!G22+東川町!G22+美瑛町!G22+上富良野町!G22+中富良野町!G22+南富良野町!G22+占冠村!G22+和寒町!G22+剣淵町!G22+下川町!G22+美深町!G22+音威子府村!G22+中川町!G22+幌加内町!G22</f>
        <v>1941</v>
      </c>
      <c r="H22" s="6">
        <f>+旭川市!H22+士別市!H22+名寄市!H22+富良野市!H22+鷹栖町!H22+東神楽町!H22+当麻町!H22+比布町!H22+愛別町!H22+上川町!H22+東川町!H22+美瑛町!H22+上富良野町!H22+中富良野町!H22+南富良野町!H22+占冠村!H22+和寒町!H22+剣淵町!H22+下川町!H22+美深町!H22+音威子府村!H22+中川町!H22+幌加内町!H22</f>
        <v>773</v>
      </c>
      <c r="I22" s="6">
        <f>+旭川市!I22+士別市!I22+名寄市!I22+富良野市!I22+鷹栖町!I22+東神楽町!I22+当麻町!I22+比布町!I22+愛別町!I22+上川町!I22+東川町!I22+美瑛町!I22+上富良野町!I22+中富良野町!I22+南富良野町!I22+占冠村!I22+和寒町!I22+剣淵町!I22+下川町!I22+美深町!I22+音威子府村!I22+中川町!I22+幌加内町!I22</f>
        <v>1392</v>
      </c>
      <c r="J22" s="6">
        <f>+旭川市!J22+士別市!J22+名寄市!J22+富良野市!J22+鷹栖町!J22+東神楽町!J22+当麻町!J22+比布町!J22+愛別町!J22+上川町!J22+東川町!J22+美瑛町!J22+上富良野町!J22+中富良野町!J22+南富良野町!J22+占冠村!J22+和寒町!J22+剣淵町!J22+下川町!J22+美深町!J22+音威子府村!J22+中川町!J22+幌加内町!J22</f>
        <v>8</v>
      </c>
      <c r="K22" s="6">
        <f>+旭川市!K22+士別市!K22+名寄市!K22+富良野市!K22+鷹栖町!K22+東神楽町!K22+当麻町!K22+比布町!K22+愛別町!K22+上川町!K22+東川町!K22+美瑛町!K22+上富良野町!K22+中富良野町!K22+南富良野町!K22+占冠村!K22+和寒町!K22+剣淵町!K22+下川町!K22+美深町!K22+音威子府村!K22+中川町!K22+幌加内町!K22</f>
        <v>164</v>
      </c>
      <c r="L22" s="6">
        <f>+旭川市!L22+士別市!L22+名寄市!L22+富良野市!L22+鷹栖町!L22+東神楽町!L22+当麻町!L22+比布町!L22+愛別町!L22+上川町!L22+東川町!L22+美瑛町!L22+上富良野町!L22+中富良野町!L22+南富良野町!L22+占冠村!L22+和寒町!L22+剣淵町!L22+下川町!L22+美深町!L22+音威子府村!L22+中川町!L22+幌加内町!L22</f>
        <v>11</v>
      </c>
      <c r="M22" s="6">
        <f>+旭川市!M22+士別市!M22+名寄市!M22+富良野市!M22+鷹栖町!M22+東神楽町!M22+当麻町!M22+比布町!M22+愛別町!M22+上川町!M22+東川町!M22+美瑛町!M22+上富良野町!M22+中富良野町!M22+南富良野町!M22+占冠村!M22+和寒町!M22+剣淵町!M22+下川町!M22+美深町!M22+音威子府村!M22+中川町!M22+幌加内町!M22</f>
        <v>7</v>
      </c>
      <c r="N22" s="6">
        <f>+旭川市!N22+士別市!N22+名寄市!N22+富良野市!N22+鷹栖町!N22+東神楽町!N22+当麻町!N22+比布町!N22+愛別町!N22+上川町!N22+東川町!N22+美瑛町!N22+上富良野町!N22+中富良野町!N22+南富良野町!N22+占冠村!N22+和寒町!N22+剣淵町!N22+下川町!N22+美深町!N22+音威子府村!N22+中川町!N22+幌加内町!N22</f>
        <v>20</v>
      </c>
      <c r="O22" s="6">
        <f>+旭川市!O22+士別市!O22+名寄市!O22+富良野市!O22+鷹栖町!O22+東神楽町!O22+当麻町!O22+比布町!O22+愛別町!O22+上川町!O22+東川町!O22+美瑛町!O22+上富良野町!O22+中富良野町!O22+南富良野町!O22+占冠村!O22+和寒町!O22+剣淵町!O22+下川町!O22+美深町!O22+音威子府村!O22+中川町!O22+幌加内町!O22</f>
        <v>26</v>
      </c>
      <c r="P22" s="6">
        <f>+旭川市!P22+士別市!P22+名寄市!P22+富良野市!P22+鷹栖町!P22+東神楽町!P22+当麻町!P22+比布町!P22+愛別町!P22+上川町!P22+東川町!P22+美瑛町!P22+上富良野町!P22+中富良野町!P22+南富良野町!P22+占冠村!P22+和寒町!P22+剣淵町!P22+下川町!P22+美深町!P22+音威子府村!P22+中川町!P22+幌加内町!P22</f>
        <v>26</v>
      </c>
      <c r="Q22" s="6">
        <f>+旭川市!Q22+士別市!Q22+名寄市!Q22+富良野市!Q22+鷹栖町!Q22+東神楽町!Q22+当麻町!Q22+比布町!Q22+愛別町!Q22+上川町!Q22+東川町!Q22+美瑛町!Q22+上富良野町!Q22+中富良野町!Q22+南富良野町!Q22+占冠村!Q22+和寒町!Q22+剣淵町!Q22+下川町!Q22+美深町!Q22+音威子府村!Q22+中川町!Q22+幌加内町!Q22</f>
        <v>9</v>
      </c>
      <c r="R22" s="6">
        <f>+旭川市!R22+士別市!R22+名寄市!R22+富良野市!R22+鷹栖町!R22+東神楽町!R22+当麻町!R22+比布町!R22+愛別町!R22+上川町!R22+東川町!R22+美瑛町!R22+上富良野町!R22+中富良野町!R22+南富良野町!R22+占冠村!R22+和寒町!R22+剣淵町!R22+下川町!R22+美深町!R22+音威子府村!R22+中川町!R22+幌加内町!R22</f>
        <v>198</v>
      </c>
      <c r="S22" s="6">
        <f>+旭川市!S22+士別市!S22+名寄市!S22+富良野市!S22+鷹栖町!S22+東神楽町!S22+当麻町!S22+比布町!S22+愛別町!S22+上川町!S22+東川町!S22+美瑛町!S22+上富良野町!S22+中富良野町!S22+南富良野町!S22+占冠村!S22+和寒町!S22+剣淵町!S22+下川町!S22+美深町!S22+音威子府村!S22+中川町!S22+幌加内町!S22</f>
        <v>45</v>
      </c>
      <c r="T22" s="6">
        <f>+旭川市!T22+士別市!T22+名寄市!T22+富良野市!T22+鷹栖町!T22+東神楽町!T22+当麻町!T22+比布町!T22+愛別町!T22+上川町!T22+東川町!T22+美瑛町!T22+上富良野町!T22+中富良野町!T22+南富良野町!T22+占冠村!T22+和寒町!T22+剣淵町!T22+下川町!T22+美深町!T22+音威子府村!T22+中川町!T22+幌加内町!T22</f>
        <v>84</v>
      </c>
      <c r="U22" s="7">
        <f>+旭川市!U22+士別市!U22+名寄市!U22+富良野市!U22+鷹栖町!U22+東神楽町!U22+当麻町!U22+比布町!U22+愛別町!U22+上川町!U22+東川町!U22+美瑛町!U22+上富良野町!U22+中富良野町!U22+南富良野町!U22+占冠村!U22+和寒町!U22+剣淵町!U22+下川町!U22+美深町!U22+音威子府村!U22+中川町!U22+幌加内町!U22</f>
        <v>262</v>
      </c>
      <c r="V22" s="31">
        <f>+旭川市!V22+士別市!V22+名寄市!V22+富良野市!V22+鷹栖町!V22+東神楽町!V22+当麻町!V22+比布町!V22+愛別町!V22+上川町!V22+東川町!V22+美瑛町!V22+上富良野町!V22+中富良野町!V22+南富良野町!V22+占冠村!V22+和寒町!V22+剣淵町!V22+下川町!V22+美深町!V22+音威子府村!V22+中川町!V22+幌加内町!V22</f>
        <v>21702</v>
      </c>
    </row>
    <row r="23" spans="1:22" ht="18" customHeight="1" x14ac:dyDescent="0.15">
      <c r="A23" s="156" t="s">
        <v>9</v>
      </c>
      <c r="B23" s="121" t="s">
        <v>13</v>
      </c>
      <c r="C23" s="11">
        <f>+旭川市!C23+士別市!C23+名寄市!C23+富良野市!C23+鷹栖町!C23+東神楽町!C23+当麻町!C23+比布町!C23+愛別町!C23+上川町!C23+東川町!C23+美瑛町!C23+上富良野町!C23+中富良野町!C23+南富良野町!C23+占冠村!C23+和寒町!C23+剣淵町!C23+下川町!C23+美深町!C23+音威子府村!C23+中川町!C23+幌加内町!C23</f>
        <v>12650</v>
      </c>
      <c r="D23" s="12">
        <f>+旭川市!D23+士別市!D23+名寄市!D23+富良野市!D23+鷹栖町!D23+東神楽町!D23+当麻町!D23+比布町!D23+愛別町!D23+上川町!D23+東川町!D23+美瑛町!D23+上富良野町!D23+中富良野町!D23+南富良野町!D23+占冠村!D23+和寒町!D23+剣淵町!D23+下川町!D23+美深町!D23+音威子府村!D23+中川町!D23+幌加内町!D23</f>
        <v>5953</v>
      </c>
      <c r="E23" s="12">
        <f>+旭川市!E23+士別市!E23+名寄市!E23+富良野市!E23+鷹栖町!E23+東神楽町!E23+当麻町!E23+比布町!E23+愛別町!E23+上川町!E23+東川町!E23+美瑛町!E23+上富良野町!E23+中富良野町!E23+南富良野町!E23+占冠村!E23+和寒町!E23+剣淵町!E23+下川町!E23+美深町!E23+音威子府村!E23+中川町!E23+幌加内町!E23</f>
        <v>11374</v>
      </c>
      <c r="F23" s="12">
        <f>+旭川市!F23+士別市!F23+名寄市!F23+富良野市!F23+鷹栖町!F23+東神楽町!F23+当麻町!F23+比布町!F23+愛別町!F23+上川町!F23+東川町!F23+美瑛町!F23+上富良野町!F23+中富良野町!F23+南富良野町!F23+占冠村!F23+和寒町!F23+剣淵町!F23+下川町!F23+美深町!F23+音威子府村!F23+中川町!F23+幌加内町!F23</f>
        <v>5099</v>
      </c>
      <c r="G23" s="12">
        <f>+旭川市!G23+士別市!G23+名寄市!G23+富良野市!G23+鷹栖町!G23+東神楽町!G23+当麻町!G23+比布町!G23+愛別町!G23+上川町!G23+東川町!G23+美瑛町!G23+上富良野町!G23+中富良野町!G23+南富良野町!G23+占冠村!G23+和寒町!G23+剣淵町!G23+下川町!G23+美深町!G23+音威子府村!G23+中川町!G23+幌加内町!G23</f>
        <v>8592</v>
      </c>
      <c r="H23" s="12">
        <f>+旭川市!H23+士別市!H23+名寄市!H23+富良野市!H23+鷹栖町!H23+東神楽町!H23+当麻町!H23+比布町!H23+愛別町!H23+上川町!H23+東川町!H23+美瑛町!H23+上富良野町!H23+中富良野町!H23+南富良野町!H23+占冠村!H23+和寒町!H23+剣淵町!H23+下川町!H23+美深町!H23+音威子府村!H23+中川町!H23+幌加内町!H23</f>
        <v>2804</v>
      </c>
      <c r="I23" s="12">
        <f>+旭川市!I23+士別市!I23+名寄市!I23+富良野市!I23+鷹栖町!I23+東神楽町!I23+当麻町!I23+比布町!I23+愛別町!I23+上川町!I23+東川町!I23+美瑛町!I23+上富良野町!I23+中富良野町!I23+南富良野町!I23+占冠村!I23+和寒町!I23+剣淵町!I23+下川町!I23+美深町!I23+音威子府村!I23+中川町!I23+幌加内町!I23</f>
        <v>2801</v>
      </c>
      <c r="J23" s="12">
        <f>+旭川市!J23+士別市!J23+名寄市!J23+富良野市!J23+鷹栖町!J23+東神楽町!J23+当麻町!J23+比布町!J23+愛別町!J23+上川町!J23+東川町!J23+美瑛町!J23+上富良野町!J23+中富良野町!J23+南富良野町!J23+占冠村!J23+和寒町!J23+剣淵町!J23+下川町!J23+美深町!J23+音威子府村!J23+中川町!J23+幌加内町!J23</f>
        <v>28</v>
      </c>
      <c r="K23" s="12">
        <f>+旭川市!K23+士別市!K23+名寄市!K23+富良野市!K23+鷹栖町!K23+東神楽町!K23+当麻町!K23+比布町!K23+愛別町!K23+上川町!K23+東川町!K23+美瑛町!K23+上富良野町!K23+中富良野町!K23+南富良野町!K23+占冠村!K23+和寒町!K23+剣淵町!K23+下川町!K23+美深町!K23+音威子府村!K23+中川町!K23+幌加内町!K23</f>
        <v>1754</v>
      </c>
      <c r="L23" s="12">
        <f>+旭川市!L23+士別市!L23+名寄市!L23+富良野市!L23+鷹栖町!L23+東神楽町!L23+当麻町!L23+比布町!L23+愛別町!L23+上川町!L23+東川町!L23+美瑛町!L23+上富良野町!L23+中富良野町!L23+南富良野町!L23+占冠村!L23+和寒町!L23+剣淵町!L23+下川町!L23+美深町!L23+音威子府村!L23+中川町!L23+幌加内町!L23</f>
        <v>234</v>
      </c>
      <c r="M23" s="12">
        <f>+旭川市!M23+士別市!M23+名寄市!M23+富良野市!M23+鷹栖町!M23+東神楽町!M23+当麻町!M23+比布町!M23+愛別町!M23+上川町!M23+東川町!M23+美瑛町!M23+上富良野町!M23+中富良野町!M23+南富良野町!M23+占冠村!M23+和寒町!M23+剣淵町!M23+下川町!M23+美深町!M23+音威子府村!M23+中川町!M23+幌加内町!M23</f>
        <v>175</v>
      </c>
      <c r="N23" s="12">
        <f>+旭川市!N23+士別市!N23+名寄市!N23+富良野市!N23+鷹栖町!N23+東神楽町!N23+当麻町!N23+比布町!N23+愛別町!N23+上川町!N23+東川町!N23+美瑛町!N23+上富良野町!N23+中富良野町!N23+南富良野町!N23+占冠村!N23+和寒町!N23+剣淵町!N23+下川町!N23+美深町!N23+音威子府村!N23+中川町!N23+幌加内町!N23</f>
        <v>10</v>
      </c>
      <c r="O23" s="12">
        <f>+旭川市!O23+士別市!O23+名寄市!O23+富良野市!O23+鷹栖町!O23+東神楽町!O23+当麻町!O23+比布町!O23+愛別町!O23+上川町!O23+東川町!O23+美瑛町!O23+上富良野町!O23+中富良野町!O23+南富良野町!O23+占冠村!O23+和寒町!O23+剣淵町!O23+下川町!O23+美深町!O23+音威子府村!O23+中川町!O23+幌加内町!O23</f>
        <v>80</v>
      </c>
      <c r="P23" s="12">
        <f>+旭川市!P23+士別市!P23+名寄市!P23+富良野市!P23+鷹栖町!P23+東神楽町!P23+当麻町!P23+比布町!P23+愛別町!P23+上川町!P23+東川町!P23+美瑛町!P23+上富良野町!P23+中富良野町!P23+南富良野町!P23+占冠村!P23+和寒町!P23+剣淵町!P23+下川町!P23+美深町!P23+音威子府村!P23+中川町!P23+幌加内町!P23</f>
        <v>48</v>
      </c>
      <c r="Q23" s="12">
        <f>+旭川市!Q23+士別市!Q23+名寄市!Q23+富良野市!Q23+鷹栖町!Q23+東神楽町!Q23+当麻町!Q23+比布町!Q23+愛別町!Q23+上川町!Q23+東川町!Q23+美瑛町!Q23+上富良野町!Q23+中富良野町!Q23+南富良野町!Q23+占冠村!Q23+和寒町!Q23+剣淵町!Q23+下川町!Q23+美深町!Q23+音威子府村!Q23+中川町!Q23+幌加内町!Q23</f>
        <v>27</v>
      </c>
      <c r="R23" s="12">
        <f>+旭川市!R23+士別市!R23+名寄市!R23+富良野市!R23+鷹栖町!R23+東神楽町!R23+当麻町!R23+比布町!R23+愛別町!R23+上川町!R23+東川町!R23+美瑛町!R23+上富良野町!R23+中富良野町!R23+南富良野町!R23+占冠村!R23+和寒町!R23+剣淵町!R23+下川町!R23+美深町!R23+音威子府村!R23+中川町!R23+幌加内町!R23</f>
        <v>285</v>
      </c>
      <c r="S23" s="12">
        <f>+旭川市!S23+士別市!S23+名寄市!S23+富良野市!S23+鷹栖町!S23+東神楽町!S23+当麻町!S23+比布町!S23+愛別町!S23+上川町!S23+東川町!S23+美瑛町!S23+上富良野町!S23+中富良野町!S23+南富良野町!S23+占冠村!S23+和寒町!S23+剣淵町!S23+下川町!S23+美深町!S23+音威子府村!S23+中川町!S23+幌加内町!S23</f>
        <v>58</v>
      </c>
      <c r="T23" s="12">
        <f>+旭川市!T23+士別市!T23+名寄市!T23+富良野市!T23+鷹栖町!T23+東神楽町!T23+当麻町!T23+比布町!T23+愛別町!T23+上川町!T23+東川町!T23+美瑛町!T23+上富良野町!T23+中富良野町!T23+南富良野町!T23+占冠村!T23+和寒町!T23+剣淵町!T23+下川町!T23+美深町!T23+音威子府村!T23+中川町!T23+幌加内町!T23</f>
        <v>433</v>
      </c>
      <c r="U23" s="13">
        <f>+旭川市!U23+士別市!U23+名寄市!U23+富良野市!U23+鷹栖町!U23+東神楽町!U23+当麻町!U23+比布町!U23+愛別町!U23+上川町!U23+東川町!U23+美瑛町!U23+上富良野町!U23+中富良野町!U23+南富良野町!U23+占冠村!U23+和寒町!U23+剣淵町!U23+下川町!U23+美深町!U23+音威子府村!U23+中川町!U23+幌加内町!U23</f>
        <v>4173</v>
      </c>
      <c r="V23" s="32">
        <f>+旭川市!V23+士別市!V23+名寄市!V23+富良野市!V23+鷹栖町!V23+東神楽町!V23+当麻町!V23+比布町!V23+愛別町!V23+上川町!V23+東川町!V23+美瑛町!V23+上富良野町!V23+中富良野町!V23+南富良野町!V23+占冠村!V23+和寒町!V23+剣淵町!V23+下川町!V23+美深町!V23+音威子府村!V23+中川町!V23+幌加内町!V23</f>
        <v>56578</v>
      </c>
    </row>
    <row r="24" spans="1:22" ht="18" customHeight="1" x14ac:dyDescent="0.15">
      <c r="A24" s="157"/>
      <c r="B24" s="119" t="s">
        <v>14</v>
      </c>
      <c r="C24" s="8">
        <f>+旭川市!C24+士別市!C24+名寄市!C24+富良野市!C24+鷹栖町!C24+東神楽町!C24+当麻町!C24+比布町!C24+愛別町!C24+上川町!C24+東川町!C24+美瑛町!C24+上富良野町!C24+中富良野町!C24+南富良野町!C24+占冠村!C24+和寒町!C24+剣淵町!C24+下川町!C24+美深町!C24+音威子府村!C24+中川町!C24+幌加内町!C24</f>
        <v>24571</v>
      </c>
      <c r="D24" s="9">
        <f>+旭川市!D24+士別市!D24+名寄市!D24+富良野市!D24+鷹栖町!D24+東神楽町!D24+当麻町!D24+比布町!D24+愛別町!D24+上川町!D24+東川町!D24+美瑛町!D24+上富良野町!D24+中富良野町!D24+南富良野町!D24+占冠村!D24+和寒町!D24+剣淵町!D24+下川町!D24+美深町!D24+音威子府村!D24+中川町!D24+幌加内町!D24</f>
        <v>7241</v>
      </c>
      <c r="E24" s="9">
        <f>+旭川市!E24+士別市!E24+名寄市!E24+富良野市!E24+鷹栖町!E24+東神楽町!E24+当麻町!E24+比布町!E24+愛別町!E24+上川町!E24+東川町!E24+美瑛町!E24+上富良野町!E24+中富良野町!E24+南富良野町!E24+占冠村!E24+和寒町!E24+剣淵町!E24+下川町!E24+美深町!E24+音威子府村!E24+中川町!E24+幌加内町!E24</f>
        <v>16070</v>
      </c>
      <c r="F24" s="9">
        <f>+旭川市!F24+士別市!F24+名寄市!F24+富良野市!F24+鷹栖町!F24+東神楽町!F24+当麻町!F24+比布町!F24+愛別町!F24+上川町!F24+東川町!F24+美瑛町!F24+上富良野町!F24+中富良野町!F24+南富良野町!F24+占冠村!F24+和寒町!F24+剣淵町!F24+下川町!F24+美深町!F24+音威子府村!F24+中川町!F24+幌加内町!F24</f>
        <v>11599</v>
      </c>
      <c r="G24" s="9">
        <f>+旭川市!G24+士別市!G24+名寄市!G24+富良野市!G24+鷹栖町!G24+東神楽町!G24+当麻町!G24+比布町!G24+愛別町!G24+上川町!G24+東川町!G24+美瑛町!G24+上富良野町!G24+中富良野町!G24+南富良野町!G24+占冠村!G24+和寒町!G24+剣淵町!G24+下川町!G24+美深町!G24+音威子府村!G24+中川町!G24+幌加内町!G24</f>
        <v>17168</v>
      </c>
      <c r="H24" s="9">
        <f>+旭川市!H24+士別市!H24+名寄市!H24+富良野市!H24+鷹栖町!H24+東神楽町!H24+当麻町!H24+比布町!H24+愛別町!H24+上川町!H24+東川町!H24+美瑛町!H24+上富良野町!H24+中富良野町!H24+南富良野町!H24+占冠村!H24+和寒町!H24+剣淵町!H24+下川町!H24+美深町!H24+音威子府村!H24+中川町!H24+幌加内町!H24</f>
        <v>3929</v>
      </c>
      <c r="I24" s="9">
        <f>+旭川市!I24+士別市!I24+名寄市!I24+富良野市!I24+鷹栖町!I24+東神楽町!I24+当麻町!I24+比布町!I24+愛別町!I24+上川町!I24+東川町!I24+美瑛町!I24+上富良野町!I24+中富良野町!I24+南富良野町!I24+占冠村!I24+和寒町!I24+剣淵町!I24+下川町!I24+美深町!I24+音威子府村!I24+中川町!I24+幌加内町!I24</f>
        <v>3817</v>
      </c>
      <c r="J24" s="9">
        <f>+旭川市!J24+士別市!J24+名寄市!J24+富良野市!J24+鷹栖町!J24+東神楽町!J24+当麻町!J24+比布町!J24+愛別町!J24+上川町!J24+東川町!J24+美瑛町!J24+上富良野町!J24+中富良野町!J24+南富良野町!J24+占冠村!J24+和寒町!J24+剣淵町!J24+下川町!J24+美深町!J24+音威子府村!J24+中川町!J24+幌加内町!J24</f>
        <v>38</v>
      </c>
      <c r="K24" s="9">
        <f>+旭川市!K24+士別市!K24+名寄市!K24+富良野市!K24+鷹栖町!K24+東神楽町!K24+当麻町!K24+比布町!K24+愛別町!K24+上川町!K24+東川町!K24+美瑛町!K24+上富良野町!K24+中富良野町!K24+南富良野町!K24+占冠村!K24+和寒町!K24+剣淵町!K24+下川町!K24+美深町!K24+音威子府村!K24+中川町!K24+幌加内町!K24</f>
        <v>2033</v>
      </c>
      <c r="L24" s="9">
        <f>+旭川市!L24+士別市!L24+名寄市!L24+富良野市!L24+鷹栖町!L24+東神楽町!L24+当麻町!L24+比布町!L24+愛別町!L24+上川町!L24+東川町!L24+美瑛町!L24+上富良野町!L24+中富良野町!L24+南富良野町!L24+占冠村!L24+和寒町!L24+剣淵町!L24+下川町!L24+美深町!L24+音威子府村!L24+中川町!L24+幌加内町!L24</f>
        <v>308</v>
      </c>
      <c r="M24" s="9">
        <f>+旭川市!M24+士別市!M24+名寄市!M24+富良野市!M24+鷹栖町!M24+東神楽町!M24+当麻町!M24+比布町!M24+愛別町!M24+上川町!M24+東川町!M24+美瑛町!M24+上富良野町!M24+中富良野町!M24+南富良野町!M24+占冠村!M24+和寒町!M24+剣淵町!M24+下川町!M24+美深町!M24+音威子府村!M24+中川町!M24+幌加内町!M24</f>
        <v>214</v>
      </c>
      <c r="N24" s="9">
        <f>+旭川市!N24+士別市!N24+名寄市!N24+富良野市!N24+鷹栖町!N24+東神楽町!N24+当麻町!N24+比布町!N24+愛別町!N24+上川町!N24+東川町!N24+美瑛町!N24+上富良野町!N24+中富良野町!N24+南富良野町!N24+占冠村!N24+和寒町!N24+剣淵町!N24+下川町!N24+美深町!N24+音威子府村!N24+中川町!N24+幌加内町!N24</f>
        <v>53</v>
      </c>
      <c r="O24" s="9">
        <f>+旭川市!O24+士別市!O24+名寄市!O24+富良野市!O24+鷹栖町!O24+東神楽町!O24+当麻町!O24+比布町!O24+愛別町!O24+上川町!O24+東川町!O24+美瑛町!O24+上富良野町!O24+中富良野町!O24+南富良野町!O24+占冠村!O24+和寒町!O24+剣淵町!O24+下川町!O24+美深町!O24+音威子府村!O24+中川町!O24+幌加内町!O24</f>
        <v>270</v>
      </c>
      <c r="P24" s="9">
        <f>+旭川市!P24+士別市!P24+名寄市!P24+富良野市!P24+鷹栖町!P24+東神楽町!P24+当麻町!P24+比布町!P24+愛別町!P24+上川町!P24+東川町!P24+美瑛町!P24+上富良野町!P24+中富良野町!P24+南富良野町!P24+占冠村!P24+和寒町!P24+剣淵町!P24+下川町!P24+美深町!P24+音威子府村!P24+中川町!P24+幌加内町!P24</f>
        <v>127</v>
      </c>
      <c r="Q24" s="9">
        <f>+旭川市!Q24+士別市!Q24+名寄市!Q24+富良野市!Q24+鷹栖町!Q24+東神楽町!Q24+当麻町!Q24+比布町!Q24+愛別町!Q24+上川町!Q24+東川町!Q24+美瑛町!Q24+上富良野町!Q24+中富良野町!Q24+南富良野町!Q24+占冠村!Q24+和寒町!Q24+剣淵町!Q24+下川町!Q24+美深町!Q24+音威子府村!Q24+中川町!Q24+幌加内町!Q24</f>
        <v>43</v>
      </c>
      <c r="R24" s="9">
        <f>+旭川市!R24+士別市!R24+名寄市!R24+富良野市!R24+鷹栖町!R24+東神楽町!R24+当麻町!R24+比布町!R24+愛別町!R24+上川町!R24+東川町!R24+美瑛町!R24+上富良野町!R24+中富良野町!R24+南富良野町!R24+占冠村!R24+和寒町!R24+剣淵町!R24+下川町!R24+美深町!R24+音威子府村!R24+中川町!R24+幌加内町!R24</f>
        <v>696</v>
      </c>
      <c r="S24" s="9">
        <f>+旭川市!S24+士別市!S24+名寄市!S24+富良野市!S24+鷹栖町!S24+東神楽町!S24+当麻町!S24+比布町!S24+愛別町!S24+上川町!S24+東川町!S24+美瑛町!S24+上富良野町!S24+中富良野町!S24+南富良野町!S24+占冠村!S24+和寒町!S24+剣淵町!S24+下川町!S24+美深町!S24+音威子府村!S24+中川町!S24+幌加内町!S24</f>
        <v>180</v>
      </c>
      <c r="T24" s="9">
        <f>+旭川市!T24+士別市!T24+名寄市!T24+富良野市!T24+鷹栖町!T24+東神楽町!T24+当麻町!T24+比布町!T24+愛別町!T24+上川町!T24+東川町!T24+美瑛町!T24+上富良野町!T24+中富良野町!T24+南富良野町!T24+占冠村!T24+和寒町!T24+剣淵町!T24+下川町!T24+美深町!T24+音威子府村!T24+中川町!T24+幌加内町!T24</f>
        <v>1918</v>
      </c>
      <c r="U24" s="10">
        <f>+旭川市!U24+士別市!U24+名寄市!U24+富良野市!U24+鷹栖町!U24+東神楽町!U24+当麻町!U24+比布町!U24+愛別町!U24+上川町!U24+東川町!U24+美瑛町!U24+上富良野町!U24+中富良野町!U24+南富良野町!U24+占冠村!U24+和寒町!U24+剣淵町!U24+下川町!U24+美深町!U24+音威子府村!U24+中川町!U24+幌加内町!U24</f>
        <v>6588</v>
      </c>
      <c r="V24" s="30">
        <f>+旭川市!V24+士別市!V24+名寄市!V24+富良野市!V24+鷹栖町!V24+東神楽町!V24+当麻町!V24+比布町!V24+愛別町!V24+上川町!V24+東川町!V24+美瑛町!V24+上富良野町!V24+中富良野町!V24+南富良野町!V24+占冠村!V24+和寒町!V24+剣淵町!V24+下川町!V24+美深町!V24+音威子府村!V24+中川町!V24+幌加内町!V24</f>
        <v>96863</v>
      </c>
    </row>
    <row r="25" spans="1:22" ht="18" customHeight="1" x14ac:dyDescent="0.15">
      <c r="A25" s="154" t="s">
        <v>10</v>
      </c>
      <c r="B25" s="118" t="s">
        <v>13</v>
      </c>
      <c r="C25" s="2">
        <f>+旭川市!C25+士別市!C25+名寄市!C25+富良野市!C25+鷹栖町!C25+東神楽町!C25+当麻町!C25+比布町!C25+愛別町!C25+上川町!C25+東川町!C25+美瑛町!C25+上富良野町!C25+中富良野町!C25+南富良野町!C25+占冠村!C25+和寒町!C25+剣淵町!C25+下川町!C25+美深町!C25+音威子府村!C25+中川町!C25+幌加内町!C25</f>
        <v>16137</v>
      </c>
      <c r="D25" s="3">
        <f>+旭川市!D25+士別市!D25+名寄市!D25+富良野市!D25+鷹栖町!D25+東神楽町!D25+当麻町!D25+比布町!D25+愛別町!D25+上川町!D25+東川町!D25+美瑛町!D25+上富良野町!D25+中富良野町!D25+南富良野町!D25+占冠村!D25+和寒町!D25+剣淵町!D25+下川町!D25+美深町!D25+音威子府村!D25+中川町!D25+幌加内町!D25</f>
        <v>8871</v>
      </c>
      <c r="E25" s="3">
        <f>+旭川市!E25+士別市!E25+名寄市!E25+富良野市!E25+鷹栖町!E25+東神楽町!E25+当麻町!E25+比布町!E25+愛別町!E25+上川町!E25+東川町!E25+美瑛町!E25+上富良野町!E25+中富良野町!E25+南富良野町!E25+占冠村!E25+和寒町!E25+剣淵町!E25+下川町!E25+美深町!E25+音威子府村!E25+中川町!E25+幌加内町!E25</f>
        <v>14644</v>
      </c>
      <c r="F25" s="3">
        <f>+旭川市!F25+士別市!F25+名寄市!F25+富良野市!F25+鷹栖町!F25+東神楽町!F25+当麻町!F25+比布町!F25+愛別町!F25+上川町!F25+東川町!F25+美瑛町!F25+上富良野町!F25+中富良野町!F25+南富良野町!F25+占冠村!F25+和寒町!F25+剣淵町!F25+下川町!F25+美深町!F25+音威子府村!F25+中川町!F25+幌加内町!F25</f>
        <v>5079</v>
      </c>
      <c r="G25" s="3">
        <f>+旭川市!G25+士別市!G25+名寄市!G25+富良野市!G25+鷹栖町!G25+東神楽町!G25+当麻町!G25+比布町!G25+愛別町!G25+上川町!G25+東川町!G25+美瑛町!G25+上富良野町!G25+中富良野町!G25+南富良野町!G25+占冠村!G25+和寒町!G25+剣淵町!G25+下川町!G25+美深町!G25+音威子府村!G25+中川町!G25+幌加内町!G25</f>
        <v>1336</v>
      </c>
      <c r="H25" s="3">
        <f>+旭川市!H25+士別市!H25+名寄市!H25+富良野市!H25+鷹栖町!H25+東神楽町!H25+当麻町!H25+比布町!H25+愛別町!H25+上川町!H25+東川町!H25+美瑛町!H25+上富良野町!H25+中富良野町!H25+南富良野町!H25+占冠村!H25+和寒町!H25+剣淵町!H25+下川町!H25+美深町!H25+音威子府村!H25+中川町!H25+幌加内町!H25</f>
        <v>799</v>
      </c>
      <c r="I25" s="3">
        <f>+旭川市!I25+士別市!I25+名寄市!I25+富良野市!I25+鷹栖町!I25+東神楽町!I25+当麻町!I25+比布町!I25+愛別町!I25+上川町!I25+東川町!I25+美瑛町!I25+上富良野町!I25+中富良野町!I25+南富良野町!I25+占冠村!I25+和寒町!I25+剣淵町!I25+下川町!I25+美深町!I25+音威子府村!I25+中川町!I25+幌加内町!I25</f>
        <v>5438</v>
      </c>
      <c r="J25" s="3">
        <f>+旭川市!J25+士別市!J25+名寄市!J25+富良野市!J25+鷹栖町!J25+東神楽町!J25+当麻町!J25+比布町!J25+愛別町!J25+上川町!J25+東川町!J25+美瑛町!J25+上富良野町!J25+中富良野町!J25+南富良野町!J25+占冠村!J25+和寒町!J25+剣淵町!J25+下川町!J25+美深町!J25+音威子府村!J25+中川町!J25+幌加内町!J25</f>
        <v>9</v>
      </c>
      <c r="K25" s="3">
        <f>+旭川市!K25+士別市!K25+名寄市!K25+富良野市!K25+鷹栖町!K25+東神楽町!K25+当麻町!K25+比布町!K25+愛別町!K25+上川町!K25+東川町!K25+美瑛町!K25+上富良野町!K25+中富良野町!K25+南富良野町!K25+占冠村!K25+和寒町!K25+剣淵町!K25+下川町!K25+美深町!K25+音威子府村!K25+中川町!K25+幌加内町!K25</f>
        <v>973</v>
      </c>
      <c r="L25" s="3">
        <f>+旭川市!L25+士別市!L25+名寄市!L25+富良野市!L25+鷹栖町!L25+東神楽町!L25+当麻町!L25+比布町!L25+愛別町!L25+上川町!L25+東川町!L25+美瑛町!L25+上富良野町!L25+中富良野町!L25+南富良野町!L25+占冠村!L25+和寒町!L25+剣淵町!L25+下川町!L25+美深町!L25+音威子府村!L25+中川町!L25+幌加内町!L25</f>
        <v>32</v>
      </c>
      <c r="M25" s="3">
        <f>+旭川市!M25+士別市!M25+名寄市!M25+富良野市!M25+鷹栖町!M25+東神楽町!M25+当麻町!M25+比布町!M25+愛別町!M25+上川町!M25+東川町!M25+美瑛町!M25+上富良野町!M25+中富良野町!M25+南富良野町!M25+占冠村!M25+和寒町!M25+剣淵町!M25+下川町!M25+美深町!M25+音威子府村!M25+中川町!M25+幌加内町!M25</f>
        <v>35</v>
      </c>
      <c r="N25" s="3">
        <f>+旭川市!N25+士別市!N25+名寄市!N25+富良野市!N25+鷹栖町!N25+東神楽町!N25+当麻町!N25+比布町!N25+愛別町!N25+上川町!N25+東川町!N25+美瑛町!N25+上富良野町!N25+中富良野町!N25+南富良野町!N25+占冠村!N25+和寒町!N25+剣淵町!N25+下川町!N25+美深町!N25+音威子府村!N25+中川町!N25+幌加内町!N25</f>
        <v>46</v>
      </c>
      <c r="O25" s="3">
        <f>+旭川市!O25+士別市!O25+名寄市!O25+富良野市!O25+鷹栖町!O25+東神楽町!O25+当麻町!O25+比布町!O25+愛別町!O25+上川町!O25+東川町!O25+美瑛町!O25+上富良野町!O25+中富良野町!O25+南富良野町!O25+占冠村!O25+和寒町!O25+剣淵町!O25+下川町!O25+美深町!O25+音威子府村!O25+中川町!O25+幌加内町!O25</f>
        <v>215</v>
      </c>
      <c r="P25" s="3">
        <f>+旭川市!P25+士別市!P25+名寄市!P25+富良野市!P25+鷹栖町!P25+東神楽町!P25+当麻町!P25+比布町!P25+愛別町!P25+上川町!P25+東川町!P25+美瑛町!P25+上富良野町!P25+中富良野町!P25+南富良野町!P25+占冠村!P25+和寒町!P25+剣淵町!P25+下川町!P25+美深町!P25+音威子府村!P25+中川町!P25+幌加内町!P25</f>
        <v>403</v>
      </c>
      <c r="Q25" s="3">
        <f>+旭川市!Q25+士別市!Q25+名寄市!Q25+富良野市!Q25+鷹栖町!Q25+東神楽町!Q25+当麻町!Q25+比布町!Q25+愛別町!Q25+上川町!Q25+東川町!Q25+美瑛町!Q25+上富良野町!Q25+中富良野町!Q25+南富良野町!Q25+占冠村!Q25+和寒町!Q25+剣淵町!Q25+下川町!Q25+美深町!Q25+音威子府村!Q25+中川町!Q25+幌加内町!Q25</f>
        <v>100</v>
      </c>
      <c r="R25" s="3">
        <f>+旭川市!R25+士別市!R25+名寄市!R25+富良野市!R25+鷹栖町!R25+東神楽町!R25+当麻町!R25+比布町!R25+愛別町!R25+上川町!R25+東川町!R25+美瑛町!R25+上富良野町!R25+中富良野町!R25+南富良野町!R25+占冠村!R25+和寒町!R25+剣淵町!R25+下川町!R25+美深町!R25+音威子府村!R25+中川町!R25+幌加内町!R25</f>
        <v>901</v>
      </c>
      <c r="S25" s="3">
        <f>+旭川市!S25+士別市!S25+名寄市!S25+富良野市!S25+鷹栖町!S25+東神楽町!S25+当麻町!S25+比布町!S25+愛別町!S25+上川町!S25+東川町!S25+美瑛町!S25+上富良野町!S25+中富良野町!S25+南富良野町!S25+占冠村!S25+和寒町!S25+剣淵町!S25+下川町!S25+美深町!S25+音威子府村!S25+中川町!S25+幌加内町!S25</f>
        <v>175</v>
      </c>
      <c r="T25" s="3">
        <f>+旭川市!T25+士別市!T25+名寄市!T25+富良野市!T25+鷹栖町!T25+東神楽町!T25+当麻町!T25+比布町!T25+愛別町!T25+上川町!T25+東川町!T25+美瑛町!T25+上富良野町!T25+中富良野町!T25+南富良野町!T25+占冠村!T25+和寒町!T25+剣淵町!T25+下川町!T25+美深町!T25+音威子府村!T25+中川町!T25+幌加内町!T25</f>
        <v>3570</v>
      </c>
      <c r="U25" s="4">
        <f>+旭川市!U25+士別市!U25+名寄市!U25+富良野市!U25+鷹栖町!U25+東神楽町!U25+当麻町!U25+比布町!U25+愛別町!U25+上川町!U25+東川町!U25+美瑛町!U25+上富良野町!U25+中富良野町!U25+南富良野町!U25+占冠村!U25+和寒町!U25+剣淵町!U25+下川町!U25+美深町!U25+音威子府村!U25+中川町!U25+幌加内町!U25</f>
        <v>4734</v>
      </c>
      <c r="V25" s="29">
        <f>+旭川市!V25+士別市!V25+名寄市!V25+富良野市!V25+鷹栖町!V25+東神楽町!V25+当麻町!V25+比布町!V25+愛別町!V25+上川町!V25+東川町!V25+美瑛町!V25+上富良野町!V25+中富良野町!V25+南富良野町!V25+占冠村!V25+和寒町!V25+剣淵町!V25+下川町!V25+美深町!V25+音威子府村!V25+中川町!V25+幌加内町!V25</f>
        <v>63497</v>
      </c>
    </row>
    <row r="26" spans="1:22" ht="18" customHeight="1" x14ac:dyDescent="0.15">
      <c r="A26" s="153"/>
      <c r="B26" s="120" t="s">
        <v>14</v>
      </c>
      <c r="C26" s="5">
        <f>+旭川市!C26+士別市!C26+名寄市!C26+富良野市!C26+鷹栖町!C26+東神楽町!C26+当麻町!C26+比布町!C26+愛別町!C26+上川町!C26+東川町!C26+美瑛町!C26+上富良野町!C26+中富良野町!C26+南富良野町!C26+占冠村!C26+和寒町!C26+剣淵町!C26+下川町!C26+美深町!C26+音威子府村!C26+中川町!C26+幌加内町!C26</f>
        <v>29544</v>
      </c>
      <c r="D26" s="6">
        <f>+旭川市!D26+士別市!D26+名寄市!D26+富良野市!D26+鷹栖町!D26+東神楽町!D26+当麻町!D26+比布町!D26+愛別町!D26+上川町!D26+東川町!D26+美瑛町!D26+上富良野町!D26+中富良野町!D26+南富良野町!D26+占冠村!D26+和寒町!D26+剣淵町!D26+下川町!D26+美深町!D26+音威子府村!D26+中川町!D26+幌加内町!D26</f>
        <v>10712</v>
      </c>
      <c r="E26" s="6">
        <f>+旭川市!E26+士別市!E26+名寄市!E26+富良野市!E26+鷹栖町!E26+東神楽町!E26+当麻町!E26+比布町!E26+愛別町!E26+上川町!E26+東川町!E26+美瑛町!E26+上富良野町!E26+中富良野町!E26+南富良野町!E26+占冠村!E26+和寒町!E26+剣淵町!E26+下川町!E26+美深町!E26+音威子府村!E26+中川町!E26+幌加内町!E26</f>
        <v>21715</v>
      </c>
      <c r="F26" s="6">
        <f>+旭川市!F26+士別市!F26+名寄市!F26+富良野市!F26+鷹栖町!F26+東神楽町!F26+当麻町!F26+比布町!F26+愛別町!F26+上川町!F26+東川町!F26+美瑛町!F26+上富良野町!F26+中富良野町!F26+南富良野町!F26+占冠村!F26+和寒町!F26+剣淵町!F26+下川町!F26+美深町!F26+音威子府村!F26+中川町!F26+幌加内町!F26</f>
        <v>9364</v>
      </c>
      <c r="G26" s="6">
        <f>+旭川市!G26+士別市!G26+名寄市!G26+富良野市!G26+鷹栖町!G26+東神楽町!G26+当麻町!G26+比布町!G26+愛別町!G26+上川町!G26+東川町!G26+美瑛町!G26+上富良野町!G26+中富良野町!G26+南富良野町!G26+占冠村!G26+和寒町!G26+剣淵町!G26+下川町!G26+美深町!G26+音威子府村!G26+中川町!G26+幌加内町!G26</f>
        <v>2834</v>
      </c>
      <c r="H26" s="6">
        <f>+旭川市!H26+士別市!H26+名寄市!H26+富良野市!H26+鷹栖町!H26+東神楽町!H26+当麻町!H26+比布町!H26+愛別町!H26+上川町!H26+東川町!H26+美瑛町!H26+上富良野町!H26+中富良野町!H26+南富良野町!H26+占冠村!H26+和寒町!H26+剣淵町!H26+下川町!H26+美深町!H26+音威子府村!H26+中川町!H26+幌加内町!H26</f>
        <v>1307</v>
      </c>
      <c r="I26" s="6">
        <f>+旭川市!I26+士別市!I26+名寄市!I26+富良野市!I26+鷹栖町!I26+東神楽町!I26+当麻町!I26+比布町!I26+愛別町!I26+上川町!I26+東川町!I26+美瑛町!I26+上富良野町!I26+中富良野町!I26+南富良野町!I26+占冠村!I26+和寒町!I26+剣淵町!I26+下川町!I26+美深町!I26+音威子府村!I26+中川町!I26+幌加内町!I26</f>
        <v>6576</v>
      </c>
      <c r="J26" s="6">
        <f>+旭川市!J26+士別市!J26+名寄市!J26+富良野市!J26+鷹栖町!J26+東神楽町!J26+当麻町!J26+比布町!J26+愛別町!J26+上川町!J26+東川町!J26+美瑛町!J26+上富良野町!J26+中富良野町!J26+南富良野町!J26+占冠村!J26+和寒町!J26+剣淵町!J26+下川町!J26+美深町!J26+音威子府村!J26+中川町!J26+幌加内町!J26</f>
        <v>16</v>
      </c>
      <c r="K26" s="6">
        <f>+旭川市!K26+士別市!K26+名寄市!K26+富良野市!K26+鷹栖町!K26+東神楽町!K26+当麻町!K26+比布町!K26+愛別町!K26+上川町!K26+東川町!K26+美瑛町!K26+上富良野町!K26+中富良野町!K26+南富良野町!K26+占冠村!K26+和寒町!K26+剣淵町!K26+下川町!K26+美深町!K26+音威子府村!K26+中川町!K26+幌加内町!K26</f>
        <v>1233</v>
      </c>
      <c r="L26" s="6">
        <f>+旭川市!L26+士別市!L26+名寄市!L26+富良野市!L26+鷹栖町!L26+東神楽町!L26+当麻町!L26+比布町!L26+愛別町!L26+上川町!L26+東川町!L26+美瑛町!L26+上富良野町!L26+中富良野町!L26+南富良野町!L26+占冠村!L26+和寒町!L26+剣淵町!L26+下川町!L26+美深町!L26+音威子府村!L26+中川町!L26+幌加内町!L26</f>
        <v>32</v>
      </c>
      <c r="M26" s="6">
        <f>+旭川市!M26+士別市!M26+名寄市!M26+富良野市!M26+鷹栖町!M26+東神楽町!M26+当麻町!M26+比布町!M26+愛別町!M26+上川町!M26+東川町!M26+美瑛町!M26+上富良野町!M26+中富良野町!M26+南富良野町!M26+占冠村!M26+和寒町!M26+剣淵町!M26+下川町!M26+美深町!M26+音威子府村!M26+中川町!M26+幌加内町!M26</f>
        <v>40</v>
      </c>
      <c r="N26" s="6">
        <f>+旭川市!N26+士別市!N26+名寄市!N26+富良野市!N26+鷹栖町!N26+東神楽町!N26+当麻町!N26+比布町!N26+愛別町!N26+上川町!N26+東川町!N26+美瑛町!N26+上富良野町!N26+中富良野町!N26+南富良野町!N26+占冠村!N26+和寒町!N26+剣淵町!N26+下川町!N26+美深町!N26+音威子府村!N26+中川町!N26+幌加内町!N26</f>
        <v>216</v>
      </c>
      <c r="O26" s="6">
        <f>+旭川市!O26+士別市!O26+名寄市!O26+富良野市!O26+鷹栖町!O26+東神楽町!O26+当麻町!O26+比布町!O26+愛別町!O26+上川町!O26+東川町!O26+美瑛町!O26+上富良野町!O26+中富良野町!O26+南富良野町!O26+占冠村!O26+和寒町!O26+剣淵町!O26+下川町!O26+美深町!O26+音威子府村!O26+中川町!O26+幌加内町!O26</f>
        <v>474</v>
      </c>
      <c r="P26" s="6">
        <f>+旭川市!P26+士別市!P26+名寄市!P26+富良野市!P26+鷹栖町!P26+東神楽町!P26+当麻町!P26+比布町!P26+愛別町!P26+上川町!P26+東川町!P26+美瑛町!P26+上富良野町!P26+中富良野町!P26+南富良野町!P26+占冠村!P26+和寒町!P26+剣淵町!P26+下川町!P26+美深町!P26+音威子府村!P26+中川町!P26+幌加内町!P26</f>
        <v>1076</v>
      </c>
      <c r="Q26" s="6">
        <f>+旭川市!Q26+士別市!Q26+名寄市!Q26+富良野市!Q26+鷹栖町!Q26+東神楽町!Q26+当麻町!Q26+比布町!Q26+愛別町!Q26+上川町!Q26+東川町!Q26+美瑛町!Q26+上富良野町!Q26+中富良野町!Q26+南富良野町!Q26+占冠村!Q26+和寒町!Q26+剣淵町!Q26+下川町!Q26+美深町!Q26+音威子府村!Q26+中川町!Q26+幌加内町!Q26</f>
        <v>321</v>
      </c>
      <c r="R26" s="6">
        <f>+旭川市!R26+士別市!R26+名寄市!R26+富良野市!R26+鷹栖町!R26+東神楽町!R26+当麻町!R26+比布町!R26+愛別町!R26+上川町!R26+東川町!R26+美瑛町!R26+上富良野町!R26+中富良野町!R26+南富良野町!R26+占冠村!R26+和寒町!R26+剣淵町!R26+下川町!R26+美深町!R26+音威子府村!R26+中川町!R26+幌加内町!R26</f>
        <v>2048</v>
      </c>
      <c r="S26" s="6">
        <f>+旭川市!S26+士別市!S26+名寄市!S26+富良野市!S26+鷹栖町!S26+東神楽町!S26+当麻町!S26+比布町!S26+愛別町!S26+上川町!S26+東川町!S26+美瑛町!S26+上富良野町!S26+中富良野町!S26+南富良野町!S26+占冠村!S26+和寒町!S26+剣淵町!S26+下川町!S26+美深町!S26+音威子府村!S26+中川町!S26+幌加内町!S26</f>
        <v>516</v>
      </c>
      <c r="T26" s="6">
        <f>+旭川市!T26+士別市!T26+名寄市!T26+富良野市!T26+鷹栖町!T26+東神楽町!T26+当麻町!T26+比布町!T26+愛別町!T26+上川町!T26+東川町!T26+美瑛町!T26+上富良野町!T26+中富良野町!T26+南富良野町!T26+占冠村!T26+和寒町!T26+剣淵町!T26+下川町!T26+美深町!T26+音威子府村!T26+中川町!T26+幌加内町!T26</f>
        <v>19816</v>
      </c>
      <c r="U26" s="7">
        <f>+旭川市!U26+士別市!U26+名寄市!U26+富良野市!U26+鷹栖町!U26+東神楽町!U26+当麻町!U26+比布町!U26+愛別町!U26+上川町!U26+東川町!U26+美瑛町!U26+上富良野町!U26+中富良野町!U26+南富良野町!U26+占冠村!U26+和寒町!U26+剣淵町!U26+下川町!U26+美深町!U26+音威子府村!U26+中川町!U26+幌加内町!U26</f>
        <v>7761</v>
      </c>
      <c r="V26" s="31">
        <f>+旭川市!V26+士別市!V26+名寄市!V26+富良野市!V26+鷹栖町!V26+東神楽町!V26+当麻町!V26+比布町!V26+愛別町!V26+上川町!V26+東川町!V26+美瑛町!V26+上富良野町!V26+中富良野町!V26+南富良野町!V26+占冠村!V26+和寒町!V26+剣淵町!V26+下川町!V26+美深町!V26+音威子府村!V26+中川町!V26+幌加内町!V26</f>
        <v>115601</v>
      </c>
    </row>
    <row r="27" spans="1:22" ht="18" customHeight="1" x14ac:dyDescent="0.15">
      <c r="A27" s="156" t="s">
        <v>11</v>
      </c>
      <c r="B27" s="121" t="s">
        <v>13</v>
      </c>
      <c r="C27" s="11">
        <f>+旭川市!C27+士別市!C27+名寄市!C27+富良野市!C27+鷹栖町!C27+東神楽町!C27+当麻町!C27+比布町!C27+愛別町!C27+上川町!C27+東川町!C27+美瑛町!C27+上富良野町!C27+中富良野町!C27+南富良野町!C27+占冠村!C27+和寒町!C27+剣淵町!C27+下川町!C27+美深町!C27+音威子府村!C27+中川町!C27+幌加内町!C27</f>
        <v>24916</v>
      </c>
      <c r="D27" s="12">
        <f>+旭川市!D27+士別市!D27+名寄市!D27+富良野市!D27+鷹栖町!D27+東神楽町!D27+当麻町!D27+比布町!D27+愛別町!D27+上川町!D27+東川町!D27+美瑛町!D27+上富良野町!D27+中富良野町!D27+南富良野町!D27+占冠村!D27+和寒町!D27+剣淵町!D27+下川町!D27+美深町!D27+音威子府村!D27+中川町!D27+幌加内町!D27</f>
        <v>6802</v>
      </c>
      <c r="E27" s="12">
        <f>+旭川市!E27+士別市!E27+名寄市!E27+富良野市!E27+鷹栖町!E27+東神楽町!E27+当麻町!E27+比布町!E27+愛別町!E27+上川町!E27+東川町!E27+美瑛町!E27+上富良野町!E27+中富良野町!E27+南富良野町!E27+占冠村!E27+和寒町!E27+剣淵町!E27+下川町!E27+美深町!E27+音威子府村!E27+中川町!E27+幌加内町!E27</f>
        <v>26336</v>
      </c>
      <c r="F27" s="12">
        <f>+旭川市!F27+士別市!F27+名寄市!F27+富良野市!F27+鷹栖町!F27+東神楽町!F27+当麻町!F27+比布町!F27+愛別町!F27+上川町!F27+東川町!F27+美瑛町!F27+上富良野町!F27+中富良野町!F27+南富良野町!F27+占冠村!F27+和寒町!F27+剣淵町!F27+下川町!F27+美深町!F27+音威子府村!F27+中川町!F27+幌加内町!F27</f>
        <v>8645</v>
      </c>
      <c r="G27" s="12">
        <f>+旭川市!G27+士別市!G27+名寄市!G27+富良野市!G27+鷹栖町!G27+東神楽町!G27+当麻町!G27+比布町!G27+愛別町!G27+上川町!G27+東川町!G27+美瑛町!G27+上富良野町!G27+中富良野町!G27+南富良野町!G27+占冠村!G27+和寒町!G27+剣淵町!G27+下川町!G27+美深町!G27+音威子府村!G27+中川町!G27+幌加内町!G27</f>
        <v>3838</v>
      </c>
      <c r="H27" s="12">
        <f>+旭川市!H27+士別市!H27+名寄市!H27+富良野市!H27+鷹栖町!H27+東神楽町!H27+当麻町!H27+比布町!H27+愛別町!H27+上川町!H27+東川町!H27+美瑛町!H27+上富良野町!H27+中富良野町!H27+南富良野町!H27+占冠村!H27+和寒町!H27+剣淵町!H27+下川町!H27+美深町!H27+音威子府村!H27+中川町!H27+幌加内町!H27</f>
        <v>1617</v>
      </c>
      <c r="I27" s="12">
        <f>+旭川市!I27+士別市!I27+名寄市!I27+富良野市!I27+鷹栖町!I27+東神楽町!I27+当麻町!I27+比布町!I27+愛別町!I27+上川町!I27+東川町!I27+美瑛町!I27+上富良野町!I27+中富良野町!I27+南富良野町!I27+占冠村!I27+和寒町!I27+剣淵町!I27+下川町!I27+美深町!I27+音威子府村!I27+中川町!I27+幌加内町!I27</f>
        <v>7516</v>
      </c>
      <c r="J27" s="12">
        <f>+旭川市!J27+士別市!J27+名寄市!J27+富良野市!J27+鷹栖町!J27+東神楽町!J27+当麻町!J27+比布町!J27+愛別町!J27+上川町!J27+東川町!J27+美瑛町!J27+上富良野町!J27+中富良野町!J27+南富良野町!J27+占冠村!J27+和寒町!J27+剣淵町!J27+下川町!J27+美深町!J27+音威子府村!J27+中川町!J27+幌加内町!J27</f>
        <v>9</v>
      </c>
      <c r="K27" s="12">
        <f>+旭川市!K27+士別市!K27+名寄市!K27+富良野市!K27+鷹栖町!K27+東神楽町!K27+当麻町!K27+比布町!K27+愛別町!K27+上川町!K27+東川町!K27+美瑛町!K27+上富良野町!K27+中富良野町!K27+南富良野町!K27+占冠村!K27+和寒町!K27+剣淵町!K27+下川町!K27+美深町!K27+音威子府村!K27+中川町!K27+幌加内町!K27</f>
        <v>853</v>
      </c>
      <c r="L27" s="12">
        <f>+旭川市!L27+士別市!L27+名寄市!L27+富良野市!L27+鷹栖町!L27+東神楽町!L27+当麻町!L27+比布町!L27+愛別町!L27+上川町!L27+東川町!L27+美瑛町!L27+上富良野町!L27+中富良野町!L27+南富良野町!L27+占冠村!L27+和寒町!L27+剣淵町!L27+下川町!L27+美深町!L27+音威子府村!L27+中川町!L27+幌加内町!L27</f>
        <v>45</v>
      </c>
      <c r="M27" s="12">
        <f>+旭川市!M27+士別市!M27+名寄市!M27+富良野市!M27+鷹栖町!M27+東神楽町!M27+当麻町!M27+比布町!M27+愛別町!M27+上川町!M27+東川町!M27+美瑛町!M27+上富良野町!M27+中富良野町!M27+南富良野町!M27+占冠村!M27+和寒町!M27+剣淵町!M27+下川町!M27+美深町!M27+音威子府村!M27+中川町!M27+幌加内町!M27</f>
        <v>8</v>
      </c>
      <c r="N27" s="12">
        <f>+旭川市!N27+士別市!N27+名寄市!N27+富良野市!N27+鷹栖町!N27+東神楽町!N27+当麻町!N27+比布町!N27+愛別町!N27+上川町!N27+東川町!N27+美瑛町!N27+上富良野町!N27+中富良野町!N27+南富良野町!N27+占冠村!N27+和寒町!N27+剣淵町!N27+下川町!N27+美深町!N27+音威子府村!N27+中川町!N27+幌加内町!N27</f>
        <v>23</v>
      </c>
      <c r="O27" s="12">
        <f>+旭川市!O27+士別市!O27+名寄市!O27+富良野市!O27+鷹栖町!O27+東神楽町!O27+当麻町!O27+比布町!O27+愛別町!O27+上川町!O27+東川町!O27+美瑛町!O27+上富良野町!O27+中富良野町!O27+南富良野町!O27+占冠村!O27+和寒町!O27+剣淵町!O27+下川町!O27+美深町!O27+音威子府村!O27+中川町!O27+幌加内町!O27</f>
        <v>256</v>
      </c>
      <c r="P27" s="12">
        <f>+旭川市!P27+士別市!P27+名寄市!P27+富良野市!P27+鷹栖町!P27+東神楽町!P27+当麻町!P27+比布町!P27+愛別町!P27+上川町!P27+東川町!P27+美瑛町!P27+上富良野町!P27+中富良野町!P27+南富良野町!P27+占冠村!P27+和寒町!P27+剣淵町!P27+下川町!P27+美深町!P27+音威子府村!P27+中川町!P27+幌加内町!P27</f>
        <v>419</v>
      </c>
      <c r="Q27" s="12">
        <f>+旭川市!Q27+士別市!Q27+名寄市!Q27+富良野市!Q27+鷹栖町!Q27+東神楽町!Q27+当麻町!Q27+比布町!Q27+愛別町!Q27+上川町!Q27+東川町!Q27+美瑛町!Q27+上富良野町!Q27+中富良野町!Q27+南富良野町!Q27+占冠村!Q27+和寒町!Q27+剣淵町!Q27+下川町!Q27+美深町!Q27+音威子府村!Q27+中川町!Q27+幌加内町!Q27</f>
        <v>108</v>
      </c>
      <c r="R27" s="12">
        <f>+旭川市!R27+士別市!R27+名寄市!R27+富良野市!R27+鷹栖町!R27+東神楽町!R27+当麻町!R27+比布町!R27+愛別町!R27+上川町!R27+東川町!R27+美瑛町!R27+上富良野町!R27+中富良野町!R27+南富良野町!R27+占冠村!R27+和寒町!R27+剣淵町!R27+下川町!R27+美深町!R27+音威子府村!R27+中川町!R27+幌加内町!R27</f>
        <v>1851</v>
      </c>
      <c r="S27" s="12">
        <f>+旭川市!S27+士別市!S27+名寄市!S27+富良野市!S27+鷹栖町!S27+東神楽町!S27+当麻町!S27+比布町!S27+愛別町!S27+上川町!S27+東川町!S27+美瑛町!S27+上富良野町!S27+中富良野町!S27+南富良野町!S27+占冠村!S27+和寒町!S27+剣淵町!S27+下川町!S27+美深町!S27+音威子府村!S27+中川町!S27+幌加内町!S27</f>
        <v>208</v>
      </c>
      <c r="T27" s="12">
        <f>+旭川市!T27+士別市!T27+名寄市!T27+富良野市!T27+鷹栖町!T27+東神楽町!T27+当麻町!T27+比布町!T27+愛別町!T27+上川町!T27+東川町!T27+美瑛町!T27+上富良野町!T27+中富良野町!T27+南富良野町!T27+占冠村!T27+和寒町!T27+剣淵町!T27+下川町!T27+美深町!T27+音威子府村!T27+中川町!T27+幌加内町!T27</f>
        <v>2055</v>
      </c>
      <c r="U27" s="13">
        <f>+旭川市!U27+士別市!U27+名寄市!U27+富良野市!U27+鷹栖町!U27+東神楽町!U27+当麻町!U27+比布町!U27+愛別町!U27+上川町!U27+東川町!U27+美瑛町!U27+上富良野町!U27+中富良野町!U27+南富良野町!U27+占冠村!U27+和寒町!U27+剣淵町!U27+下川町!U27+美深町!U27+音威子府村!U27+中川町!U27+幌加内町!U27</f>
        <v>4784</v>
      </c>
      <c r="V27" s="32">
        <f>+旭川市!V27+士別市!V27+名寄市!V27+富良野市!V27+鷹栖町!V27+東神楽町!V27+当麻町!V27+比布町!V27+愛別町!V27+上川町!V27+東川町!V27+美瑛町!V27+上富良野町!V27+中富良野町!V27+南富良野町!V27+占冠村!V27+和寒町!V27+剣淵町!V27+下川町!V27+美深町!V27+音威子府村!V27+中川町!V27+幌加内町!V27</f>
        <v>90289</v>
      </c>
    </row>
    <row r="28" spans="1:22" ht="18" customHeight="1" x14ac:dyDescent="0.15">
      <c r="A28" s="157"/>
      <c r="B28" s="119" t="s">
        <v>14</v>
      </c>
      <c r="C28" s="8">
        <f>+旭川市!C28+士別市!C28+名寄市!C28+富良野市!C28+鷹栖町!C28+東神楽町!C28+当麻町!C28+比布町!C28+愛別町!C28+上川町!C28+東川町!C28+美瑛町!C28+上富良野町!C28+中富良野町!C28+南富良野町!C28+占冠村!C28+和寒町!C28+剣淵町!C28+下川町!C28+美深町!C28+音威子府村!C28+中川町!C28+幌加内町!C28</f>
        <v>50390</v>
      </c>
      <c r="D28" s="9">
        <f>+旭川市!D28+士別市!D28+名寄市!D28+富良野市!D28+鷹栖町!D28+東神楽町!D28+当麻町!D28+比布町!D28+愛別町!D28+上川町!D28+東川町!D28+美瑛町!D28+上富良野町!D28+中富良野町!D28+南富良野町!D28+占冠村!D28+和寒町!D28+剣淵町!D28+下川町!D28+美深町!D28+音威子府村!D28+中川町!D28+幌加内町!D28</f>
        <v>8575</v>
      </c>
      <c r="E28" s="9">
        <f>+旭川市!E28+士別市!E28+名寄市!E28+富良野市!E28+鷹栖町!E28+東神楽町!E28+当麻町!E28+比布町!E28+愛別町!E28+上川町!E28+東川町!E28+美瑛町!E28+上富良野町!E28+中富良野町!E28+南富良野町!E28+占冠村!E28+和寒町!E28+剣淵町!E28+下川町!E28+美深町!E28+音威子府村!E28+中川町!E28+幌加内町!E28</f>
        <v>33656</v>
      </c>
      <c r="F28" s="9">
        <f>+旭川市!F28+士別市!F28+名寄市!F28+富良野市!F28+鷹栖町!F28+東神楽町!F28+当麻町!F28+比布町!F28+愛別町!F28+上川町!F28+東川町!F28+美瑛町!F28+上富良野町!F28+中富良野町!F28+南富良野町!F28+占冠村!F28+和寒町!F28+剣淵町!F28+下川町!F28+美深町!F28+音威子府村!F28+中川町!F28+幌加内町!F28</f>
        <v>16317</v>
      </c>
      <c r="G28" s="9">
        <f>+旭川市!G28+士別市!G28+名寄市!G28+富良野市!G28+鷹栖町!G28+東神楽町!G28+当麻町!G28+比布町!G28+愛別町!G28+上川町!G28+東川町!G28+美瑛町!G28+上富良野町!G28+中富良野町!G28+南富良野町!G28+占冠村!G28+和寒町!G28+剣淵町!G28+下川町!G28+美深町!G28+音威子府村!G28+中川町!G28+幌加内町!G28</f>
        <v>6004</v>
      </c>
      <c r="H28" s="9">
        <f>+旭川市!H28+士別市!H28+名寄市!H28+富良野市!H28+鷹栖町!H28+東神楽町!H28+当麻町!H28+比布町!H28+愛別町!H28+上川町!H28+東川町!H28+美瑛町!H28+上富良野町!H28+中富良野町!H28+南富良野町!H28+占冠村!H28+和寒町!H28+剣淵町!H28+下川町!H28+美深町!H28+音威子府村!H28+中川町!H28+幌加内町!H28</f>
        <v>2231</v>
      </c>
      <c r="I28" s="9">
        <f>+旭川市!I28+士別市!I28+名寄市!I28+富良野市!I28+鷹栖町!I28+東神楽町!I28+当麻町!I28+比布町!I28+愛別町!I28+上川町!I28+東川町!I28+美瑛町!I28+上富良野町!I28+中富良野町!I28+南富良野町!I28+占冠村!I28+和寒町!I28+剣淵町!I28+下川町!I28+美深町!I28+音威子府村!I28+中川町!I28+幌加内町!I28</f>
        <v>9083</v>
      </c>
      <c r="J28" s="9">
        <f>+旭川市!J28+士別市!J28+名寄市!J28+富良野市!J28+鷹栖町!J28+東神楽町!J28+当麻町!J28+比布町!J28+愛別町!J28+上川町!J28+東川町!J28+美瑛町!J28+上富良野町!J28+中富良野町!J28+南富良野町!J28+占冠村!J28+和寒町!J28+剣淵町!J28+下川町!J28+美深町!J28+音威子府村!J28+中川町!J28+幌加内町!J28</f>
        <v>26</v>
      </c>
      <c r="K28" s="9">
        <f>+旭川市!K28+士別市!K28+名寄市!K28+富良野市!K28+鷹栖町!K28+東神楽町!K28+当麻町!K28+比布町!K28+愛別町!K28+上川町!K28+東川町!K28+美瑛町!K28+上富良野町!K28+中富良野町!K28+南富良野町!K28+占冠村!K28+和寒町!K28+剣淵町!K28+下川町!K28+美深町!K28+音威子府村!K28+中川町!K28+幌加内町!K28</f>
        <v>998</v>
      </c>
      <c r="L28" s="9">
        <f>+旭川市!L28+士別市!L28+名寄市!L28+富良野市!L28+鷹栖町!L28+東神楽町!L28+当麻町!L28+比布町!L28+愛別町!L28+上川町!L28+東川町!L28+美瑛町!L28+上富良野町!L28+中富良野町!L28+南富良野町!L28+占冠村!L28+和寒町!L28+剣淵町!L28+下川町!L28+美深町!L28+音威子府村!L28+中川町!L28+幌加内町!L28</f>
        <v>77</v>
      </c>
      <c r="M28" s="9">
        <f>+旭川市!M28+士別市!M28+名寄市!M28+富良野市!M28+鷹栖町!M28+東神楽町!M28+当麻町!M28+比布町!M28+愛別町!M28+上川町!M28+東川町!M28+美瑛町!M28+上富良野町!M28+中富良野町!M28+南富良野町!M28+占冠村!M28+和寒町!M28+剣淵町!M28+下川町!M28+美深町!M28+音威子府村!M28+中川町!M28+幌加内町!M28</f>
        <v>27</v>
      </c>
      <c r="N28" s="9">
        <f>+旭川市!N28+士別市!N28+名寄市!N28+富良野市!N28+鷹栖町!N28+東神楽町!N28+当麻町!N28+比布町!N28+愛別町!N28+上川町!N28+東川町!N28+美瑛町!N28+上富良野町!N28+中富良野町!N28+南富良野町!N28+占冠村!N28+和寒町!N28+剣淵町!N28+下川町!N28+美深町!N28+音威子府村!N28+中川町!N28+幌加内町!N28</f>
        <v>84</v>
      </c>
      <c r="O28" s="9">
        <f>+旭川市!O28+士別市!O28+名寄市!O28+富良野市!O28+鷹栖町!O28+東神楽町!O28+当麻町!O28+比布町!O28+愛別町!O28+上川町!O28+東川町!O28+美瑛町!O28+上富良野町!O28+中富良野町!O28+南富良野町!O28+占冠村!O28+和寒町!O28+剣淵町!O28+下川町!O28+美深町!O28+音威子府村!O28+中川町!O28+幌加内町!O28</f>
        <v>738</v>
      </c>
      <c r="P28" s="9">
        <f>+旭川市!P28+士別市!P28+名寄市!P28+富良野市!P28+鷹栖町!P28+東神楽町!P28+当麻町!P28+比布町!P28+愛別町!P28+上川町!P28+東川町!P28+美瑛町!P28+上富良野町!P28+中富良野町!P28+南富良野町!P28+占冠村!P28+和寒町!P28+剣淵町!P28+下川町!P28+美深町!P28+音威子府村!P28+中川町!P28+幌加内町!P28</f>
        <v>1119</v>
      </c>
      <c r="Q28" s="9">
        <f>+旭川市!Q28+士別市!Q28+名寄市!Q28+富良野市!Q28+鷹栖町!Q28+東神楽町!Q28+当麻町!Q28+比布町!Q28+愛別町!Q28+上川町!Q28+東川町!Q28+美瑛町!Q28+上富良野町!Q28+中富良野町!Q28+南富良野町!Q28+占冠村!Q28+和寒町!Q28+剣淵町!Q28+下川町!Q28+美深町!Q28+音威子府村!Q28+中川町!Q28+幌加内町!Q28</f>
        <v>293</v>
      </c>
      <c r="R28" s="9">
        <f>+旭川市!R28+士別市!R28+名寄市!R28+富良野市!R28+鷹栖町!R28+東神楽町!R28+当麻町!R28+比布町!R28+愛別町!R28+上川町!R28+東川町!R28+美瑛町!R28+上富良野町!R28+中富良野町!R28+南富良野町!R28+占冠村!R28+和寒町!R28+剣淵町!R28+下川町!R28+美深町!R28+音威子府村!R28+中川町!R28+幌加内町!R28</f>
        <v>3352</v>
      </c>
      <c r="S28" s="9">
        <f>+旭川市!S28+士別市!S28+名寄市!S28+富良野市!S28+鷹栖町!S28+東神楽町!S28+当麻町!S28+比布町!S28+愛別町!S28+上川町!S28+東川町!S28+美瑛町!S28+上富良野町!S28+中富良野町!S28+南富良野町!S28+占冠村!S28+和寒町!S28+剣淵町!S28+下川町!S28+美深町!S28+音威子府村!S28+中川町!S28+幌加内町!S28</f>
        <v>518</v>
      </c>
      <c r="T28" s="9">
        <f>+旭川市!T28+士別市!T28+名寄市!T28+富良野市!T28+鷹栖町!T28+東神楽町!T28+当麻町!T28+比布町!T28+愛別町!T28+上川町!T28+東川町!T28+美瑛町!T28+上富良野町!T28+中富良野町!T28+南富良野町!T28+占冠村!T28+和寒町!T28+剣淵町!T28+下川町!T28+美深町!T28+音威子府村!T28+中川町!T28+幌加内町!T28</f>
        <v>8724</v>
      </c>
      <c r="U28" s="10">
        <f>+旭川市!U28+士別市!U28+名寄市!U28+富良野市!U28+鷹栖町!U28+東神楽町!U28+当麻町!U28+比布町!U28+愛別町!U28+上川町!U28+東川町!U28+美瑛町!U28+上富良野町!U28+中富良野町!U28+南富良野町!U28+占冠村!U28+和寒町!U28+剣淵町!U28+下川町!U28+美深町!U28+音威子府村!U28+中川町!U28+幌加内町!U28</f>
        <v>8476</v>
      </c>
      <c r="V28" s="30">
        <f>+旭川市!V28+士別市!V28+名寄市!V28+富良野市!V28+鷹栖町!V28+東神楽町!V28+当麻町!V28+比布町!V28+愛別町!V28+上川町!V28+東川町!V28+美瑛町!V28+上富良野町!V28+中富良野町!V28+南富良野町!V28+占冠村!V28+和寒町!V28+剣淵町!V28+下川町!V28+美深町!V28+音威子府村!V28+中川町!V28+幌加内町!V28</f>
        <v>150688</v>
      </c>
    </row>
    <row r="29" spans="1:22" ht="18" customHeight="1" x14ac:dyDescent="0.15">
      <c r="A29" s="154" t="s">
        <v>12</v>
      </c>
      <c r="B29" s="118" t="s">
        <v>13</v>
      </c>
      <c r="C29" s="2">
        <f>+旭川市!C29+士別市!C29+名寄市!C29+富良野市!C29+鷹栖町!C29+東神楽町!C29+当麻町!C29+比布町!C29+愛別町!C29+上川町!C29+東川町!C29+美瑛町!C29+上富良野町!C29+中富良野町!C29+南富良野町!C29+占冠村!C29+和寒町!C29+剣淵町!C29+下川町!C29+美深町!C29+音威子府村!C29+中川町!C29+幌加内町!C29</f>
        <v>9773</v>
      </c>
      <c r="D29" s="3">
        <f>+旭川市!D29+士別市!D29+名寄市!D29+富良野市!D29+鷹栖町!D29+東神楽町!D29+当麻町!D29+比布町!D29+愛別町!D29+上川町!D29+東川町!D29+美瑛町!D29+上富良野町!D29+中富良野町!D29+南富良野町!D29+占冠村!D29+和寒町!D29+剣淵町!D29+下川町!D29+美深町!D29+音威子府村!D29+中川町!D29+幌加内町!D29</f>
        <v>3250</v>
      </c>
      <c r="E29" s="3">
        <f>+旭川市!E29+士別市!E29+名寄市!E29+富良野市!E29+鷹栖町!E29+東神楽町!E29+当麻町!E29+比布町!E29+愛別町!E29+上川町!E29+東川町!E29+美瑛町!E29+上富良野町!E29+中富良野町!E29+南富良野町!E29+占冠村!E29+和寒町!E29+剣淵町!E29+下川町!E29+美深町!E29+音威子府村!E29+中川町!E29+幌加内町!E29</f>
        <v>21001</v>
      </c>
      <c r="F29" s="3">
        <f>+旭川市!F29+士別市!F29+名寄市!F29+富良野市!F29+鷹栖町!F29+東神楽町!F29+当麻町!F29+比布町!F29+愛別町!F29+上川町!F29+東川町!F29+美瑛町!F29+上富良野町!F29+中富良野町!F29+南富良野町!F29+占冠村!F29+和寒町!F29+剣淵町!F29+下川町!F29+美深町!F29+音威子府村!F29+中川町!F29+幌加内町!F29</f>
        <v>4074</v>
      </c>
      <c r="G29" s="3">
        <f>+旭川市!G29+士別市!G29+名寄市!G29+富良野市!G29+鷹栖町!G29+東神楽町!G29+当麻町!G29+比布町!G29+愛別町!G29+上川町!G29+東川町!G29+美瑛町!G29+上富良野町!G29+中富良野町!G29+南富良野町!G29+占冠村!G29+和寒町!G29+剣淵町!G29+下川町!G29+美深町!G29+音威子府村!G29+中川町!G29+幌加内町!G29</f>
        <v>1775</v>
      </c>
      <c r="H29" s="3">
        <f>+旭川市!H29+士別市!H29+名寄市!H29+富良野市!H29+鷹栖町!H29+東神楽町!H29+当麻町!H29+比布町!H29+愛別町!H29+上川町!H29+東川町!H29+美瑛町!H29+上富良野町!H29+中富良野町!H29+南富良野町!H29+占冠村!H29+和寒町!H29+剣淵町!H29+下川町!H29+美深町!H29+音威子府村!H29+中川町!H29+幌加内町!H29</f>
        <v>903</v>
      </c>
      <c r="I29" s="3">
        <f>+旭川市!I29+士別市!I29+名寄市!I29+富良野市!I29+鷹栖町!I29+東神楽町!I29+当麻町!I29+比布町!I29+愛別町!I29+上川町!I29+東川町!I29+美瑛町!I29+上富良野町!I29+中富良野町!I29+南富良野町!I29+占冠村!I29+和寒町!I29+剣淵町!I29+下川町!I29+美深町!I29+音威子府村!I29+中川町!I29+幌加内町!I29</f>
        <v>7309</v>
      </c>
      <c r="J29" s="3">
        <f>+旭川市!J29+士別市!J29+名寄市!J29+富良野市!J29+鷹栖町!J29+東神楽町!J29+当麻町!J29+比布町!J29+愛別町!J29+上川町!J29+東川町!J29+美瑛町!J29+上富良野町!J29+中富良野町!J29+南富良野町!J29+占冠村!J29+和寒町!J29+剣淵町!J29+下川町!J29+美深町!J29+音威子府村!J29+中川町!J29+幌加内町!J29</f>
        <v>1</v>
      </c>
      <c r="K29" s="3">
        <f>+旭川市!K29+士別市!K29+名寄市!K29+富良野市!K29+鷹栖町!K29+東神楽町!K29+当麻町!K29+比布町!K29+愛別町!K29+上川町!K29+東川町!K29+美瑛町!K29+上富良野町!K29+中富良野町!K29+南富良野町!K29+占冠村!K29+和寒町!K29+剣淵町!K29+下川町!K29+美深町!K29+音威子府村!K29+中川町!K29+幌加内町!K29</f>
        <v>535</v>
      </c>
      <c r="L29" s="3">
        <f>+旭川市!L29+士別市!L29+名寄市!L29+富良野市!L29+鷹栖町!L29+東神楽町!L29+当麻町!L29+比布町!L29+愛別町!L29+上川町!L29+東川町!L29+美瑛町!L29+上富良野町!L29+中富良野町!L29+南富良野町!L29+占冠村!L29+和寒町!L29+剣淵町!L29+下川町!L29+美深町!L29+音威子府村!L29+中川町!L29+幌加内町!L29</f>
        <v>163</v>
      </c>
      <c r="M29" s="3">
        <f>+旭川市!M29+士別市!M29+名寄市!M29+富良野市!M29+鷹栖町!M29+東神楽町!M29+当麻町!M29+比布町!M29+愛別町!M29+上川町!M29+東川町!M29+美瑛町!M29+上富良野町!M29+中富良野町!M29+南富良野町!M29+占冠村!M29+和寒町!M29+剣淵町!M29+下川町!M29+美深町!M29+音威子府村!M29+中川町!M29+幌加内町!M29</f>
        <v>119</v>
      </c>
      <c r="N29" s="3">
        <f>+旭川市!N29+士別市!N29+名寄市!N29+富良野市!N29+鷹栖町!N29+東神楽町!N29+当麻町!N29+比布町!N29+愛別町!N29+上川町!N29+東川町!N29+美瑛町!N29+上富良野町!N29+中富良野町!N29+南富良野町!N29+占冠村!N29+和寒町!N29+剣淵町!N29+下川町!N29+美深町!N29+音威子府村!N29+中川町!N29+幌加内町!N29</f>
        <v>11</v>
      </c>
      <c r="O29" s="3">
        <f>+旭川市!O29+士別市!O29+名寄市!O29+富良野市!O29+鷹栖町!O29+東神楽町!O29+当麻町!O29+比布町!O29+愛別町!O29+上川町!O29+東川町!O29+美瑛町!O29+上富良野町!O29+中富良野町!O29+南富良野町!O29+占冠村!O29+和寒町!O29+剣淵町!O29+下川町!O29+美深町!O29+音威子府村!O29+中川町!O29+幌加内町!O29</f>
        <v>118</v>
      </c>
      <c r="P29" s="3">
        <f>+旭川市!P29+士別市!P29+名寄市!P29+富良野市!P29+鷹栖町!P29+東神楽町!P29+当麻町!P29+比布町!P29+愛別町!P29+上川町!P29+東川町!P29+美瑛町!P29+上富良野町!P29+中富良野町!P29+南富良野町!P29+占冠村!P29+和寒町!P29+剣淵町!P29+下川町!P29+美深町!P29+音威子府村!P29+中川町!P29+幌加内町!P29</f>
        <v>86</v>
      </c>
      <c r="Q29" s="3">
        <f>+旭川市!Q29+士別市!Q29+名寄市!Q29+富良野市!Q29+鷹栖町!Q29+東神楽町!Q29+当麻町!Q29+比布町!Q29+愛別町!Q29+上川町!Q29+東川町!Q29+美瑛町!Q29+上富良野町!Q29+中富良野町!Q29+南富良野町!Q29+占冠村!Q29+和寒町!Q29+剣淵町!Q29+下川町!Q29+美深町!Q29+音威子府村!Q29+中川町!Q29+幌加内町!Q29</f>
        <v>27</v>
      </c>
      <c r="R29" s="3">
        <f>+旭川市!R29+士別市!R29+名寄市!R29+富良野市!R29+鷹栖町!R29+東神楽町!R29+当麻町!R29+比布町!R29+愛別町!R29+上川町!R29+東川町!R29+美瑛町!R29+上富良野町!R29+中富良野町!R29+南富良野町!R29+占冠村!R29+和寒町!R29+剣淵町!R29+下川町!R29+美深町!R29+音威子府村!R29+中川町!R29+幌加内町!R29</f>
        <v>398</v>
      </c>
      <c r="S29" s="3">
        <f>+旭川市!S29+士別市!S29+名寄市!S29+富良野市!S29+鷹栖町!S29+東神楽町!S29+当麻町!S29+比布町!S29+愛別町!S29+上川町!S29+東川町!S29+美瑛町!S29+上富良野町!S29+中富良野町!S29+南富良野町!S29+占冠村!S29+和寒町!S29+剣淵町!S29+下川町!S29+美深町!S29+音威子府村!S29+中川町!S29+幌加内町!S29</f>
        <v>51</v>
      </c>
      <c r="T29" s="3">
        <f>+旭川市!T29+士別市!T29+名寄市!T29+富良野市!T29+鷹栖町!T29+東神楽町!T29+当麻町!T29+比布町!T29+愛別町!T29+上川町!T29+東川町!T29+美瑛町!T29+上富良野町!T29+中富良野町!T29+南富良野町!T29+占冠村!T29+和寒町!T29+剣淵町!T29+下川町!T29+美深町!T29+音威子府村!T29+中川町!T29+幌加内町!T29</f>
        <v>872</v>
      </c>
      <c r="U29" s="4">
        <f>+旭川市!U29+士別市!U29+名寄市!U29+富良野市!U29+鷹栖町!U29+東神楽町!U29+当麻町!U29+比布町!U29+愛別町!U29+上川町!U29+東川町!U29+美瑛町!U29+上富良野町!U29+中富良野町!U29+南富良野町!U29+占冠村!U29+和寒町!U29+剣淵町!U29+下川町!U29+美深町!U29+音威子府村!U29+中川町!U29+幌加内町!U29</f>
        <v>1695</v>
      </c>
      <c r="V29" s="29">
        <f>+旭川市!V29+士別市!V29+名寄市!V29+富良野市!V29+鷹栖町!V29+東神楽町!V29+当麻町!V29+比布町!V29+愛別町!V29+上川町!V29+東川町!V29+美瑛町!V29+上富良野町!V29+中富良野町!V29+南富良野町!V29+占冠村!V29+和寒町!V29+剣淵町!V29+下川町!V29+美深町!V29+音威子府村!V29+中川町!V29+幌加内町!V29</f>
        <v>52161</v>
      </c>
    </row>
    <row r="30" spans="1:22" ht="18" customHeight="1" x14ac:dyDescent="0.15">
      <c r="A30" s="153"/>
      <c r="B30" s="120" t="s">
        <v>14</v>
      </c>
      <c r="C30" s="5">
        <f>+旭川市!C30+士別市!C30+名寄市!C30+富良野市!C30+鷹栖町!C30+東神楽町!C30+当麻町!C30+比布町!C30+愛別町!C30+上川町!C30+東川町!C30+美瑛町!C30+上富良野町!C30+中富良野町!C30+南富良野町!C30+占冠村!C30+和寒町!C30+剣淵町!C30+下川町!C30+美深町!C30+音威子府村!C30+中川町!C30+幌加内町!C30</f>
        <v>19423</v>
      </c>
      <c r="D30" s="6">
        <f>+旭川市!D30+士別市!D30+名寄市!D30+富良野市!D30+鷹栖町!D30+東神楽町!D30+当麻町!D30+比布町!D30+愛別町!D30+上川町!D30+東川町!D30+美瑛町!D30+上富良野町!D30+中富良野町!D30+南富良野町!D30+占冠村!D30+和寒町!D30+剣淵町!D30+下川町!D30+美深町!D30+音威子府村!D30+中川町!D30+幌加内町!D30</f>
        <v>4999</v>
      </c>
      <c r="E30" s="6">
        <f>+旭川市!E30+士別市!E30+名寄市!E30+富良野市!E30+鷹栖町!E30+東神楽町!E30+当麻町!E30+比布町!E30+愛別町!E30+上川町!E30+東川町!E30+美瑛町!E30+上富良野町!E30+中富良野町!E30+南富良野町!E30+占冠村!E30+和寒町!E30+剣淵町!E30+下川町!E30+美深町!E30+音威子府村!E30+中川町!E30+幌加内町!E30</f>
        <v>26551</v>
      </c>
      <c r="F30" s="6">
        <f>+旭川市!F30+士別市!F30+名寄市!F30+富良野市!F30+鷹栖町!F30+東神楽町!F30+当麻町!F30+比布町!F30+愛別町!F30+上川町!F30+東川町!F30+美瑛町!F30+上富良野町!F30+中富良野町!F30+南富良野町!F30+占冠村!F30+和寒町!F30+剣淵町!F30+下川町!F30+美深町!F30+音威子府村!F30+中川町!F30+幌加内町!F30</f>
        <v>8285</v>
      </c>
      <c r="G30" s="6">
        <f>+旭川市!G30+士別市!G30+名寄市!G30+富良野市!G30+鷹栖町!G30+東神楽町!G30+当麻町!G30+比布町!G30+愛別町!G30+上川町!G30+東川町!G30+美瑛町!G30+上富良野町!G30+中富良野町!G30+南富良野町!G30+占冠村!G30+和寒町!G30+剣淵町!G30+下川町!G30+美深町!G30+音威子府村!G30+中川町!G30+幌加内町!G30</f>
        <v>6053</v>
      </c>
      <c r="H30" s="6">
        <f>+旭川市!H30+士別市!H30+名寄市!H30+富良野市!H30+鷹栖町!H30+東神楽町!H30+当麻町!H30+比布町!H30+愛別町!H30+上川町!H30+東川町!H30+美瑛町!H30+上富良野町!H30+中富良野町!H30+南富良野町!H30+占冠村!H30+和寒町!H30+剣淵町!H30+下川町!H30+美深町!H30+音威子府村!H30+中川町!H30+幌加内町!H30</f>
        <v>2349</v>
      </c>
      <c r="I30" s="6">
        <f>+旭川市!I30+士別市!I30+名寄市!I30+富良野市!I30+鷹栖町!I30+東神楽町!I30+当麻町!I30+比布町!I30+愛別町!I30+上川町!I30+東川町!I30+美瑛町!I30+上富良野町!I30+中富良野町!I30+南富良野町!I30+占冠村!I30+和寒町!I30+剣淵町!I30+下川町!I30+美深町!I30+音威子府村!I30+中川町!I30+幌加内町!I30</f>
        <v>8679</v>
      </c>
      <c r="J30" s="6">
        <f>+旭川市!J30+士別市!J30+名寄市!J30+富良野市!J30+鷹栖町!J30+東神楽町!J30+当麻町!J30+比布町!J30+愛別町!J30+上川町!J30+東川町!J30+美瑛町!J30+上富良野町!J30+中富良野町!J30+南富良野町!J30+占冠村!J30+和寒町!J30+剣淵町!J30+下川町!J30+美深町!J30+音威子府村!J30+中川町!J30+幌加内町!J30</f>
        <v>2</v>
      </c>
      <c r="K30" s="6">
        <f>+旭川市!K30+士別市!K30+名寄市!K30+富良野市!K30+鷹栖町!K30+東神楽町!K30+当麻町!K30+比布町!K30+愛別町!K30+上川町!K30+東川町!K30+美瑛町!K30+上富良野町!K30+中富良野町!K30+南富良野町!K30+占冠村!K30+和寒町!K30+剣淵町!K30+下川町!K30+美深町!K30+音威子府村!K30+中川町!K30+幌加内町!K30</f>
        <v>585</v>
      </c>
      <c r="L30" s="6">
        <f>+旭川市!L30+士別市!L30+名寄市!L30+富良野市!L30+鷹栖町!L30+東神楽町!L30+当麻町!L30+比布町!L30+愛別町!L30+上川町!L30+東川町!L30+美瑛町!L30+上富良野町!L30+中富良野町!L30+南富良野町!L30+占冠村!L30+和寒町!L30+剣淵町!L30+下川町!L30+美深町!L30+音威子府村!L30+中川町!L30+幌加内町!L30</f>
        <v>179</v>
      </c>
      <c r="M30" s="6">
        <f>+旭川市!M30+士別市!M30+名寄市!M30+富良野市!M30+鷹栖町!M30+東神楽町!M30+当麻町!M30+比布町!M30+愛別町!M30+上川町!M30+東川町!M30+美瑛町!M30+上富良野町!M30+中富良野町!M30+南富良野町!M30+占冠村!M30+和寒町!M30+剣淵町!M30+下川町!M30+美深町!M30+音威子府村!M30+中川町!M30+幌加内町!M30</f>
        <v>120</v>
      </c>
      <c r="N30" s="6">
        <f>+旭川市!N30+士別市!N30+名寄市!N30+富良野市!N30+鷹栖町!N30+東神楽町!N30+当麻町!N30+比布町!N30+愛別町!N30+上川町!N30+東川町!N30+美瑛町!N30+上富良野町!N30+中富良野町!N30+南富良野町!N30+占冠村!N30+和寒町!N30+剣淵町!N30+下川町!N30+美深町!N30+音威子府村!N30+中川町!N30+幌加内町!N30</f>
        <v>62</v>
      </c>
      <c r="O30" s="6">
        <f>+旭川市!O30+士別市!O30+名寄市!O30+富良野市!O30+鷹栖町!O30+東神楽町!O30+当麻町!O30+比布町!O30+愛別町!O30+上川町!O30+東川町!O30+美瑛町!O30+上富良野町!O30+中富良野町!O30+南富良野町!O30+占冠村!O30+和寒町!O30+剣淵町!O30+下川町!O30+美深町!O30+音威子府村!O30+中川町!O30+幌加内町!O30</f>
        <v>353</v>
      </c>
      <c r="P30" s="6">
        <f>+旭川市!P30+士別市!P30+名寄市!P30+富良野市!P30+鷹栖町!P30+東神楽町!P30+当麻町!P30+比布町!P30+愛別町!P30+上川町!P30+東川町!P30+美瑛町!P30+上富良野町!P30+中富良野町!P30+南富良野町!P30+占冠村!P30+和寒町!P30+剣淵町!P30+下川町!P30+美深町!P30+音威子府村!P30+中川町!P30+幌加内町!P30</f>
        <v>411</v>
      </c>
      <c r="Q30" s="6">
        <f>+旭川市!Q30+士別市!Q30+名寄市!Q30+富良野市!Q30+鷹栖町!Q30+東神楽町!Q30+当麻町!Q30+比布町!Q30+愛別町!Q30+上川町!Q30+東川町!Q30+美瑛町!Q30+上富良野町!Q30+中富良野町!Q30+南富良野町!Q30+占冠村!Q30+和寒町!Q30+剣淵町!Q30+下川町!Q30+美深町!Q30+音威子府村!Q30+中川町!Q30+幌加内町!Q30</f>
        <v>77</v>
      </c>
      <c r="R30" s="6">
        <f>+旭川市!R30+士別市!R30+名寄市!R30+富良野市!R30+鷹栖町!R30+東神楽町!R30+当麻町!R30+比布町!R30+愛別町!R30+上川町!R30+東川町!R30+美瑛町!R30+上富良野町!R30+中富良野町!R30+南富良野町!R30+占冠村!R30+和寒町!R30+剣淵町!R30+下川町!R30+美深町!R30+音威子府村!R30+中川町!R30+幌加内町!R30</f>
        <v>952</v>
      </c>
      <c r="S30" s="6">
        <f>+旭川市!S30+士別市!S30+名寄市!S30+富良野市!S30+鷹栖町!S30+東神楽町!S30+当麻町!S30+比布町!S30+愛別町!S30+上川町!S30+東川町!S30+美瑛町!S30+上富良野町!S30+中富良野町!S30+南富良野町!S30+占冠村!S30+和寒町!S30+剣淵町!S30+下川町!S30+美深町!S30+音威子府村!S30+中川町!S30+幌加内町!S30</f>
        <v>127</v>
      </c>
      <c r="T30" s="6">
        <f>+旭川市!T30+士別市!T30+名寄市!T30+富良野市!T30+鷹栖町!T30+東神楽町!T30+当麻町!T30+比布町!T30+愛別町!T30+上川町!T30+東川町!T30+美瑛町!T30+上富良野町!T30+中富良野町!T30+南富良野町!T30+占冠村!T30+和寒町!T30+剣淵町!T30+下川町!T30+美深町!T30+音威子府村!T30+中川町!T30+幌加内町!T30</f>
        <v>4551</v>
      </c>
      <c r="U30" s="7">
        <f>+旭川市!U30+士別市!U30+名寄市!U30+富良野市!U30+鷹栖町!U30+東神楽町!U30+当麻町!U30+比布町!U30+愛別町!U30+上川町!U30+東川町!U30+美瑛町!U30+上富良野町!U30+中富良野町!U30+南富良野町!U30+占冠村!U30+和寒町!U30+剣淵町!U30+下川町!U30+美深町!U30+音威子府村!U30+中川町!U30+幌加内町!U30</f>
        <v>3813</v>
      </c>
      <c r="V30" s="31">
        <f>+旭川市!V30+士別市!V30+名寄市!V30+富良野市!V30+鷹栖町!V30+東神楽町!V30+当麻町!V30+比布町!V30+愛別町!V30+上川町!V30+東川町!V30+美瑛町!V30+上富良野町!V30+中富良野町!V30+南富良野町!V30+占冠村!V30+和寒町!V30+剣淵町!V30+下川町!V30+美深町!V30+音威子府村!V30+中川町!V30+幌加内町!V30</f>
        <v>87571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156428</v>
      </c>
      <c r="D31" s="3">
        <f t="shared" ref="D31:U31" si="0">+D7+D9+D11+D13+D15+D17+D19+D21+D23+D25+D27+D29</f>
        <v>65481</v>
      </c>
      <c r="E31" s="3">
        <f t="shared" si="0"/>
        <v>189404</v>
      </c>
      <c r="F31" s="3">
        <f t="shared" si="0"/>
        <v>74913</v>
      </c>
      <c r="G31" s="3">
        <f t="shared" si="0"/>
        <v>42163</v>
      </c>
      <c r="H31" s="3">
        <f t="shared" si="0"/>
        <v>21004</v>
      </c>
      <c r="I31" s="3">
        <f t="shared" si="0"/>
        <v>45338</v>
      </c>
      <c r="J31" s="3">
        <f t="shared" si="0"/>
        <v>198</v>
      </c>
      <c r="K31" s="3">
        <f t="shared" ref="K31:M31" si="1">+K7+K9+K11+K13+K15+K17+K19+K21+K23+K25+K27+K29</f>
        <v>7497</v>
      </c>
      <c r="L31" s="3">
        <f t="shared" si="1"/>
        <v>1747</v>
      </c>
      <c r="M31" s="3">
        <f t="shared" si="1"/>
        <v>840</v>
      </c>
      <c r="N31" s="3">
        <f t="shared" si="0"/>
        <v>357</v>
      </c>
      <c r="O31" s="3">
        <f t="shared" si="0"/>
        <v>1421</v>
      </c>
      <c r="P31" s="3">
        <f t="shared" si="0"/>
        <v>1435</v>
      </c>
      <c r="Q31" s="3">
        <f t="shared" si="0"/>
        <v>683</v>
      </c>
      <c r="R31" s="3">
        <f t="shared" si="0"/>
        <v>8714</v>
      </c>
      <c r="S31" s="3">
        <f t="shared" si="0"/>
        <v>1244</v>
      </c>
      <c r="T31" s="3">
        <f t="shared" si="0"/>
        <v>9258</v>
      </c>
      <c r="U31" s="4">
        <f t="shared" si="0"/>
        <v>24952</v>
      </c>
      <c r="V31" s="29">
        <f>+旭川市!V31+士別市!V31+名寄市!V31+富良野市!V31+鷹栖町!V31+東神楽町!V31+当麻町!V31+比布町!V31+愛別町!V31+上川町!V31+東川町!V31+美瑛町!V31+上富良野町!V31+中富良野町!V31+南富良野町!V31+占冠村!V31+和寒町!V31+剣淵町!V31+下川町!V31+美深町!V31+音威子府村!V31+中川町!V31+幌加内町!V31</f>
        <v>653077</v>
      </c>
    </row>
    <row r="32" spans="1:22" ht="18" customHeight="1" x14ac:dyDescent="0.15">
      <c r="A32" s="153"/>
      <c r="B32" s="120" t="s">
        <v>14</v>
      </c>
      <c r="C32" s="5">
        <f t="shared" ref="C32:U32" si="2">+C8+C10+C12+C14+C16+C18+C20+C22+C24+C26+C28+C30</f>
        <v>249581</v>
      </c>
      <c r="D32" s="6">
        <f t="shared" si="2"/>
        <v>78013</v>
      </c>
      <c r="E32" s="6">
        <f t="shared" si="2"/>
        <v>228936</v>
      </c>
      <c r="F32" s="6">
        <f t="shared" si="2"/>
        <v>114194</v>
      </c>
      <c r="G32" s="6">
        <f t="shared" si="2"/>
        <v>64409</v>
      </c>
      <c r="H32" s="6">
        <f t="shared" si="2"/>
        <v>27331</v>
      </c>
      <c r="I32" s="6">
        <f t="shared" si="2"/>
        <v>53551</v>
      </c>
      <c r="J32" s="6">
        <f t="shared" si="2"/>
        <v>253</v>
      </c>
      <c r="K32" s="6">
        <f t="shared" ref="K32:M32" si="3">+K8+K10+K12+K14+K16+K18+K20+K22+K24+K26+K28+K30</f>
        <v>8452</v>
      </c>
      <c r="L32" s="6">
        <f t="shared" si="3"/>
        <v>2006</v>
      </c>
      <c r="M32" s="6">
        <f t="shared" si="3"/>
        <v>1279</v>
      </c>
      <c r="N32" s="6">
        <f t="shared" si="2"/>
        <v>829</v>
      </c>
      <c r="O32" s="6">
        <f t="shared" si="2"/>
        <v>2798</v>
      </c>
      <c r="P32" s="6">
        <f t="shared" si="2"/>
        <v>3367</v>
      </c>
      <c r="Q32" s="6">
        <f t="shared" si="2"/>
        <v>1219</v>
      </c>
      <c r="R32" s="6">
        <f t="shared" si="2"/>
        <v>13423</v>
      </c>
      <c r="S32" s="6">
        <f t="shared" si="2"/>
        <v>2290</v>
      </c>
      <c r="T32" s="6">
        <f t="shared" si="2"/>
        <v>38114</v>
      </c>
      <c r="U32" s="7">
        <f t="shared" si="2"/>
        <v>39546</v>
      </c>
      <c r="V32" s="31">
        <f>+旭川市!V32+士別市!V32+名寄市!V32+富良野市!V32+鷹栖町!V32+東神楽町!V32+当麻町!V32+比布町!V32+愛別町!V32+上川町!V32+東川町!V32+美瑛町!V32+上富良野町!V32+中富良野町!V32+南富良野町!V32+占冠村!V32+和寒町!V32+剣淵町!V32+下川町!V32+美深町!V32+音威子府村!V32+中川町!V32+幌加内町!V32</f>
        <v>929591</v>
      </c>
    </row>
    <row r="33" spans="1:22" ht="18" customHeight="1" x14ac:dyDescent="0.15">
      <c r="A33" s="158" t="s">
        <v>273</v>
      </c>
      <c r="B33" s="118" t="s">
        <v>13</v>
      </c>
      <c r="C33" s="2">
        <f>+旭川市!C33+士別市!C33+名寄市!C33+富良野市!C33+鷹栖町!C33+東神楽町!C33+当麻町!C33+比布町!C33+愛別町!C33+上川町!C33+東川町!C33+美瑛町!C33+上富良野町!C33+中富良野町!C33+南富良野町!C33+占冠村!C33+和寒町!C33+剣淵町!C33+下川町!C33+美深町!C33+音威子府村!C33+中川町!C33+幌加内町!C33</f>
        <v>159541</v>
      </c>
      <c r="D33" s="3">
        <f>+旭川市!D33+士別市!D33+名寄市!D33+富良野市!D33+鷹栖町!D33+東神楽町!D33+当麻町!D33+比布町!D33+愛別町!D33+上川町!D33+東川町!D33+美瑛町!D33+上富良野町!D33+中富良野町!D33+南富良野町!D33+占冠村!D33+和寒町!D33+剣淵町!D33+下川町!D33+美深町!D33+音威子府村!D33+中川町!D33+幌加内町!D33</f>
        <v>40898</v>
      </c>
      <c r="E33" s="3">
        <f>+旭川市!E33+士別市!E33+名寄市!E33+富良野市!E33+鷹栖町!E33+東神楽町!E33+当麻町!E33+比布町!E33+愛別町!E33+上川町!E33+東川町!E33+美瑛町!E33+上富良野町!E33+中富良野町!E33+南富良野町!E33+占冠村!E33+和寒町!E33+剣淵町!E33+下川町!E33+美深町!E33+音威子府村!E33+中川町!E33+幌加内町!E33</f>
        <v>170221</v>
      </c>
      <c r="F33" s="3">
        <f>+旭川市!F33+士別市!F33+名寄市!F33+富良野市!F33+鷹栖町!F33+東神楽町!F33+当麻町!F33+比布町!F33+愛別町!F33+上川町!F33+東川町!F33+美瑛町!F33+上富良野町!F33+中富良野町!F33+南富良野町!F33+占冠村!F33+和寒町!F33+剣淵町!F33+下川町!F33+美深町!F33+音威子府村!F33+中川町!F33+幌加内町!F33</f>
        <v>62976</v>
      </c>
      <c r="G33" s="3">
        <f>+旭川市!G33+士別市!G33+名寄市!G33+富良野市!G33+鷹栖町!G33+東神楽町!G33+当麻町!G33+比布町!G33+愛別町!G33+上川町!G33+東川町!G33+美瑛町!G33+上富良野町!G33+中富良野町!G33+南富良野町!G33+占冠村!G33+和寒町!G33+剣淵町!G33+下川町!G33+美深町!G33+音威子府村!G33+中川町!G33+幌加内町!G33</f>
        <v>35604</v>
      </c>
      <c r="H33" s="3">
        <f>+旭川市!H33+士別市!H33+名寄市!H33+富良野市!H33+鷹栖町!H33+東神楽町!H33+当麻町!H33+比布町!H33+愛別町!H33+上川町!H33+東川町!H33+美瑛町!H33+上富良野町!H33+中富良野町!H33+南富良野町!H33+占冠村!H33+和寒町!H33+剣淵町!H33+下川町!H33+美深町!H33+音威子府村!H33+中川町!H33+幌加内町!H33</f>
        <v>24244</v>
      </c>
      <c r="I33" s="3">
        <f>+旭川市!I33+士別市!I33+名寄市!I33+富良野市!I33+鷹栖町!I33+東神楽町!I33+当麻町!I33+比布町!I33+愛別町!I33+上川町!I33+東川町!I33+美瑛町!I33+上富良野町!I33+中富良野町!I33+南富良野町!I33+占冠村!I33+和寒町!I33+剣淵町!I33+下川町!I33+美深町!I33+音威子府村!I33+中川町!I33+幌加内町!I33</f>
        <v>45921</v>
      </c>
      <c r="J33" s="3">
        <f>+旭川市!J33+士別市!J33+名寄市!J33+富良野市!J33+鷹栖町!J33+東神楽町!J33+当麻町!J33+比布町!J33+愛別町!J33+上川町!J33+東川町!J33+美瑛町!J33+上富良野町!J33+中富良野町!J33+南富良野町!J33+占冠村!J33+和寒町!J33+剣淵町!J33+下川町!J33+美深町!J33+音威子府村!J33+中川町!J33+幌加内町!J33</f>
        <v>278</v>
      </c>
      <c r="K33" s="3">
        <f>+旭川市!K33+士別市!K33+名寄市!K33+富良野市!K33+鷹栖町!K33+東神楽町!K33+当麻町!K33+比布町!K33+愛別町!K33+上川町!K33+東川町!K33+美瑛町!K33+上富良野町!K33+中富良野町!K33+南富良野町!K33+占冠村!K33+和寒町!K33+剣淵町!K33+下川町!K33+美深町!K33+音威子府村!K33+中川町!K33+幌加内町!K33</f>
        <v>6403</v>
      </c>
      <c r="L33" s="3">
        <f>+旭川市!L33+士別市!L33+名寄市!L33+富良野市!L33+鷹栖町!L33+東神楽町!L33+当麻町!L33+比布町!L33+愛別町!L33+上川町!L33+東川町!L33+美瑛町!L33+上富良野町!L33+中富良野町!L33+南富良野町!L33+占冠村!L33+和寒町!L33+剣淵町!L33+下川町!L33+美深町!L33+音威子府村!L33+中川町!L33+幌加内町!L33</f>
        <v>1819</v>
      </c>
      <c r="M33" s="3">
        <f>+旭川市!M33+士別市!M33+名寄市!M33+富良野市!M33+鷹栖町!M33+東神楽町!M33+当麻町!M33+比布町!M33+愛別町!M33+上川町!M33+東川町!M33+美瑛町!M33+上富良野町!M33+中富良野町!M33+南富良野町!M33+占冠村!M33+和寒町!M33+剣淵町!M33+下川町!M33+美深町!M33+音威子府村!M33+中川町!M33+幌加内町!M33</f>
        <v>387</v>
      </c>
      <c r="N33" s="3">
        <f>+旭川市!N33+士別市!N33+名寄市!N33+富良野市!N33+鷹栖町!N33+東神楽町!N33+当麻町!N33+比布町!N33+愛別町!N33+上川町!N33+東川町!N33+美瑛町!N33+上富良野町!N33+中富良野町!N33+南富良野町!N33+占冠村!N33+和寒町!N33+剣淵町!N33+下川町!N33+美深町!N33+音威子府村!N33+中川町!N33+幌加内町!N33</f>
        <v>269</v>
      </c>
      <c r="O33" s="3">
        <f>+旭川市!O33+士別市!O33+名寄市!O33+富良野市!O33+鷹栖町!O33+東神楽町!O33+当麻町!O33+比布町!O33+愛別町!O33+上川町!O33+東川町!O33+美瑛町!O33+上富良野町!O33+中富良野町!O33+南富良野町!O33+占冠村!O33+和寒町!O33+剣淵町!O33+下川町!O33+美深町!O33+音威子府村!O33+中川町!O33+幌加内町!O33</f>
        <v>1296</v>
      </c>
      <c r="P33" s="3">
        <f>+旭川市!P33+士別市!P33+名寄市!P33+富良野市!P33+鷹栖町!P33+東神楽町!P33+当麻町!P33+比布町!P33+愛別町!P33+上川町!P33+東川町!P33+美瑛町!P33+上富良野町!P33+中富良野町!P33+南富良野町!P33+占冠村!P33+和寒町!P33+剣淵町!P33+下川町!P33+美深町!P33+音威子府村!P33+中川町!P33+幌加内町!P33</f>
        <v>1082</v>
      </c>
      <c r="Q33" s="3">
        <f>+旭川市!Q33+士別市!Q33+名寄市!Q33+富良野市!Q33+鷹栖町!Q33+東神楽町!Q33+当麻町!Q33+比布町!Q33+愛別町!Q33+上川町!Q33+東川町!Q33+美瑛町!Q33+上富良野町!Q33+中富良野町!Q33+南富良野町!Q33+占冠村!Q33+和寒町!Q33+剣淵町!Q33+下川町!Q33+美深町!Q33+音威子府村!Q33+中川町!Q33+幌加内町!Q33</f>
        <v>788</v>
      </c>
      <c r="R33" s="3">
        <f>+旭川市!R33+士別市!R33+名寄市!R33+富良野市!R33+鷹栖町!R33+東神楽町!R33+当麻町!R33+比布町!R33+愛別町!R33+上川町!R33+東川町!R33+美瑛町!R33+上富良野町!R33+中富良野町!R33+南富良野町!R33+占冠村!R33+和寒町!R33+剣淵町!R33+下川町!R33+美深町!R33+音威子府村!R33+中川町!R33+幌加内町!R33</f>
        <v>6424</v>
      </c>
      <c r="S33" s="3">
        <f>+旭川市!S33+士別市!S33+名寄市!S33+富良野市!S33+鷹栖町!S33+東神楽町!S33+当麻町!S33+比布町!S33+愛別町!S33+上川町!S33+東川町!S33+美瑛町!S33+上富良野町!S33+中富良野町!S33+南富良野町!S33+占冠村!S33+和寒町!S33+剣淵町!S33+下川町!S33+美深町!S33+音威子府村!S33+中川町!S33+幌加内町!S33</f>
        <v>1306</v>
      </c>
      <c r="T33" s="3">
        <f>+旭川市!T33+士別市!T33+名寄市!T33+富良野市!T33+鷹栖町!T33+東神楽町!T33+当麻町!T33+比布町!T33+愛別町!T33+上川町!T33+東川町!T33+美瑛町!T33+上富良野町!T33+中富良野町!T33+南富良野町!T33+占冠村!T33+和寒町!T33+剣淵町!T33+下川町!T33+美深町!T33+音威子府村!T33+中川町!T33+幌加内町!T33</f>
        <v>8366</v>
      </c>
      <c r="U33" s="4">
        <f>+旭川市!U33+士別市!U33+名寄市!U33+富良野市!U33+鷹栖町!U33+東神楽町!U33+当麻町!U33+比布町!U33+愛別町!U33+上川町!U33+東川町!U33+美瑛町!U33+上富良野町!U33+中富良野町!U33+南富良野町!U33+占冠村!U33+和寒町!U33+剣淵町!U33+下川町!U33+美深町!U33+音威子府村!U33+中川町!U33+幌加内町!U33</f>
        <v>12069</v>
      </c>
      <c r="V33" s="29">
        <f>+旭川市!V33+士別市!V33+名寄市!V33+富良野市!V33+鷹栖町!V33+東神楽町!V33+当麻町!V33+比布町!V33+愛別町!V33+上川町!V33+東川町!V33+美瑛町!V33+上富良野町!V33+中富良野町!V33+南富良野町!V33+占冠村!V33+和寒町!V33+剣淵町!V33+下川町!V33+美深町!V33+音威子府村!V33+中川町!V33+幌加内町!V33</f>
        <v>579892</v>
      </c>
    </row>
    <row r="34" spans="1:22" ht="18" customHeight="1" x14ac:dyDescent="0.15">
      <c r="A34" s="153"/>
      <c r="B34" s="120" t="s">
        <v>14</v>
      </c>
      <c r="C34" s="5">
        <f>+旭川市!C34+士別市!C34+名寄市!C34+富良野市!C34+鷹栖町!C34+東神楽町!C34+当麻町!C34+比布町!C34+愛別町!C34+上川町!C34+東川町!C34+美瑛町!C34+上富良野町!C34+中富良野町!C34+南富良野町!C34+占冠村!C34+和寒町!C34+剣淵町!C34+下川町!C34+美深町!C34+音威子府村!C34+中川町!C34+幌加内町!C34</f>
        <v>215885</v>
      </c>
      <c r="D34" s="6">
        <f>+旭川市!D34+士別市!D34+名寄市!D34+富良野市!D34+鷹栖町!D34+東神楽町!D34+当麻町!D34+比布町!D34+愛別町!D34+上川町!D34+東川町!D34+美瑛町!D34+上富良野町!D34+中富良野町!D34+南富良野町!D34+占冠村!D34+和寒町!D34+剣淵町!D34+下川町!D34+美深町!D34+音威子府村!D34+中川町!D34+幌加内町!D34</f>
        <v>65915</v>
      </c>
      <c r="E34" s="6">
        <f>+旭川市!E34+士別市!E34+名寄市!E34+富良野市!E34+鷹栖町!E34+東神楽町!E34+当麻町!E34+比布町!E34+愛別町!E34+上川町!E34+東川町!E34+美瑛町!E34+上富良野町!E34+中富良野町!E34+南富良野町!E34+占冠村!E34+和寒町!E34+剣淵町!E34+下川町!E34+美深町!E34+音威子府村!E34+中川町!E34+幌加内町!E34</f>
        <v>197281</v>
      </c>
      <c r="F34" s="6">
        <f>+旭川市!F34+士別市!F34+名寄市!F34+富良野市!F34+鷹栖町!F34+東神楽町!F34+当麻町!F34+比布町!F34+愛別町!F34+上川町!F34+東川町!F34+美瑛町!F34+上富良野町!F34+中富良野町!F34+南富良野町!F34+占冠村!F34+和寒町!F34+剣淵町!F34+下川町!F34+美深町!F34+音威子府村!F34+中川町!F34+幌加内町!F34</f>
        <v>88691</v>
      </c>
      <c r="G34" s="6">
        <f>+旭川市!G34+士別市!G34+名寄市!G34+富良野市!G34+鷹栖町!G34+東神楽町!G34+当麻町!G34+比布町!G34+愛別町!G34+上川町!G34+東川町!G34+美瑛町!G34+上富良野町!G34+中富良野町!G34+南富良野町!G34+占冠村!G34+和寒町!G34+剣淵町!G34+下川町!G34+美深町!G34+音威子府村!G34+中川町!G34+幌加内町!G34</f>
        <v>48469</v>
      </c>
      <c r="H34" s="6">
        <f>+旭川市!H34+士別市!H34+名寄市!H34+富良野市!H34+鷹栖町!H34+東神楽町!H34+当麻町!H34+比布町!H34+愛別町!H34+上川町!H34+東川町!H34+美瑛町!H34+上富良野町!H34+中富良野町!H34+南富良野町!H34+占冠村!H34+和寒町!H34+剣淵町!H34+下川町!H34+美深町!H34+音威子府村!H34+中川町!H34+幌加内町!H34</f>
        <v>28064</v>
      </c>
      <c r="I34" s="6">
        <f>+旭川市!I34+士別市!I34+名寄市!I34+富良野市!I34+鷹栖町!I34+東神楽町!I34+当麻町!I34+比布町!I34+愛別町!I34+上川町!I34+東川町!I34+美瑛町!I34+上富良野町!I34+中富良野町!I34+南富良野町!I34+占冠村!I34+和寒町!I34+剣淵町!I34+下川町!I34+美深町!I34+音威子府村!I34+中川町!I34+幌加内町!I34</f>
        <v>55661</v>
      </c>
      <c r="J34" s="6">
        <f>+旭川市!J34+士別市!J34+名寄市!J34+富良野市!J34+鷹栖町!J34+東神楽町!J34+当麻町!J34+比布町!J34+愛別町!J34+上川町!J34+東川町!J34+美瑛町!J34+上富良野町!J34+中富良野町!J34+南富良野町!J34+占冠村!J34+和寒町!J34+剣淵町!J34+下川町!J34+美深町!J34+音威子府村!J34+中川町!J34+幌加内町!J34</f>
        <v>515</v>
      </c>
      <c r="K34" s="6">
        <f>+旭川市!K34+士別市!K34+名寄市!K34+富良野市!K34+鷹栖町!K34+東神楽町!K34+当麻町!K34+比布町!K34+愛別町!K34+上川町!K34+東川町!K34+美瑛町!K34+上富良野町!K34+中富良野町!K34+南富良野町!K34+占冠村!K34+和寒町!K34+剣淵町!K34+下川町!K34+美深町!K34+音威子府村!K34+中川町!K34+幌加内町!K34</f>
        <v>7180</v>
      </c>
      <c r="L34" s="6">
        <f>+旭川市!L34+士別市!L34+名寄市!L34+富良野市!L34+鷹栖町!L34+東神楽町!L34+当麻町!L34+比布町!L34+愛別町!L34+上川町!L34+東川町!L34+美瑛町!L34+上富良野町!L34+中富良野町!L34+南富良野町!L34+占冠村!L34+和寒町!L34+剣淵町!L34+下川町!L34+美深町!L34+音威子府村!L34+中川町!L34+幌加内町!L34</f>
        <v>2001</v>
      </c>
      <c r="M34" s="6">
        <f>+旭川市!M34+士別市!M34+名寄市!M34+富良野市!M34+鷹栖町!M34+東神楽町!M34+当麻町!M34+比布町!M34+愛別町!M34+上川町!M34+東川町!M34+美瑛町!M34+上富良野町!M34+中富良野町!M34+南富良野町!M34+占冠村!M34+和寒町!M34+剣淵町!M34+下川町!M34+美深町!M34+音威子府村!M34+中川町!M34+幌加内町!M34</f>
        <v>431</v>
      </c>
      <c r="N34" s="6">
        <f>+旭川市!N34+士別市!N34+名寄市!N34+富良野市!N34+鷹栖町!N34+東神楽町!N34+当麻町!N34+比布町!N34+愛別町!N34+上川町!N34+東川町!N34+美瑛町!N34+上富良野町!N34+中富良野町!N34+南富良野町!N34+占冠村!N34+和寒町!N34+剣淵町!N34+下川町!N34+美深町!N34+音威子府村!N34+中川町!N34+幌加内町!N34</f>
        <v>463</v>
      </c>
      <c r="O34" s="6">
        <f>+旭川市!O34+士別市!O34+名寄市!O34+富良野市!O34+鷹栖町!O34+東神楽町!O34+当麻町!O34+比布町!O34+愛別町!O34+上川町!O34+東川町!O34+美瑛町!O34+上富良野町!O34+中富良野町!O34+南富良野町!O34+占冠村!O34+和寒町!O34+剣淵町!O34+下川町!O34+美深町!O34+音威子府村!O34+中川町!O34+幌加内町!O34</f>
        <v>2458</v>
      </c>
      <c r="P34" s="6">
        <f>+旭川市!P34+士別市!P34+名寄市!P34+富良野市!P34+鷹栖町!P34+東神楽町!P34+当麻町!P34+比布町!P34+愛別町!P34+上川町!P34+東川町!P34+美瑛町!P34+上富良野町!P34+中富良野町!P34+南富良野町!P34+占冠村!P34+和寒町!P34+剣淵町!P34+下川町!P34+美深町!P34+音威子府村!P34+中川町!P34+幌加内町!P34</f>
        <v>2136</v>
      </c>
      <c r="Q34" s="6">
        <f>+旭川市!Q34+士別市!Q34+名寄市!Q34+富良野市!Q34+鷹栖町!Q34+東神楽町!Q34+当麻町!Q34+比布町!Q34+愛別町!Q34+上川町!Q34+東川町!Q34+美瑛町!Q34+上富良野町!Q34+中富良野町!Q34+南富良野町!Q34+占冠村!Q34+和寒町!Q34+剣淵町!Q34+下川町!Q34+美深町!Q34+音威子府村!Q34+中川町!Q34+幌加内町!Q34</f>
        <v>1296</v>
      </c>
      <c r="R34" s="6">
        <f>+旭川市!R34+士別市!R34+名寄市!R34+富良野市!R34+鷹栖町!R34+東神楽町!R34+当麻町!R34+比布町!R34+愛別町!R34+上川町!R34+東川町!R34+美瑛町!R34+上富良野町!R34+中富良野町!R34+南富良野町!R34+占冠村!R34+和寒町!R34+剣淵町!R34+下川町!R34+美深町!R34+音威子府村!R34+中川町!R34+幌加内町!R34</f>
        <v>10528</v>
      </c>
      <c r="S34" s="6">
        <f>+旭川市!S34+士別市!S34+名寄市!S34+富良野市!S34+鷹栖町!S34+東神楽町!S34+当麻町!S34+比布町!S34+愛別町!S34+上川町!S34+東川町!S34+美瑛町!S34+上富良野町!S34+中富良野町!S34+南富良野町!S34+占冠村!S34+和寒町!S34+剣淵町!S34+下川町!S34+美深町!S34+音威子府村!S34+中川町!S34+幌加内町!S34</f>
        <v>2242</v>
      </c>
      <c r="T34" s="6">
        <f>+旭川市!T34+士別市!T34+名寄市!T34+富良野市!T34+鷹栖町!T34+東神楽町!T34+当麻町!T34+比布町!T34+愛別町!T34+上川町!T34+東川町!T34+美瑛町!T34+上富良野町!T34+中富良野町!T34+南富良野町!T34+占冠村!T34+和寒町!T34+剣淵町!T34+下川町!T34+美深町!T34+音威子府村!T34+中川町!T34+幌加内町!T34</f>
        <v>30703</v>
      </c>
      <c r="U34" s="7">
        <f>+旭川市!U34+士別市!U34+名寄市!U34+富良野市!U34+鷹栖町!U34+東神楽町!U34+当麻町!U34+比布町!U34+愛別町!U34+上川町!U34+東川町!U34+美瑛町!U34+上富良野町!U34+中富良野町!U34+南富良野町!U34+占冠村!U34+和寒町!U34+剣淵町!U34+下川町!U34+美深町!U34+音威子府村!U34+中川町!U34+幌加内町!U34</f>
        <v>16290</v>
      </c>
      <c r="V34" s="31">
        <f>+旭川市!V34+士別市!V34+名寄市!V34+富良野市!V34+鷹栖町!V34+東神楽町!V34+当麻町!V34+比布町!V34+愛別町!V34+上川町!V34+東川町!V34+美瑛町!V34+上富良野町!V34+中富良野町!V34+南富良野町!V34+占冠村!V34+和寒町!V34+剣淵町!V34+下川町!V34+美深町!V34+音威子府村!V34+中川町!V34+幌加内町!V34</f>
        <v>776209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0.98048777430253042</v>
      </c>
      <c r="D35" s="34">
        <f t="shared" ref="D35:V35" si="4">IF(D33=0,"- ",+D31/D33)</f>
        <v>1.6010807374443738</v>
      </c>
      <c r="E35" s="34">
        <f t="shared" si="4"/>
        <v>1.1126946733951746</v>
      </c>
      <c r="F35" s="34">
        <f t="shared" si="4"/>
        <v>1.1895483993902438</v>
      </c>
      <c r="G35" s="34">
        <f t="shared" si="4"/>
        <v>1.1842208740590945</v>
      </c>
      <c r="H35" s="34">
        <f t="shared" si="4"/>
        <v>0.86635868668536542</v>
      </c>
      <c r="I35" s="34">
        <f t="shared" si="4"/>
        <v>0.98730428344330479</v>
      </c>
      <c r="J35" s="34">
        <f t="shared" si="4"/>
        <v>0.71223021582733814</v>
      </c>
      <c r="K35" s="34">
        <f t="shared" ref="K35:M35" si="5">IF(K33=0,"- ",+K31/K33)</f>
        <v>1.1708574105887866</v>
      </c>
      <c r="L35" s="34">
        <f t="shared" si="5"/>
        <v>0.96041781198460696</v>
      </c>
      <c r="M35" s="34">
        <f t="shared" si="5"/>
        <v>2.1705426356589146</v>
      </c>
      <c r="N35" s="34">
        <f t="shared" si="4"/>
        <v>1.3271375464684014</v>
      </c>
      <c r="O35" s="34">
        <f t="shared" si="4"/>
        <v>1.0964506172839505</v>
      </c>
      <c r="P35" s="34">
        <f t="shared" si="4"/>
        <v>1.3262476894639557</v>
      </c>
      <c r="Q35" s="34">
        <f t="shared" si="4"/>
        <v>0.86675126903553301</v>
      </c>
      <c r="R35" s="34">
        <f t="shared" si="4"/>
        <v>1.3564757160647571</v>
      </c>
      <c r="S35" s="34">
        <f t="shared" si="4"/>
        <v>0.95252679938744256</v>
      </c>
      <c r="T35" s="34">
        <f t="shared" si="4"/>
        <v>1.1066220415969399</v>
      </c>
      <c r="U35" s="35">
        <f t="shared" si="4"/>
        <v>2.067445521584224</v>
      </c>
      <c r="V35" s="36">
        <f t="shared" si="4"/>
        <v>1.1262045346374843</v>
      </c>
    </row>
    <row r="36" spans="1:22" ht="18" customHeight="1" x14ac:dyDescent="0.15">
      <c r="A36" s="153"/>
      <c r="B36" s="120" t="s">
        <v>14</v>
      </c>
      <c r="C36" s="37">
        <f t="shared" ref="C36:V36" si="6">IF(C34=0,"- ",+C32/C34)</f>
        <v>1.1560830997985039</v>
      </c>
      <c r="D36" s="38">
        <f t="shared" si="6"/>
        <v>1.183539406811803</v>
      </c>
      <c r="E36" s="38">
        <f t="shared" si="6"/>
        <v>1.1604564048235766</v>
      </c>
      <c r="F36" s="38">
        <f t="shared" si="6"/>
        <v>1.2875489057514291</v>
      </c>
      <c r="G36" s="38">
        <f t="shared" si="6"/>
        <v>1.3288699993810478</v>
      </c>
      <c r="H36" s="38">
        <f t="shared" si="6"/>
        <v>0.97388112884834666</v>
      </c>
      <c r="I36" s="38">
        <f t="shared" si="6"/>
        <v>0.96209194947988719</v>
      </c>
      <c r="J36" s="38">
        <f t="shared" si="6"/>
        <v>0.49126213592233009</v>
      </c>
      <c r="K36" s="38">
        <f t="shared" ref="K36:M36" si="7">IF(K34=0,"- ",+K32/K34)</f>
        <v>1.177158774373259</v>
      </c>
      <c r="L36" s="38">
        <f t="shared" si="7"/>
        <v>1.0024987506246876</v>
      </c>
      <c r="M36" s="38">
        <f t="shared" si="7"/>
        <v>2.9675174013921115</v>
      </c>
      <c r="N36" s="38">
        <f t="shared" si="6"/>
        <v>1.7904967602591793</v>
      </c>
      <c r="O36" s="38">
        <f t="shared" si="6"/>
        <v>1.1383238405207485</v>
      </c>
      <c r="P36" s="38">
        <f t="shared" si="6"/>
        <v>1.5763108614232211</v>
      </c>
      <c r="Q36" s="38">
        <f t="shared" si="6"/>
        <v>0.94058641975308643</v>
      </c>
      <c r="R36" s="38">
        <f t="shared" si="6"/>
        <v>1.2749810030395137</v>
      </c>
      <c r="S36" s="38">
        <f t="shared" si="6"/>
        <v>1.0214094558429974</v>
      </c>
      <c r="T36" s="38">
        <f t="shared" si="6"/>
        <v>1.2413770641305411</v>
      </c>
      <c r="U36" s="39">
        <f t="shared" si="6"/>
        <v>2.4276243093922654</v>
      </c>
      <c r="V36" s="40">
        <f t="shared" si="6"/>
        <v>1.1976039958310198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41</v>
      </c>
      <c r="O4" s="14" t="s">
        <v>35</v>
      </c>
      <c r="P4" s="14" t="s">
        <v>36</v>
      </c>
      <c r="Q4" s="15">
        <v>32</v>
      </c>
      <c r="R4" s="14" t="s">
        <v>37</v>
      </c>
      <c r="T4" s="16" t="s">
        <v>33</v>
      </c>
      <c r="U4" s="16"/>
      <c r="V4" s="16" t="s">
        <v>140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1022</v>
      </c>
      <c r="D7" s="3">
        <v>986</v>
      </c>
      <c r="E7" s="3">
        <v>347</v>
      </c>
      <c r="F7" s="3">
        <v>383</v>
      </c>
      <c r="G7" s="3">
        <v>305</v>
      </c>
      <c r="H7" s="3">
        <v>155</v>
      </c>
      <c r="I7" s="3">
        <v>672</v>
      </c>
      <c r="J7" s="3">
        <v>16</v>
      </c>
      <c r="K7" s="3">
        <v>69</v>
      </c>
      <c r="L7" s="3">
        <v>4</v>
      </c>
      <c r="M7" s="3">
        <v>2</v>
      </c>
      <c r="N7" s="3">
        <v>19</v>
      </c>
      <c r="O7" s="3">
        <v>28</v>
      </c>
      <c r="P7" s="3">
        <v>5</v>
      </c>
      <c r="Q7" s="3">
        <v>11</v>
      </c>
      <c r="R7" s="3">
        <v>70</v>
      </c>
      <c r="S7" s="3">
        <v>28</v>
      </c>
      <c r="T7" s="3">
        <v>69</v>
      </c>
      <c r="U7" s="4">
        <v>78</v>
      </c>
      <c r="V7" s="29">
        <f>SUM(C7:U7)</f>
        <v>4269</v>
      </c>
    </row>
    <row r="8" spans="1:22" ht="18" customHeight="1" x14ac:dyDescent="0.15">
      <c r="A8" s="157"/>
      <c r="B8" s="119" t="s">
        <v>14</v>
      </c>
      <c r="C8" s="5">
        <v>1254</v>
      </c>
      <c r="D8" s="9">
        <v>1096</v>
      </c>
      <c r="E8" s="9">
        <v>436</v>
      </c>
      <c r="F8" s="9">
        <v>552</v>
      </c>
      <c r="G8" s="9">
        <v>379</v>
      </c>
      <c r="H8" s="9">
        <v>224</v>
      </c>
      <c r="I8" s="9">
        <v>789</v>
      </c>
      <c r="J8" s="9">
        <v>19</v>
      </c>
      <c r="K8" s="9">
        <v>69</v>
      </c>
      <c r="L8" s="9">
        <v>4</v>
      </c>
      <c r="M8" s="9">
        <v>4</v>
      </c>
      <c r="N8" s="9">
        <v>19</v>
      </c>
      <c r="O8" s="9">
        <v>29</v>
      </c>
      <c r="P8" s="9">
        <v>6</v>
      </c>
      <c r="Q8" s="9">
        <v>11</v>
      </c>
      <c r="R8" s="9">
        <v>91</v>
      </c>
      <c r="S8" s="9">
        <v>30</v>
      </c>
      <c r="T8" s="9">
        <v>72</v>
      </c>
      <c r="U8" s="10">
        <v>95</v>
      </c>
      <c r="V8" s="30">
        <f t="shared" ref="V8:V30" si="0">SUM(C8:U8)</f>
        <v>5179</v>
      </c>
    </row>
    <row r="9" spans="1:22" ht="18" customHeight="1" x14ac:dyDescent="0.15">
      <c r="A9" s="154" t="s">
        <v>2</v>
      </c>
      <c r="B9" s="118" t="s">
        <v>13</v>
      </c>
      <c r="C9" s="2">
        <v>2054</v>
      </c>
      <c r="D9" s="3">
        <v>733</v>
      </c>
      <c r="E9" s="3">
        <v>1463</v>
      </c>
      <c r="F9" s="3">
        <v>1437</v>
      </c>
      <c r="G9" s="3">
        <v>1928</v>
      </c>
      <c r="H9" s="3">
        <v>1029</v>
      </c>
      <c r="I9" s="3">
        <v>1444</v>
      </c>
      <c r="J9" s="3">
        <v>25</v>
      </c>
      <c r="K9" s="3">
        <v>424</v>
      </c>
      <c r="L9" s="3">
        <v>80</v>
      </c>
      <c r="M9" s="3">
        <v>5</v>
      </c>
      <c r="N9" s="3">
        <v>19</v>
      </c>
      <c r="O9" s="3">
        <v>25</v>
      </c>
      <c r="P9" s="3">
        <v>16</v>
      </c>
      <c r="Q9" s="3">
        <v>12</v>
      </c>
      <c r="R9" s="3">
        <v>387</v>
      </c>
      <c r="S9" s="3">
        <v>30</v>
      </c>
      <c r="T9" s="3">
        <v>89</v>
      </c>
      <c r="U9" s="4">
        <v>276</v>
      </c>
      <c r="V9" s="29">
        <f t="shared" si="0"/>
        <v>11476</v>
      </c>
    </row>
    <row r="10" spans="1:22" ht="18" customHeight="1" x14ac:dyDescent="0.15">
      <c r="A10" s="153"/>
      <c r="B10" s="120" t="s">
        <v>14</v>
      </c>
      <c r="C10" s="5">
        <v>2692</v>
      </c>
      <c r="D10" s="6">
        <v>818</v>
      </c>
      <c r="E10" s="6">
        <v>1962</v>
      </c>
      <c r="F10" s="6">
        <v>2137</v>
      </c>
      <c r="G10" s="6">
        <v>2311</v>
      </c>
      <c r="H10" s="6">
        <v>1263</v>
      </c>
      <c r="I10" s="6">
        <v>1823</v>
      </c>
      <c r="J10" s="6">
        <v>25</v>
      </c>
      <c r="K10" s="6">
        <v>425</v>
      </c>
      <c r="L10" s="6">
        <v>80</v>
      </c>
      <c r="M10" s="6">
        <v>9</v>
      </c>
      <c r="N10" s="6">
        <v>31</v>
      </c>
      <c r="O10" s="6">
        <v>32</v>
      </c>
      <c r="P10" s="6">
        <v>22</v>
      </c>
      <c r="Q10" s="6">
        <v>12</v>
      </c>
      <c r="R10" s="6">
        <v>445</v>
      </c>
      <c r="S10" s="6">
        <v>30</v>
      </c>
      <c r="T10" s="6">
        <v>122</v>
      </c>
      <c r="U10" s="7">
        <v>333</v>
      </c>
      <c r="V10" s="31">
        <f t="shared" si="0"/>
        <v>14572</v>
      </c>
    </row>
    <row r="11" spans="1:22" ht="18" customHeight="1" x14ac:dyDescent="0.15">
      <c r="A11" s="156" t="s">
        <v>3</v>
      </c>
      <c r="B11" s="121" t="s">
        <v>13</v>
      </c>
      <c r="C11" s="11">
        <v>3657</v>
      </c>
      <c r="D11" s="12">
        <v>1135</v>
      </c>
      <c r="E11" s="12">
        <v>2246</v>
      </c>
      <c r="F11" s="12">
        <v>1799</v>
      </c>
      <c r="G11" s="12">
        <v>1984</v>
      </c>
      <c r="H11" s="12">
        <v>984</v>
      </c>
      <c r="I11" s="12">
        <v>867</v>
      </c>
      <c r="J11" s="12">
        <v>4</v>
      </c>
      <c r="K11" s="12">
        <v>556</v>
      </c>
      <c r="L11" s="12">
        <v>48</v>
      </c>
      <c r="M11" s="12">
        <v>0</v>
      </c>
      <c r="N11" s="12">
        <v>59</v>
      </c>
      <c r="O11" s="12">
        <v>18</v>
      </c>
      <c r="P11" s="12">
        <v>14</v>
      </c>
      <c r="Q11" s="12">
        <v>5</v>
      </c>
      <c r="R11" s="12">
        <v>260</v>
      </c>
      <c r="S11" s="12">
        <v>45</v>
      </c>
      <c r="T11" s="12">
        <v>66</v>
      </c>
      <c r="U11" s="13">
        <v>229</v>
      </c>
      <c r="V11" s="32">
        <f t="shared" si="0"/>
        <v>13976</v>
      </c>
    </row>
    <row r="12" spans="1:22" ht="18" customHeight="1" x14ac:dyDescent="0.15">
      <c r="A12" s="157"/>
      <c r="B12" s="119" t="s">
        <v>14</v>
      </c>
      <c r="C12" s="8">
        <v>4834</v>
      </c>
      <c r="D12" s="9">
        <v>1183</v>
      </c>
      <c r="E12" s="9">
        <v>2854</v>
      </c>
      <c r="F12" s="9">
        <v>2523</v>
      </c>
      <c r="G12" s="9">
        <v>2431</v>
      </c>
      <c r="H12" s="9">
        <v>1406</v>
      </c>
      <c r="I12" s="9">
        <v>1152</v>
      </c>
      <c r="J12" s="9">
        <v>4</v>
      </c>
      <c r="K12" s="9">
        <v>557</v>
      </c>
      <c r="L12" s="9">
        <v>48</v>
      </c>
      <c r="M12" s="9">
        <v>0</v>
      </c>
      <c r="N12" s="9">
        <v>61</v>
      </c>
      <c r="O12" s="9">
        <v>22</v>
      </c>
      <c r="P12" s="9">
        <v>14</v>
      </c>
      <c r="Q12" s="9">
        <v>5</v>
      </c>
      <c r="R12" s="9">
        <v>280</v>
      </c>
      <c r="S12" s="9">
        <v>51</v>
      </c>
      <c r="T12" s="9">
        <v>77</v>
      </c>
      <c r="U12" s="10">
        <v>491</v>
      </c>
      <c r="V12" s="30">
        <f t="shared" si="0"/>
        <v>17993</v>
      </c>
    </row>
    <row r="13" spans="1:22" ht="18" customHeight="1" x14ac:dyDescent="0.15">
      <c r="A13" s="154" t="s">
        <v>4</v>
      </c>
      <c r="B13" s="118" t="s">
        <v>13</v>
      </c>
      <c r="C13" s="2">
        <v>10304</v>
      </c>
      <c r="D13" s="3">
        <v>2658</v>
      </c>
      <c r="E13" s="3">
        <v>6314</v>
      </c>
      <c r="F13" s="3">
        <v>4127</v>
      </c>
      <c r="G13" s="3">
        <v>1652</v>
      </c>
      <c r="H13" s="3">
        <v>924</v>
      </c>
      <c r="I13" s="3">
        <v>2729</v>
      </c>
      <c r="J13" s="3">
        <v>18</v>
      </c>
      <c r="K13" s="3">
        <v>209</v>
      </c>
      <c r="L13" s="3">
        <v>140</v>
      </c>
      <c r="M13" s="3">
        <v>129</v>
      </c>
      <c r="N13" s="3">
        <v>17</v>
      </c>
      <c r="O13" s="3">
        <v>99</v>
      </c>
      <c r="P13" s="3">
        <v>49</v>
      </c>
      <c r="Q13" s="3">
        <v>17</v>
      </c>
      <c r="R13" s="3">
        <v>810</v>
      </c>
      <c r="S13" s="3">
        <v>90</v>
      </c>
      <c r="T13" s="3">
        <v>130</v>
      </c>
      <c r="U13" s="4">
        <v>490</v>
      </c>
      <c r="V13" s="29">
        <f t="shared" si="0"/>
        <v>30906</v>
      </c>
    </row>
    <row r="14" spans="1:22" ht="18" customHeight="1" x14ac:dyDescent="0.15">
      <c r="A14" s="153"/>
      <c r="B14" s="120" t="s">
        <v>14</v>
      </c>
      <c r="C14" s="5">
        <v>13307</v>
      </c>
      <c r="D14" s="6">
        <v>2808</v>
      </c>
      <c r="E14" s="6">
        <v>7533</v>
      </c>
      <c r="F14" s="6">
        <v>4898</v>
      </c>
      <c r="G14" s="6">
        <v>1941</v>
      </c>
      <c r="H14" s="6">
        <v>1167</v>
      </c>
      <c r="I14" s="6">
        <v>3221</v>
      </c>
      <c r="J14" s="6">
        <v>24</v>
      </c>
      <c r="K14" s="6">
        <v>230</v>
      </c>
      <c r="L14" s="6">
        <v>160</v>
      </c>
      <c r="M14" s="6">
        <v>129</v>
      </c>
      <c r="N14" s="6">
        <v>22</v>
      </c>
      <c r="O14" s="6">
        <v>113</v>
      </c>
      <c r="P14" s="6">
        <v>65</v>
      </c>
      <c r="Q14" s="6">
        <v>20</v>
      </c>
      <c r="R14" s="6">
        <v>930</v>
      </c>
      <c r="S14" s="6">
        <v>109</v>
      </c>
      <c r="T14" s="6">
        <v>194</v>
      </c>
      <c r="U14" s="7">
        <v>933</v>
      </c>
      <c r="V14" s="31">
        <f t="shared" si="0"/>
        <v>37804</v>
      </c>
    </row>
    <row r="15" spans="1:22" ht="18" customHeight="1" x14ac:dyDescent="0.15">
      <c r="A15" s="156" t="s">
        <v>5</v>
      </c>
      <c r="B15" s="121" t="s">
        <v>13</v>
      </c>
      <c r="C15" s="11">
        <v>8837</v>
      </c>
      <c r="D15" s="12">
        <v>3000</v>
      </c>
      <c r="E15" s="12">
        <v>3179</v>
      </c>
      <c r="F15" s="12">
        <v>2945</v>
      </c>
      <c r="G15" s="12">
        <v>621</v>
      </c>
      <c r="H15" s="12">
        <v>543</v>
      </c>
      <c r="I15" s="12">
        <v>1092</v>
      </c>
      <c r="J15" s="12">
        <v>4</v>
      </c>
      <c r="K15" s="12">
        <v>25</v>
      </c>
      <c r="L15" s="12">
        <v>56</v>
      </c>
      <c r="M15" s="12">
        <v>7</v>
      </c>
      <c r="N15" s="12">
        <v>54</v>
      </c>
      <c r="O15" s="12">
        <v>41</v>
      </c>
      <c r="P15" s="12">
        <v>26</v>
      </c>
      <c r="Q15" s="12">
        <v>39</v>
      </c>
      <c r="R15" s="12">
        <v>371</v>
      </c>
      <c r="S15" s="12">
        <v>26</v>
      </c>
      <c r="T15" s="12">
        <v>69</v>
      </c>
      <c r="U15" s="13">
        <v>939</v>
      </c>
      <c r="V15" s="32">
        <f t="shared" si="0"/>
        <v>21874</v>
      </c>
    </row>
    <row r="16" spans="1:22" ht="18" customHeight="1" x14ac:dyDescent="0.15">
      <c r="A16" s="157"/>
      <c r="B16" s="119" t="s">
        <v>14</v>
      </c>
      <c r="C16" s="8">
        <v>11786</v>
      </c>
      <c r="D16" s="9">
        <v>3254</v>
      </c>
      <c r="E16" s="9">
        <v>4036</v>
      </c>
      <c r="F16" s="9">
        <v>3571</v>
      </c>
      <c r="G16" s="9">
        <v>839</v>
      </c>
      <c r="H16" s="9">
        <v>723</v>
      </c>
      <c r="I16" s="9">
        <v>1393</v>
      </c>
      <c r="J16" s="9">
        <v>4</v>
      </c>
      <c r="K16" s="9">
        <v>36</v>
      </c>
      <c r="L16" s="9">
        <v>56</v>
      </c>
      <c r="M16" s="9">
        <v>20</v>
      </c>
      <c r="N16" s="9">
        <v>142</v>
      </c>
      <c r="O16" s="9">
        <v>56</v>
      </c>
      <c r="P16" s="9">
        <v>42</v>
      </c>
      <c r="Q16" s="9">
        <v>41</v>
      </c>
      <c r="R16" s="9">
        <v>459</v>
      </c>
      <c r="S16" s="9">
        <v>39</v>
      </c>
      <c r="T16" s="9">
        <v>97</v>
      </c>
      <c r="U16" s="10">
        <v>1201</v>
      </c>
      <c r="V16" s="30">
        <f t="shared" si="0"/>
        <v>27795</v>
      </c>
    </row>
    <row r="17" spans="1:22" ht="18" customHeight="1" x14ac:dyDescent="0.15">
      <c r="A17" s="154" t="s">
        <v>6</v>
      </c>
      <c r="B17" s="118" t="s">
        <v>13</v>
      </c>
      <c r="C17" s="2">
        <v>2819</v>
      </c>
      <c r="D17" s="3">
        <v>1648</v>
      </c>
      <c r="E17" s="3">
        <v>1660</v>
      </c>
      <c r="F17" s="3">
        <v>1572</v>
      </c>
      <c r="G17" s="3">
        <v>577</v>
      </c>
      <c r="H17" s="3">
        <v>435</v>
      </c>
      <c r="I17" s="3">
        <v>478</v>
      </c>
      <c r="J17" s="3">
        <v>0</v>
      </c>
      <c r="K17" s="3">
        <v>32</v>
      </c>
      <c r="L17" s="3">
        <v>12</v>
      </c>
      <c r="M17" s="3">
        <v>16</v>
      </c>
      <c r="N17" s="3">
        <v>5</v>
      </c>
      <c r="O17" s="3">
        <v>62</v>
      </c>
      <c r="P17" s="3">
        <v>29</v>
      </c>
      <c r="Q17" s="3">
        <v>42</v>
      </c>
      <c r="R17" s="3">
        <v>197</v>
      </c>
      <c r="S17" s="3">
        <v>35</v>
      </c>
      <c r="T17" s="3">
        <v>107</v>
      </c>
      <c r="U17" s="4">
        <v>496</v>
      </c>
      <c r="V17" s="29">
        <f t="shared" si="0"/>
        <v>10222</v>
      </c>
    </row>
    <row r="18" spans="1:22" ht="18" customHeight="1" x14ac:dyDescent="0.15">
      <c r="A18" s="153"/>
      <c r="B18" s="120" t="s">
        <v>14</v>
      </c>
      <c r="C18" s="8">
        <v>3439</v>
      </c>
      <c r="D18" s="9">
        <v>2113</v>
      </c>
      <c r="E18" s="9">
        <v>2020</v>
      </c>
      <c r="F18" s="9">
        <v>1997</v>
      </c>
      <c r="G18" s="9">
        <v>731</v>
      </c>
      <c r="H18" s="9">
        <v>570</v>
      </c>
      <c r="I18" s="9">
        <v>573</v>
      </c>
      <c r="J18" s="9">
        <v>0</v>
      </c>
      <c r="K18" s="9">
        <v>35</v>
      </c>
      <c r="L18" s="9">
        <v>13</v>
      </c>
      <c r="M18" s="9">
        <v>19</v>
      </c>
      <c r="N18" s="9">
        <v>5</v>
      </c>
      <c r="O18" s="9">
        <v>66</v>
      </c>
      <c r="P18" s="9">
        <v>36</v>
      </c>
      <c r="Q18" s="9">
        <v>42</v>
      </c>
      <c r="R18" s="9">
        <v>221</v>
      </c>
      <c r="S18" s="9">
        <v>51</v>
      </c>
      <c r="T18" s="9">
        <v>122</v>
      </c>
      <c r="U18" s="10">
        <v>542</v>
      </c>
      <c r="V18" s="31">
        <f t="shared" si="0"/>
        <v>12595</v>
      </c>
    </row>
    <row r="19" spans="1:22" ht="18" customHeight="1" x14ac:dyDescent="0.15">
      <c r="A19" s="156" t="s">
        <v>7</v>
      </c>
      <c r="B19" s="121" t="s">
        <v>13</v>
      </c>
      <c r="C19" s="125">
        <v>3346</v>
      </c>
      <c r="D19" s="126">
        <v>787</v>
      </c>
      <c r="E19" s="126">
        <v>2612</v>
      </c>
      <c r="F19" s="126">
        <v>2778</v>
      </c>
      <c r="G19" s="126">
        <v>1388</v>
      </c>
      <c r="H19" s="126">
        <v>380</v>
      </c>
      <c r="I19" s="126">
        <v>1063</v>
      </c>
      <c r="J19" s="126">
        <v>7</v>
      </c>
      <c r="K19" s="126">
        <v>167</v>
      </c>
      <c r="L19" s="126">
        <v>2</v>
      </c>
      <c r="M19" s="126">
        <v>4</v>
      </c>
      <c r="N19" s="126">
        <v>4</v>
      </c>
      <c r="O19" s="126">
        <v>57</v>
      </c>
      <c r="P19" s="126">
        <v>14</v>
      </c>
      <c r="Q19" s="126">
        <v>25</v>
      </c>
      <c r="R19" s="126">
        <v>421</v>
      </c>
      <c r="S19" s="126">
        <v>13</v>
      </c>
      <c r="T19" s="126">
        <v>65</v>
      </c>
      <c r="U19" s="127">
        <v>280</v>
      </c>
      <c r="V19" s="32">
        <f t="shared" si="0"/>
        <v>13413</v>
      </c>
    </row>
    <row r="20" spans="1:22" ht="18" customHeight="1" x14ac:dyDescent="0.15">
      <c r="A20" s="157"/>
      <c r="B20" s="119" t="s">
        <v>14</v>
      </c>
      <c r="C20" s="128">
        <v>3644</v>
      </c>
      <c r="D20" s="129">
        <v>850</v>
      </c>
      <c r="E20" s="129">
        <v>3006</v>
      </c>
      <c r="F20" s="129">
        <v>3002</v>
      </c>
      <c r="G20" s="129">
        <v>1516</v>
      </c>
      <c r="H20" s="129">
        <v>448</v>
      </c>
      <c r="I20" s="129">
        <v>1285</v>
      </c>
      <c r="J20" s="129">
        <v>8</v>
      </c>
      <c r="K20" s="129">
        <v>194</v>
      </c>
      <c r="L20" s="129">
        <v>2</v>
      </c>
      <c r="M20" s="129">
        <v>6</v>
      </c>
      <c r="N20" s="129">
        <v>18</v>
      </c>
      <c r="O20" s="129">
        <v>61</v>
      </c>
      <c r="P20" s="129">
        <v>22</v>
      </c>
      <c r="Q20" s="129">
        <v>28</v>
      </c>
      <c r="R20" s="129">
        <v>437</v>
      </c>
      <c r="S20" s="129">
        <v>14</v>
      </c>
      <c r="T20" s="129">
        <v>74</v>
      </c>
      <c r="U20" s="130">
        <v>297</v>
      </c>
      <c r="V20" s="30">
        <f t="shared" si="0"/>
        <v>14912</v>
      </c>
    </row>
    <row r="21" spans="1:22" ht="18" customHeight="1" x14ac:dyDescent="0.15">
      <c r="A21" s="154" t="s">
        <v>8</v>
      </c>
      <c r="B21" s="118" t="s">
        <v>13</v>
      </c>
      <c r="C21" s="125">
        <v>1445</v>
      </c>
      <c r="D21" s="126">
        <v>1000</v>
      </c>
      <c r="E21" s="126">
        <v>714</v>
      </c>
      <c r="F21" s="126">
        <v>1578</v>
      </c>
      <c r="G21" s="126">
        <v>629</v>
      </c>
      <c r="H21" s="126">
        <v>210</v>
      </c>
      <c r="I21" s="126">
        <v>813</v>
      </c>
      <c r="J21" s="126">
        <v>1</v>
      </c>
      <c r="K21" s="126">
        <v>105</v>
      </c>
      <c r="L21" s="126">
        <v>0</v>
      </c>
      <c r="M21" s="126">
        <v>5</v>
      </c>
      <c r="N21" s="126">
        <v>20</v>
      </c>
      <c r="O21" s="126">
        <v>20</v>
      </c>
      <c r="P21" s="126">
        <v>9</v>
      </c>
      <c r="Q21" s="126">
        <v>1</v>
      </c>
      <c r="R21" s="126">
        <v>116</v>
      </c>
      <c r="S21" s="126">
        <v>3</v>
      </c>
      <c r="T21" s="126">
        <v>17</v>
      </c>
      <c r="U21" s="127">
        <v>140</v>
      </c>
      <c r="V21" s="29">
        <f t="shared" si="0"/>
        <v>6826</v>
      </c>
    </row>
    <row r="22" spans="1:22" ht="18" customHeight="1" x14ac:dyDescent="0.15">
      <c r="A22" s="153"/>
      <c r="B22" s="120" t="s">
        <v>14</v>
      </c>
      <c r="C22" s="128">
        <v>1546</v>
      </c>
      <c r="D22" s="129">
        <v>1024</v>
      </c>
      <c r="E22" s="129">
        <v>760</v>
      </c>
      <c r="F22" s="129">
        <v>1686</v>
      </c>
      <c r="G22" s="129">
        <v>664</v>
      </c>
      <c r="H22" s="129">
        <v>259</v>
      </c>
      <c r="I22" s="129">
        <v>1019</v>
      </c>
      <c r="J22" s="129">
        <v>2</v>
      </c>
      <c r="K22" s="129">
        <v>107</v>
      </c>
      <c r="L22" s="129">
        <v>0</v>
      </c>
      <c r="M22" s="129">
        <v>7</v>
      </c>
      <c r="N22" s="129">
        <v>20</v>
      </c>
      <c r="O22" s="129">
        <v>26</v>
      </c>
      <c r="P22" s="129">
        <v>14</v>
      </c>
      <c r="Q22" s="129">
        <v>1</v>
      </c>
      <c r="R22" s="129">
        <v>118</v>
      </c>
      <c r="S22" s="129">
        <v>4</v>
      </c>
      <c r="T22" s="129">
        <v>17</v>
      </c>
      <c r="U22" s="130">
        <v>147</v>
      </c>
      <c r="V22" s="31">
        <f t="shared" si="0"/>
        <v>7421</v>
      </c>
    </row>
    <row r="23" spans="1:22" ht="18" customHeight="1" x14ac:dyDescent="0.15">
      <c r="A23" s="156" t="s">
        <v>9</v>
      </c>
      <c r="B23" s="121" t="s">
        <v>13</v>
      </c>
      <c r="C23" s="125">
        <v>2822</v>
      </c>
      <c r="D23" s="126">
        <v>1410</v>
      </c>
      <c r="E23" s="126">
        <v>1084</v>
      </c>
      <c r="F23" s="126">
        <v>1619</v>
      </c>
      <c r="G23" s="126">
        <v>2689</v>
      </c>
      <c r="H23" s="126">
        <v>978</v>
      </c>
      <c r="I23" s="126">
        <v>1615</v>
      </c>
      <c r="J23" s="126">
        <v>18</v>
      </c>
      <c r="K23" s="126">
        <v>584</v>
      </c>
      <c r="L23" s="126">
        <v>57</v>
      </c>
      <c r="M23" s="126">
        <v>77</v>
      </c>
      <c r="N23" s="126">
        <v>1</v>
      </c>
      <c r="O23" s="126">
        <v>11</v>
      </c>
      <c r="P23" s="126">
        <v>7</v>
      </c>
      <c r="Q23" s="126">
        <v>15</v>
      </c>
      <c r="R23" s="126">
        <v>104</v>
      </c>
      <c r="S23" s="126">
        <v>14</v>
      </c>
      <c r="T23" s="126">
        <v>44</v>
      </c>
      <c r="U23" s="127">
        <v>193</v>
      </c>
      <c r="V23" s="32">
        <f t="shared" si="0"/>
        <v>13342</v>
      </c>
    </row>
    <row r="24" spans="1:22" ht="18" customHeight="1" x14ac:dyDescent="0.15">
      <c r="A24" s="157"/>
      <c r="B24" s="119" t="s">
        <v>14</v>
      </c>
      <c r="C24" s="128">
        <v>2977</v>
      </c>
      <c r="D24" s="129">
        <v>1541</v>
      </c>
      <c r="E24" s="129">
        <v>1167</v>
      </c>
      <c r="F24" s="129">
        <v>1664</v>
      </c>
      <c r="G24" s="129">
        <v>2808</v>
      </c>
      <c r="H24" s="129">
        <v>1040</v>
      </c>
      <c r="I24" s="129">
        <v>1646</v>
      </c>
      <c r="J24" s="129">
        <v>26</v>
      </c>
      <c r="K24" s="129">
        <v>586</v>
      </c>
      <c r="L24" s="129">
        <v>61</v>
      </c>
      <c r="M24" s="129">
        <v>80</v>
      </c>
      <c r="N24" s="129">
        <v>2</v>
      </c>
      <c r="O24" s="129">
        <v>13</v>
      </c>
      <c r="P24" s="129">
        <v>7</v>
      </c>
      <c r="Q24" s="129">
        <v>23</v>
      </c>
      <c r="R24" s="129">
        <v>110</v>
      </c>
      <c r="S24" s="129">
        <v>25</v>
      </c>
      <c r="T24" s="129">
        <v>46</v>
      </c>
      <c r="U24" s="130">
        <v>219</v>
      </c>
      <c r="V24" s="30">
        <f t="shared" si="0"/>
        <v>14041</v>
      </c>
    </row>
    <row r="25" spans="1:22" ht="18" customHeight="1" x14ac:dyDescent="0.15">
      <c r="A25" s="154" t="s">
        <v>10</v>
      </c>
      <c r="B25" s="118" t="s">
        <v>13</v>
      </c>
      <c r="C25" s="125">
        <v>3890</v>
      </c>
      <c r="D25" s="126">
        <v>2041</v>
      </c>
      <c r="E25" s="126">
        <v>1249</v>
      </c>
      <c r="F25" s="126">
        <v>1752</v>
      </c>
      <c r="G25" s="126">
        <v>469</v>
      </c>
      <c r="H25" s="126">
        <v>180</v>
      </c>
      <c r="I25" s="126">
        <v>3396</v>
      </c>
      <c r="J25" s="126">
        <v>4</v>
      </c>
      <c r="K25" s="126">
        <v>385</v>
      </c>
      <c r="L25" s="126">
        <v>17</v>
      </c>
      <c r="M25" s="126">
        <v>18</v>
      </c>
      <c r="N25" s="126">
        <v>21</v>
      </c>
      <c r="O25" s="126">
        <v>50</v>
      </c>
      <c r="P25" s="126">
        <v>10</v>
      </c>
      <c r="Q25" s="126">
        <v>21</v>
      </c>
      <c r="R25" s="126">
        <v>306</v>
      </c>
      <c r="S25" s="126">
        <v>33</v>
      </c>
      <c r="T25" s="126">
        <v>435</v>
      </c>
      <c r="U25" s="127">
        <v>431</v>
      </c>
      <c r="V25" s="29">
        <f t="shared" si="0"/>
        <v>14708</v>
      </c>
    </row>
    <row r="26" spans="1:22" ht="18" customHeight="1" x14ac:dyDescent="0.15">
      <c r="A26" s="153"/>
      <c r="B26" s="120" t="s">
        <v>14</v>
      </c>
      <c r="C26" s="128">
        <v>4204</v>
      </c>
      <c r="D26" s="129">
        <v>2129</v>
      </c>
      <c r="E26" s="129">
        <v>1406</v>
      </c>
      <c r="F26" s="129">
        <v>1905</v>
      </c>
      <c r="G26" s="129">
        <v>507</v>
      </c>
      <c r="H26" s="129">
        <v>250</v>
      </c>
      <c r="I26" s="129">
        <v>4030</v>
      </c>
      <c r="J26" s="129">
        <v>5</v>
      </c>
      <c r="K26" s="129">
        <v>420</v>
      </c>
      <c r="L26" s="129">
        <v>17</v>
      </c>
      <c r="M26" s="129">
        <v>23</v>
      </c>
      <c r="N26" s="129">
        <v>29</v>
      </c>
      <c r="O26" s="129">
        <v>50</v>
      </c>
      <c r="P26" s="129">
        <v>11</v>
      </c>
      <c r="Q26" s="129">
        <v>31</v>
      </c>
      <c r="R26" s="129">
        <v>332</v>
      </c>
      <c r="S26" s="129">
        <v>50</v>
      </c>
      <c r="T26" s="129">
        <v>482</v>
      </c>
      <c r="U26" s="130">
        <v>479</v>
      </c>
      <c r="V26" s="31">
        <f t="shared" si="0"/>
        <v>16360</v>
      </c>
    </row>
    <row r="27" spans="1:22" ht="18" customHeight="1" x14ac:dyDescent="0.15">
      <c r="A27" s="156" t="s">
        <v>11</v>
      </c>
      <c r="B27" s="121" t="s">
        <v>13</v>
      </c>
      <c r="C27" s="125">
        <v>7173</v>
      </c>
      <c r="D27" s="126">
        <v>1342</v>
      </c>
      <c r="E27" s="126">
        <v>2934</v>
      </c>
      <c r="F27" s="126">
        <v>3103</v>
      </c>
      <c r="G27" s="126">
        <v>649</v>
      </c>
      <c r="H27" s="126">
        <v>395</v>
      </c>
      <c r="I27" s="126">
        <v>3763</v>
      </c>
      <c r="J27" s="126">
        <v>6</v>
      </c>
      <c r="K27" s="126">
        <v>369</v>
      </c>
      <c r="L27" s="126">
        <v>17</v>
      </c>
      <c r="M27" s="126">
        <v>3</v>
      </c>
      <c r="N27" s="126">
        <v>13</v>
      </c>
      <c r="O27" s="126">
        <v>77</v>
      </c>
      <c r="P27" s="126">
        <v>82</v>
      </c>
      <c r="Q27" s="126">
        <v>19</v>
      </c>
      <c r="R27" s="126">
        <v>805</v>
      </c>
      <c r="S27" s="126">
        <v>61</v>
      </c>
      <c r="T27" s="126">
        <v>274</v>
      </c>
      <c r="U27" s="127">
        <v>485</v>
      </c>
      <c r="V27" s="32">
        <f t="shared" si="0"/>
        <v>21570</v>
      </c>
    </row>
    <row r="28" spans="1:22" ht="18" customHeight="1" x14ac:dyDescent="0.15">
      <c r="A28" s="157"/>
      <c r="B28" s="119" t="s">
        <v>14</v>
      </c>
      <c r="C28" s="128">
        <v>7845</v>
      </c>
      <c r="D28" s="129">
        <v>1472</v>
      </c>
      <c r="E28" s="129">
        <v>3282</v>
      </c>
      <c r="F28" s="129">
        <v>3428</v>
      </c>
      <c r="G28" s="129">
        <v>729</v>
      </c>
      <c r="H28" s="129">
        <v>520</v>
      </c>
      <c r="I28" s="129">
        <v>4369</v>
      </c>
      <c r="J28" s="129">
        <v>13</v>
      </c>
      <c r="K28" s="129">
        <v>406</v>
      </c>
      <c r="L28" s="129">
        <v>25</v>
      </c>
      <c r="M28" s="129">
        <v>3</v>
      </c>
      <c r="N28" s="129">
        <v>33</v>
      </c>
      <c r="O28" s="129">
        <v>102</v>
      </c>
      <c r="P28" s="129">
        <v>105</v>
      </c>
      <c r="Q28" s="129">
        <v>26</v>
      </c>
      <c r="R28" s="129">
        <v>896</v>
      </c>
      <c r="S28" s="129">
        <v>80</v>
      </c>
      <c r="T28" s="129">
        <v>349</v>
      </c>
      <c r="U28" s="130">
        <v>569</v>
      </c>
      <c r="V28" s="30">
        <f t="shared" si="0"/>
        <v>24252</v>
      </c>
    </row>
    <row r="29" spans="1:22" ht="18" customHeight="1" x14ac:dyDescent="0.15">
      <c r="A29" s="154" t="s">
        <v>12</v>
      </c>
      <c r="B29" s="118" t="s">
        <v>13</v>
      </c>
      <c r="C29" s="125">
        <v>1650</v>
      </c>
      <c r="D29" s="126">
        <v>1302</v>
      </c>
      <c r="E29" s="126">
        <v>2741</v>
      </c>
      <c r="F29" s="126">
        <v>983</v>
      </c>
      <c r="G29" s="126">
        <v>289</v>
      </c>
      <c r="H29" s="126">
        <v>123</v>
      </c>
      <c r="I29" s="126">
        <v>3631</v>
      </c>
      <c r="J29" s="126">
        <v>1</v>
      </c>
      <c r="K29" s="126">
        <v>489</v>
      </c>
      <c r="L29" s="126">
        <v>6</v>
      </c>
      <c r="M29" s="126">
        <v>28</v>
      </c>
      <c r="N29" s="126">
        <v>0</v>
      </c>
      <c r="O29" s="126">
        <v>33</v>
      </c>
      <c r="P29" s="126">
        <v>5</v>
      </c>
      <c r="Q29" s="126">
        <v>3</v>
      </c>
      <c r="R29" s="126">
        <v>117</v>
      </c>
      <c r="S29" s="126">
        <v>17</v>
      </c>
      <c r="T29" s="126">
        <v>68</v>
      </c>
      <c r="U29" s="127">
        <v>241</v>
      </c>
      <c r="V29" s="29">
        <f t="shared" si="0"/>
        <v>11727</v>
      </c>
    </row>
    <row r="30" spans="1:22" ht="18" customHeight="1" x14ac:dyDescent="0.15">
      <c r="A30" s="153"/>
      <c r="B30" s="120" t="s">
        <v>14</v>
      </c>
      <c r="C30" s="128">
        <v>1800</v>
      </c>
      <c r="D30" s="129">
        <v>1331</v>
      </c>
      <c r="E30" s="129">
        <v>2923</v>
      </c>
      <c r="F30" s="129">
        <v>1058</v>
      </c>
      <c r="G30" s="129">
        <v>320</v>
      </c>
      <c r="H30" s="129">
        <v>168</v>
      </c>
      <c r="I30" s="129">
        <v>4163</v>
      </c>
      <c r="J30" s="129">
        <v>2</v>
      </c>
      <c r="K30" s="129">
        <v>491</v>
      </c>
      <c r="L30" s="129">
        <v>8</v>
      </c>
      <c r="M30" s="129">
        <v>29</v>
      </c>
      <c r="N30" s="129">
        <v>0</v>
      </c>
      <c r="O30" s="129">
        <v>40</v>
      </c>
      <c r="P30" s="129">
        <v>5</v>
      </c>
      <c r="Q30" s="129">
        <v>3</v>
      </c>
      <c r="R30" s="129">
        <v>122</v>
      </c>
      <c r="S30" s="129">
        <v>29</v>
      </c>
      <c r="T30" s="129">
        <v>92</v>
      </c>
      <c r="U30" s="130">
        <v>256</v>
      </c>
      <c r="V30" s="31">
        <f t="shared" si="0"/>
        <v>12840</v>
      </c>
    </row>
    <row r="31" spans="1:22" ht="18" customHeight="1" x14ac:dyDescent="0.15">
      <c r="A31" s="154" t="s">
        <v>32</v>
      </c>
      <c r="B31" s="118" t="s">
        <v>13</v>
      </c>
      <c r="C31" s="11">
        <f>+C7+C9+C11+C13+C15+C17+C19+C21+C23+C25+C27+C29</f>
        <v>49019</v>
      </c>
      <c r="D31" s="12">
        <f t="shared" ref="D31:V31" si="1">+D7+D9+D11+D13+D15+D17+D19+D21+D23+D25+D27+D29</f>
        <v>18042</v>
      </c>
      <c r="E31" s="12">
        <f t="shared" si="1"/>
        <v>26543</v>
      </c>
      <c r="F31" s="12">
        <f t="shared" si="1"/>
        <v>24076</v>
      </c>
      <c r="G31" s="12">
        <f t="shared" si="1"/>
        <v>13180</v>
      </c>
      <c r="H31" s="12">
        <f t="shared" si="1"/>
        <v>6336</v>
      </c>
      <c r="I31" s="12">
        <f t="shared" si="1"/>
        <v>21563</v>
      </c>
      <c r="J31" s="12">
        <f t="shared" si="1"/>
        <v>104</v>
      </c>
      <c r="K31" s="12">
        <f t="shared" ref="K31:M31" si="2">+K7+K9+K11+K13+K15+K17+K19+K21+K23+K25+K27+K29</f>
        <v>3414</v>
      </c>
      <c r="L31" s="12">
        <f t="shared" si="2"/>
        <v>439</v>
      </c>
      <c r="M31" s="12">
        <f t="shared" si="2"/>
        <v>294</v>
      </c>
      <c r="N31" s="12">
        <f t="shared" si="1"/>
        <v>232</v>
      </c>
      <c r="O31" s="12">
        <f t="shared" si="1"/>
        <v>521</v>
      </c>
      <c r="P31" s="12">
        <f t="shared" si="1"/>
        <v>266</v>
      </c>
      <c r="Q31" s="12">
        <f t="shared" si="1"/>
        <v>210</v>
      </c>
      <c r="R31" s="12">
        <f t="shared" si="1"/>
        <v>3964</v>
      </c>
      <c r="S31" s="12">
        <f t="shared" si="1"/>
        <v>395</v>
      </c>
      <c r="T31" s="12">
        <f t="shared" si="1"/>
        <v>1433</v>
      </c>
      <c r="U31" s="13">
        <f t="shared" si="1"/>
        <v>4278</v>
      </c>
      <c r="V31" s="29">
        <f t="shared" si="1"/>
        <v>174309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59328</v>
      </c>
      <c r="D32" s="6">
        <f t="shared" si="3"/>
        <v>19619</v>
      </c>
      <c r="E32" s="6">
        <f t="shared" si="3"/>
        <v>31385</v>
      </c>
      <c r="F32" s="6">
        <f t="shared" si="3"/>
        <v>28421</v>
      </c>
      <c r="G32" s="6">
        <f t="shared" si="3"/>
        <v>15176</v>
      </c>
      <c r="H32" s="6">
        <f t="shared" si="3"/>
        <v>8038</v>
      </c>
      <c r="I32" s="6">
        <f t="shared" si="3"/>
        <v>25463</v>
      </c>
      <c r="J32" s="6">
        <f t="shared" si="3"/>
        <v>132</v>
      </c>
      <c r="K32" s="6">
        <f t="shared" ref="K32:M32" si="4">+K8+K10+K12+K14+K16+K18+K20+K22+K24+K26+K28+K30</f>
        <v>3556</v>
      </c>
      <c r="L32" s="6">
        <f t="shared" si="4"/>
        <v>474</v>
      </c>
      <c r="M32" s="6">
        <f t="shared" si="4"/>
        <v>329</v>
      </c>
      <c r="N32" s="6">
        <f t="shared" si="3"/>
        <v>382</v>
      </c>
      <c r="O32" s="6">
        <f t="shared" si="3"/>
        <v>610</v>
      </c>
      <c r="P32" s="6">
        <f t="shared" si="3"/>
        <v>349</v>
      </c>
      <c r="Q32" s="6">
        <f t="shared" si="3"/>
        <v>243</v>
      </c>
      <c r="R32" s="6">
        <f t="shared" si="3"/>
        <v>4441</v>
      </c>
      <c r="S32" s="6">
        <f t="shared" si="3"/>
        <v>512</v>
      </c>
      <c r="T32" s="6">
        <f t="shared" si="3"/>
        <v>1744</v>
      </c>
      <c r="U32" s="7">
        <f t="shared" si="3"/>
        <v>5562</v>
      </c>
      <c r="V32" s="31">
        <f t="shared" si="3"/>
        <v>205764</v>
      </c>
    </row>
    <row r="33" spans="1:22" ht="18" customHeight="1" x14ac:dyDescent="0.15">
      <c r="A33" s="158" t="s">
        <v>273</v>
      </c>
      <c r="B33" s="118" t="s">
        <v>13</v>
      </c>
      <c r="C33" s="2">
        <v>64760</v>
      </c>
      <c r="D33" s="3">
        <v>11015</v>
      </c>
      <c r="E33" s="3">
        <v>20839</v>
      </c>
      <c r="F33" s="3">
        <v>17369</v>
      </c>
      <c r="G33" s="3">
        <v>10420</v>
      </c>
      <c r="H33" s="3">
        <v>6875</v>
      </c>
      <c r="I33" s="3">
        <v>15847</v>
      </c>
      <c r="J33" s="3">
        <v>126</v>
      </c>
      <c r="K33" s="3">
        <v>3097</v>
      </c>
      <c r="L33" s="3">
        <v>544</v>
      </c>
      <c r="M33" s="3">
        <v>213</v>
      </c>
      <c r="N33" s="3">
        <v>181</v>
      </c>
      <c r="O33" s="3">
        <v>476</v>
      </c>
      <c r="P33" s="3">
        <v>407</v>
      </c>
      <c r="Q33" s="3">
        <v>460</v>
      </c>
      <c r="R33" s="3">
        <v>3468</v>
      </c>
      <c r="S33" s="3">
        <v>507</v>
      </c>
      <c r="T33" s="3">
        <v>1646</v>
      </c>
      <c r="U33" s="4">
        <v>3319</v>
      </c>
      <c r="V33" s="29">
        <f>SUM(C33:U33)</f>
        <v>161569</v>
      </c>
    </row>
    <row r="34" spans="1:22" ht="18" customHeight="1" x14ac:dyDescent="0.15">
      <c r="A34" s="153"/>
      <c r="B34" s="120" t="s">
        <v>14</v>
      </c>
      <c r="C34" s="5">
        <v>74190</v>
      </c>
      <c r="D34" s="6">
        <v>12153</v>
      </c>
      <c r="E34" s="6">
        <v>23437</v>
      </c>
      <c r="F34" s="6">
        <v>19697</v>
      </c>
      <c r="G34" s="6">
        <v>11186</v>
      </c>
      <c r="H34" s="6">
        <v>7877</v>
      </c>
      <c r="I34" s="6">
        <v>22787</v>
      </c>
      <c r="J34" s="6">
        <v>258</v>
      </c>
      <c r="K34" s="6">
        <v>3271</v>
      </c>
      <c r="L34" s="6">
        <v>576</v>
      </c>
      <c r="M34" s="6">
        <v>245</v>
      </c>
      <c r="N34" s="6">
        <v>205</v>
      </c>
      <c r="O34" s="6">
        <v>581</v>
      </c>
      <c r="P34" s="6">
        <v>454</v>
      </c>
      <c r="Q34" s="6">
        <v>517</v>
      </c>
      <c r="R34" s="6">
        <v>3988</v>
      </c>
      <c r="S34" s="6">
        <v>653</v>
      </c>
      <c r="T34" s="6">
        <v>2040</v>
      </c>
      <c r="U34" s="7">
        <v>4250</v>
      </c>
      <c r="V34" s="31">
        <f>SUM(C34:U34)</f>
        <v>188365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0.75693329215565164</v>
      </c>
      <c r="D35" s="34">
        <f t="shared" ref="D35:V35" si="5">IF(D33=0,"- ",+D31/D33)</f>
        <v>1.6379482523831139</v>
      </c>
      <c r="E35" s="34">
        <f t="shared" si="5"/>
        <v>1.2737175488267192</v>
      </c>
      <c r="F35" s="34">
        <f t="shared" si="5"/>
        <v>1.386147734469457</v>
      </c>
      <c r="G35" s="34">
        <f t="shared" si="5"/>
        <v>1.2648752399232246</v>
      </c>
      <c r="H35" s="34">
        <f t="shared" si="5"/>
        <v>0.92159999999999997</v>
      </c>
      <c r="I35" s="34">
        <f t="shared" si="5"/>
        <v>1.360699185965798</v>
      </c>
      <c r="J35" s="34">
        <f t="shared" si="5"/>
        <v>0.82539682539682535</v>
      </c>
      <c r="K35" s="34">
        <f t="shared" ref="K35:M35" si="6">IF(K33=0,"- ",+K31/K33)</f>
        <v>1.1023571197933484</v>
      </c>
      <c r="L35" s="34">
        <f t="shared" si="6"/>
        <v>0.80698529411764708</v>
      </c>
      <c r="M35" s="34">
        <f t="shared" si="6"/>
        <v>1.380281690140845</v>
      </c>
      <c r="N35" s="34">
        <f t="shared" si="5"/>
        <v>1.281767955801105</v>
      </c>
      <c r="O35" s="34">
        <f t="shared" si="5"/>
        <v>1.0945378151260505</v>
      </c>
      <c r="P35" s="34">
        <f t="shared" si="5"/>
        <v>0.65356265356265353</v>
      </c>
      <c r="Q35" s="34">
        <f t="shared" si="5"/>
        <v>0.45652173913043476</v>
      </c>
      <c r="R35" s="34">
        <f t="shared" si="5"/>
        <v>1.1430219146482121</v>
      </c>
      <c r="S35" s="34">
        <f t="shared" si="5"/>
        <v>0.77909270216962523</v>
      </c>
      <c r="T35" s="34">
        <f t="shared" si="5"/>
        <v>0.87059538274605108</v>
      </c>
      <c r="U35" s="35">
        <f t="shared" si="5"/>
        <v>1.2889424525459476</v>
      </c>
      <c r="V35" s="36">
        <f t="shared" si="5"/>
        <v>1.0788517599291942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0.79967650626769105</v>
      </c>
      <c r="D36" s="38">
        <f t="shared" si="7"/>
        <v>1.6143339093228009</v>
      </c>
      <c r="E36" s="38">
        <f t="shared" si="7"/>
        <v>1.3391219012672271</v>
      </c>
      <c r="F36" s="38">
        <f t="shared" si="7"/>
        <v>1.442910087830634</v>
      </c>
      <c r="G36" s="38">
        <f t="shared" si="7"/>
        <v>1.3566958698372966</v>
      </c>
      <c r="H36" s="38">
        <f t="shared" si="7"/>
        <v>1.0204392535229148</v>
      </c>
      <c r="I36" s="38">
        <f t="shared" si="7"/>
        <v>1.1174353798218282</v>
      </c>
      <c r="J36" s="38">
        <f t="shared" si="7"/>
        <v>0.51162790697674421</v>
      </c>
      <c r="K36" s="38">
        <f t="shared" ref="K36:M36" si="8">IF(K34=0,"- ",+K32/K34)</f>
        <v>1.0871293182512993</v>
      </c>
      <c r="L36" s="38">
        <f t="shared" si="8"/>
        <v>0.82291666666666663</v>
      </c>
      <c r="M36" s="38">
        <f t="shared" si="8"/>
        <v>1.3428571428571427</v>
      </c>
      <c r="N36" s="38">
        <f t="shared" si="7"/>
        <v>1.8634146341463416</v>
      </c>
      <c r="O36" s="38">
        <f t="shared" si="7"/>
        <v>1.0499139414802066</v>
      </c>
      <c r="P36" s="38">
        <f t="shared" si="7"/>
        <v>0.7687224669603524</v>
      </c>
      <c r="Q36" s="38">
        <f t="shared" si="7"/>
        <v>0.47001934235976789</v>
      </c>
      <c r="R36" s="38">
        <f t="shared" si="7"/>
        <v>1.1135907723169509</v>
      </c>
      <c r="S36" s="38">
        <f t="shared" si="7"/>
        <v>0.78407350689127109</v>
      </c>
      <c r="T36" s="38">
        <f t="shared" si="7"/>
        <v>0.85490196078431369</v>
      </c>
      <c r="U36" s="39">
        <f t="shared" si="7"/>
        <v>1.3087058823529412</v>
      </c>
      <c r="V36" s="40">
        <f t="shared" si="7"/>
        <v>1.092368539803042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6</v>
      </c>
      <c r="O4" s="14" t="s">
        <v>35</v>
      </c>
      <c r="P4" s="14" t="s">
        <v>36</v>
      </c>
      <c r="Q4" s="15">
        <v>6</v>
      </c>
      <c r="R4" s="14" t="s">
        <v>37</v>
      </c>
      <c r="T4" s="16" t="s">
        <v>33</v>
      </c>
      <c r="U4" s="16"/>
      <c r="V4" s="16" t="s">
        <v>141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>
        <v>4</v>
      </c>
      <c r="U7" s="4"/>
      <c r="V7" s="29">
        <f>SUM(C7:U7)</f>
        <v>4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>
        <v>20</v>
      </c>
      <c r="U8" s="10"/>
      <c r="V8" s="30">
        <f t="shared" ref="V8:V30" si="0">SUM(C8:U8)</f>
        <v>20</v>
      </c>
    </row>
    <row r="9" spans="1:22" ht="18" customHeight="1" x14ac:dyDescent="0.15">
      <c r="A9" s="154" t="s">
        <v>2</v>
      </c>
      <c r="B9" s="118" t="s">
        <v>13</v>
      </c>
      <c r="C9" s="2"/>
      <c r="D9" s="3">
        <v>1</v>
      </c>
      <c r="E9" s="3"/>
      <c r="F9" s="3">
        <v>4</v>
      </c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>
        <v>1</v>
      </c>
      <c r="S9" s="3"/>
      <c r="T9" s="3">
        <v>1</v>
      </c>
      <c r="U9" s="4"/>
      <c r="V9" s="29">
        <f t="shared" si="0"/>
        <v>7</v>
      </c>
    </row>
    <row r="10" spans="1:22" ht="18" customHeight="1" x14ac:dyDescent="0.15">
      <c r="A10" s="153"/>
      <c r="B10" s="120" t="s">
        <v>14</v>
      </c>
      <c r="C10" s="5"/>
      <c r="D10" s="6">
        <v>1</v>
      </c>
      <c r="E10" s="6"/>
      <c r="F10" s="6">
        <v>4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>
        <v>4</v>
      </c>
      <c r="S10" s="6"/>
      <c r="T10" s="6">
        <v>4</v>
      </c>
      <c r="U10" s="7"/>
      <c r="V10" s="31">
        <f t="shared" si="0"/>
        <v>13</v>
      </c>
    </row>
    <row r="11" spans="1:22" ht="18" customHeight="1" x14ac:dyDescent="0.15">
      <c r="A11" s="156" t="s">
        <v>3</v>
      </c>
      <c r="B11" s="121" t="s">
        <v>13</v>
      </c>
      <c r="C11" s="11"/>
      <c r="D11" s="12">
        <v>44</v>
      </c>
      <c r="E11" s="12"/>
      <c r="F11" s="12"/>
      <c r="G11" s="12"/>
      <c r="H11" s="12"/>
      <c r="I11" s="12">
        <v>1</v>
      </c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>
        <v>1</v>
      </c>
      <c r="U11" s="13"/>
      <c r="V11" s="32">
        <f t="shared" si="0"/>
        <v>46</v>
      </c>
    </row>
    <row r="12" spans="1:22" ht="18" customHeight="1" x14ac:dyDescent="0.15">
      <c r="A12" s="157"/>
      <c r="B12" s="119" t="s">
        <v>14</v>
      </c>
      <c r="C12" s="8"/>
      <c r="D12" s="9">
        <v>132</v>
      </c>
      <c r="E12" s="9"/>
      <c r="F12" s="9"/>
      <c r="G12" s="9"/>
      <c r="H12" s="9"/>
      <c r="I12" s="9">
        <v>1</v>
      </c>
      <c r="J12" s="9"/>
      <c r="K12" s="9"/>
      <c r="L12" s="9"/>
      <c r="M12" s="9"/>
      <c r="N12" s="9"/>
      <c r="O12" s="9"/>
      <c r="P12" s="9"/>
      <c r="Q12" s="9"/>
      <c r="R12" s="9"/>
      <c r="S12" s="9"/>
      <c r="T12" s="9">
        <v>1</v>
      </c>
      <c r="U12" s="10"/>
      <c r="V12" s="30">
        <f t="shared" si="0"/>
        <v>134</v>
      </c>
    </row>
    <row r="13" spans="1:22" ht="18" customHeight="1" x14ac:dyDescent="0.15">
      <c r="A13" s="154" t="s">
        <v>4</v>
      </c>
      <c r="B13" s="118" t="s">
        <v>13</v>
      </c>
      <c r="C13" s="2"/>
      <c r="D13" s="3">
        <v>18</v>
      </c>
      <c r="E13" s="3">
        <v>7</v>
      </c>
      <c r="F13" s="3"/>
      <c r="G13" s="3">
        <v>2</v>
      </c>
      <c r="H13" s="3"/>
      <c r="I13" s="3"/>
      <c r="J13" s="3"/>
      <c r="K13" s="3"/>
      <c r="L13" s="3"/>
      <c r="M13" s="3"/>
      <c r="N13" s="3"/>
      <c r="O13" s="3"/>
      <c r="P13" s="3">
        <v>4</v>
      </c>
      <c r="Q13" s="3"/>
      <c r="R13" s="3">
        <v>3</v>
      </c>
      <c r="S13" s="3"/>
      <c r="T13" s="3"/>
      <c r="U13" s="4"/>
      <c r="V13" s="29">
        <f t="shared" si="0"/>
        <v>34</v>
      </c>
    </row>
    <row r="14" spans="1:22" ht="18" customHeight="1" x14ac:dyDescent="0.15">
      <c r="A14" s="153"/>
      <c r="B14" s="120" t="s">
        <v>14</v>
      </c>
      <c r="C14" s="5"/>
      <c r="D14" s="6">
        <v>91</v>
      </c>
      <c r="E14" s="6">
        <v>21</v>
      </c>
      <c r="F14" s="6"/>
      <c r="G14" s="6">
        <v>2</v>
      </c>
      <c r="H14" s="6"/>
      <c r="I14" s="6"/>
      <c r="J14" s="6"/>
      <c r="K14" s="6"/>
      <c r="L14" s="6"/>
      <c r="M14" s="6"/>
      <c r="N14" s="6"/>
      <c r="O14" s="6"/>
      <c r="P14" s="6">
        <v>4</v>
      </c>
      <c r="Q14" s="6"/>
      <c r="R14" s="6">
        <v>9</v>
      </c>
      <c r="S14" s="6"/>
      <c r="T14" s="6"/>
      <c r="U14" s="7"/>
      <c r="V14" s="31">
        <f t="shared" si="0"/>
        <v>127</v>
      </c>
    </row>
    <row r="15" spans="1:22" ht="18" customHeight="1" x14ac:dyDescent="0.15">
      <c r="A15" s="156" t="s">
        <v>5</v>
      </c>
      <c r="B15" s="121" t="s">
        <v>13</v>
      </c>
      <c r="C15" s="11">
        <v>1</v>
      </c>
      <c r="D15" s="12"/>
      <c r="E15" s="12"/>
      <c r="F15" s="12">
        <v>8</v>
      </c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>
        <v>3</v>
      </c>
      <c r="V15" s="32">
        <f t="shared" si="0"/>
        <v>12</v>
      </c>
    </row>
    <row r="16" spans="1:22" ht="18" customHeight="1" x14ac:dyDescent="0.15">
      <c r="A16" s="157"/>
      <c r="B16" s="119" t="s">
        <v>14</v>
      </c>
      <c r="C16" s="8">
        <v>1</v>
      </c>
      <c r="D16" s="9"/>
      <c r="E16" s="9"/>
      <c r="F16" s="9">
        <v>14</v>
      </c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>
        <v>3</v>
      </c>
      <c r="V16" s="30">
        <f t="shared" si="0"/>
        <v>18</v>
      </c>
    </row>
    <row r="17" spans="1:22" ht="18" customHeight="1" x14ac:dyDescent="0.15">
      <c r="A17" s="154" t="s">
        <v>6</v>
      </c>
      <c r="B17" s="118" t="s">
        <v>13</v>
      </c>
      <c r="C17" s="2">
        <v>5</v>
      </c>
      <c r="D17" s="3">
        <v>9</v>
      </c>
      <c r="E17" s="3">
        <v>22</v>
      </c>
      <c r="F17" s="3">
        <v>2</v>
      </c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38</v>
      </c>
    </row>
    <row r="18" spans="1:22" ht="18" customHeight="1" x14ac:dyDescent="0.15">
      <c r="A18" s="153"/>
      <c r="B18" s="120" t="s">
        <v>14</v>
      </c>
      <c r="C18" s="8">
        <v>105</v>
      </c>
      <c r="D18" s="9">
        <v>27</v>
      </c>
      <c r="E18" s="9">
        <v>66</v>
      </c>
      <c r="F18" s="9">
        <v>2</v>
      </c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10"/>
      <c r="V18" s="31">
        <f t="shared" si="0"/>
        <v>200</v>
      </c>
    </row>
    <row r="19" spans="1:22" ht="18" customHeight="1" x14ac:dyDescent="0.15">
      <c r="A19" s="156" t="s">
        <v>7</v>
      </c>
      <c r="B19" s="121" t="s">
        <v>13</v>
      </c>
      <c r="C19" s="45">
        <v>6</v>
      </c>
      <c r="D19" s="46">
        <v>19</v>
      </c>
      <c r="E19" s="46"/>
      <c r="F19" s="46">
        <v>5</v>
      </c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2</v>
      </c>
      <c r="U19" s="84"/>
      <c r="V19" s="32">
        <f t="shared" si="0"/>
        <v>32</v>
      </c>
    </row>
    <row r="20" spans="1:22" ht="18" customHeight="1" x14ac:dyDescent="0.15">
      <c r="A20" s="157"/>
      <c r="B20" s="119" t="s">
        <v>14</v>
      </c>
      <c r="C20" s="47">
        <v>26</v>
      </c>
      <c r="D20" s="48">
        <v>164</v>
      </c>
      <c r="E20" s="48"/>
      <c r="F20" s="48">
        <v>7</v>
      </c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>
        <v>4</v>
      </c>
      <c r="U20" s="85"/>
      <c r="V20" s="30">
        <f t="shared" si="0"/>
        <v>201</v>
      </c>
    </row>
    <row r="21" spans="1:22" ht="18" customHeight="1" x14ac:dyDescent="0.15">
      <c r="A21" s="154" t="s">
        <v>8</v>
      </c>
      <c r="B21" s="118" t="s">
        <v>13</v>
      </c>
      <c r="C21" s="45"/>
      <c r="D21" s="46">
        <v>32</v>
      </c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84"/>
      <c r="V21" s="29">
        <f t="shared" si="0"/>
        <v>32</v>
      </c>
    </row>
    <row r="22" spans="1:22" ht="18" customHeight="1" x14ac:dyDescent="0.15">
      <c r="A22" s="153"/>
      <c r="B22" s="120" t="s">
        <v>14</v>
      </c>
      <c r="C22" s="47"/>
      <c r="D22" s="48">
        <v>148</v>
      </c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85"/>
      <c r="V22" s="31">
        <f t="shared" si="0"/>
        <v>148</v>
      </c>
    </row>
    <row r="23" spans="1:22" ht="18" customHeight="1" x14ac:dyDescent="0.15">
      <c r="A23" s="156" t="s">
        <v>9</v>
      </c>
      <c r="B23" s="121" t="s">
        <v>13</v>
      </c>
      <c r="C23" s="45"/>
      <c r="D23" s="46">
        <v>1</v>
      </c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84"/>
      <c r="V23" s="32">
        <f t="shared" si="0"/>
        <v>1</v>
      </c>
    </row>
    <row r="24" spans="1:22" ht="18" customHeight="1" x14ac:dyDescent="0.15">
      <c r="A24" s="157"/>
      <c r="B24" s="119" t="s">
        <v>14</v>
      </c>
      <c r="C24" s="47"/>
      <c r="D24" s="48">
        <v>3</v>
      </c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85"/>
      <c r="V24" s="30">
        <f t="shared" si="0"/>
        <v>3</v>
      </c>
    </row>
    <row r="25" spans="1:22" ht="18" customHeight="1" x14ac:dyDescent="0.15">
      <c r="A25" s="154" t="s">
        <v>10</v>
      </c>
      <c r="B25" s="118" t="s">
        <v>13</v>
      </c>
      <c r="C25" s="45">
        <v>3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>
        <v>2</v>
      </c>
      <c r="S25" s="46"/>
      <c r="T25" s="46"/>
      <c r="U25" s="84"/>
      <c r="V25" s="29">
        <f t="shared" si="0"/>
        <v>5</v>
      </c>
    </row>
    <row r="26" spans="1:22" ht="18" customHeight="1" x14ac:dyDescent="0.15">
      <c r="A26" s="153"/>
      <c r="B26" s="120" t="s">
        <v>14</v>
      </c>
      <c r="C26" s="47">
        <v>15</v>
      </c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>
        <v>2</v>
      </c>
      <c r="S26" s="48"/>
      <c r="T26" s="48"/>
      <c r="U26" s="85"/>
      <c r="V26" s="31">
        <f t="shared" si="0"/>
        <v>17</v>
      </c>
    </row>
    <row r="27" spans="1:22" ht="18" customHeight="1" x14ac:dyDescent="0.15">
      <c r="A27" s="156" t="s">
        <v>11</v>
      </c>
      <c r="B27" s="121" t="s">
        <v>13</v>
      </c>
      <c r="C27" s="45">
        <v>2</v>
      </c>
      <c r="D27" s="46"/>
      <c r="E27" s="46">
        <v>12</v>
      </c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>
        <v>4</v>
      </c>
      <c r="R27" s="46">
        <v>2</v>
      </c>
      <c r="S27" s="46"/>
      <c r="T27" s="46"/>
      <c r="U27" s="84"/>
      <c r="V27" s="32">
        <f t="shared" si="0"/>
        <v>20</v>
      </c>
    </row>
    <row r="28" spans="1:22" ht="18" customHeight="1" x14ac:dyDescent="0.15">
      <c r="A28" s="157"/>
      <c r="B28" s="119" t="s">
        <v>14</v>
      </c>
      <c r="C28" s="47">
        <v>7</v>
      </c>
      <c r="D28" s="48"/>
      <c r="E28" s="48">
        <v>191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>
        <v>9</v>
      </c>
      <c r="R28" s="48">
        <v>6</v>
      </c>
      <c r="S28" s="48"/>
      <c r="T28" s="48"/>
      <c r="U28" s="85"/>
      <c r="V28" s="30">
        <f t="shared" si="0"/>
        <v>213</v>
      </c>
    </row>
    <row r="29" spans="1:22" ht="18" customHeight="1" x14ac:dyDescent="0.15">
      <c r="A29" s="154" t="s">
        <v>12</v>
      </c>
      <c r="B29" s="118" t="s">
        <v>13</v>
      </c>
      <c r="C29" s="45"/>
      <c r="D29" s="46">
        <v>2</v>
      </c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84"/>
      <c r="V29" s="29">
        <f t="shared" si="0"/>
        <v>2</v>
      </c>
    </row>
    <row r="30" spans="1:22" ht="18" customHeight="1" x14ac:dyDescent="0.15">
      <c r="A30" s="153"/>
      <c r="B30" s="120" t="s">
        <v>14</v>
      </c>
      <c r="C30" s="47"/>
      <c r="D30" s="48">
        <v>3</v>
      </c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85"/>
      <c r="V30" s="31">
        <f t="shared" si="0"/>
        <v>3</v>
      </c>
    </row>
    <row r="31" spans="1:22" ht="18" customHeight="1" x14ac:dyDescent="0.15">
      <c r="A31" s="154" t="s">
        <v>32</v>
      </c>
      <c r="B31" s="118" t="s">
        <v>13</v>
      </c>
      <c r="C31" s="11">
        <f>+C7+C9+C11+C13+C15+C17+C19+C21+C23+C25+C27+C29</f>
        <v>17</v>
      </c>
      <c r="D31" s="12">
        <f t="shared" ref="D31:V31" si="1">+D7+D9+D11+D13+D15+D17+D19+D21+D23+D25+D27+D29</f>
        <v>126</v>
      </c>
      <c r="E31" s="12">
        <f t="shared" si="1"/>
        <v>41</v>
      </c>
      <c r="F31" s="12">
        <f t="shared" si="1"/>
        <v>19</v>
      </c>
      <c r="G31" s="12">
        <f t="shared" si="1"/>
        <v>2</v>
      </c>
      <c r="H31" s="12">
        <f t="shared" si="1"/>
        <v>0</v>
      </c>
      <c r="I31" s="12">
        <f t="shared" si="1"/>
        <v>1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4</v>
      </c>
      <c r="Q31" s="12">
        <f t="shared" si="1"/>
        <v>4</v>
      </c>
      <c r="R31" s="12">
        <f t="shared" si="1"/>
        <v>8</v>
      </c>
      <c r="S31" s="12">
        <f t="shared" si="1"/>
        <v>0</v>
      </c>
      <c r="T31" s="12">
        <f t="shared" si="1"/>
        <v>8</v>
      </c>
      <c r="U31" s="13">
        <f t="shared" si="1"/>
        <v>3</v>
      </c>
      <c r="V31" s="29">
        <f t="shared" si="1"/>
        <v>233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154</v>
      </c>
      <c r="D32" s="6">
        <f t="shared" si="3"/>
        <v>569</v>
      </c>
      <c r="E32" s="6">
        <f t="shared" si="3"/>
        <v>278</v>
      </c>
      <c r="F32" s="6">
        <f t="shared" si="3"/>
        <v>27</v>
      </c>
      <c r="G32" s="6">
        <f t="shared" si="3"/>
        <v>2</v>
      </c>
      <c r="H32" s="6">
        <f t="shared" si="3"/>
        <v>0</v>
      </c>
      <c r="I32" s="6">
        <f t="shared" si="3"/>
        <v>1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4</v>
      </c>
      <c r="Q32" s="6">
        <f t="shared" si="3"/>
        <v>9</v>
      </c>
      <c r="R32" s="6">
        <f t="shared" si="3"/>
        <v>21</v>
      </c>
      <c r="S32" s="6">
        <f t="shared" si="3"/>
        <v>0</v>
      </c>
      <c r="T32" s="6">
        <f t="shared" si="3"/>
        <v>29</v>
      </c>
      <c r="U32" s="7">
        <f t="shared" si="3"/>
        <v>3</v>
      </c>
      <c r="V32" s="31">
        <f t="shared" si="3"/>
        <v>1097</v>
      </c>
    </row>
    <row r="33" spans="1:22" ht="18" customHeight="1" x14ac:dyDescent="0.15">
      <c r="A33" s="158" t="s">
        <v>273</v>
      </c>
      <c r="B33" s="118" t="s">
        <v>13</v>
      </c>
      <c r="C33" s="2">
        <v>18</v>
      </c>
      <c r="D33" s="3">
        <v>97</v>
      </c>
      <c r="E33" s="3">
        <v>2</v>
      </c>
      <c r="F33" s="3">
        <v>0</v>
      </c>
      <c r="G33" s="3">
        <v>0</v>
      </c>
      <c r="H33" s="3">
        <v>0</v>
      </c>
      <c r="I33" s="3">
        <v>17</v>
      </c>
      <c r="J33" s="3">
        <v>3</v>
      </c>
      <c r="K33" s="3">
        <v>3</v>
      </c>
      <c r="L33" s="3">
        <v>4</v>
      </c>
      <c r="M33" s="3">
        <v>2</v>
      </c>
      <c r="N33" s="3">
        <v>0</v>
      </c>
      <c r="O33" s="3">
        <v>0</v>
      </c>
      <c r="P33" s="3">
        <v>0</v>
      </c>
      <c r="Q33" s="3">
        <v>9</v>
      </c>
      <c r="R33" s="3">
        <v>29</v>
      </c>
      <c r="S33" s="3">
        <v>0</v>
      </c>
      <c r="T33" s="3">
        <v>11</v>
      </c>
      <c r="U33" s="4">
        <v>4</v>
      </c>
      <c r="V33" s="29">
        <f>SUM(C33:U33)</f>
        <v>199</v>
      </c>
    </row>
    <row r="34" spans="1:22" ht="18" customHeight="1" x14ac:dyDescent="0.15">
      <c r="A34" s="153"/>
      <c r="B34" s="120" t="s">
        <v>14</v>
      </c>
      <c r="C34" s="5">
        <v>38</v>
      </c>
      <c r="D34" s="6">
        <v>266</v>
      </c>
      <c r="E34" s="6">
        <v>2</v>
      </c>
      <c r="F34" s="6">
        <v>0</v>
      </c>
      <c r="G34" s="6">
        <v>0</v>
      </c>
      <c r="H34" s="6">
        <v>0</v>
      </c>
      <c r="I34" s="6">
        <v>34</v>
      </c>
      <c r="J34" s="6">
        <v>3</v>
      </c>
      <c r="K34" s="6">
        <v>3</v>
      </c>
      <c r="L34" s="6">
        <v>4</v>
      </c>
      <c r="M34" s="6">
        <v>2</v>
      </c>
      <c r="N34" s="6">
        <v>0</v>
      </c>
      <c r="O34" s="6">
        <v>0</v>
      </c>
      <c r="P34" s="6">
        <v>0</v>
      </c>
      <c r="Q34" s="6">
        <v>33</v>
      </c>
      <c r="R34" s="6">
        <v>76</v>
      </c>
      <c r="S34" s="6">
        <v>0</v>
      </c>
      <c r="T34" s="6">
        <v>35</v>
      </c>
      <c r="U34" s="7">
        <v>20</v>
      </c>
      <c r="V34" s="31">
        <f>SUM(C34:U34)</f>
        <v>516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0.94444444444444442</v>
      </c>
      <c r="D35" s="34">
        <f t="shared" ref="D35:V35" si="5">IF(D33=0,"- ",+D31/D33)</f>
        <v>1.2989690721649485</v>
      </c>
      <c r="E35" s="34">
        <f t="shared" si="5"/>
        <v>20.5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>
        <f t="shared" si="5"/>
        <v>5.8823529411764705E-2</v>
      </c>
      <c r="J35" s="34">
        <f t="shared" si="5"/>
        <v>0</v>
      </c>
      <c r="K35" s="34">
        <f t="shared" ref="K35:M35" si="6">IF(K33=0,"- ",+K31/K33)</f>
        <v>0</v>
      </c>
      <c r="L35" s="34">
        <f t="shared" si="6"/>
        <v>0</v>
      </c>
      <c r="M35" s="34">
        <f t="shared" si="6"/>
        <v>0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>
        <f t="shared" si="5"/>
        <v>0.44444444444444442</v>
      </c>
      <c r="R35" s="34">
        <f t="shared" si="5"/>
        <v>0.27586206896551724</v>
      </c>
      <c r="S35" s="34" t="str">
        <f t="shared" si="5"/>
        <v xml:space="preserve">- </v>
      </c>
      <c r="T35" s="34">
        <f t="shared" si="5"/>
        <v>0.72727272727272729</v>
      </c>
      <c r="U35" s="35">
        <f t="shared" si="5"/>
        <v>0.75</v>
      </c>
      <c r="V35" s="36">
        <f t="shared" si="5"/>
        <v>1.170854271356784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4.0526315789473681</v>
      </c>
      <c r="D36" s="38">
        <f t="shared" si="7"/>
        <v>2.1390977443609023</v>
      </c>
      <c r="E36" s="38">
        <f t="shared" si="7"/>
        <v>139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>
        <f t="shared" si="7"/>
        <v>2.9411764705882353E-2</v>
      </c>
      <c r="J36" s="38">
        <f t="shared" si="7"/>
        <v>0</v>
      </c>
      <c r="K36" s="38">
        <f t="shared" ref="K36:M36" si="8">IF(K34=0,"- ",+K32/K34)</f>
        <v>0</v>
      </c>
      <c r="L36" s="38">
        <f t="shared" si="8"/>
        <v>0</v>
      </c>
      <c r="M36" s="38">
        <f t="shared" si="8"/>
        <v>0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>
        <f t="shared" si="7"/>
        <v>0.27272727272727271</v>
      </c>
      <c r="R36" s="38">
        <f t="shared" si="7"/>
        <v>0.27631578947368424</v>
      </c>
      <c r="S36" s="38" t="str">
        <f t="shared" si="7"/>
        <v xml:space="preserve">- </v>
      </c>
      <c r="T36" s="38">
        <f t="shared" si="7"/>
        <v>0.82857142857142863</v>
      </c>
      <c r="U36" s="39">
        <f t="shared" si="7"/>
        <v>0.15</v>
      </c>
      <c r="V36" s="40">
        <f t="shared" si="7"/>
        <v>2.1259689922480618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>
    <pageSetUpPr fitToPage="1"/>
  </sheetPr>
  <dimension ref="A1:AG56"/>
  <sheetViews>
    <sheetView view="pageBreakPreview" topLeftCell="A4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14</v>
      </c>
      <c r="O4" s="14" t="s">
        <v>35</v>
      </c>
      <c r="P4" s="14" t="s">
        <v>36</v>
      </c>
      <c r="Q4" s="15">
        <v>12</v>
      </c>
      <c r="R4" s="14" t="s">
        <v>37</v>
      </c>
      <c r="T4" s="16" t="s">
        <v>33</v>
      </c>
      <c r="U4" s="16"/>
      <c r="V4" s="16" t="s">
        <v>142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4</v>
      </c>
      <c r="D7" s="3"/>
      <c r="E7" s="3">
        <v>2</v>
      </c>
      <c r="F7" s="3"/>
      <c r="G7" s="3">
        <v>2</v>
      </c>
      <c r="H7" s="3"/>
      <c r="I7" s="3">
        <v>7</v>
      </c>
      <c r="J7" s="3"/>
      <c r="K7" s="3"/>
      <c r="L7" s="3"/>
      <c r="M7" s="3"/>
      <c r="N7" s="3"/>
      <c r="O7" s="3"/>
      <c r="P7" s="3">
        <v>3</v>
      </c>
      <c r="Q7" s="3"/>
      <c r="R7" s="3"/>
      <c r="S7" s="3"/>
      <c r="T7" s="3"/>
      <c r="U7" s="4">
        <v>1</v>
      </c>
      <c r="V7" s="29">
        <f>SUM(C7:U7)</f>
        <v>19</v>
      </c>
    </row>
    <row r="8" spans="1:22" ht="18" customHeight="1" x14ac:dyDescent="0.15">
      <c r="A8" s="157"/>
      <c r="B8" s="119" t="s">
        <v>14</v>
      </c>
      <c r="C8" s="5">
        <v>6</v>
      </c>
      <c r="D8" s="9"/>
      <c r="E8" s="9">
        <v>2</v>
      </c>
      <c r="F8" s="9"/>
      <c r="G8" s="9">
        <v>2</v>
      </c>
      <c r="H8" s="9"/>
      <c r="I8" s="9">
        <v>7</v>
      </c>
      <c r="J8" s="9"/>
      <c r="K8" s="9"/>
      <c r="L8" s="9"/>
      <c r="M8" s="9"/>
      <c r="N8" s="9"/>
      <c r="O8" s="9"/>
      <c r="P8" s="9">
        <v>3</v>
      </c>
      <c r="Q8" s="9"/>
      <c r="R8" s="9"/>
      <c r="S8" s="9"/>
      <c r="T8" s="9"/>
      <c r="U8" s="10">
        <v>1</v>
      </c>
      <c r="V8" s="30">
        <f t="shared" ref="V8:V30" si="0">SUM(C8:U8)</f>
        <v>21</v>
      </c>
    </row>
    <row r="9" spans="1:22" ht="18" customHeight="1" x14ac:dyDescent="0.15">
      <c r="A9" s="154" t="s">
        <v>2</v>
      </c>
      <c r="B9" s="118" t="s">
        <v>13</v>
      </c>
      <c r="C9" s="2">
        <v>7</v>
      </c>
      <c r="D9" s="3">
        <v>3</v>
      </c>
      <c r="E9" s="3"/>
      <c r="F9" s="3">
        <v>4</v>
      </c>
      <c r="G9" s="3"/>
      <c r="H9" s="3"/>
      <c r="I9" s="3"/>
      <c r="J9" s="3"/>
      <c r="K9" s="3"/>
      <c r="L9" s="3"/>
      <c r="M9" s="3">
        <v>1</v>
      </c>
      <c r="N9" s="3"/>
      <c r="O9" s="3"/>
      <c r="P9" s="3"/>
      <c r="Q9" s="3"/>
      <c r="R9" s="3"/>
      <c r="S9" s="3"/>
      <c r="T9" s="3"/>
      <c r="U9" s="4">
        <v>1</v>
      </c>
      <c r="V9" s="29">
        <f t="shared" si="0"/>
        <v>16</v>
      </c>
    </row>
    <row r="10" spans="1:22" ht="18" customHeight="1" x14ac:dyDescent="0.15">
      <c r="A10" s="153"/>
      <c r="B10" s="120" t="s">
        <v>14</v>
      </c>
      <c r="C10" s="5">
        <v>7</v>
      </c>
      <c r="D10" s="6">
        <v>3</v>
      </c>
      <c r="E10" s="6"/>
      <c r="F10" s="6">
        <v>4</v>
      </c>
      <c r="G10" s="6"/>
      <c r="H10" s="6"/>
      <c r="I10" s="6"/>
      <c r="J10" s="6"/>
      <c r="K10" s="6"/>
      <c r="L10" s="6"/>
      <c r="M10" s="6">
        <v>1</v>
      </c>
      <c r="N10" s="6"/>
      <c r="O10" s="6"/>
      <c r="P10" s="6"/>
      <c r="Q10" s="6"/>
      <c r="R10" s="6"/>
      <c r="S10" s="6"/>
      <c r="T10" s="6"/>
      <c r="U10" s="7">
        <v>1</v>
      </c>
      <c r="V10" s="31">
        <f t="shared" si="0"/>
        <v>16</v>
      </c>
    </row>
    <row r="11" spans="1:22" ht="18" customHeight="1" x14ac:dyDescent="0.15">
      <c r="A11" s="156" t="s">
        <v>3</v>
      </c>
      <c r="B11" s="121" t="s">
        <v>13</v>
      </c>
      <c r="C11" s="11"/>
      <c r="D11" s="12">
        <v>3</v>
      </c>
      <c r="E11" s="12">
        <v>8</v>
      </c>
      <c r="F11" s="12">
        <v>7</v>
      </c>
      <c r="G11" s="12">
        <v>4</v>
      </c>
      <c r="H11" s="12"/>
      <c r="I11" s="12"/>
      <c r="J11" s="12"/>
      <c r="K11" s="12"/>
      <c r="L11" s="12"/>
      <c r="M11" s="12"/>
      <c r="N11" s="12"/>
      <c r="O11" s="12">
        <v>3</v>
      </c>
      <c r="P11" s="12"/>
      <c r="Q11" s="12">
        <v>4</v>
      </c>
      <c r="R11" s="12"/>
      <c r="S11" s="12"/>
      <c r="T11" s="12"/>
      <c r="U11" s="13"/>
      <c r="V11" s="32">
        <f t="shared" si="0"/>
        <v>29</v>
      </c>
    </row>
    <row r="12" spans="1:22" ht="18" customHeight="1" x14ac:dyDescent="0.15">
      <c r="A12" s="157"/>
      <c r="B12" s="119" t="s">
        <v>14</v>
      </c>
      <c r="C12" s="8"/>
      <c r="D12" s="9">
        <v>3</v>
      </c>
      <c r="E12" s="9">
        <v>16</v>
      </c>
      <c r="F12" s="9">
        <v>7</v>
      </c>
      <c r="G12" s="9">
        <v>4</v>
      </c>
      <c r="H12" s="9"/>
      <c r="I12" s="9"/>
      <c r="J12" s="9"/>
      <c r="K12" s="9"/>
      <c r="L12" s="9"/>
      <c r="M12" s="9"/>
      <c r="N12" s="9"/>
      <c r="O12" s="9">
        <v>3</v>
      </c>
      <c r="P12" s="9"/>
      <c r="Q12" s="9">
        <v>4</v>
      </c>
      <c r="R12" s="9"/>
      <c r="S12" s="9"/>
      <c r="T12" s="9"/>
      <c r="U12" s="10"/>
      <c r="V12" s="30">
        <f t="shared" si="0"/>
        <v>37</v>
      </c>
    </row>
    <row r="13" spans="1:22" ht="18" customHeight="1" x14ac:dyDescent="0.15">
      <c r="A13" s="154" t="s">
        <v>4</v>
      </c>
      <c r="B13" s="118" t="s">
        <v>13</v>
      </c>
      <c r="C13" s="2">
        <v>25</v>
      </c>
      <c r="D13" s="3">
        <v>11</v>
      </c>
      <c r="E13" s="3">
        <v>33</v>
      </c>
      <c r="F13" s="3">
        <v>21</v>
      </c>
      <c r="G13" s="3">
        <v>8</v>
      </c>
      <c r="H13" s="3"/>
      <c r="I13" s="3">
        <v>5</v>
      </c>
      <c r="J13" s="3"/>
      <c r="K13" s="3"/>
      <c r="L13" s="3"/>
      <c r="M13" s="3"/>
      <c r="N13" s="3">
        <v>37</v>
      </c>
      <c r="O13" s="3">
        <v>5</v>
      </c>
      <c r="P13" s="3"/>
      <c r="Q13" s="3"/>
      <c r="R13" s="3"/>
      <c r="S13" s="3"/>
      <c r="T13" s="3"/>
      <c r="U13" s="4">
        <v>13</v>
      </c>
      <c r="V13" s="29">
        <f t="shared" si="0"/>
        <v>158</v>
      </c>
    </row>
    <row r="14" spans="1:22" ht="18" customHeight="1" x14ac:dyDescent="0.15">
      <c r="A14" s="153"/>
      <c r="B14" s="120" t="s">
        <v>14</v>
      </c>
      <c r="C14" s="5">
        <v>32</v>
      </c>
      <c r="D14" s="6">
        <v>11</v>
      </c>
      <c r="E14" s="6">
        <v>33</v>
      </c>
      <c r="F14" s="6">
        <v>28</v>
      </c>
      <c r="G14" s="6">
        <v>8</v>
      </c>
      <c r="H14" s="6"/>
      <c r="I14" s="6">
        <v>5</v>
      </c>
      <c r="J14" s="6"/>
      <c r="K14" s="6"/>
      <c r="L14" s="6"/>
      <c r="M14" s="6"/>
      <c r="N14" s="6">
        <v>44</v>
      </c>
      <c r="O14" s="6">
        <v>5</v>
      </c>
      <c r="P14" s="6"/>
      <c r="Q14" s="6"/>
      <c r="R14" s="6"/>
      <c r="S14" s="6"/>
      <c r="T14" s="6"/>
      <c r="U14" s="7">
        <v>13</v>
      </c>
      <c r="V14" s="31">
        <f t="shared" si="0"/>
        <v>179</v>
      </c>
    </row>
    <row r="15" spans="1:22" ht="18" customHeight="1" x14ac:dyDescent="0.15">
      <c r="A15" s="156" t="s">
        <v>5</v>
      </c>
      <c r="B15" s="121" t="s">
        <v>13</v>
      </c>
      <c r="C15" s="11">
        <v>5</v>
      </c>
      <c r="D15" s="12">
        <v>17</v>
      </c>
      <c r="E15" s="12">
        <v>67</v>
      </c>
      <c r="F15" s="12">
        <v>7</v>
      </c>
      <c r="G15" s="12">
        <v>4</v>
      </c>
      <c r="H15" s="12"/>
      <c r="I15" s="12">
        <v>4</v>
      </c>
      <c r="J15" s="12"/>
      <c r="K15" s="12"/>
      <c r="L15" s="12"/>
      <c r="M15" s="12"/>
      <c r="N15" s="12">
        <v>14</v>
      </c>
      <c r="O15" s="12"/>
      <c r="P15" s="12">
        <v>2</v>
      </c>
      <c r="Q15" s="12"/>
      <c r="R15" s="12"/>
      <c r="S15" s="12"/>
      <c r="T15" s="12"/>
      <c r="U15" s="13">
        <v>7</v>
      </c>
      <c r="V15" s="32">
        <f t="shared" si="0"/>
        <v>127</v>
      </c>
    </row>
    <row r="16" spans="1:22" ht="18" customHeight="1" x14ac:dyDescent="0.15">
      <c r="A16" s="157"/>
      <c r="B16" s="119" t="s">
        <v>14</v>
      </c>
      <c r="C16" s="8">
        <v>7</v>
      </c>
      <c r="D16" s="9">
        <v>33</v>
      </c>
      <c r="E16" s="9">
        <v>83</v>
      </c>
      <c r="F16" s="9">
        <v>7</v>
      </c>
      <c r="G16" s="9">
        <v>4</v>
      </c>
      <c r="H16" s="9"/>
      <c r="I16" s="9">
        <v>4</v>
      </c>
      <c r="J16" s="9"/>
      <c r="K16" s="9"/>
      <c r="L16" s="9"/>
      <c r="M16" s="9"/>
      <c r="N16" s="9">
        <v>30</v>
      </c>
      <c r="O16" s="9"/>
      <c r="P16" s="9">
        <v>2</v>
      </c>
      <c r="Q16" s="9"/>
      <c r="R16" s="9"/>
      <c r="S16" s="9"/>
      <c r="T16" s="9"/>
      <c r="U16" s="10">
        <v>7</v>
      </c>
      <c r="V16" s="30">
        <f t="shared" si="0"/>
        <v>177</v>
      </c>
    </row>
    <row r="17" spans="1:22" ht="18" customHeight="1" x14ac:dyDescent="0.15">
      <c r="A17" s="154" t="s">
        <v>6</v>
      </c>
      <c r="B17" s="118" t="s">
        <v>13</v>
      </c>
      <c r="C17" s="2">
        <v>7</v>
      </c>
      <c r="D17" s="3"/>
      <c r="E17" s="3">
        <v>19</v>
      </c>
      <c r="F17" s="3">
        <v>4</v>
      </c>
      <c r="G17" s="3">
        <v>4</v>
      </c>
      <c r="H17" s="3"/>
      <c r="I17" s="3">
        <v>4</v>
      </c>
      <c r="J17" s="3"/>
      <c r="K17" s="3"/>
      <c r="L17" s="3"/>
      <c r="M17" s="3"/>
      <c r="N17" s="3"/>
      <c r="O17" s="3"/>
      <c r="P17" s="3">
        <v>4</v>
      </c>
      <c r="Q17" s="3"/>
      <c r="R17" s="3">
        <v>14</v>
      </c>
      <c r="S17" s="3"/>
      <c r="T17" s="3"/>
      <c r="U17" s="4">
        <v>15</v>
      </c>
      <c r="V17" s="29">
        <f t="shared" si="0"/>
        <v>71</v>
      </c>
    </row>
    <row r="18" spans="1:22" ht="18" customHeight="1" x14ac:dyDescent="0.15">
      <c r="A18" s="153"/>
      <c r="B18" s="120" t="s">
        <v>14</v>
      </c>
      <c r="C18" s="8">
        <v>13</v>
      </c>
      <c r="D18" s="9"/>
      <c r="E18" s="9">
        <v>20</v>
      </c>
      <c r="F18" s="9">
        <v>4</v>
      </c>
      <c r="G18" s="9">
        <v>4</v>
      </c>
      <c r="H18" s="9"/>
      <c r="I18" s="9">
        <v>6</v>
      </c>
      <c r="J18" s="9"/>
      <c r="K18" s="9"/>
      <c r="L18" s="9"/>
      <c r="M18" s="9"/>
      <c r="N18" s="9"/>
      <c r="O18" s="9"/>
      <c r="P18" s="9">
        <v>6</v>
      </c>
      <c r="Q18" s="9"/>
      <c r="R18" s="9">
        <v>16</v>
      </c>
      <c r="S18" s="9"/>
      <c r="T18" s="9"/>
      <c r="U18" s="10">
        <v>15</v>
      </c>
      <c r="V18" s="31">
        <f t="shared" si="0"/>
        <v>84</v>
      </c>
    </row>
    <row r="19" spans="1:22" ht="18" customHeight="1" x14ac:dyDescent="0.15">
      <c r="A19" s="156" t="s">
        <v>7</v>
      </c>
      <c r="B19" s="121" t="s">
        <v>13</v>
      </c>
      <c r="C19" s="45">
        <v>1</v>
      </c>
      <c r="D19" s="46">
        <v>1</v>
      </c>
      <c r="E19" s="46">
        <v>14</v>
      </c>
      <c r="F19" s="46">
        <v>11</v>
      </c>
      <c r="G19" s="46">
        <v>2</v>
      </c>
      <c r="H19" s="46"/>
      <c r="I19" s="46">
        <v>3</v>
      </c>
      <c r="J19" s="46"/>
      <c r="K19" s="46"/>
      <c r="L19" s="46"/>
      <c r="M19" s="46"/>
      <c r="N19" s="46"/>
      <c r="O19" s="46">
        <v>4</v>
      </c>
      <c r="P19" s="46"/>
      <c r="Q19" s="46">
        <v>4</v>
      </c>
      <c r="R19" s="46">
        <v>6</v>
      </c>
      <c r="S19" s="46"/>
      <c r="T19" s="46"/>
      <c r="U19" s="84">
        <v>1</v>
      </c>
      <c r="V19" s="32">
        <f t="shared" si="0"/>
        <v>47</v>
      </c>
    </row>
    <row r="20" spans="1:22" ht="18" customHeight="1" x14ac:dyDescent="0.15">
      <c r="A20" s="157"/>
      <c r="B20" s="119" t="s">
        <v>14</v>
      </c>
      <c r="C20" s="47">
        <v>1</v>
      </c>
      <c r="D20" s="48">
        <v>1</v>
      </c>
      <c r="E20" s="48">
        <v>26</v>
      </c>
      <c r="F20" s="48">
        <v>11</v>
      </c>
      <c r="G20" s="48">
        <v>2</v>
      </c>
      <c r="H20" s="48"/>
      <c r="I20" s="48">
        <v>9</v>
      </c>
      <c r="J20" s="48"/>
      <c r="K20" s="48"/>
      <c r="L20" s="48"/>
      <c r="M20" s="48"/>
      <c r="N20" s="48"/>
      <c r="O20" s="48">
        <v>4</v>
      </c>
      <c r="P20" s="48"/>
      <c r="Q20" s="48">
        <v>5</v>
      </c>
      <c r="R20" s="48">
        <v>7</v>
      </c>
      <c r="S20" s="48"/>
      <c r="T20" s="48"/>
      <c r="U20" s="85">
        <v>2</v>
      </c>
      <c r="V20" s="30">
        <f t="shared" si="0"/>
        <v>68</v>
      </c>
    </row>
    <row r="21" spans="1:22" ht="18" customHeight="1" x14ac:dyDescent="0.15">
      <c r="A21" s="154" t="s">
        <v>8</v>
      </c>
      <c r="B21" s="118" t="s">
        <v>13</v>
      </c>
      <c r="C21" s="45"/>
      <c r="D21" s="46"/>
      <c r="E21" s="46">
        <v>5</v>
      </c>
      <c r="F21" s="46">
        <v>3</v>
      </c>
      <c r="G21" s="46">
        <v>3</v>
      </c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>
        <v>12</v>
      </c>
      <c r="T21" s="46"/>
      <c r="U21" s="84"/>
      <c r="V21" s="29">
        <f t="shared" si="0"/>
        <v>23</v>
      </c>
    </row>
    <row r="22" spans="1:22" ht="18" customHeight="1" x14ac:dyDescent="0.15">
      <c r="A22" s="153"/>
      <c r="B22" s="120" t="s">
        <v>14</v>
      </c>
      <c r="C22" s="47"/>
      <c r="D22" s="48"/>
      <c r="E22" s="48">
        <v>8</v>
      </c>
      <c r="F22" s="48">
        <v>6</v>
      </c>
      <c r="G22" s="48">
        <v>6</v>
      </c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>
        <v>23</v>
      </c>
      <c r="T22" s="48"/>
      <c r="U22" s="85"/>
      <c r="V22" s="31">
        <f t="shared" si="0"/>
        <v>43</v>
      </c>
    </row>
    <row r="23" spans="1:22" ht="18" customHeight="1" x14ac:dyDescent="0.15">
      <c r="A23" s="156" t="s">
        <v>9</v>
      </c>
      <c r="B23" s="121" t="s">
        <v>13</v>
      </c>
      <c r="C23" s="45">
        <v>3</v>
      </c>
      <c r="D23" s="46">
        <v>2</v>
      </c>
      <c r="E23" s="46">
        <v>10</v>
      </c>
      <c r="F23" s="46">
        <v>3</v>
      </c>
      <c r="G23" s="46">
        <v>4</v>
      </c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>
        <v>12</v>
      </c>
      <c r="S23" s="46"/>
      <c r="T23" s="46"/>
      <c r="U23" s="84"/>
      <c r="V23" s="32">
        <f t="shared" si="0"/>
        <v>34</v>
      </c>
    </row>
    <row r="24" spans="1:22" ht="18" customHeight="1" x14ac:dyDescent="0.15">
      <c r="A24" s="157"/>
      <c r="B24" s="119" t="s">
        <v>14</v>
      </c>
      <c r="C24" s="47">
        <v>3</v>
      </c>
      <c r="D24" s="48">
        <v>2</v>
      </c>
      <c r="E24" s="48">
        <v>26</v>
      </c>
      <c r="F24" s="48">
        <v>3</v>
      </c>
      <c r="G24" s="48">
        <v>4</v>
      </c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>
        <v>12</v>
      </c>
      <c r="S24" s="48"/>
      <c r="T24" s="48"/>
      <c r="U24" s="85"/>
      <c r="V24" s="30">
        <f t="shared" si="0"/>
        <v>50</v>
      </c>
    </row>
    <row r="25" spans="1:22" ht="18" customHeight="1" x14ac:dyDescent="0.15">
      <c r="A25" s="154" t="s">
        <v>10</v>
      </c>
      <c r="B25" s="118" t="s">
        <v>13</v>
      </c>
      <c r="C25" s="45">
        <v>7</v>
      </c>
      <c r="D25" s="46">
        <v>6</v>
      </c>
      <c r="E25" s="46">
        <v>18</v>
      </c>
      <c r="F25" s="46">
        <v>8</v>
      </c>
      <c r="G25" s="46"/>
      <c r="H25" s="46">
        <v>1</v>
      </c>
      <c r="I25" s="46"/>
      <c r="J25" s="46">
        <v>1</v>
      </c>
      <c r="K25" s="46"/>
      <c r="L25" s="46"/>
      <c r="M25" s="46"/>
      <c r="N25" s="46"/>
      <c r="O25" s="46"/>
      <c r="P25" s="46"/>
      <c r="Q25" s="46">
        <v>7</v>
      </c>
      <c r="R25" s="46"/>
      <c r="S25" s="46"/>
      <c r="T25" s="46">
        <v>9</v>
      </c>
      <c r="U25" s="84">
        <v>4</v>
      </c>
      <c r="V25" s="29">
        <f t="shared" si="0"/>
        <v>61</v>
      </c>
    </row>
    <row r="26" spans="1:22" ht="18" customHeight="1" x14ac:dyDescent="0.15">
      <c r="A26" s="153"/>
      <c r="B26" s="120" t="s">
        <v>14</v>
      </c>
      <c r="C26" s="47">
        <v>7</v>
      </c>
      <c r="D26" s="48">
        <v>6</v>
      </c>
      <c r="E26" s="48">
        <v>137</v>
      </c>
      <c r="F26" s="48">
        <v>9</v>
      </c>
      <c r="G26" s="48"/>
      <c r="H26" s="48">
        <v>2</v>
      </c>
      <c r="I26" s="48"/>
      <c r="J26" s="48">
        <v>2</v>
      </c>
      <c r="K26" s="48"/>
      <c r="L26" s="48"/>
      <c r="M26" s="48"/>
      <c r="N26" s="48"/>
      <c r="O26" s="48"/>
      <c r="P26" s="48"/>
      <c r="Q26" s="48">
        <v>8</v>
      </c>
      <c r="R26" s="48"/>
      <c r="S26" s="48"/>
      <c r="T26" s="48">
        <v>9</v>
      </c>
      <c r="U26" s="85">
        <v>8</v>
      </c>
      <c r="V26" s="31">
        <f t="shared" si="0"/>
        <v>188</v>
      </c>
    </row>
    <row r="27" spans="1:22" ht="18" customHeight="1" x14ac:dyDescent="0.15">
      <c r="A27" s="156" t="s">
        <v>11</v>
      </c>
      <c r="B27" s="121" t="s">
        <v>13</v>
      </c>
      <c r="C27" s="45">
        <v>4</v>
      </c>
      <c r="D27" s="46">
        <v>3</v>
      </c>
      <c r="E27" s="46">
        <v>3</v>
      </c>
      <c r="F27" s="46">
        <v>5</v>
      </c>
      <c r="G27" s="46"/>
      <c r="H27" s="46"/>
      <c r="I27" s="46"/>
      <c r="J27" s="46">
        <v>3</v>
      </c>
      <c r="K27" s="46"/>
      <c r="L27" s="46"/>
      <c r="M27" s="46"/>
      <c r="N27" s="46">
        <v>3</v>
      </c>
      <c r="O27" s="46"/>
      <c r="P27" s="46">
        <v>6</v>
      </c>
      <c r="Q27" s="46">
        <v>1</v>
      </c>
      <c r="R27" s="46">
        <v>4</v>
      </c>
      <c r="S27" s="46">
        <v>3</v>
      </c>
      <c r="T27" s="46">
        <v>29</v>
      </c>
      <c r="U27" s="84">
        <v>19</v>
      </c>
      <c r="V27" s="32">
        <f t="shared" si="0"/>
        <v>83</v>
      </c>
    </row>
    <row r="28" spans="1:22" ht="18" customHeight="1" x14ac:dyDescent="0.15">
      <c r="A28" s="157"/>
      <c r="B28" s="119" t="s">
        <v>14</v>
      </c>
      <c r="C28" s="47">
        <v>6</v>
      </c>
      <c r="D28" s="48">
        <v>13</v>
      </c>
      <c r="E28" s="48">
        <v>3</v>
      </c>
      <c r="F28" s="48">
        <v>5</v>
      </c>
      <c r="G28" s="48"/>
      <c r="H28" s="48"/>
      <c r="I28" s="48"/>
      <c r="J28" s="48">
        <v>13</v>
      </c>
      <c r="K28" s="48"/>
      <c r="L28" s="48"/>
      <c r="M28" s="48"/>
      <c r="N28" s="48">
        <v>13</v>
      </c>
      <c r="O28" s="48"/>
      <c r="P28" s="48">
        <v>10</v>
      </c>
      <c r="Q28" s="48">
        <v>1</v>
      </c>
      <c r="R28" s="48">
        <v>4</v>
      </c>
      <c r="S28" s="48">
        <v>13</v>
      </c>
      <c r="T28" s="48">
        <v>29</v>
      </c>
      <c r="U28" s="85">
        <v>60</v>
      </c>
      <c r="V28" s="30">
        <f t="shared" si="0"/>
        <v>170</v>
      </c>
    </row>
    <row r="29" spans="1:22" ht="18" customHeight="1" x14ac:dyDescent="0.15">
      <c r="A29" s="154" t="s">
        <v>12</v>
      </c>
      <c r="B29" s="118" t="s">
        <v>13</v>
      </c>
      <c r="C29" s="45"/>
      <c r="D29" s="46"/>
      <c r="E29" s="46">
        <v>22</v>
      </c>
      <c r="F29" s="46">
        <v>4</v>
      </c>
      <c r="G29" s="46">
        <v>1</v>
      </c>
      <c r="H29" s="46"/>
      <c r="I29" s="46">
        <v>1</v>
      </c>
      <c r="J29" s="46"/>
      <c r="K29" s="46"/>
      <c r="L29" s="46"/>
      <c r="M29" s="46"/>
      <c r="N29" s="46"/>
      <c r="O29" s="46"/>
      <c r="P29" s="46"/>
      <c r="Q29" s="46"/>
      <c r="R29" s="46">
        <v>3</v>
      </c>
      <c r="S29" s="46"/>
      <c r="T29" s="46">
        <v>4</v>
      </c>
      <c r="U29" s="84">
        <v>9</v>
      </c>
      <c r="V29" s="29">
        <f t="shared" si="0"/>
        <v>44</v>
      </c>
    </row>
    <row r="30" spans="1:22" ht="18" customHeight="1" x14ac:dyDescent="0.15">
      <c r="A30" s="153"/>
      <c r="B30" s="120" t="s">
        <v>14</v>
      </c>
      <c r="C30" s="47"/>
      <c r="D30" s="48"/>
      <c r="E30" s="48">
        <v>39</v>
      </c>
      <c r="F30" s="48">
        <v>4</v>
      </c>
      <c r="G30" s="48">
        <v>1</v>
      </c>
      <c r="H30" s="48"/>
      <c r="I30" s="48">
        <v>1</v>
      </c>
      <c r="J30" s="48"/>
      <c r="K30" s="48"/>
      <c r="L30" s="48"/>
      <c r="M30" s="48"/>
      <c r="N30" s="48"/>
      <c r="O30" s="48"/>
      <c r="P30" s="48"/>
      <c r="Q30" s="48"/>
      <c r="R30" s="48">
        <v>3</v>
      </c>
      <c r="S30" s="48"/>
      <c r="T30" s="48">
        <v>4</v>
      </c>
      <c r="U30" s="85">
        <v>9</v>
      </c>
      <c r="V30" s="31">
        <f t="shared" si="0"/>
        <v>61</v>
      </c>
    </row>
    <row r="31" spans="1:22" ht="18" customHeight="1" x14ac:dyDescent="0.15">
      <c r="A31" s="154" t="s">
        <v>32</v>
      </c>
      <c r="B31" s="118" t="s">
        <v>13</v>
      </c>
      <c r="C31" s="11">
        <f>+C7+C9+C11+C13+C15+C17+C19+C21+C23+C25+C27+C29</f>
        <v>63</v>
      </c>
      <c r="D31" s="12">
        <f t="shared" ref="D31:V31" si="1">+D7+D9+D11+D13+D15+D17+D19+D21+D23+D25+D27+D29</f>
        <v>46</v>
      </c>
      <c r="E31" s="12">
        <f t="shared" si="1"/>
        <v>201</v>
      </c>
      <c r="F31" s="12">
        <f t="shared" si="1"/>
        <v>77</v>
      </c>
      <c r="G31" s="12">
        <f t="shared" si="1"/>
        <v>32</v>
      </c>
      <c r="H31" s="12">
        <f t="shared" si="1"/>
        <v>1</v>
      </c>
      <c r="I31" s="12">
        <f t="shared" si="1"/>
        <v>24</v>
      </c>
      <c r="J31" s="12">
        <f t="shared" si="1"/>
        <v>4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1</v>
      </c>
      <c r="N31" s="12">
        <f t="shared" si="1"/>
        <v>54</v>
      </c>
      <c r="O31" s="12">
        <f t="shared" si="1"/>
        <v>12</v>
      </c>
      <c r="P31" s="12">
        <f t="shared" si="1"/>
        <v>15</v>
      </c>
      <c r="Q31" s="12">
        <f t="shared" si="1"/>
        <v>16</v>
      </c>
      <c r="R31" s="12">
        <f t="shared" si="1"/>
        <v>39</v>
      </c>
      <c r="S31" s="12">
        <f t="shared" si="1"/>
        <v>15</v>
      </c>
      <c r="T31" s="12">
        <f t="shared" si="1"/>
        <v>42</v>
      </c>
      <c r="U31" s="13">
        <f t="shared" si="1"/>
        <v>70</v>
      </c>
      <c r="V31" s="29">
        <f t="shared" si="1"/>
        <v>712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82</v>
      </c>
      <c r="D32" s="6">
        <f t="shared" si="3"/>
        <v>72</v>
      </c>
      <c r="E32" s="6">
        <f t="shared" si="3"/>
        <v>393</v>
      </c>
      <c r="F32" s="6">
        <f t="shared" si="3"/>
        <v>88</v>
      </c>
      <c r="G32" s="6">
        <f t="shared" si="3"/>
        <v>35</v>
      </c>
      <c r="H32" s="6">
        <f t="shared" si="3"/>
        <v>2</v>
      </c>
      <c r="I32" s="6">
        <f t="shared" si="3"/>
        <v>32</v>
      </c>
      <c r="J32" s="6">
        <f t="shared" si="3"/>
        <v>15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1</v>
      </c>
      <c r="N32" s="6">
        <f t="shared" si="3"/>
        <v>87</v>
      </c>
      <c r="O32" s="6">
        <f t="shared" si="3"/>
        <v>12</v>
      </c>
      <c r="P32" s="6">
        <f t="shared" si="3"/>
        <v>21</v>
      </c>
      <c r="Q32" s="6">
        <f t="shared" si="3"/>
        <v>18</v>
      </c>
      <c r="R32" s="6">
        <f t="shared" si="3"/>
        <v>42</v>
      </c>
      <c r="S32" s="6">
        <f t="shared" si="3"/>
        <v>36</v>
      </c>
      <c r="T32" s="6">
        <f t="shared" si="3"/>
        <v>42</v>
      </c>
      <c r="U32" s="7">
        <f t="shared" si="3"/>
        <v>116</v>
      </c>
      <c r="V32" s="31">
        <f t="shared" si="3"/>
        <v>1094</v>
      </c>
    </row>
    <row r="33" spans="1:22" ht="18" customHeight="1" x14ac:dyDescent="0.15">
      <c r="A33" s="158" t="s">
        <v>273</v>
      </c>
      <c r="B33" s="118" t="s">
        <v>13</v>
      </c>
      <c r="C33" s="2">
        <v>15</v>
      </c>
      <c r="D33" s="3">
        <v>136</v>
      </c>
      <c r="E33" s="3">
        <v>87</v>
      </c>
      <c r="F33" s="3">
        <v>0</v>
      </c>
      <c r="G33" s="3">
        <v>31</v>
      </c>
      <c r="H33" s="3">
        <v>4</v>
      </c>
      <c r="I33" s="3">
        <v>4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26</v>
      </c>
      <c r="S33" s="3">
        <v>0</v>
      </c>
      <c r="T33" s="3">
        <v>12</v>
      </c>
      <c r="U33" s="4">
        <v>34</v>
      </c>
      <c r="V33" s="29">
        <f>SUM(C33:U33)</f>
        <v>349</v>
      </c>
    </row>
    <row r="34" spans="1:22" ht="18" customHeight="1" x14ac:dyDescent="0.15">
      <c r="A34" s="153"/>
      <c r="B34" s="120" t="s">
        <v>14</v>
      </c>
      <c r="C34" s="5">
        <v>15</v>
      </c>
      <c r="D34" s="6">
        <v>136</v>
      </c>
      <c r="E34" s="6">
        <v>117</v>
      </c>
      <c r="F34" s="6">
        <v>0</v>
      </c>
      <c r="G34" s="6">
        <v>31</v>
      </c>
      <c r="H34" s="6">
        <v>4</v>
      </c>
      <c r="I34" s="6">
        <v>4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56</v>
      </c>
      <c r="S34" s="6">
        <v>0</v>
      </c>
      <c r="T34" s="6">
        <v>12</v>
      </c>
      <c r="U34" s="7">
        <v>42</v>
      </c>
      <c r="V34" s="31">
        <f>SUM(C34:U34)</f>
        <v>417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4.2</v>
      </c>
      <c r="D35" s="34">
        <f t="shared" ref="D35:V35" si="5">IF(D33=0,"- ",+D31/D33)</f>
        <v>0.33823529411764708</v>
      </c>
      <c r="E35" s="34">
        <f t="shared" si="5"/>
        <v>2.3103448275862069</v>
      </c>
      <c r="F35" s="34" t="str">
        <f t="shared" si="5"/>
        <v xml:space="preserve">- </v>
      </c>
      <c r="G35" s="34">
        <f t="shared" si="5"/>
        <v>1.032258064516129</v>
      </c>
      <c r="H35" s="34">
        <f t="shared" si="5"/>
        <v>0.25</v>
      </c>
      <c r="I35" s="34">
        <f t="shared" si="5"/>
        <v>6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>
        <f t="shared" si="5"/>
        <v>1.5</v>
      </c>
      <c r="S35" s="34" t="str">
        <f t="shared" si="5"/>
        <v xml:space="preserve">- </v>
      </c>
      <c r="T35" s="34">
        <f t="shared" si="5"/>
        <v>3.5</v>
      </c>
      <c r="U35" s="35">
        <f t="shared" si="5"/>
        <v>2.0588235294117645</v>
      </c>
      <c r="V35" s="36">
        <f t="shared" si="5"/>
        <v>2.0401146131805157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5.4666666666666668</v>
      </c>
      <c r="D36" s="38">
        <f t="shared" si="7"/>
        <v>0.52941176470588236</v>
      </c>
      <c r="E36" s="38">
        <f t="shared" si="7"/>
        <v>3.358974358974359</v>
      </c>
      <c r="F36" s="38" t="str">
        <f t="shared" si="7"/>
        <v xml:space="preserve">- </v>
      </c>
      <c r="G36" s="38">
        <f t="shared" si="7"/>
        <v>1.1290322580645162</v>
      </c>
      <c r="H36" s="38">
        <f t="shared" si="7"/>
        <v>0.5</v>
      </c>
      <c r="I36" s="38">
        <f t="shared" si="7"/>
        <v>8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>
        <f t="shared" si="7"/>
        <v>0.75</v>
      </c>
      <c r="S36" s="38" t="str">
        <f t="shared" si="7"/>
        <v xml:space="preserve">- </v>
      </c>
      <c r="T36" s="38">
        <f t="shared" si="7"/>
        <v>3.5</v>
      </c>
      <c r="U36" s="39">
        <f t="shared" si="7"/>
        <v>2.7619047619047619</v>
      </c>
      <c r="V36" s="40">
        <f t="shared" si="7"/>
        <v>2.6235011990407675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67</v>
      </c>
      <c r="O4" s="14" t="s">
        <v>35</v>
      </c>
      <c r="P4" s="14" t="s">
        <v>36</v>
      </c>
      <c r="Q4" s="15">
        <v>20</v>
      </c>
      <c r="R4" s="14" t="s">
        <v>37</v>
      </c>
      <c r="T4" s="16" t="s">
        <v>33</v>
      </c>
      <c r="U4" s="16"/>
      <c r="V4" s="16" t="s">
        <v>143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1400</v>
      </c>
      <c r="D7" s="3">
        <v>72</v>
      </c>
      <c r="E7" s="3">
        <v>131</v>
      </c>
      <c r="F7" s="3">
        <v>561</v>
      </c>
      <c r="G7" s="3">
        <v>175</v>
      </c>
      <c r="H7" s="3">
        <v>87</v>
      </c>
      <c r="I7" s="3">
        <v>226</v>
      </c>
      <c r="J7" s="3">
        <v>20</v>
      </c>
      <c r="K7" s="3">
        <v>11</v>
      </c>
      <c r="L7" s="3">
        <v>134</v>
      </c>
      <c r="M7" s="3">
        <v>0</v>
      </c>
      <c r="N7" s="3">
        <v>0</v>
      </c>
      <c r="O7" s="3">
        <v>8</v>
      </c>
      <c r="P7" s="3">
        <v>5</v>
      </c>
      <c r="Q7" s="3">
        <v>0</v>
      </c>
      <c r="R7" s="3">
        <v>9</v>
      </c>
      <c r="S7" s="3">
        <v>2</v>
      </c>
      <c r="T7" s="3">
        <v>45</v>
      </c>
      <c r="U7" s="4">
        <v>4</v>
      </c>
      <c r="V7" s="29">
        <f>SUM(C7:U7)</f>
        <v>2890</v>
      </c>
    </row>
    <row r="8" spans="1:22" ht="18" customHeight="1" x14ac:dyDescent="0.15">
      <c r="A8" s="157"/>
      <c r="B8" s="119" t="s">
        <v>14</v>
      </c>
      <c r="C8" s="5">
        <v>1510</v>
      </c>
      <c r="D8" s="9">
        <v>77</v>
      </c>
      <c r="E8" s="9">
        <v>178</v>
      </c>
      <c r="F8" s="9">
        <v>832</v>
      </c>
      <c r="G8" s="9">
        <v>281</v>
      </c>
      <c r="H8" s="9">
        <v>123</v>
      </c>
      <c r="I8" s="9">
        <v>280</v>
      </c>
      <c r="J8" s="9">
        <v>22</v>
      </c>
      <c r="K8" s="9">
        <v>20</v>
      </c>
      <c r="L8" s="9">
        <v>134</v>
      </c>
      <c r="M8" s="9">
        <v>0</v>
      </c>
      <c r="N8" s="9">
        <v>0</v>
      </c>
      <c r="O8" s="9">
        <v>13</v>
      </c>
      <c r="P8" s="9">
        <v>11</v>
      </c>
      <c r="Q8" s="9">
        <v>0</v>
      </c>
      <c r="R8" s="9">
        <v>27</v>
      </c>
      <c r="S8" s="9">
        <v>4</v>
      </c>
      <c r="T8" s="9">
        <v>84</v>
      </c>
      <c r="U8" s="10">
        <v>5</v>
      </c>
      <c r="V8" s="30">
        <f t="shared" ref="V8:V30" si="0">SUM(C8:U8)</f>
        <v>3601</v>
      </c>
    </row>
    <row r="9" spans="1:22" ht="18" customHeight="1" x14ac:dyDescent="0.15">
      <c r="A9" s="154" t="s">
        <v>2</v>
      </c>
      <c r="B9" s="118" t="s">
        <v>13</v>
      </c>
      <c r="C9" s="2">
        <v>1519</v>
      </c>
      <c r="D9" s="3">
        <v>237</v>
      </c>
      <c r="E9" s="3">
        <v>749</v>
      </c>
      <c r="F9" s="3">
        <v>1248</v>
      </c>
      <c r="G9" s="3">
        <v>861</v>
      </c>
      <c r="H9" s="3">
        <v>273</v>
      </c>
      <c r="I9" s="3">
        <v>289</v>
      </c>
      <c r="J9" s="3">
        <v>0</v>
      </c>
      <c r="K9" s="3">
        <v>79</v>
      </c>
      <c r="L9" s="3">
        <v>126</v>
      </c>
      <c r="M9" s="3">
        <v>3</v>
      </c>
      <c r="N9" s="3">
        <v>0</v>
      </c>
      <c r="O9" s="3">
        <v>16</v>
      </c>
      <c r="P9" s="3">
        <v>8</v>
      </c>
      <c r="Q9" s="3">
        <v>6</v>
      </c>
      <c r="R9" s="3">
        <v>36</v>
      </c>
      <c r="S9" s="3">
        <v>15</v>
      </c>
      <c r="T9" s="3">
        <v>50</v>
      </c>
      <c r="U9" s="4">
        <v>6</v>
      </c>
      <c r="V9" s="29">
        <f t="shared" si="0"/>
        <v>5521</v>
      </c>
    </row>
    <row r="10" spans="1:22" ht="18" customHeight="1" x14ac:dyDescent="0.15">
      <c r="A10" s="153"/>
      <c r="B10" s="120" t="s">
        <v>14</v>
      </c>
      <c r="C10" s="5">
        <v>1718</v>
      </c>
      <c r="D10" s="6">
        <v>300</v>
      </c>
      <c r="E10" s="6">
        <v>901</v>
      </c>
      <c r="F10" s="6">
        <v>2362</v>
      </c>
      <c r="G10" s="6">
        <v>1202</v>
      </c>
      <c r="H10" s="6">
        <v>341</v>
      </c>
      <c r="I10" s="6">
        <v>337</v>
      </c>
      <c r="J10" s="6">
        <v>0</v>
      </c>
      <c r="K10" s="6">
        <v>110</v>
      </c>
      <c r="L10" s="6">
        <v>135</v>
      </c>
      <c r="M10" s="6">
        <v>3</v>
      </c>
      <c r="N10" s="6">
        <v>0</v>
      </c>
      <c r="O10" s="6">
        <v>25</v>
      </c>
      <c r="P10" s="6">
        <v>14</v>
      </c>
      <c r="Q10" s="6">
        <v>9</v>
      </c>
      <c r="R10" s="6">
        <v>54</v>
      </c>
      <c r="S10" s="6">
        <v>19</v>
      </c>
      <c r="T10" s="6">
        <v>67</v>
      </c>
      <c r="U10" s="122">
        <v>13</v>
      </c>
      <c r="V10" s="31">
        <f t="shared" si="0"/>
        <v>7610</v>
      </c>
    </row>
    <row r="11" spans="1:22" ht="18" customHeight="1" x14ac:dyDescent="0.15">
      <c r="A11" s="156" t="s">
        <v>3</v>
      </c>
      <c r="B11" s="121" t="s">
        <v>13</v>
      </c>
      <c r="C11" s="11">
        <v>2644</v>
      </c>
      <c r="D11" s="12">
        <v>325</v>
      </c>
      <c r="E11" s="12">
        <v>1423</v>
      </c>
      <c r="F11" s="12">
        <v>2342</v>
      </c>
      <c r="G11" s="12">
        <v>1574</v>
      </c>
      <c r="H11" s="12">
        <v>419</v>
      </c>
      <c r="I11" s="12">
        <v>328</v>
      </c>
      <c r="J11" s="12">
        <v>4</v>
      </c>
      <c r="K11" s="12">
        <v>125</v>
      </c>
      <c r="L11" s="12">
        <v>48</v>
      </c>
      <c r="M11" s="12">
        <v>2</v>
      </c>
      <c r="N11" s="12">
        <v>0</v>
      </c>
      <c r="O11" s="12">
        <v>26</v>
      </c>
      <c r="P11" s="12">
        <v>3</v>
      </c>
      <c r="Q11" s="12">
        <v>16</v>
      </c>
      <c r="R11" s="12">
        <v>130</v>
      </c>
      <c r="S11" s="12">
        <v>22</v>
      </c>
      <c r="T11" s="12">
        <v>69</v>
      </c>
      <c r="U11" s="13">
        <v>12</v>
      </c>
      <c r="V11" s="32">
        <f t="shared" si="0"/>
        <v>9512</v>
      </c>
    </row>
    <row r="12" spans="1:22" ht="18" customHeight="1" x14ac:dyDescent="0.15">
      <c r="A12" s="157"/>
      <c r="B12" s="119" t="s">
        <v>14</v>
      </c>
      <c r="C12" s="8">
        <v>3283</v>
      </c>
      <c r="D12" s="9">
        <v>364</v>
      </c>
      <c r="E12" s="9">
        <v>1904</v>
      </c>
      <c r="F12" s="9">
        <v>3361</v>
      </c>
      <c r="G12" s="9">
        <v>2325</v>
      </c>
      <c r="H12" s="9">
        <v>571</v>
      </c>
      <c r="I12" s="9">
        <v>407</v>
      </c>
      <c r="J12" s="9">
        <v>4</v>
      </c>
      <c r="K12" s="9">
        <v>158</v>
      </c>
      <c r="L12" s="9">
        <v>51</v>
      </c>
      <c r="M12" s="9">
        <v>2</v>
      </c>
      <c r="N12" s="9">
        <v>0</v>
      </c>
      <c r="O12" s="9">
        <v>39</v>
      </c>
      <c r="P12" s="9">
        <v>6</v>
      </c>
      <c r="Q12" s="9">
        <v>19</v>
      </c>
      <c r="R12" s="9">
        <v>187</v>
      </c>
      <c r="S12" s="9">
        <v>29</v>
      </c>
      <c r="T12" s="9">
        <v>86</v>
      </c>
      <c r="U12" s="101">
        <v>36</v>
      </c>
      <c r="V12" s="30">
        <f t="shared" si="0"/>
        <v>12832</v>
      </c>
    </row>
    <row r="13" spans="1:22" ht="18" customHeight="1" x14ac:dyDescent="0.15">
      <c r="A13" s="154" t="s">
        <v>4</v>
      </c>
      <c r="B13" s="118" t="s">
        <v>13</v>
      </c>
      <c r="C13" s="2">
        <v>4313</v>
      </c>
      <c r="D13" s="3">
        <v>1023</v>
      </c>
      <c r="E13" s="3">
        <v>2452</v>
      </c>
      <c r="F13" s="3">
        <v>3583</v>
      </c>
      <c r="G13" s="3">
        <v>858</v>
      </c>
      <c r="H13" s="3">
        <v>382</v>
      </c>
      <c r="I13" s="3">
        <v>751</v>
      </c>
      <c r="J13" s="3">
        <v>9</v>
      </c>
      <c r="K13" s="3">
        <v>99</v>
      </c>
      <c r="L13" s="3">
        <v>79</v>
      </c>
      <c r="M13" s="3">
        <v>41</v>
      </c>
      <c r="N13" s="3">
        <v>3</v>
      </c>
      <c r="O13" s="3">
        <v>48</v>
      </c>
      <c r="P13" s="3">
        <v>36</v>
      </c>
      <c r="Q13" s="3">
        <v>5</v>
      </c>
      <c r="R13" s="3">
        <v>169</v>
      </c>
      <c r="S13" s="3">
        <v>46</v>
      </c>
      <c r="T13" s="3">
        <v>156</v>
      </c>
      <c r="U13" s="4">
        <v>21</v>
      </c>
      <c r="V13" s="29">
        <f t="shared" si="0"/>
        <v>14074</v>
      </c>
    </row>
    <row r="14" spans="1:22" ht="18" customHeight="1" x14ac:dyDescent="0.15">
      <c r="A14" s="153"/>
      <c r="B14" s="120" t="s">
        <v>14</v>
      </c>
      <c r="C14" s="5">
        <v>5802</v>
      </c>
      <c r="D14" s="6">
        <v>1346</v>
      </c>
      <c r="E14" s="6">
        <v>3108</v>
      </c>
      <c r="F14" s="6">
        <v>5505</v>
      </c>
      <c r="G14" s="6">
        <v>1232</v>
      </c>
      <c r="H14" s="6">
        <v>500</v>
      </c>
      <c r="I14" s="6">
        <v>949</v>
      </c>
      <c r="J14" s="6">
        <v>14</v>
      </c>
      <c r="K14" s="6">
        <v>119</v>
      </c>
      <c r="L14" s="6">
        <v>119</v>
      </c>
      <c r="M14" s="6">
        <v>48</v>
      </c>
      <c r="N14" s="6">
        <v>5</v>
      </c>
      <c r="O14" s="6">
        <v>83</v>
      </c>
      <c r="P14" s="6">
        <v>44</v>
      </c>
      <c r="Q14" s="6">
        <v>5</v>
      </c>
      <c r="R14" s="6">
        <v>220</v>
      </c>
      <c r="S14" s="6">
        <v>62</v>
      </c>
      <c r="T14" s="6">
        <v>228</v>
      </c>
      <c r="U14" s="7">
        <v>30</v>
      </c>
      <c r="V14" s="31">
        <f t="shared" si="0"/>
        <v>19419</v>
      </c>
    </row>
    <row r="15" spans="1:22" ht="18" customHeight="1" x14ac:dyDescent="0.15">
      <c r="A15" s="156" t="s">
        <v>5</v>
      </c>
      <c r="B15" s="121" t="s">
        <v>13</v>
      </c>
      <c r="C15" s="11">
        <v>3357</v>
      </c>
      <c r="D15" s="12">
        <v>980</v>
      </c>
      <c r="E15" s="12">
        <v>1507</v>
      </c>
      <c r="F15" s="12">
        <v>2662</v>
      </c>
      <c r="G15" s="12">
        <v>504</v>
      </c>
      <c r="H15" s="12">
        <v>252</v>
      </c>
      <c r="I15" s="12">
        <v>215</v>
      </c>
      <c r="J15" s="12">
        <v>5</v>
      </c>
      <c r="K15" s="12">
        <v>11</v>
      </c>
      <c r="L15" s="12">
        <v>48</v>
      </c>
      <c r="M15" s="12">
        <v>2</v>
      </c>
      <c r="N15" s="12">
        <v>0</v>
      </c>
      <c r="O15" s="12">
        <v>44</v>
      </c>
      <c r="P15" s="12">
        <v>28</v>
      </c>
      <c r="Q15" s="12">
        <v>4</v>
      </c>
      <c r="R15" s="12">
        <v>72</v>
      </c>
      <c r="S15" s="12">
        <v>15</v>
      </c>
      <c r="T15" s="12">
        <v>34</v>
      </c>
      <c r="U15" s="13">
        <v>2</v>
      </c>
      <c r="V15" s="32">
        <f t="shared" si="0"/>
        <v>9742</v>
      </c>
    </row>
    <row r="16" spans="1:22" ht="18" customHeight="1" x14ac:dyDescent="0.15">
      <c r="A16" s="157"/>
      <c r="B16" s="119" t="s">
        <v>14</v>
      </c>
      <c r="C16" s="8">
        <v>4656</v>
      </c>
      <c r="D16" s="9">
        <v>1377</v>
      </c>
      <c r="E16" s="9">
        <v>2051</v>
      </c>
      <c r="F16" s="9">
        <v>3976</v>
      </c>
      <c r="G16" s="9">
        <v>733</v>
      </c>
      <c r="H16" s="9">
        <v>335</v>
      </c>
      <c r="I16" s="9">
        <v>293</v>
      </c>
      <c r="J16" s="9">
        <v>7</v>
      </c>
      <c r="K16" s="9">
        <v>19</v>
      </c>
      <c r="L16" s="9">
        <v>50</v>
      </c>
      <c r="M16" s="9">
        <v>2</v>
      </c>
      <c r="N16" s="9">
        <v>0</v>
      </c>
      <c r="O16" s="9">
        <v>70</v>
      </c>
      <c r="P16" s="9">
        <v>52</v>
      </c>
      <c r="Q16" s="9">
        <v>7</v>
      </c>
      <c r="R16" s="9">
        <v>118</v>
      </c>
      <c r="S16" s="9">
        <v>23</v>
      </c>
      <c r="T16" s="9">
        <v>55</v>
      </c>
      <c r="U16" s="10">
        <v>15</v>
      </c>
      <c r="V16" s="30">
        <f t="shared" si="0"/>
        <v>13839</v>
      </c>
    </row>
    <row r="17" spans="1:22" ht="18" customHeight="1" x14ac:dyDescent="0.15">
      <c r="A17" s="154" t="s">
        <v>6</v>
      </c>
      <c r="B17" s="118" t="s">
        <v>13</v>
      </c>
      <c r="C17" s="2">
        <v>1857</v>
      </c>
      <c r="D17" s="3">
        <v>472</v>
      </c>
      <c r="E17" s="3">
        <v>1066</v>
      </c>
      <c r="F17" s="3">
        <v>1458</v>
      </c>
      <c r="G17" s="3">
        <v>497</v>
      </c>
      <c r="H17" s="3">
        <v>282</v>
      </c>
      <c r="I17" s="3">
        <v>142</v>
      </c>
      <c r="J17" s="3">
        <v>3</v>
      </c>
      <c r="K17" s="3">
        <v>30</v>
      </c>
      <c r="L17" s="3">
        <v>21</v>
      </c>
      <c r="M17" s="3">
        <v>0</v>
      </c>
      <c r="N17" s="3">
        <v>0</v>
      </c>
      <c r="O17" s="3">
        <v>10</v>
      </c>
      <c r="P17" s="3">
        <v>19</v>
      </c>
      <c r="Q17" s="3">
        <v>4</v>
      </c>
      <c r="R17" s="3">
        <v>50</v>
      </c>
      <c r="S17" s="3">
        <v>16</v>
      </c>
      <c r="T17" s="3">
        <v>120</v>
      </c>
      <c r="U17" s="4">
        <v>16</v>
      </c>
      <c r="V17" s="29">
        <f t="shared" si="0"/>
        <v>6063</v>
      </c>
    </row>
    <row r="18" spans="1:22" ht="18" customHeight="1" x14ac:dyDescent="0.15">
      <c r="A18" s="153"/>
      <c r="B18" s="120" t="s">
        <v>14</v>
      </c>
      <c r="C18" s="8">
        <v>2128</v>
      </c>
      <c r="D18" s="9">
        <v>524</v>
      </c>
      <c r="E18" s="9">
        <v>1308</v>
      </c>
      <c r="F18" s="9">
        <v>1963</v>
      </c>
      <c r="G18" s="9">
        <v>698</v>
      </c>
      <c r="H18" s="9">
        <v>361</v>
      </c>
      <c r="I18" s="9">
        <v>173</v>
      </c>
      <c r="J18" s="9">
        <v>3</v>
      </c>
      <c r="K18" s="9">
        <v>34</v>
      </c>
      <c r="L18" s="9">
        <v>25</v>
      </c>
      <c r="M18" s="9">
        <v>0</v>
      </c>
      <c r="N18" s="9">
        <v>0</v>
      </c>
      <c r="O18" s="9">
        <v>13</v>
      </c>
      <c r="P18" s="9">
        <v>29</v>
      </c>
      <c r="Q18" s="9">
        <v>5</v>
      </c>
      <c r="R18" s="9">
        <v>68</v>
      </c>
      <c r="S18" s="9">
        <v>21</v>
      </c>
      <c r="T18" s="9">
        <v>197</v>
      </c>
      <c r="U18" s="10">
        <v>47</v>
      </c>
      <c r="V18" s="31">
        <f t="shared" si="0"/>
        <v>7597</v>
      </c>
    </row>
    <row r="19" spans="1:22" ht="18" customHeight="1" x14ac:dyDescent="0.15">
      <c r="A19" s="156" t="s">
        <v>7</v>
      </c>
      <c r="B19" s="121" t="s">
        <v>13</v>
      </c>
      <c r="C19" s="45">
        <v>975</v>
      </c>
      <c r="D19" s="46">
        <v>604</v>
      </c>
      <c r="E19" s="46">
        <v>904</v>
      </c>
      <c r="F19" s="46">
        <v>619</v>
      </c>
      <c r="G19" s="46">
        <v>725</v>
      </c>
      <c r="H19" s="46">
        <v>113</v>
      </c>
      <c r="I19" s="46">
        <v>258</v>
      </c>
      <c r="J19" s="46">
        <v>5</v>
      </c>
      <c r="K19" s="46">
        <v>31</v>
      </c>
      <c r="L19" s="46">
        <v>36</v>
      </c>
      <c r="M19" s="46">
        <v>6</v>
      </c>
      <c r="N19" s="46">
        <v>0</v>
      </c>
      <c r="O19" s="46">
        <v>9</v>
      </c>
      <c r="P19" s="46">
        <v>1</v>
      </c>
      <c r="Q19" s="46">
        <v>0</v>
      </c>
      <c r="R19" s="46">
        <v>95</v>
      </c>
      <c r="S19" s="46">
        <v>3</v>
      </c>
      <c r="T19" s="46">
        <v>64</v>
      </c>
      <c r="U19" s="84">
        <v>4</v>
      </c>
      <c r="V19" s="32">
        <f t="shared" si="0"/>
        <v>4452</v>
      </c>
    </row>
    <row r="20" spans="1:22" ht="18" customHeight="1" x14ac:dyDescent="0.15">
      <c r="A20" s="157"/>
      <c r="B20" s="119" t="s">
        <v>14</v>
      </c>
      <c r="C20" s="47">
        <v>1275</v>
      </c>
      <c r="D20" s="48">
        <v>845</v>
      </c>
      <c r="E20" s="48">
        <v>1208</v>
      </c>
      <c r="F20" s="48">
        <v>927</v>
      </c>
      <c r="G20" s="48">
        <v>1057</v>
      </c>
      <c r="H20" s="48">
        <v>208</v>
      </c>
      <c r="I20" s="48">
        <v>349</v>
      </c>
      <c r="J20" s="48">
        <v>5</v>
      </c>
      <c r="K20" s="48">
        <v>44</v>
      </c>
      <c r="L20" s="48">
        <v>36</v>
      </c>
      <c r="M20" s="48">
        <v>6</v>
      </c>
      <c r="N20" s="48">
        <v>0</v>
      </c>
      <c r="O20" s="48">
        <v>19</v>
      </c>
      <c r="P20" s="48">
        <v>2</v>
      </c>
      <c r="Q20" s="48">
        <v>0</v>
      </c>
      <c r="R20" s="48">
        <v>112</v>
      </c>
      <c r="S20" s="48">
        <v>7</v>
      </c>
      <c r="T20" s="48">
        <v>102</v>
      </c>
      <c r="U20" s="85">
        <v>5</v>
      </c>
      <c r="V20" s="30">
        <f t="shared" si="0"/>
        <v>6207</v>
      </c>
    </row>
    <row r="21" spans="1:22" ht="18" customHeight="1" x14ac:dyDescent="0.15">
      <c r="A21" s="154" t="s">
        <v>8</v>
      </c>
      <c r="B21" s="118" t="s">
        <v>13</v>
      </c>
      <c r="C21" s="45">
        <v>300</v>
      </c>
      <c r="D21" s="46">
        <v>104</v>
      </c>
      <c r="E21" s="46">
        <v>182</v>
      </c>
      <c r="F21" s="46">
        <v>302</v>
      </c>
      <c r="G21" s="46">
        <v>388</v>
      </c>
      <c r="H21" s="46">
        <v>110</v>
      </c>
      <c r="I21" s="46">
        <v>33</v>
      </c>
      <c r="J21" s="46">
        <v>0</v>
      </c>
      <c r="K21" s="46">
        <v>19</v>
      </c>
      <c r="L21" s="46">
        <v>4</v>
      </c>
      <c r="M21" s="46">
        <v>0</v>
      </c>
      <c r="N21" s="46">
        <v>0</v>
      </c>
      <c r="O21" s="46">
        <v>0</v>
      </c>
      <c r="P21" s="46">
        <v>0</v>
      </c>
      <c r="Q21" s="46">
        <v>0</v>
      </c>
      <c r="R21" s="46">
        <v>9</v>
      </c>
      <c r="S21" s="46">
        <v>11</v>
      </c>
      <c r="T21" s="46">
        <v>12</v>
      </c>
      <c r="U21" s="84">
        <v>3</v>
      </c>
      <c r="V21" s="29">
        <f t="shared" si="0"/>
        <v>1477</v>
      </c>
    </row>
    <row r="22" spans="1:22" ht="18" customHeight="1" x14ac:dyDescent="0.15">
      <c r="A22" s="153"/>
      <c r="B22" s="120" t="s">
        <v>14</v>
      </c>
      <c r="C22" s="47">
        <v>427</v>
      </c>
      <c r="D22" s="48">
        <v>144</v>
      </c>
      <c r="E22" s="48">
        <v>238</v>
      </c>
      <c r="F22" s="48">
        <v>395</v>
      </c>
      <c r="G22" s="48">
        <v>521</v>
      </c>
      <c r="H22" s="48">
        <v>154</v>
      </c>
      <c r="I22" s="48">
        <v>33</v>
      </c>
      <c r="J22" s="48">
        <v>0</v>
      </c>
      <c r="K22" s="48">
        <v>23</v>
      </c>
      <c r="L22" s="48">
        <v>8</v>
      </c>
      <c r="M22" s="48">
        <v>0</v>
      </c>
      <c r="N22" s="48">
        <v>0</v>
      </c>
      <c r="O22" s="48">
        <v>0</v>
      </c>
      <c r="P22" s="48">
        <v>0</v>
      </c>
      <c r="Q22" s="48">
        <v>0</v>
      </c>
      <c r="R22" s="48">
        <v>11</v>
      </c>
      <c r="S22" s="48">
        <v>11</v>
      </c>
      <c r="T22" s="48">
        <v>18</v>
      </c>
      <c r="U22" s="85">
        <v>13</v>
      </c>
      <c r="V22" s="31">
        <f t="shared" si="0"/>
        <v>1996</v>
      </c>
    </row>
    <row r="23" spans="1:22" ht="18" customHeight="1" x14ac:dyDescent="0.15">
      <c r="A23" s="156" t="s">
        <v>9</v>
      </c>
      <c r="B23" s="121" t="s">
        <v>13</v>
      </c>
      <c r="C23" s="45">
        <v>1585</v>
      </c>
      <c r="D23" s="46">
        <v>282</v>
      </c>
      <c r="E23" s="46">
        <v>299</v>
      </c>
      <c r="F23" s="46">
        <v>846</v>
      </c>
      <c r="G23" s="46">
        <v>1973</v>
      </c>
      <c r="H23" s="46">
        <v>172</v>
      </c>
      <c r="I23" s="46">
        <v>220</v>
      </c>
      <c r="J23" s="46">
        <v>10</v>
      </c>
      <c r="K23" s="46">
        <v>97</v>
      </c>
      <c r="L23" s="46">
        <v>129</v>
      </c>
      <c r="M23" s="46">
        <v>13</v>
      </c>
      <c r="N23" s="46">
        <v>9</v>
      </c>
      <c r="O23" s="46">
        <v>55</v>
      </c>
      <c r="P23" s="46">
        <v>29</v>
      </c>
      <c r="Q23" s="46">
        <v>0</v>
      </c>
      <c r="R23" s="46">
        <v>62</v>
      </c>
      <c r="S23" s="46">
        <v>21</v>
      </c>
      <c r="T23" s="46">
        <v>194</v>
      </c>
      <c r="U23" s="84">
        <v>7</v>
      </c>
      <c r="V23" s="32">
        <f t="shared" si="0"/>
        <v>6003</v>
      </c>
    </row>
    <row r="24" spans="1:22" ht="18" customHeight="1" x14ac:dyDescent="0.15">
      <c r="A24" s="157"/>
      <c r="B24" s="119" t="s">
        <v>14</v>
      </c>
      <c r="C24" s="47">
        <v>2915</v>
      </c>
      <c r="D24" s="48">
        <v>549</v>
      </c>
      <c r="E24" s="48">
        <v>576</v>
      </c>
      <c r="F24" s="48">
        <v>1823</v>
      </c>
      <c r="G24" s="48">
        <v>3681</v>
      </c>
      <c r="H24" s="48">
        <v>495</v>
      </c>
      <c r="I24" s="48">
        <v>524</v>
      </c>
      <c r="J24" s="48">
        <v>12</v>
      </c>
      <c r="K24" s="48">
        <v>202</v>
      </c>
      <c r="L24" s="48">
        <v>171</v>
      </c>
      <c r="M24" s="48">
        <v>49</v>
      </c>
      <c r="N24" s="48">
        <v>51</v>
      </c>
      <c r="O24" s="48">
        <v>205</v>
      </c>
      <c r="P24" s="48">
        <v>92</v>
      </c>
      <c r="Q24" s="48">
        <v>0</v>
      </c>
      <c r="R24" s="48">
        <v>235</v>
      </c>
      <c r="S24" s="48">
        <v>73</v>
      </c>
      <c r="T24" s="48">
        <v>815</v>
      </c>
      <c r="U24" s="85">
        <v>33</v>
      </c>
      <c r="V24" s="30">
        <f t="shared" si="0"/>
        <v>12501</v>
      </c>
    </row>
    <row r="25" spans="1:22" ht="18" customHeight="1" x14ac:dyDescent="0.15">
      <c r="A25" s="154" t="s">
        <v>10</v>
      </c>
      <c r="B25" s="118" t="s">
        <v>13</v>
      </c>
      <c r="C25" s="45">
        <v>2519</v>
      </c>
      <c r="D25" s="46">
        <v>254</v>
      </c>
      <c r="E25" s="46">
        <v>370</v>
      </c>
      <c r="F25" s="46">
        <v>682</v>
      </c>
      <c r="G25" s="46">
        <v>285</v>
      </c>
      <c r="H25" s="46">
        <v>169</v>
      </c>
      <c r="I25" s="46">
        <v>229</v>
      </c>
      <c r="J25" s="46">
        <v>3</v>
      </c>
      <c r="K25" s="46">
        <v>173</v>
      </c>
      <c r="L25" s="46">
        <v>5</v>
      </c>
      <c r="M25" s="46">
        <v>0</v>
      </c>
      <c r="N25" s="46">
        <v>3</v>
      </c>
      <c r="O25" s="46">
        <v>69</v>
      </c>
      <c r="P25" s="46">
        <v>237</v>
      </c>
      <c r="Q25" s="46">
        <v>45</v>
      </c>
      <c r="R25" s="46">
        <v>178</v>
      </c>
      <c r="S25" s="46">
        <v>42</v>
      </c>
      <c r="T25" s="46">
        <v>988</v>
      </c>
      <c r="U25" s="84">
        <v>19</v>
      </c>
      <c r="V25" s="29">
        <f t="shared" si="0"/>
        <v>6270</v>
      </c>
    </row>
    <row r="26" spans="1:22" ht="18" customHeight="1" x14ac:dyDescent="0.15">
      <c r="A26" s="153"/>
      <c r="B26" s="120" t="s">
        <v>14</v>
      </c>
      <c r="C26" s="47">
        <v>4547</v>
      </c>
      <c r="D26" s="48">
        <v>699</v>
      </c>
      <c r="E26" s="48">
        <v>1004</v>
      </c>
      <c r="F26" s="48">
        <v>1702</v>
      </c>
      <c r="G26" s="48">
        <v>629</v>
      </c>
      <c r="H26" s="48">
        <v>303</v>
      </c>
      <c r="I26" s="48">
        <v>437</v>
      </c>
      <c r="J26" s="48">
        <v>3</v>
      </c>
      <c r="K26" s="48">
        <v>249</v>
      </c>
      <c r="L26" s="48">
        <v>5</v>
      </c>
      <c r="M26" s="48">
        <v>0</v>
      </c>
      <c r="N26" s="48">
        <v>105</v>
      </c>
      <c r="O26" s="48">
        <v>205</v>
      </c>
      <c r="P26" s="48">
        <v>643</v>
      </c>
      <c r="Q26" s="48">
        <v>203</v>
      </c>
      <c r="R26" s="48">
        <v>654</v>
      </c>
      <c r="S26" s="48">
        <v>181</v>
      </c>
      <c r="T26" s="48">
        <v>4681</v>
      </c>
      <c r="U26" s="85">
        <v>70</v>
      </c>
      <c r="V26" s="31">
        <f t="shared" si="0"/>
        <v>16320</v>
      </c>
    </row>
    <row r="27" spans="1:22" ht="18" customHeight="1" x14ac:dyDescent="0.15">
      <c r="A27" s="156" t="s">
        <v>11</v>
      </c>
      <c r="B27" s="121" t="s">
        <v>13</v>
      </c>
      <c r="C27" s="45">
        <v>3882</v>
      </c>
      <c r="D27" s="46">
        <v>309</v>
      </c>
      <c r="E27" s="46">
        <v>693</v>
      </c>
      <c r="F27" s="46">
        <v>721</v>
      </c>
      <c r="G27" s="46">
        <v>288</v>
      </c>
      <c r="H27" s="46">
        <v>100</v>
      </c>
      <c r="I27" s="46">
        <v>382</v>
      </c>
      <c r="J27" s="46">
        <v>0</v>
      </c>
      <c r="K27" s="46">
        <v>120</v>
      </c>
      <c r="L27" s="46">
        <v>12</v>
      </c>
      <c r="M27" s="46">
        <v>5</v>
      </c>
      <c r="N27" s="46">
        <v>5</v>
      </c>
      <c r="O27" s="46">
        <v>81</v>
      </c>
      <c r="P27" s="46">
        <v>110</v>
      </c>
      <c r="Q27" s="46">
        <v>47</v>
      </c>
      <c r="R27" s="46">
        <v>224</v>
      </c>
      <c r="S27" s="46">
        <v>47</v>
      </c>
      <c r="T27" s="46">
        <v>1211</v>
      </c>
      <c r="U27" s="84">
        <v>15</v>
      </c>
      <c r="V27" s="32">
        <f t="shared" si="0"/>
        <v>8252</v>
      </c>
    </row>
    <row r="28" spans="1:22" ht="18" customHeight="1" x14ac:dyDescent="0.15">
      <c r="A28" s="157"/>
      <c r="B28" s="119" t="s">
        <v>14</v>
      </c>
      <c r="C28" s="47">
        <v>6922</v>
      </c>
      <c r="D28" s="48">
        <v>790</v>
      </c>
      <c r="E28" s="48">
        <v>1468</v>
      </c>
      <c r="F28" s="48">
        <v>1727</v>
      </c>
      <c r="G28" s="48">
        <v>719</v>
      </c>
      <c r="H28" s="48">
        <v>178</v>
      </c>
      <c r="I28" s="48">
        <v>632</v>
      </c>
      <c r="J28" s="48">
        <v>0</v>
      </c>
      <c r="K28" s="48">
        <v>139</v>
      </c>
      <c r="L28" s="48">
        <v>30</v>
      </c>
      <c r="M28" s="48">
        <v>24</v>
      </c>
      <c r="N28" s="48">
        <v>36</v>
      </c>
      <c r="O28" s="48">
        <v>379</v>
      </c>
      <c r="P28" s="48">
        <v>432</v>
      </c>
      <c r="Q28" s="48">
        <v>150</v>
      </c>
      <c r="R28" s="48">
        <v>814</v>
      </c>
      <c r="S28" s="48">
        <v>184</v>
      </c>
      <c r="T28" s="48">
        <v>5891</v>
      </c>
      <c r="U28" s="85">
        <v>263</v>
      </c>
      <c r="V28" s="30">
        <f t="shared" si="0"/>
        <v>20778</v>
      </c>
    </row>
    <row r="29" spans="1:22" ht="18" customHeight="1" x14ac:dyDescent="0.15">
      <c r="A29" s="154" t="s">
        <v>12</v>
      </c>
      <c r="B29" s="118" t="s">
        <v>13</v>
      </c>
      <c r="C29" s="45">
        <v>1379</v>
      </c>
      <c r="D29" s="46">
        <v>360</v>
      </c>
      <c r="E29" s="46">
        <v>324</v>
      </c>
      <c r="F29" s="46">
        <v>467</v>
      </c>
      <c r="G29" s="46">
        <v>225</v>
      </c>
      <c r="H29" s="46">
        <v>125</v>
      </c>
      <c r="I29" s="46">
        <v>643</v>
      </c>
      <c r="J29" s="46">
        <v>0</v>
      </c>
      <c r="K29" s="46">
        <v>25</v>
      </c>
      <c r="L29" s="46">
        <v>114</v>
      </c>
      <c r="M29" s="46">
        <v>0</v>
      </c>
      <c r="N29" s="46">
        <v>1</v>
      </c>
      <c r="O29" s="46">
        <v>60</v>
      </c>
      <c r="P29" s="46">
        <v>18</v>
      </c>
      <c r="Q29" s="46">
        <v>13</v>
      </c>
      <c r="R29" s="46">
        <v>74</v>
      </c>
      <c r="S29" s="46">
        <v>16</v>
      </c>
      <c r="T29" s="46">
        <v>272</v>
      </c>
      <c r="U29" s="84">
        <v>15</v>
      </c>
      <c r="V29" s="29">
        <f t="shared" si="0"/>
        <v>4131</v>
      </c>
    </row>
    <row r="30" spans="1:22" ht="18" customHeight="1" x14ac:dyDescent="0.15">
      <c r="A30" s="153"/>
      <c r="B30" s="120" t="s">
        <v>14</v>
      </c>
      <c r="C30" s="47">
        <v>2426</v>
      </c>
      <c r="D30" s="48">
        <v>1190</v>
      </c>
      <c r="E30" s="48">
        <v>652</v>
      </c>
      <c r="F30" s="48">
        <v>1096</v>
      </c>
      <c r="G30" s="48">
        <v>499</v>
      </c>
      <c r="H30" s="48">
        <v>285</v>
      </c>
      <c r="I30" s="48">
        <v>776</v>
      </c>
      <c r="J30" s="48">
        <v>0</v>
      </c>
      <c r="K30" s="48">
        <v>48</v>
      </c>
      <c r="L30" s="48">
        <v>128</v>
      </c>
      <c r="M30" s="48">
        <v>0</v>
      </c>
      <c r="N30" s="48">
        <v>2</v>
      </c>
      <c r="O30" s="48">
        <v>199</v>
      </c>
      <c r="P30" s="48">
        <v>34</v>
      </c>
      <c r="Q30" s="48">
        <v>38</v>
      </c>
      <c r="R30" s="48">
        <v>205</v>
      </c>
      <c r="S30" s="48">
        <v>68</v>
      </c>
      <c r="T30" s="48">
        <v>1244</v>
      </c>
      <c r="U30" s="85">
        <v>54</v>
      </c>
      <c r="V30" s="31">
        <f t="shared" si="0"/>
        <v>8944</v>
      </c>
    </row>
    <row r="31" spans="1:22" ht="18" customHeight="1" x14ac:dyDescent="0.15">
      <c r="A31" s="154" t="s">
        <v>32</v>
      </c>
      <c r="B31" s="118" t="s">
        <v>13</v>
      </c>
      <c r="C31" s="11">
        <f>+C7+C9+C11+C13+C15+C17+C19+C21+C23+C25+C27+C29</f>
        <v>25730</v>
      </c>
      <c r="D31" s="12">
        <f t="shared" ref="D31:V31" si="1">+D7+D9+D11+D13+D15+D17+D19+D21+D23+D25+D27+D29</f>
        <v>5022</v>
      </c>
      <c r="E31" s="12">
        <f t="shared" si="1"/>
        <v>10100</v>
      </c>
      <c r="F31" s="12">
        <f t="shared" si="1"/>
        <v>15491</v>
      </c>
      <c r="G31" s="12">
        <f t="shared" si="1"/>
        <v>8353</v>
      </c>
      <c r="H31" s="12">
        <f t="shared" si="1"/>
        <v>2484</v>
      </c>
      <c r="I31" s="12">
        <f t="shared" si="1"/>
        <v>3716</v>
      </c>
      <c r="J31" s="12">
        <f t="shared" si="1"/>
        <v>59</v>
      </c>
      <c r="K31" s="12">
        <f t="shared" ref="K31:M31" si="2">+K7+K9+K11+K13+K15+K17+K19+K21+K23+K25+K27+K29</f>
        <v>820</v>
      </c>
      <c r="L31" s="12">
        <f t="shared" si="2"/>
        <v>756</v>
      </c>
      <c r="M31" s="12">
        <f t="shared" si="2"/>
        <v>72</v>
      </c>
      <c r="N31" s="12">
        <f t="shared" si="1"/>
        <v>21</v>
      </c>
      <c r="O31" s="12">
        <f t="shared" si="1"/>
        <v>426</v>
      </c>
      <c r="P31" s="12">
        <f t="shared" si="1"/>
        <v>494</v>
      </c>
      <c r="Q31" s="12">
        <f t="shared" si="1"/>
        <v>140</v>
      </c>
      <c r="R31" s="12">
        <f t="shared" si="1"/>
        <v>1108</v>
      </c>
      <c r="S31" s="12">
        <f t="shared" si="1"/>
        <v>256</v>
      </c>
      <c r="T31" s="12">
        <f t="shared" si="1"/>
        <v>3215</v>
      </c>
      <c r="U31" s="13">
        <f t="shared" si="1"/>
        <v>124</v>
      </c>
      <c r="V31" s="29">
        <f t="shared" si="1"/>
        <v>78387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37609</v>
      </c>
      <c r="D32" s="6">
        <f t="shared" si="3"/>
        <v>8205</v>
      </c>
      <c r="E32" s="6">
        <f t="shared" si="3"/>
        <v>14596</v>
      </c>
      <c r="F32" s="6">
        <f t="shared" si="3"/>
        <v>25669</v>
      </c>
      <c r="G32" s="6">
        <f t="shared" si="3"/>
        <v>13577</v>
      </c>
      <c r="H32" s="6">
        <f t="shared" si="3"/>
        <v>3854</v>
      </c>
      <c r="I32" s="6">
        <f t="shared" si="3"/>
        <v>5190</v>
      </c>
      <c r="J32" s="6">
        <f t="shared" si="3"/>
        <v>70</v>
      </c>
      <c r="K32" s="6">
        <f t="shared" ref="K32:M32" si="4">+K8+K10+K12+K14+K16+K18+K20+K22+K24+K26+K28+K30</f>
        <v>1165</v>
      </c>
      <c r="L32" s="6">
        <f t="shared" si="4"/>
        <v>892</v>
      </c>
      <c r="M32" s="6">
        <f t="shared" si="4"/>
        <v>134</v>
      </c>
      <c r="N32" s="6">
        <f t="shared" si="3"/>
        <v>199</v>
      </c>
      <c r="O32" s="6">
        <f t="shared" si="3"/>
        <v>1250</v>
      </c>
      <c r="P32" s="6">
        <f t="shared" si="3"/>
        <v>1359</v>
      </c>
      <c r="Q32" s="6">
        <f t="shared" si="3"/>
        <v>436</v>
      </c>
      <c r="R32" s="6">
        <f t="shared" si="3"/>
        <v>2705</v>
      </c>
      <c r="S32" s="6">
        <f t="shared" si="3"/>
        <v>682</v>
      </c>
      <c r="T32" s="6">
        <f t="shared" si="3"/>
        <v>13468</v>
      </c>
      <c r="U32" s="7">
        <f t="shared" si="3"/>
        <v>584</v>
      </c>
      <c r="V32" s="31">
        <f t="shared" si="3"/>
        <v>131644</v>
      </c>
    </row>
    <row r="33" spans="1:22" ht="18" customHeight="1" x14ac:dyDescent="0.15">
      <c r="A33" s="158" t="s">
        <v>273</v>
      </c>
      <c r="B33" s="118" t="s">
        <v>13</v>
      </c>
      <c r="C33" s="2">
        <v>21396</v>
      </c>
      <c r="D33" s="3">
        <v>4523</v>
      </c>
      <c r="E33" s="3">
        <v>10128</v>
      </c>
      <c r="F33" s="3">
        <v>15040</v>
      </c>
      <c r="G33" s="3">
        <v>8606</v>
      </c>
      <c r="H33" s="3">
        <v>2805</v>
      </c>
      <c r="I33" s="3">
        <v>4103</v>
      </c>
      <c r="J33" s="3">
        <v>67</v>
      </c>
      <c r="K33" s="3">
        <v>873</v>
      </c>
      <c r="L33" s="3">
        <v>575</v>
      </c>
      <c r="M33" s="3">
        <v>84</v>
      </c>
      <c r="N33" s="3">
        <v>33</v>
      </c>
      <c r="O33" s="3">
        <v>518</v>
      </c>
      <c r="P33" s="3">
        <v>384</v>
      </c>
      <c r="Q33" s="3">
        <v>161</v>
      </c>
      <c r="R33" s="3">
        <v>1312</v>
      </c>
      <c r="S33" s="3">
        <v>265</v>
      </c>
      <c r="T33" s="3">
        <v>4184</v>
      </c>
      <c r="U33" s="4">
        <v>256</v>
      </c>
      <c r="V33" s="29">
        <f>SUM(C33:U33)</f>
        <v>75313</v>
      </c>
    </row>
    <row r="34" spans="1:22" ht="18" customHeight="1" x14ac:dyDescent="0.15">
      <c r="A34" s="153"/>
      <c r="B34" s="120" t="s">
        <v>14</v>
      </c>
      <c r="C34" s="5">
        <v>30568</v>
      </c>
      <c r="D34" s="6">
        <v>9421</v>
      </c>
      <c r="E34" s="6">
        <v>15560</v>
      </c>
      <c r="F34" s="6">
        <v>25596</v>
      </c>
      <c r="G34" s="6">
        <v>14123</v>
      </c>
      <c r="H34" s="6">
        <v>4523</v>
      </c>
      <c r="I34" s="6">
        <v>5711</v>
      </c>
      <c r="J34" s="6">
        <v>96</v>
      </c>
      <c r="K34" s="6">
        <v>1186</v>
      </c>
      <c r="L34" s="6">
        <v>640</v>
      </c>
      <c r="M34" s="6">
        <v>90</v>
      </c>
      <c r="N34" s="6">
        <v>111</v>
      </c>
      <c r="O34" s="6">
        <v>1338</v>
      </c>
      <c r="P34" s="6">
        <v>1171</v>
      </c>
      <c r="Q34" s="6">
        <v>440</v>
      </c>
      <c r="R34" s="6">
        <v>2931</v>
      </c>
      <c r="S34" s="6">
        <v>684</v>
      </c>
      <c r="T34" s="6">
        <v>17624</v>
      </c>
      <c r="U34" s="7">
        <v>386</v>
      </c>
      <c r="V34" s="31">
        <f>SUM(C34:U34)</f>
        <v>132199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1.2025612263974574</v>
      </c>
      <c r="D35" s="34">
        <f t="shared" ref="D35:V35" si="5">IF(D33=0,"- ",+D31/D33)</f>
        <v>1.1103250055273048</v>
      </c>
      <c r="E35" s="34">
        <f t="shared" si="5"/>
        <v>0.9972353870458136</v>
      </c>
      <c r="F35" s="34">
        <f t="shared" si="5"/>
        <v>1.0299867021276596</v>
      </c>
      <c r="G35" s="34">
        <f t="shared" si="5"/>
        <v>0.97060190564722282</v>
      </c>
      <c r="H35" s="34">
        <f t="shared" si="5"/>
        <v>0.88556149732620326</v>
      </c>
      <c r="I35" s="34">
        <f t="shared" si="5"/>
        <v>0.90567877163051425</v>
      </c>
      <c r="J35" s="34">
        <f t="shared" si="5"/>
        <v>0.88059701492537312</v>
      </c>
      <c r="K35" s="34">
        <f t="shared" ref="K35:M35" si="6">IF(K33=0,"- ",+K31/K33)</f>
        <v>0.93928980526918671</v>
      </c>
      <c r="L35" s="34">
        <f t="shared" si="6"/>
        <v>1.3147826086956522</v>
      </c>
      <c r="M35" s="34">
        <f t="shared" si="6"/>
        <v>0.8571428571428571</v>
      </c>
      <c r="N35" s="34">
        <f t="shared" si="5"/>
        <v>0.63636363636363635</v>
      </c>
      <c r="O35" s="34">
        <f t="shared" si="5"/>
        <v>0.82239382239382242</v>
      </c>
      <c r="P35" s="34">
        <f t="shared" si="5"/>
        <v>1.2864583333333333</v>
      </c>
      <c r="Q35" s="34">
        <f t="shared" si="5"/>
        <v>0.86956521739130432</v>
      </c>
      <c r="R35" s="34">
        <f t="shared" si="5"/>
        <v>0.84451219512195119</v>
      </c>
      <c r="S35" s="34">
        <f t="shared" si="5"/>
        <v>0.96603773584905661</v>
      </c>
      <c r="T35" s="34">
        <f t="shared" si="5"/>
        <v>0.76840344168260033</v>
      </c>
      <c r="U35" s="35">
        <f t="shared" si="5"/>
        <v>0.484375</v>
      </c>
      <c r="V35" s="36">
        <f t="shared" si="5"/>
        <v>1.0408163265306123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1.2303389165140015</v>
      </c>
      <c r="D36" s="38">
        <f t="shared" si="7"/>
        <v>0.8709266532215264</v>
      </c>
      <c r="E36" s="38">
        <f t="shared" si="7"/>
        <v>0.93804627249357331</v>
      </c>
      <c r="F36" s="38">
        <f t="shared" si="7"/>
        <v>1.0028520081262697</v>
      </c>
      <c r="G36" s="38">
        <f t="shared" si="7"/>
        <v>0.96133965871273808</v>
      </c>
      <c r="H36" s="38">
        <f t="shared" si="7"/>
        <v>0.85208932124696002</v>
      </c>
      <c r="I36" s="38">
        <f t="shared" si="7"/>
        <v>0.90877254421292242</v>
      </c>
      <c r="J36" s="38">
        <f t="shared" si="7"/>
        <v>0.72916666666666663</v>
      </c>
      <c r="K36" s="38">
        <f t="shared" ref="K36:M36" si="8">IF(K34=0,"- ",+K32/K34)</f>
        <v>0.98229342327150082</v>
      </c>
      <c r="L36" s="38">
        <f t="shared" si="8"/>
        <v>1.39375</v>
      </c>
      <c r="M36" s="38">
        <f t="shared" si="8"/>
        <v>1.4888888888888889</v>
      </c>
      <c r="N36" s="38">
        <f t="shared" si="7"/>
        <v>1.7927927927927927</v>
      </c>
      <c r="O36" s="38">
        <f t="shared" si="7"/>
        <v>0.93423019431988041</v>
      </c>
      <c r="P36" s="38">
        <f t="shared" si="7"/>
        <v>1.1605465414175917</v>
      </c>
      <c r="Q36" s="38">
        <f t="shared" si="7"/>
        <v>0.99090909090909096</v>
      </c>
      <c r="R36" s="38">
        <f t="shared" si="7"/>
        <v>0.92289321050835893</v>
      </c>
      <c r="S36" s="38">
        <f t="shared" si="7"/>
        <v>0.99707602339181289</v>
      </c>
      <c r="T36" s="38">
        <f t="shared" si="7"/>
        <v>0.76418520199727646</v>
      </c>
      <c r="U36" s="39">
        <f t="shared" si="7"/>
        <v>1.5129533678756477</v>
      </c>
      <c r="V36" s="40">
        <f t="shared" si="7"/>
        <v>0.99580178367461181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0</v>
      </c>
      <c r="O4" s="14" t="s">
        <v>35</v>
      </c>
      <c r="P4" s="14" t="s">
        <v>36</v>
      </c>
      <c r="Q4" s="15">
        <v>0</v>
      </c>
      <c r="R4" s="14" t="s">
        <v>37</v>
      </c>
      <c r="T4" s="16" t="s">
        <v>33</v>
      </c>
      <c r="U4" s="16"/>
      <c r="V4" s="16" t="s">
        <v>144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4">
        <v>0</v>
      </c>
      <c r="V7" s="29">
        <f>SUM(C7:U7)</f>
        <v>0</v>
      </c>
    </row>
    <row r="8" spans="1:22" ht="18" customHeight="1" x14ac:dyDescent="0.15">
      <c r="A8" s="157"/>
      <c r="B8" s="119" t="s">
        <v>14</v>
      </c>
      <c r="C8" s="5">
        <v>0</v>
      </c>
      <c r="D8" s="9">
        <v>0</v>
      </c>
      <c r="E8" s="9">
        <v>0</v>
      </c>
      <c r="F8" s="9">
        <v>0</v>
      </c>
      <c r="G8" s="9">
        <v>0</v>
      </c>
      <c r="H8" s="9">
        <v>0</v>
      </c>
      <c r="I8" s="9">
        <v>0</v>
      </c>
      <c r="J8" s="9">
        <v>0</v>
      </c>
      <c r="K8" s="9">
        <v>0</v>
      </c>
      <c r="L8" s="9">
        <v>0</v>
      </c>
      <c r="M8" s="9">
        <v>0</v>
      </c>
      <c r="N8" s="9">
        <v>0</v>
      </c>
      <c r="O8" s="9">
        <v>0</v>
      </c>
      <c r="P8" s="9">
        <v>0</v>
      </c>
      <c r="Q8" s="9">
        <v>0</v>
      </c>
      <c r="R8" s="9">
        <v>0</v>
      </c>
      <c r="S8" s="9">
        <v>0</v>
      </c>
      <c r="T8" s="9">
        <v>0</v>
      </c>
      <c r="U8" s="10">
        <v>0</v>
      </c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4">
        <v>0</v>
      </c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v>0</v>
      </c>
      <c r="T10" s="6">
        <v>0</v>
      </c>
      <c r="U10" s="7">
        <v>0</v>
      </c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3">
        <v>0</v>
      </c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10">
        <v>0</v>
      </c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4">
        <v>0</v>
      </c>
      <c r="V13" s="29">
        <f t="shared" si="0"/>
        <v>0</v>
      </c>
    </row>
    <row r="14" spans="1:22" ht="18" customHeight="1" x14ac:dyDescent="0.15">
      <c r="A14" s="153"/>
      <c r="B14" s="120" t="s">
        <v>14</v>
      </c>
      <c r="C14" s="5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v>0</v>
      </c>
      <c r="T14" s="6">
        <v>0</v>
      </c>
      <c r="U14" s="7">
        <v>0</v>
      </c>
      <c r="V14" s="31">
        <f t="shared" si="0"/>
        <v>0</v>
      </c>
    </row>
    <row r="15" spans="1:22" ht="18" customHeight="1" x14ac:dyDescent="0.15">
      <c r="A15" s="156" t="s">
        <v>5</v>
      </c>
      <c r="B15" s="121" t="s">
        <v>13</v>
      </c>
      <c r="C15" s="11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2">
        <v>0</v>
      </c>
      <c r="S15" s="12">
        <v>0</v>
      </c>
      <c r="T15" s="12">
        <v>0</v>
      </c>
      <c r="U15" s="13">
        <v>0</v>
      </c>
      <c r="V15" s="32">
        <f t="shared" si="0"/>
        <v>0</v>
      </c>
    </row>
    <row r="16" spans="1:22" ht="18" customHeight="1" x14ac:dyDescent="0.15">
      <c r="A16" s="157"/>
      <c r="B16" s="119" t="s">
        <v>14</v>
      </c>
      <c r="C16" s="8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10">
        <v>0</v>
      </c>
      <c r="V16" s="30">
        <f t="shared" si="0"/>
        <v>0</v>
      </c>
    </row>
    <row r="17" spans="1:22" ht="18" customHeight="1" x14ac:dyDescent="0.15">
      <c r="A17" s="154" t="s">
        <v>6</v>
      </c>
      <c r="B17" s="118" t="s">
        <v>13</v>
      </c>
      <c r="C17" s="2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4">
        <v>0</v>
      </c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8">
        <v>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10">
        <v>0</v>
      </c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2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4">
        <v>0</v>
      </c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5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v>0</v>
      </c>
      <c r="T20" s="6">
        <v>0</v>
      </c>
      <c r="U20" s="7">
        <v>0</v>
      </c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4">
        <v>0</v>
      </c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7">
        <v>0</v>
      </c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2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4">
        <v>0</v>
      </c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5">
        <v>0</v>
      </c>
      <c r="D24" s="6">
        <v>0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v>0</v>
      </c>
      <c r="T24" s="6">
        <v>0</v>
      </c>
      <c r="U24" s="7">
        <v>0</v>
      </c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4">
        <v>0</v>
      </c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7">
        <v>0</v>
      </c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2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4">
        <v>0</v>
      </c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5">
        <v>0</v>
      </c>
      <c r="D28" s="6">
        <v>0</v>
      </c>
      <c r="E28" s="6">
        <v>0</v>
      </c>
      <c r="F28" s="6">
        <v>0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v>0</v>
      </c>
      <c r="T28" s="6">
        <v>0</v>
      </c>
      <c r="U28" s="7">
        <v>0</v>
      </c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4">
        <v>0</v>
      </c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U30" s="7">
        <v>0</v>
      </c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29">
        <f t="shared" si="1"/>
        <v>0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0</v>
      </c>
      <c r="D32" s="6">
        <f t="shared" si="3"/>
        <v>0</v>
      </c>
      <c r="E32" s="6">
        <f t="shared" si="3"/>
        <v>0</v>
      </c>
      <c r="F32" s="6">
        <f t="shared" si="3"/>
        <v>0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0</v>
      </c>
      <c r="U32" s="7">
        <f t="shared" si="3"/>
        <v>0</v>
      </c>
      <c r="V32" s="31">
        <f t="shared" si="3"/>
        <v>0</v>
      </c>
    </row>
    <row r="33" spans="1:22" ht="18" customHeight="1" x14ac:dyDescent="0.15">
      <c r="A33" s="158" t="s">
        <v>273</v>
      </c>
      <c r="B33" s="118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4">
        <v>0</v>
      </c>
      <c r="V33" s="29">
        <f>SUM(C33:U33)</f>
        <v>0</v>
      </c>
    </row>
    <row r="34" spans="1:22" ht="18" customHeight="1" x14ac:dyDescent="0.15">
      <c r="A34" s="153"/>
      <c r="B34" s="120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7">
        <v>0</v>
      </c>
      <c r="V34" s="31">
        <f>SUM(C34:U34)</f>
        <v>0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 t="str">
        <f t="shared" ref="D35:V35" si="5">IF(D33=0,"- ",+D31/D33)</f>
        <v xml:space="preserve">- </v>
      </c>
      <c r="E35" s="34" t="str">
        <f t="shared" si="5"/>
        <v xml:space="preserve">- 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 t="str">
        <f t="shared" si="5"/>
        <v xml:space="preserve">- </v>
      </c>
      <c r="V35" s="36" t="str">
        <f t="shared" si="5"/>
        <v xml:space="preserve">- 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 t="str">
        <f t="shared" si="7"/>
        <v xml:space="preserve">- </v>
      </c>
      <c r="E36" s="38" t="str">
        <f t="shared" si="7"/>
        <v xml:space="preserve">- 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 t="str">
        <f t="shared" si="7"/>
        <v xml:space="preserve">- </v>
      </c>
      <c r="V36" s="40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2</v>
      </c>
      <c r="O4" s="14" t="s">
        <v>35</v>
      </c>
      <c r="P4" s="14" t="s">
        <v>36</v>
      </c>
      <c r="Q4" s="15">
        <v>2</v>
      </c>
      <c r="R4" s="14" t="s">
        <v>37</v>
      </c>
      <c r="T4" s="16" t="s">
        <v>33</v>
      </c>
      <c r="U4" s="16"/>
      <c r="V4" s="16" t="s">
        <v>145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3</v>
      </c>
      <c r="D7" s="3">
        <v>16</v>
      </c>
      <c r="E7" s="3">
        <v>5</v>
      </c>
      <c r="F7" s="3">
        <v>36</v>
      </c>
      <c r="G7" s="3">
        <v>7</v>
      </c>
      <c r="H7" s="3">
        <v>4</v>
      </c>
      <c r="I7" s="3">
        <v>14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4">
        <v>0</v>
      </c>
      <c r="V7" s="29">
        <f>SUM(C7:U7)</f>
        <v>85</v>
      </c>
    </row>
    <row r="8" spans="1:22" ht="18" customHeight="1" x14ac:dyDescent="0.15">
      <c r="A8" s="157"/>
      <c r="B8" s="119" t="s">
        <v>14</v>
      </c>
      <c r="C8" s="5">
        <v>3</v>
      </c>
      <c r="D8" s="9">
        <v>16</v>
      </c>
      <c r="E8" s="9">
        <v>5</v>
      </c>
      <c r="F8" s="9">
        <v>42</v>
      </c>
      <c r="G8" s="9">
        <v>11</v>
      </c>
      <c r="H8" s="9">
        <v>4</v>
      </c>
      <c r="I8" s="9">
        <v>14</v>
      </c>
      <c r="J8" s="9">
        <v>0</v>
      </c>
      <c r="K8" s="9">
        <v>0</v>
      </c>
      <c r="L8" s="9">
        <v>0</v>
      </c>
      <c r="M8" s="9">
        <v>0</v>
      </c>
      <c r="N8" s="9">
        <v>0</v>
      </c>
      <c r="O8" s="9">
        <v>0</v>
      </c>
      <c r="P8" s="9">
        <v>0</v>
      </c>
      <c r="Q8" s="9">
        <v>0</v>
      </c>
      <c r="R8" s="9">
        <v>0</v>
      </c>
      <c r="S8" s="9">
        <v>0</v>
      </c>
      <c r="T8" s="9">
        <v>0</v>
      </c>
      <c r="U8" s="10">
        <v>0</v>
      </c>
      <c r="V8" s="30">
        <f t="shared" ref="V8:V30" si="0">SUM(C8:U8)</f>
        <v>95</v>
      </c>
    </row>
    <row r="9" spans="1:22" ht="18" customHeight="1" x14ac:dyDescent="0.15">
      <c r="A9" s="154" t="s">
        <v>2</v>
      </c>
      <c r="B9" s="118" t="s">
        <v>13</v>
      </c>
      <c r="C9" s="2">
        <v>68</v>
      </c>
      <c r="D9" s="3">
        <v>32</v>
      </c>
      <c r="E9" s="3">
        <v>9</v>
      </c>
      <c r="F9" s="3">
        <v>52</v>
      </c>
      <c r="G9" s="3">
        <v>6</v>
      </c>
      <c r="H9" s="3">
        <v>6</v>
      </c>
      <c r="I9" s="3">
        <v>8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12</v>
      </c>
      <c r="S9" s="3">
        <v>0</v>
      </c>
      <c r="T9" s="3">
        <v>2</v>
      </c>
      <c r="U9" s="4">
        <v>7</v>
      </c>
      <c r="V9" s="29">
        <f t="shared" si="0"/>
        <v>202</v>
      </c>
    </row>
    <row r="10" spans="1:22" ht="18" customHeight="1" x14ac:dyDescent="0.15">
      <c r="A10" s="153"/>
      <c r="B10" s="120" t="s">
        <v>14</v>
      </c>
      <c r="C10" s="5">
        <v>76</v>
      </c>
      <c r="D10" s="6">
        <v>32</v>
      </c>
      <c r="E10" s="6">
        <v>14</v>
      </c>
      <c r="F10" s="6">
        <v>68</v>
      </c>
      <c r="G10" s="6">
        <v>10</v>
      </c>
      <c r="H10" s="6">
        <v>6</v>
      </c>
      <c r="I10" s="6">
        <v>8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16</v>
      </c>
      <c r="S10" s="6">
        <v>0</v>
      </c>
      <c r="T10" s="6">
        <v>2</v>
      </c>
      <c r="U10" s="7">
        <v>7</v>
      </c>
      <c r="V10" s="31">
        <f t="shared" si="0"/>
        <v>239</v>
      </c>
    </row>
    <row r="11" spans="1:22" ht="18" customHeight="1" x14ac:dyDescent="0.15">
      <c r="A11" s="156" t="s">
        <v>3</v>
      </c>
      <c r="B11" s="121" t="s">
        <v>13</v>
      </c>
      <c r="C11" s="11">
        <v>22</v>
      </c>
      <c r="D11" s="12">
        <v>19</v>
      </c>
      <c r="E11" s="12">
        <v>41</v>
      </c>
      <c r="F11" s="12">
        <v>53</v>
      </c>
      <c r="G11" s="12">
        <v>18</v>
      </c>
      <c r="H11" s="12">
        <v>7</v>
      </c>
      <c r="I11" s="12">
        <v>9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2</v>
      </c>
      <c r="U11" s="13">
        <v>6</v>
      </c>
      <c r="V11" s="32">
        <f t="shared" si="0"/>
        <v>177</v>
      </c>
    </row>
    <row r="12" spans="1:22" ht="18" customHeight="1" x14ac:dyDescent="0.15">
      <c r="A12" s="157"/>
      <c r="B12" s="119" t="s">
        <v>14</v>
      </c>
      <c r="C12" s="8">
        <v>22</v>
      </c>
      <c r="D12" s="9">
        <v>23</v>
      </c>
      <c r="E12" s="9">
        <v>52</v>
      </c>
      <c r="F12" s="9">
        <v>61</v>
      </c>
      <c r="G12" s="9">
        <v>28</v>
      </c>
      <c r="H12" s="9">
        <v>7</v>
      </c>
      <c r="I12" s="9">
        <v>9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2</v>
      </c>
      <c r="U12" s="10">
        <v>6</v>
      </c>
      <c r="V12" s="30">
        <f t="shared" si="0"/>
        <v>210</v>
      </c>
    </row>
    <row r="13" spans="1:22" ht="18" customHeight="1" x14ac:dyDescent="0.15">
      <c r="A13" s="154" t="s">
        <v>4</v>
      </c>
      <c r="B13" s="118" t="s">
        <v>13</v>
      </c>
      <c r="C13" s="2">
        <v>71</v>
      </c>
      <c r="D13" s="3">
        <v>64</v>
      </c>
      <c r="E13" s="3">
        <v>75</v>
      </c>
      <c r="F13" s="3">
        <v>102</v>
      </c>
      <c r="G13" s="3">
        <v>17</v>
      </c>
      <c r="H13" s="3">
        <v>0</v>
      </c>
      <c r="I13" s="3">
        <v>7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2</v>
      </c>
      <c r="S13" s="3">
        <v>7</v>
      </c>
      <c r="T13" s="3">
        <v>2</v>
      </c>
      <c r="U13" s="4">
        <v>0</v>
      </c>
      <c r="V13" s="29">
        <f t="shared" si="0"/>
        <v>347</v>
      </c>
    </row>
    <row r="14" spans="1:22" ht="18" customHeight="1" x14ac:dyDescent="0.15">
      <c r="A14" s="153"/>
      <c r="B14" s="120" t="s">
        <v>14</v>
      </c>
      <c r="C14" s="5">
        <v>77</v>
      </c>
      <c r="D14" s="6">
        <v>64</v>
      </c>
      <c r="E14" s="6">
        <v>85</v>
      </c>
      <c r="F14" s="6">
        <v>128</v>
      </c>
      <c r="G14" s="6">
        <v>17</v>
      </c>
      <c r="H14" s="6">
        <v>0</v>
      </c>
      <c r="I14" s="6">
        <v>14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2</v>
      </c>
      <c r="S14" s="6">
        <v>7</v>
      </c>
      <c r="T14" s="6">
        <v>2</v>
      </c>
      <c r="U14" s="7">
        <v>0</v>
      </c>
      <c r="V14" s="31">
        <f t="shared" si="0"/>
        <v>396</v>
      </c>
    </row>
    <row r="15" spans="1:22" ht="18" customHeight="1" x14ac:dyDescent="0.15">
      <c r="A15" s="156" t="s">
        <v>5</v>
      </c>
      <c r="B15" s="121" t="s">
        <v>13</v>
      </c>
      <c r="C15" s="11">
        <v>16</v>
      </c>
      <c r="D15" s="12">
        <v>44</v>
      </c>
      <c r="E15" s="12">
        <v>24</v>
      </c>
      <c r="F15" s="12">
        <v>74</v>
      </c>
      <c r="G15" s="12">
        <v>4</v>
      </c>
      <c r="H15" s="12">
        <v>4</v>
      </c>
      <c r="I15" s="12">
        <v>0</v>
      </c>
      <c r="J15" s="12">
        <v>0</v>
      </c>
      <c r="K15" s="12">
        <v>0</v>
      </c>
      <c r="L15" s="12">
        <v>0</v>
      </c>
      <c r="M15" s="12">
        <v>4</v>
      </c>
      <c r="N15" s="12">
        <v>0</v>
      </c>
      <c r="O15" s="12">
        <v>0</v>
      </c>
      <c r="P15" s="12">
        <v>0</v>
      </c>
      <c r="Q15" s="12">
        <v>0</v>
      </c>
      <c r="R15" s="12">
        <v>0</v>
      </c>
      <c r="S15" s="12">
        <v>4</v>
      </c>
      <c r="T15" s="12">
        <v>0</v>
      </c>
      <c r="U15" s="13">
        <v>0</v>
      </c>
      <c r="V15" s="32">
        <f t="shared" si="0"/>
        <v>174</v>
      </c>
    </row>
    <row r="16" spans="1:22" ht="18" customHeight="1" x14ac:dyDescent="0.15">
      <c r="A16" s="157"/>
      <c r="B16" s="119" t="s">
        <v>14</v>
      </c>
      <c r="C16" s="8">
        <v>18</v>
      </c>
      <c r="D16" s="9">
        <v>48</v>
      </c>
      <c r="E16" s="9">
        <v>30</v>
      </c>
      <c r="F16" s="9">
        <v>85</v>
      </c>
      <c r="G16" s="9">
        <v>4</v>
      </c>
      <c r="H16" s="9">
        <v>4</v>
      </c>
      <c r="I16" s="9">
        <v>0</v>
      </c>
      <c r="J16" s="9">
        <v>0</v>
      </c>
      <c r="K16" s="9">
        <v>0</v>
      </c>
      <c r="L16" s="9">
        <v>0</v>
      </c>
      <c r="M16" s="9">
        <v>4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4</v>
      </c>
      <c r="T16" s="9">
        <v>0</v>
      </c>
      <c r="U16" s="10">
        <v>0</v>
      </c>
      <c r="V16" s="30">
        <f t="shared" si="0"/>
        <v>197</v>
      </c>
    </row>
    <row r="17" spans="1:22" ht="18" customHeight="1" x14ac:dyDescent="0.15">
      <c r="A17" s="154" t="s">
        <v>6</v>
      </c>
      <c r="B17" s="118" t="s">
        <v>13</v>
      </c>
      <c r="C17" s="2">
        <v>14</v>
      </c>
      <c r="D17" s="3">
        <v>23</v>
      </c>
      <c r="E17" s="3">
        <v>2</v>
      </c>
      <c r="F17" s="3">
        <v>45</v>
      </c>
      <c r="G17" s="3">
        <v>7</v>
      </c>
      <c r="H17" s="3">
        <v>9</v>
      </c>
      <c r="I17" s="3">
        <v>9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4</v>
      </c>
      <c r="S17" s="3">
        <v>0</v>
      </c>
      <c r="T17" s="3">
        <v>4</v>
      </c>
      <c r="U17" s="4">
        <v>5</v>
      </c>
      <c r="V17" s="29">
        <f t="shared" si="0"/>
        <v>122</v>
      </c>
    </row>
    <row r="18" spans="1:22" ht="18" customHeight="1" x14ac:dyDescent="0.15">
      <c r="A18" s="153"/>
      <c r="B18" s="120" t="s">
        <v>14</v>
      </c>
      <c r="C18" s="8">
        <v>14</v>
      </c>
      <c r="D18" s="9">
        <v>24</v>
      </c>
      <c r="E18" s="9">
        <v>2</v>
      </c>
      <c r="F18" s="9">
        <v>52</v>
      </c>
      <c r="G18" s="9">
        <v>9</v>
      </c>
      <c r="H18" s="9">
        <v>9</v>
      </c>
      <c r="I18" s="9">
        <v>26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4</v>
      </c>
      <c r="S18" s="9">
        <v>0</v>
      </c>
      <c r="T18" s="9">
        <v>4</v>
      </c>
      <c r="U18" s="10">
        <v>5</v>
      </c>
      <c r="V18" s="31">
        <f t="shared" si="0"/>
        <v>149</v>
      </c>
    </row>
    <row r="19" spans="1:22" ht="18" customHeight="1" x14ac:dyDescent="0.15">
      <c r="A19" s="156" t="s">
        <v>7</v>
      </c>
      <c r="B19" s="121" t="s">
        <v>13</v>
      </c>
      <c r="C19" s="45">
        <v>45</v>
      </c>
      <c r="D19" s="46">
        <v>48</v>
      </c>
      <c r="E19" s="46">
        <v>7</v>
      </c>
      <c r="F19" s="46">
        <v>25</v>
      </c>
      <c r="G19" s="46">
        <v>12</v>
      </c>
      <c r="H19" s="46">
        <v>10</v>
      </c>
      <c r="I19" s="46">
        <v>4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6">
        <v>0</v>
      </c>
      <c r="R19" s="46">
        <v>0</v>
      </c>
      <c r="S19" s="46">
        <v>0</v>
      </c>
      <c r="T19" s="46">
        <v>4</v>
      </c>
      <c r="U19" s="84">
        <v>3</v>
      </c>
      <c r="V19" s="32">
        <f t="shared" si="0"/>
        <v>158</v>
      </c>
    </row>
    <row r="20" spans="1:22" ht="18" customHeight="1" x14ac:dyDescent="0.15">
      <c r="A20" s="157"/>
      <c r="B20" s="119" t="s">
        <v>14</v>
      </c>
      <c r="C20" s="47">
        <v>45</v>
      </c>
      <c r="D20" s="48">
        <v>52</v>
      </c>
      <c r="E20" s="48">
        <v>9</v>
      </c>
      <c r="F20" s="48">
        <v>71</v>
      </c>
      <c r="G20" s="48">
        <v>26</v>
      </c>
      <c r="H20" s="48">
        <v>10</v>
      </c>
      <c r="I20" s="48">
        <v>4</v>
      </c>
      <c r="J20" s="48">
        <v>0</v>
      </c>
      <c r="K20" s="48">
        <v>0</v>
      </c>
      <c r="L20" s="48">
        <v>0</v>
      </c>
      <c r="M20" s="48">
        <v>0</v>
      </c>
      <c r="N20" s="48">
        <v>0</v>
      </c>
      <c r="O20" s="48">
        <v>0</v>
      </c>
      <c r="P20" s="48">
        <v>0</v>
      </c>
      <c r="Q20" s="48">
        <v>0</v>
      </c>
      <c r="R20" s="48">
        <v>0</v>
      </c>
      <c r="S20" s="48">
        <v>0</v>
      </c>
      <c r="T20" s="48">
        <v>4</v>
      </c>
      <c r="U20" s="85">
        <v>3</v>
      </c>
      <c r="V20" s="30">
        <f t="shared" si="0"/>
        <v>224</v>
      </c>
    </row>
    <row r="21" spans="1:22" ht="18" customHeight="1" x14ac:dyDescent="0.15">
      <c r="A21" s="154" t="s">
        <v>8</v>
      </c>
      <c r="B21" s="118" t="s">
        <v>13</v>
      </c>
      <c r="C21" s="45">
        <v>50</v>
      </c>
      <c r="D21" s="46">
        <v>24</v>
      </c>
      <c r="E21" s="46">
        <v>0</v>
      </c>
      <c r="F21" s="46">
        <v>15</v>
      </c>
      <c r="G21" s="46">
        <v>8</v>
      </c>
      <c r="H21" s="46">
        <v>0</v>
      </c>
      <c r="I21" s="46">
        <v>0</v>
      </c>
      <c r="J21" s="46">
        <v>0</v>
      </c>
      <c r="K21" s="46">
        <v>0</v>
      </c>
      <c r="L21" s="46">
        <v>0</v>
      </c>
      <c r="M21" s="46">
        <v>0</v>
      </c>
      <c r="N21" s="46">
        <v>0</v>
      </c>
      <c r="O21" s="46">
        <v>0</v>
      </c>
      <c r="P21" s="46">
        <v>0</v>
      </c>
      <c r="Q21" s="46">
        <v>0</v>
      </c>
      <c r="R21" s="46">
        <v>0</v>
      </c>
      <c r="S21" s="46">
        <v>0</v>
      </c>
      <c r="T21" s="46">
        <v>0</v>
      </c>
      <c r="U21" s="84">
        <v>0</v>
      </c>
      <c r="V21" s="29">
        <f t="shared" si="0"/>
        <v>97</v>
      </c>
    </row>
    <row r="22" spans="1:22" ht="18" customHeight="1" x14ac:dyDescent="0.15">
      <c r="A22" s="153"/>
      <c r="B22" s="120" t="s">
        <v>14</v>
      </c>
      <c r="C22" s="47">
        <v>78</v>
      </c>
      <c r="D22" s="48">
        <v>26</v>
      </c>
      <c r="E22" s="48">
        <v>0</v>
      </c>
      <c r="F22" s="48">
        <v>24</v>
      </c>
      <c r="G22" s="48">
        <v>8</v>
      </c>
      <c r="H22" s="48">
        <v>0</v>
      </c>
      <c r="I22" s="48">
        <v>0</v>
      </c>
      <c r="J22" s="48">
        <v>0</v>
      </c>
      <c r="K22" s="48">
        <v>0</v>
      </c>
      <c r="L22" s="48">
        <v>0</v>
      </c>
      <c r="M22" s="48">
        <v>0</v>
      </c>
      <c r="N22" s="48">
        <v>0</v>
      </c>
      <c r="O22" s="48">
        <v>0</v>
      </c>
      <c r="P22" s="48">
        <v>0</v>
      </c>
      <c r="Q22" s="48">
        <v>0</v>
      </c>
      <c r="R22" s="48">
        <v>0</v>
      </c>
      <c r="S22" s="48">
        <v>0</v>
      </c>
      <c r="T22" s="48">
        <v>0</v>
      </c>
      <c r="U22" s="85">
        <v>0</v>
      </c>
      <c r="V22" s="31">
        <f t="shared" si="0"/>
        <v>136</v>
      </c>
    </row>
    <row r="23" spans="1:22" ht="18" customHeight="1" x14ac:dyDescent="0.15">
      <c r="A23" s="156" t="s">
        <v>9</v>
      </c>
      <c r="B23" s="121" t="s">
        <v>13</v>
      </c>
      <c r="C23" s="45">
        <v>24</v>
      </c>
      <c r="D23" s="46">
        <v>19</v>
      </c>
      <c r="E23" s="46">
        <v>0</v>
      </c>
      <c r="F23" s="46">
        <v>34</v>
      </c>
      <c r="G23" s="46">
        <v>27</v>
      </c>
      <c r="H23" s="46">
        <v>0</v>
      </c>
      <c r="I23" s="46">
        <v>8</v>
      </c>
      <c r="J23" s="46">
        <v>0</v>
      </c>
      <c r="K23" s="46">
        <v>0</v>
      </c>
      <c r="L23" s="46">
        <v>0</v>
      </c>
      <c r="M23" s="46">
        <v>0</v>
      </c>
      <c r="N23" s="46">
        <v>0</v>
      </c>
      <c r="O23" s="46">
        <v>0</v>
      </c>
      <c r="P23" s="46">
        <v>0</v>
      </c>
      <c r="Q23" s="46">
        <v>0</v>
      </c>
      <c r="R23" s="46">
        <v>0</v>
      </c>
      <c r="S23" s="46">
        <v>0</v>
      </c>
      <c r="T23" s="46">
        <v>0</v>
      </c>
      <c r="U23" s="84">
        <v>1</v>
      </c>
      <c r="V23" s="32">
        <f t="shared" si="0"/>
        <v>113</v>
      </c>
    </row>
    <row r="24" spans="1:22" ht="18" customHeight="1" x14ac:dyDescent="0.15">
      <c r="A24" s="157"/>
      <c r="B24" s="119" t="s">
        <v>14</v>
      </c>
      <c r="C24" s="47">
        <v>36</v>
      </c>
      <c r="D24" s="48">
        <v>19</v>
      </c>
      <c r="E24" s="48">
        <v>0</v>
      </c>
      <c r="F24" s="48">
        <v>44</v>
      </c>
      <c r="G24" s="48">
        <v>36</v>
      </c>
      <c r="H24" s="48">
        <v>0</v>
      </c>
      <c r="I24" s="48">
        <v>12</v>
      </c>
      <c r="J24" s="48">
        <v>0</v>
      </c>
      <c r="K24" s="48">
        <v>0</v>
      </c>
      <c r="L24" s="48">
        <v>0</v>
      </c>
      <c r="M24" s="48">
        <v>0</v>
      </c>
      <c r="N24" s="48">
        <v>0</v>
      </c>
      <c r="O24" s="48">
        <v>0</v>
      </c>
      <c r="P24" s="48">
        <v>0</v>
      </c>
      <c r="Q24" s="48">
        <v>0</v>
      </c>
      <c r="R24" s="48">
        <v>0</v>
      </c>
      <c r="S24" s="48">
        <v>0</v>
      </c>
      <c r="T24" s="48">
        <v>0</v>
      </c>
      <c r="U24" s="85">
        <v>2</v>
      </c>
      <c r="V24" s="30">
        <f t="shared" si="0"/>
        <v>149</v>
      </c>
    </row>
    <row r="25" spans="1:22" ht="18" customHeight="1" x14ac:dyDescent="0.15">
      <c r="A25" s="154" t="s">
        <v>10</v>
      </c>
      <c r="B25" s="118" t="s">
        <v>13</v>
      </c>
      <c r="C25" s="45">
        <v>16</v>
      </c>
      <c r="D25" s="46">
        <v>56</v>
      </c>
      <c r="E25" s="46">
        <v>39</v>
      </c>
      <c r="F25" s="46">
        <v>37</v>
      </c>
      <c r="G25" s="46">
        <v>0</v>
      </c>
      <c r="H25" s="46">
        <v>6</v>
      </c>
      <c r="I25" s="46">
        <v>0</v>
      </c>
      <c r="J25" s="46">
        <v>0</v>
      </c>
      <c r="K25" s="46">
        <v>0</v>
      </c>
      <c r="L25" s="46">
        <v>0</v>
      </c>
      <c r="M25" s="46">
        <v>0</v>
      </c>
      <c r="N25" s="46">
        <v>0</v>
      </c>
      <c r="O25" s="46">
        <v>13</v>
      </c>
      <c r="P25" s="46">
        <v>0</v>
      </c>
      <c r="Q25" s="46">
        <v>0</v>
      </c>
      <c r="R25" s="46">
        <v>2</v>
      </c>
      <c r="S25" s="46">
        <v>0</v>
      </c>
      <c r="T25" s="46">
        <v>0</v>
      </c>
      <c r="U25" s="84">
        <v>35</v>
      </c>
      <c r="V25" s="29">
        <f t="shared" si="0"/>
        <v>204</v>
      </c>
    </row>
    <row r="26" spans="1:22" ht="18" customHeight="1" x14ac:dyDescent="0.15">
      <c r="A26" s="153"/>
      <c r="B26" s="120" t="s">
        <v>14</v>
      </c>
      <c r="C26" s="47">
        <v>16</v>
      </c>
      <c r="D26" s="48">
        <v>58</v>
      </c>
      <c r="E26" s="48">
        <v>39</v>
      </c>
      <c r="F26" s="48">
        <v>52</v>
      </c>
      <c r="G26" s="48">
        <v>0</v>
      </c>
      <c r="H26" s="48">
        <v>10</v>
      </c>
      <c r="I26" s="48">
        <v>0</v>
      </c>
      <c r="J26" s="48">
        <v>0</v>
      </c>
      <c r="K26" s="48">
        <v>0</v>
      </c>
      <c r="L26" s="48">
        <v>0</v>
      </c>
      <c r="M26" s="48">
        <v>0</v>
      </c>
      <c r="N26" s="48">
        <v>0</v>
      </c>
      <c r="O26" s="48">
        <v>26</v>
      </c>
      <c r="P26" s="48">
        <v>0</v>
      </c>
      <c r="Q26" s="48">
        <v>0</v>
      </c>
      <c r="R26" s="48">
        <v>2</v>
      </c>
      <c r="S26" s="48">
        <v>0</v>
      </c>
      <c r="T26" s="48">
        <v>0</v>
      </c>
      <c r="U26" s="85">
        <v>129</v>
      </c>
      <c r="V26" s="31">
        <f t="shared" si="0"/>
        <v>332</v>
      </c>
    </row>
    <row r="27" spans="1:22" ht="18" customHeight="1" x14ac:dyDescent="0.15">
      <c r="A27" s="156" t="s">
        <v>11</v>
      </c>
      <c r="B27" s="121" t="s">
        <v>13</v>
      </c>
      <c r="C27" s="45">
        <v>88</v>
      </c>
      <c r="D27" s="46">
        <v>89</v>
      </c>
      <c r="E27" s="46">
        <v>1</v>
      </c>
      <c r="F27" s="46">
        <v>63</v>
      </c>
      <c r="G27" s="46">
        <v>2</v>
      </c>
      <c r="H27" s="46">
        <v>2</v>
      </c>
      <c r="I27" s="46">
        <v>6</v>
      </c>
      <c r="J27" s="46">
        <v>0</v>
      </c>
      <c r="K27" s="46">
        <v>0</v>
      </c>
      <c r="L27" s="46">
        <v>0</v>
      </c>
      <c r="M27" s="46">
        <v>0</v>
      </c>
      <c r="N27" s="46">
        <v>0</v>
      </c>
      <c r="O27" s="46">
        <v>0</v>
      </c>
      <c r="P27" s="46">
        <v>0</v>
      </c>
      <c r="Q27" s="46">
        <v>0</v>
      </c>
      <c r="R27" s="46">
        <v>0</v>
      </c>
      <c r="S27" s="46">
        <v>2</v>
      </c>
      <c r="T27" s="46">
        <v>5</v>
      </c>
      <c r="U27" s="84">
        <v>17</v>
      </c>
      <c r="V27" s="32">
        <f t="shared" si="0"/>
        <v>275</v>
      </c>
    </row>
    <row r="28" spans="1:22" ht="18" customHeight="1" x14ac:dyDescent="0.15">
      <c r="A28" s="157"/>
      <c r="B28" s="119" t="s">
        <v>14</v>
      </c>
      <c r="C28" s="47">
        <v>109</v>
      </c>
      <c r="D28" s="48">
        <v>103</v>
      </c>
      <c r="E28" s="48">
        <v>1</v>
      </c>
      <c r="F28" s="48">
        <v>81</v>
      </c>
      <c r="G28" s="48">
        <v>6</v>
      </c>
      <c r="H28" s="48">
        <v>2</v>
      </c>
      <c r="I28" s="48">
        <v>10</v>
      </c>
      <c r="J28" s="48">
        <v>0</v>
      </c>
      <c r="K28" s="48">
        <v>0</v>
      </c>
      <c r="L28" s="48">
        <v>0</v>
      </c>
      <c r="M28" s="48">
        <v>0</v>
      </c>
      <c r="N28" s="48">
        <v>0</v>
      </c>
      <c r="O28" s="48">
        <v>0</v>
      </c>
      <c r="P28" s="48">
        <v>0</v>
      </c>
      <c r="Q28" s="48">
        <v>0</v>
      </c>
      <c r="R28" s="48">
        <v>0</v>
      </c>
      <c r="S28" s="48">
        <v>6</v>
      </c>
      <c r="T28" s="48">
        <v>10</v>
      </c>
      <c r="U28" s="85">
        <v>58</v>
      </c>
      <c r="V28" s="30">
        <f t="shared" si="0"/>
        <v>386</v>
      </c>
    </row>
    <row r="29" spans="1:22" ht="18" customHeight="1" x14ac:dyDescent="0.15">
      <c r="A29" s="154" t="s">
        <v>12</v>
      </c>
      <c r="B29" s="118" t="s">
        <v>13</v>
      </c>
      <c r="C29" s="45">
        <v>16</v>
      </c>
      <c r="D29" s="46">
        <v>4</v>
      </c>
      <c r="E29" s="46">
        <v>4</v>
      </c>
      <c r="F29" s="46">
        <v>28</v>
      </c>
      <c r="G29" s="46">
        <v>4</v>
      </c>
      <c r="H29" s="46">
        <v>12</v>
      </c>
      <c r="I29" s="46">
        <v>7</v>
      </c>
      <c r="J29" s="46">
        <v>0</v>
      </c>
      <c r="K29" s="46">
        <v>0</v>
      </c>
      <c r="L29" s="46">
        <v>0</v>
      </c>
      <c r="M29" s="46">
        <v>0</v>
      </c>
      <c r="N29" s="46">
        <v>0</v>
      </c>
      <c r="O29" s="46">
        <v>0</v>
      </c>
      <c r="P29" s="46">
        <v>0</v>
      </c>
      <c r="Q29" s="46">
        <v>0</v>
      </c>
      <c r="R29" s="46">
        <v>0</v>
      </c>
      <c r="S29" s="46">
        <v>0</v>
      </c>
      <c r="T29" s="46">
        <v>0</v>
      </c>
      <c r="U29" s="84">
        <v>0</v>
      </c>
      <c r="V29" s="29">
        <f t="shared" si="0"/>
        <v>75</v>
      </c>
    </row>
    <row r="30" spans="1:22" ht="18" customHeight="1" x14ac:dyDescent="0.15">
      <c r="A30" s="153"/>
      <c r="B30" s="120" t="s">
        <v>14</v>
      </c>
      <c r="C30" s="47">
        <v>18</v>
      </c>
      <c r="D30" s="48">
        <v>12</v>
      </c>
      <c r="E30" s="48">
        <v>8</v>
      </c>
      <c r="F30" s="48">
        <v>38</v>
      </c>
      <c r="G30" s="48">
        <v>4</v>
      </c>
      <c r="H30" s="48">
        <v>12</v>
      </c>
      <c r="I30" s="48">
        <v>7</v>
      </c>
      <c r="J30" s="48">
        <v>0</v>
      </c>
      <c r="K30" s="48">
        <v>0</v>
      </c>
      <c r="L30" s="48">
        <v>0</v>
      </c>
      <c r="M30" s="48">
        <v>0</v>
      </c>
      <c r="N30" s="48">
        <v>0</v>
      </c>
      <c r="O30" s="48">
        <v>0</v>
      </c>
      <c r="P30" s="48">
        <v>0</v>
      </c>
      <c r="Q30" s="48">
        <v>0</v>
      </c>
      <c r="R30" s="48">
        <v>0</v>
      </c>
      <c r="S30" s="48">
        <v>0</v>
      </c>
      <c r="T30" s="48">
        <v>0</v>
      </c>
      <c r="U30" s="85">
        <v>0</v>
      </c>
      <c r="V30" s="31">
        <f t="shared" si="0"/>
        <v>99</v>
      </c>
    </row>
    <row r="31" spans="1:22" ht="18" customHeight="1" x14ac:dyDescent="0.15">
      <c r="A31" s="154" t="s">
        <v>32</v>
      </c>
      <c r="B31" s="118" t="s">
        <v>13</v>
      </c>
      <c r="C31" s="11">
        <f>+C7+C9+C11+C13+C15+C17+C19+C21+C23+C25+C27+C29</f>
        <v>433</v>
      </c>
      <c r="D31" s="12">
        <f t="shared" ref="D31:V31" si="1">+D7+D9+D11+D13+D15+D17+D19+D21+D23+D25+D27+D29</f>
        <v>438</v>
      </c>
      <c r="E31" s="12">
        <f t="shared" si="1"/>
        <v>207</v>
      </c>
      <c r="F31" s="12">
        <f t="shared" si="1"/>
        <v>564</v>
      </c>
      <c r="G31" s="12">
        <f t="shared" si="1"/>
        <v>112</v>
      </c>
      <c r="H31" s="12">
        <f t="shared" si="1"/>
        <v>60</v>
      </c>
      <c r="I31" s="12">
        <f t="shared" si="1"/>
        <v>72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4</v>
      </c>
      <c r="N31" s="12">
        <f t="shared" si="1"/>
        <v>0</v>
      </c>
      <c r="O31" s="12">
        <f t="shared" si="1"/>
        <v>13</v>
      </c>
      <c r="P31" s="12">
        <f t="shared" si="1"/>
        <v>0</v>
      </c>
      <c r="Q31" s="12">
        <f t="shared" si="1"/>
        <v>0</v>
      </c>
      <c r="R31" s="12">
        <f t="shared" si="1"/>
        <v>20</v>
      </c>
      <c r="S31" s="12">
        <f t="shared" si="1"/>
        <v>13</v>
      </c>
      <c r="T31" s="12">
        <f t="shared" si="1"/>
        <v>19</v>
      </c>
      <c r="U31" s="13">
        <f t="shared" si="1"/>
        <v>74</v>
      </c>
      <c r="V31" s="29">
        <f t="shared" si="1"/>
        <v>2029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512</v>
      </c>
      <c r="D32" s="6">
        <f t="shared" si="3"/>
        <v>477</v>
      </c>
      <c r="E32" s="6">
        <f t="shared" si="3"/>
        <v>245</v>
      </c>
      <c r="F32" s="6">
        <f t="shared" si="3"/>
        <v>746</v>
      </c>
      <c r="G32" s="6">
        <f t="shared" si="3"/>
        <v>159</v>
      </c>
      <c r="H32" s="6">
        <f t="shared" si="3"/>
        <v>64</v>
      </c>
      <c r="I32" s="6">
        <f t="shared" si="3"/>
        <v>104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4</v>
      </c>
      <c r="N32" s="6">
        <f t="shared" si="3"/>
        <v>0</v>
      </c>
      <c r="O32" s="6">
        <f t="shared" si="3"/>
        <v>26</v>
      </c>
      <c r="P32" s="6">
        <f t="shared" si="3"/>
        <v>0</v>
      </c>
      <c r="Q32" s="6">
        <f t="shared" si="3"/>
        <v>0</v>
      </c>
      <c r="R32" s="6">
        <f t="shared" si="3"/>
        <v>24</v>
      </c>
      <c r="S32" s="6">
        <f t="shared" si="3"/>
        <v>17</v>
      </c>
      <c r="T32" s="6">
        <f t="shared" si="3"/>
        <v>24</v>
      </c>
      <c r="U32" s="7">
        <f t="shared" si="3"/>
        <v>210</v>
      </c>
      <c r="V32" s="31">
        <f t="shared" si="3"/>
        <v>2612</v>
      </c>
    </row>
    <row r="33" spans="1:22" ht="18" customHeight="1" x14ac:dyDescent="0.15">
      <c r="A33" s="158" t="s">
        <v>273</v>
      </c>
      <c r="B33" s="118" t="s">
        <v>13</v>
      </c>
      <c r="C33" s="2">
        <v>609</v>
      </c>
      <c r="D33" s="3">
        <v>282</v>
      </c>
      <c r="E33" s="3">
        <v>311</v>
      </c>
      <c r="F33" s="3">
        <v>485</v>
      </c>
      <c r="G33" s="3">
        <v>87</v>
      </c>
      <c r="H33" s="3">
        <v>45</v>
      </c>
      <c r="I33" s="3">
        <v>30</v>
      </c>
      <c r="J33" s="3">
        <v>6</v>
      </c>
      <c r="K33" s="3">
        <v>0</v>
      </c>
      <c r="L33" s="3">
        <v>3</v>
      </c>
      <c r="M33" s="3">
        <v>0</v>
      </c>
      <c r="N33" s="3">
        <v>0</v>
      </c>
      <c r="O33" s="3">
        <v>7</v>
      </c>
      <c r="P33" s="3">
        <v>0</v>
      </c>
      <c r="Q33" s="3">
        <v>2</v>
      </c>
      <c r="R33" s="3">
        <v>45</v>
      </c>
      <c r="S33" s="3">
        <v>28</v>
      </c>
      <c r="T33" s="3">
        <v>9</v>
      </c>
      <c r="U33" s="4">
        <v>33</v>
      </c>
      <c r="V33" s="29">
        <f>SUM(C33:U33)</f>
        <v>1982</v>
      </c>
    </row>
    <row r="34" spans="1:22" ht="18" customHeight="1" x14ac:dyDescent="0.15">
      <c r="A34" s="153"/>
      <c r="B34" s="120" t="s">
        <v>14</v>
      </c>
      <c r="C34" s="5">
        <v>658</v>
      </c>
      <c r="D34" s="6">
        <v>328</v>
      </c>
      <c r="E34" s="6">
        <v>418</v>
      </c>
      <c r="F34" s="6">
        <v>533</v>
      </c>
      <c r="G34" s="6">
        <v>126</v>
      </c>
      <c r="H34" s="6">
        <v>55</v>
      </c>
      <c r="I34" s="6">
        <v>35</v>
      </c>
      <c r="J34" s="6">
        <v>6</v>
      </c>
      <c r="K34" s="6">
        <v>0</v>
      </c>
      <c r="L34" s="6">
        <v>6</v>
      </c>
      <c r="M34" s="6">
        <v>0</v>
      </c>
      <c r="N34" s="6">
        <v>0</v>
      </c>
      <c r="O34" s="6">
        <v>10</v>
      </c>
      <c r="P34" s="6">
        <v>0</v>
      </c>
      <c r="Q34" s="6">
        <v>10</v>
      </c>
      <c r="R34" s="6">
        <v>56</v>
      </c>
      <c r="S34" s="6">
        <v>42</v>
      </c>
      <c r="T34" s="6">
        <v>16</v>
      </c>
      <c r="U34" s="7">
        <v>109</v>
      </c>
      <c r="V34" s="31">
        <f>SUM(C34:U34)</f>
        <v>2408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0.71100164203612481</v>
      </c>
      <c r="D35" s="34">
        <f t="shared" ref="D35:V35" si="5">IF(D33=0,"- ",+D31/D33)</f>
        <v>1.553191489361702</v>
      </c>
      <c r="E35" s="34">
        <f t="shared" si="5"/>
        <v>0.66559485530546625</v>
      </c>
      <c r="F35" s="34">
        <f t="shared" si="5"/>
        <v>1.1628865979381444</v>
      </c>
      <c r="G35" s="34">
        <f t="shared" si="5"/>
        <v>1.2873563218390804</v>
      </c>
      <c r="H35" s="34">
        <f t="shared" si="5"/>
        <v>1.3333333333333333</v>
      </c>
      <c r="I35" s="34">
        <f t="shared" si="5"/>
        <v>2.4</v>
      </c>
      <c r="J35" s="34">
        <f t="shared" si="5"/>
        <v>0</v>
      </c>
      <c r="K35" s="34" t="str">
        <f t="shared" ref="K35:M35" si="6">IF(K33=0,"- ",+K31/K33)</f>
        <v xml:space="preserve">- </v>
      </c>
      <c r="L35" s="34">
        <f t="shared" si="6"/>
        <v>0</v>
      </c>
      <c r="M35" s="34" t="str">
        <f t="shared" si="6"/>
        <v xml:space="preserve">- </v>
      </c>
      <c r="N35" s="34" t="str">
        <f t="shared" si="5"/>
        <v xml:space="preserve">- </v>
      </c>
      <c r="O35" s="34">
        <f t="shared" si="5"/>
        <v>1.8571428571428572</v>
      </c>
      <c r="P35" s="34" t="str">
        <f t="shared" si="5"/>
        <v xml:space="preserve">- </v>
      </c>
      <c r="Q35" s="34">
        <f t="shared" si="5"/>
        <v>0</v>
      </c>
      <c r="R35" s="34">
        <f t="shared" si="5"/>
        <v>0.44444444444444442</v>
      </c>
      <c r="S35" s="34">
        <f t="shared" si="5"/>
        <v>0.4642857142857143</v>
      </c>
      <c r="T35" s="34">
        <f t="shared" si="5"/>
        <v>2.1111111111111112</v>
      </c>
      <c r="U35" s="35">
        <f t="shared" si="5"/>
        <v>2.2424242424242422</v>
      </c>
      <c r="V35" s="36">
        <f t="shared" si="5"/>
        <v>1.0237134207870837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0.77811550151975684</v>
      </c>
      <c r="D36" s="38">
        <f t="shared" si="7"/>
        <v>1.4542682926829269</v>
      </c>
      <c r="E36" s="38">
        <f t="shared" si="7"/>
        <v>0.5861244019138756</v>
      </c>
      <c r="F36" s="38">
        <f t="shared" si="7"/>
        <v>1.399624765478424</v>
      </c>
      <c r="G36" s="38">
        <f t="shared" si="7"/>
        <v>1.2619047619047619</v>
      </c>
      <c r="H36" s="38">
        <f t="shared" si="7"/>
        <v>1.1636363636363636</v>
      </c>
      <c r="I36" s="38">
        <f t="shared" si="7"/>
        <v>2.9714285714285715</v>
      </c>
      <c r="J36" s="38">
        <f t="shared" si="7"/>
        <v>0</v>
      </c>
      <c r="K36" s="38" t="str">
        <f t="shared" ref="K36:M36" si="8">IF(K34=0,"- ",+K32/K34)</f>
        <v xml:space="preserve">- </v>
      </c>
      <c r="L36" s="38">
        <f t="shared" si="8"/>
        <v>0</v>
      </c>
      <c r="M36" s="38" t="str">
        <f t="shared" si="8"/>
        <v xml:space="preserve">- </v>
      </c>
      <c r="N36" s="38" t="str">
        <f t="shared" si="7"/>
        <v xml:space="preserve">- </v>
      </c>
      <c r="O36" s="38">
        <f t="shared" si="7"/>
        <v>2.6</v>
      </c>
      <c r="P36" s="38" t="str">
        <f t="shared" si="7"/>
        <v xml:space="preserve">- </v>
      </c>
      <c r="Q36" s="38">
        <f t="shared" si="7"/>
        <v>0</v>
      </c>
      <c r="R36" s="38">
        <f t="shared" si="7"/>
        <v>0.42857142857142855</v>
      </c>
      <c r="S36" s="38">
        <f t="shared" si="7"/>
        <v>0.40476190476190477</v>
      </c>
      <c r="T36" s="38">
        <f t="shared" si="7"/>
        <v>1.5</v>
      </c>
      <c r="U36" s="39">
        <f t="shared" si="7"/>
        <v>1.926605504587156</v>
      </c>
      <c r="V36" s="40">
        <f t="shared" si="7"/>
        <v>1.084717607973422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4</v>
      </c>
      <c r="O4" s="14" t="s">
        <v>35</v>
      </c>
      <c r="P4" s="14" t="s">
        <v>36</v>
      </c>
      <c r="Q4" s="15">
        <v>4</v>
      </c>
      <c r="R4" s="14" t="s">
        <v>37</v>
      </c>
      <c r="T4" s="16" t="s">
        <v>33</v>
      </c>
      <c r="U4" s="16"/>
      <c r="V4" s="16" t="s">
        <v>146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>
        <v>2</v>
      </c>
      <c r="D13" s="3"/>
      <c r="E13" s="3"/>
      <c r="F13" s="3">
        <v>6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8</v>
      </c>
    </row>
    <row r="14" spans="1:22" ht="18" customHeight="1" x14ac:dyDescent="0.15">
      <c r="A14" s="153"/>
      <c r="B14" s="120" t="s">
        <v>14</v>
      </c>
      <c r="C14" s="5">
        <v>6</v>
      </c>
      <c r="D14" s="6"/>
      <c r="E14" s="6"/>
      <c r="F14" s="6">
        <v>6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12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0</v>
      </c>
    </row>
    <row r="16" spans="1:22" ht="18" customHeight="1" x14ac:dyDescent="0.15">
      <c r="A16" s="157"/>
      <c r="B16" s="119" t="s">
        <v>14</v>
      </c>
      <c r="C16" s="8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0</v>
      </c>
    </row>
    <row r="17" spans="1:22" ht="18" customHeight="1" x14ac:dyDescent="0.15">
      <c r="A17" s="154" t="s">
        <v>6</v>
      </c>
      <c r="B17" s="118" t="s">
        <v>13</v>
      </c>
      <c r="C17" s="2">
        <v>2</v>
      </c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2</v>
      </c>
    </row>
    <row r="18" spans="1:22" ht="18" customHeight="1" x14ac:dyDescent="0.15">
      <c r="A18" s="153"/>
      <c r="B18" s="120" t="s">
        <v>14</v>
      </c>
      <c r="C18" s="8">
        <v>2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10"/>
      <c r="V18" s="31">
        <f t="shared" si="0"/>
        <v>2</v>
      </c>
    </row>
    <row r="19" spans="1:22" ht="18" customHeight="1" x14ac:dyDescent="0.15">
      <c r="A19" s="156" t="s">
        <v>7</v>
      </c>
      <c r="B19" s="121" t="s">
        <v>13</v>
      </c>
      <c r="C19" s="45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84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47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85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45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8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47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85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84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47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85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45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8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47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85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45">
        <v>6</v>
      </c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>
        <v>3</v>
      </c>
      <c r="U27" s="84"/>
      <c r="V27" s="32">
        <f t="shared" si="0"/>
        <v>9</v>
      </c>
    </row>
    <row r="28" spans="1:22" ht="18" customHeight="1" x14ac:dyDescent="0.15">
      <c r="A28" s="157"/>
      <c r="B28" s="119" t="s">
        <v>14</v>
      </c>
      <c r="C28" s="47">
        <v>6</v>
      </c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>
        <v>6</v>
      </c>
      <c r="U28" s="85"/>
      <c r="V28" s="30">
        <f t="shared" si="0"/>
        <v>12</v>
      </c>
    </row>
    <row r="29" spans="1:22" ht="18" customHeight="1" x14ac:dyDescent="0.15">
      <c r="A29" s="154" t="s">
        <v>12</v>
      </c>
      <c r="B29" s="118" t="s">
        <v>13</v>
      </c>
      <c r="C29" s="45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8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47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85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11">
        <f>+C7+C9+C11+C13+C15+C17+C19+C21+C23+C25+C27+C29</f>
        <v>10</v>
      </c>
      <c r="D31" s="12">
        <f t="shared" ref="D31:V31" si="1">+D7+D9+D11+D13+D15+D17+D19+D21+D23+D25+D27+D29</f>
        <v>0</v>
      </c>
      <c r="E31" s="12">
        <f t="shared" si="1"/>
        <v>0</v>
      </c>
      <c r="F31" s="12">
        <f t="shared" si="1"/>
        <v>6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3</v>
      </c>
      <c r="U31" s="13">
        <f t="shared" si="1"/>
        <v>0</v>
      </c>
      <c r="V31" s="29">
        <f t="shared" si="1"/>
        <v>19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14</v>
      </c>
      <c r="D32" s="6">
        <f t="shared" si="3"/>
        <v>0</v>
      </c>
      <c r="E32" s="6">
        <f t="shared" si="3"/>
        <v>0</v>
      </c>
      <c r="F32" s="6">
        <f t="shared" si="3"/>
        <v>6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6</v>
      </c>
      <c r="U32" s="7">
        <f t="shared" si="3"/>
        <v>0</v>
      </c>
      <c r="V32" s="31">
        <f t="shared" si="3"/>
        <v>26</v>
      </c>
    </row>
    <row r="33" spans="1:22" ht="18" customHeight="1" x14ac:dyDescent="0.15">
      <c r="A33" s="158" t="s">
        <v>273</v>
      </c>
      <c r="B33" s="118" t="s">
        <v>13</v>
      </c>
      <c r="C33" s="2">
        <v>8</v>
      </c>
      <c r="D33" s="3">
        <v>11</v>
      </c>
      <c r="E33" s="3">
        <v>5</v>
      </c>
      <c r="F33" s="3">
        <v>21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9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4">
        <v>0</v>
      </c>
      <c r="V33" s="29">
        <f>SUM(C33:U33)</f>
        <v>54</v>
      </c>
    </row>
    <row r="34" spans="1:22" ht="18" customHeight="1" x14ac:dyDescent="0.15">
      <c r="A34" s="153"/>
      <c r="B34" s="120" t="s">
        <v>14</v>
      </c>
      <c r="C34" s="5">
        <v>8</v>
      </c>
      <c r="D34" s="6">
        <v>11</v>
      </c>
      <c r="E34" s="6">
        <v>5</v>
      </c>
      <c r="F34" s="6">
        <v>21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9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7">
        <v>0</v>
      </c>
      <c r="V34" s="31">
        <f>SUM(C34:U34)</f>
        <v>54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1.25</v>
      </c>
      <c r="D35" s="34">
        <f t="shared" ref="D35:V35" si="5">IF(D33=0,"- ",+D31/D33)</f>
        <v>0</v>
      </c>
      <c r="E35" s="34">
        <f t="shared" si="5"/>
        <v>0</v>
      </c>
      <c r="F35" s="34">
        <f t="shared" si="5"/>
        <v>0.2857142857142857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>
        <f t="shared" si="6"/>
        <v>0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 t="str">
        <f t="shared" si="5"/>
        <v xml:space="preserve">- </v>
      </c>
      <c r="V35" s="36">
        <f t="shared" si="5"/>
        <v>0.35185185185185186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1.75</v>
      </c>
      <c r="D36" s="38">
        <f t="shared" si="7"/>
        <v>0</v>
      </c>
      <c r="E36" s="38">
        <f t="shared" si="7"/>
        <v>0</v>
      </c>
      <c r="F36" s="38">
        <f t="shared" si="7"/>
        <v>0.2857142857142857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>
        <f t="shared" si="8"/>
        <v>0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 t="str">
        <f t="shared" si="7"/>
        <v xml:space="preserve">- </v>
      </c>
      <c r="V36" s="40">
        <f t="shared" si="7"/>
        <v>0.48148148148148145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</v>
      </c>
      <c r="O4" s="14" t="s">
        <v>35</v>
      </c>
      <c r="P4" s="14" t="s">
        <v>36</v>
      </c>
      <c r="Q4" s="15">
        <v>1</v>
      </c>
      <c r="R4" s="14" t="s">
        <v>37</v>
      </c>
      <c r="T4" s="16" t="s">
        <v>33</v>
      </c>
      <c r="U4" s="16"/>
      <c r="V4" s="16" t="s">
        <v>147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/>
      <c r="F13" s="3">
        <v>4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4</v>
      </c>
    </row>
    <row r="14" spans="1:22" ht="18" customHeight="1" x14ac:dyDescent="0.15">
      <c r="A14" s="153"/>
      <c r="B14" s="120" t="s">
        <v>14</v>
      </c>
      <c r="C14" s="5"/>
      <c r="D14" s="6"/>
      <c r="E14" s="6"/>
      <c r="F14" s="6">
        <v>4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4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>
        <v>9</v>
      </c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9</v>
      </c>
    </row>
    <row r="16" spans="1:22" ht="18" customHeight="1" x14ac:dyDescent="0.15">
      <c r="A16" s="157"/>
      <c r="B16" s="119" t="s">
        <v>14</v>
      </c>
      <c r="C16" s="8"/>
      <c r="D16" s="9"/>
      <c r="E16" s="9">
        <v>9</v>
      </c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9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8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10"/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2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4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5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7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2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>
        <v>1</v>
      </c>
      <c r="U23" s="4"/>
      <c r="V23" s="32">
        <f t="shared" si="0"/>
        <v>1</v>
      </c>
    </row>
    <row r="24" spans="1:22" ht="18" customHeight="1" x14ac:dyDescent="0.15">
      <c r="A24" s="157"/>
      <c r="B24" s="119" t="s">
        <v>14</v>
      </c>
      <c r="C24" s="5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>
        <v>1</v>
      </c>
      <c r="U24" s="7"/>
      <c r="V24" s="30">
        <f t="shared" si="0"/>
        <v>1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2"/>
      <c r="D27" s="3"/>
      <c r="E27" s="3"/>
      <c r="F27" s="3">
        <v>2</v>
      </c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4"/>
      <c r="V27" s="32">
        <f t="shared" si="0"/>
        <v>2</v>
      </c>
    </row>
    <row r="28" spans="1:22" ht="18" customHeight="1" x14ac:dyDescent="0.15">
      <c r="A28" s="157"/>
      <c r="B28" s="119" t="s">
        <v>14</v>
      </c>
      <c r="C28" s="5"/>
      <c r="D28" s="6"/>
      <c r="E28" s="6"/>
      <c r="F28" s="6">
        <v>2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7"/>
      <c r="V28" s="30">
        <f t="shared" si="0"/>
        <v>2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0</v>
      </c>
      <c r="E31" s="12">
        <f t="shared" si="1"/>
        <v>9</v>
      </c>
      <c r="F31" s="12">
        <f t="shared" si="1"/>
        <v>6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1</v>
      </c>
      <c r="U31" s="13">
        <f t="shared" si="1"/>
        <v>0</v>
      </c>
      <c r="V31" s="29">
        <f t="shared" si="1"/>
        <v>16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0</v>
      </c>
      <c r="D32" s="6">
        <f t="shared" si="3"/>
        <v>0</v>
      </c>
      <c r="E32" s="6">
        <f t="shared" si="3"/>
        <v>9</v>
      </c>
      <c r="F32" s="6">
        <f t="shared" si="3"/>
        <v>6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1</v>
      </c>
      <c r="U32" s="7">
        <f t="shared" si="3"/>
        <v>0</v>
      </c>
      <c r="V32" s="31">
        <f t="shared" si="3"/>
        <v>16</v>
      </c>
    </row>
    <row r="33" spans="1:22" ht="18" customHeight="1" x14ac:dyDescent="0.15">
      <c r="A33" s="158" t="s">
        <v>273</v>
      </c>
      <c r="B33" s="118" t="s">
        <v>13</v>
      </c>
      <c r="C33" s="2">
        <v>7</v>
      </c>
      <c r="D33" s="3">
        <v>2</v>
      </c>
      <c r="E33" s="3">
        <v>27</v>
      </c>
      <c r="F33" s="3">
        <v>6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5</v>
      </c>
      <c r="U33" s="4">
        <v>0</v>
      </c>
      <c r="V33" s="29">
        <f>SUM(C33:U33)</f>
        <v>47</v>
      </c>
    </row>
    <row r="34" spans="1:22" ht="18" customHeight="1" x14ac:dyDescent="0.15">
      <c r="A34" s="153"/>
      <c r="B34" s="120" t="s">
        <v>14</v>
      </c>
      <c r="C34" s="5">
        <v>7</v>
      </c>
      <c r="D34" s="6">
        <v>2</v>
      </c>
      <c r="E34" s="6">
        <v>27</v>
      </c>
      <c r="F34" s="6">
        <v>6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5</v>
      </c>
      <c r="U34" s="7">
        <v>0</v>
      </c>
      <c r="V34" s="31">
        <f>SUM(C34:U34)</f>
        <v>47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0</v>
      </c>
      <c r="D35" s="34">
        <f t="shared" ref="D35:V35" si="5">IF(D33=0,"- ",+D31/D33)</f>
        <v>0</v>
      </c>
      <c r="E35" s="34">
        <f t="shared" si="5"/>
        <v>0.33333333333333331</v>
      </c>
      <c r="F35" s="34">
        <f t="shared" si="5"/>
        <v>1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>
        <f t="shared" si="5"/>
        <v>0.2</v>
      </c>
      <c r="U35" s="35" t="str">
        <f t="shared" si="5"/>
        <v xml:space="preserve">- </v>
      </c>
      <c r="V35" s="36">
        <f t="shared" si="5"/>
        <v>0.34042553191489361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0</v>
      </c>
      <c r="D36" s="38">
        <f t="shared" si="7"/>
        <v>0</v>
      </c>
      <c r="E36" s="38">
        <f t="shared" si="7"/>
        <v>0.33333333333333331</v>
      </c>
      <c r="F36" s="38">
        <f t="shared" si="7"/>
        <v>1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>
        <f t="shared" si="7"/>
        <v>0.2</v>
      </c>
      <c r="U36" s="39" t="str">
        <f t="shared" si="7"/>
        <v xml:space="preserve">- </v>
      </c>
      <c r="V36" s="40">
        <f t="shared" si="7"/>
        <v>0.34042553191489361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3</v>
      </c>
      <c r="O4" s="14" t="s">
        <v>35</v>
      </c>
      <c r="P4" s="14" t="s">
        <v>36</v>
      </c>
      <c r="Q4" s="15">
        <v>3</v>
      </c>
      <c r="R4" s="14" t="s">
        <v>37</v>
      </c>
      <c r="T4" s="16" t="s">
        <v>33</v>
      </c>
      <c r="U4" s="16"/>
      <c r="V4" s="16" t="s">
        <v>148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>
        <v>3</v>
      </c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3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>
        <v>3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3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>
        <v>1</v>
      </c>
      <c r="F11" s="12">
        <v>1</v>
      </c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2</v>
      </c>
    </row>
    <row r="12" spans="1:22" ht="18" customHeight="1" x14ac:dyDescent="0.15">
      <c r="A12" s="157"/>
      <c r="B12" s="119" t="s">
        <v>14</v>
      </c>
      <c r="C12" s="8"/>
      <c r="D12" s="9"/>
      <c r="E12" s="9">
        <v>1</v>
      </c>
      <c r="F12" s="9">
        <v>1</v>
      </c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2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>
        <v>16</v>
      </c>
      <c r="F13" s="3">
        <v>2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>
        <v>2</v>
      </c>
      <c r="S13" s="3"/>
      <c r="T13" s="3"/>
      <c r="U13" s="4"/>
      <c r="V13" s="29">
        <f t="shared" si="0"/>
        <v>20</v>
      </c>
    </row>
    <row r="14" spans="1:22" ht="18" customHeight="1" x14ac:dyDescent="0.15">
      <c r="A14" s="153"/>
      <c r="B14" s="120" t="s">
        <v>14</v>
      </c>
      <c r="C14" s="5"/>
      <c r="D14" s="6"/>
      <c r="E14" s="6">
        <v>28</v>
      </c>
      <c r="F14" s="6">
        <v>2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>
        <v>2</v>
      </c>
      <c r="S14" s="6"/>
      <c r="T14" s="6"/>
      <c r="U14" s="7"/>
      <c r="V14" s="31">
        <f t="shared" si="0"/>
        <v>32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/>
      <c r="F15" s="12">
        <v>2</v>
      </c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>
        <v>2</v>
      </c>
      <c r="S15" s="12"/>
      <c r="T15" s="12"/>
      <c r="U15" s="13"/>
      <c r="V15" s="32">
        <f t="shared" si="0"/>
        <v>4</v>
      </c>
    </row>
    <row r="16" spans="1:22" ht="18" customHeight="1" x14ac:dyDescent="0.15">
      <c r="A16" s="157"/>
      <c r="B16" s="119" t="s">
        <v>14</v>
      </c>
      <c r="C16" s="8"/>
      <c r="D16" s="9"/>
      <c r="E16" s="9"/>
      <c r="F16" s="9">
        <v>2</v>
      </c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>
        <v>2</v>
      </c>
      <c r="S16" s="9"/>
      <c r="T16" s="9"/>
      <c r="U16" s="10"/>
      <c r="V16" s="30">
        <f t="shared" si="0"/>
        <v>4</v>
      </c>
    </row>
    <row r="17" spans="1:22" ht="18" customHeight="1" x14ac:dyDescent="0.15">
      <c r="A17" s="154" t="s">
        <v>6</v>
      </c>
      <c r="B17" s="118" t="s">
        <v>13</v>
      </c>
      <c r="C17" s="2">
        <v>5</v>
      </c>
      <c r="D17" s="3"/>
      <c r="E17" s="3"/>
      <c r="F17" s="3">
        <v>2</v>
      </c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7</v>
      </c>
    </row>
    <row r="18" spans="1:22" ht="18" customHeight="1" x14ac:dyDescent="0.15">
      <c r="A18" s="153"/>
      <c r="B18" s="120" t="s">
        <v>14</v>
      </c>
      <c r="C18" s="8">
        <v>5</v>
      </c>
      <c r="D18" s="9"/>
      <c r="E18" s="9"/>
      <c r="F18" s="9">
        <v>2</v>
      </c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10"/>
      <c r="V18" s="31">
        <f t="shared" si="0"/>
        <v>7</v>
      </c>
    </row>
    <row r="19" spans="1:22" ht="18" customHeight="1" x14ac:dyDescent="0.15">
      <c r="A19" s="156" t="s">
        <v>7</v>
      </c>
      <c r="B19" s="121" t="s">
        <v>13</v>
      </c>
      <c r="C19" s="2"/>
      <c r="D19" s="3"/>
      <c r="E19" s="3">
        <v>5</v>
      </c>
      <c r="F19" s="3"/>
      <c r="G19" s="3"/>
      <c r="H19" s="3"/>
      <c r="I19" s="3">
        <v>4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4"/>
      <c r="V19" s="32">
        <f t="shared" si="0"/>
        <v>9</v>
      </c>
    </row>
    <row r="20" spans="1:22" ht="18" customHeight="1" x14ac:dyDescent="0.15">
      <c r="A20" s="157"/>
      <c r="B20" s="119" t="s">
        <v>14</v>
      </c>
      <c r="C20" s="5"/>
      <c r="D20" s="6"/>
      <c r="E20" s="6">
        <v>5</v>
      </c>
      <c r="F20" s="6"/>
      <c r="G20" s="6"/>
      <c r="H20" s="6"/>
      <c r="I20" s="6">
        <v>4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7"/>
      <c r="V20" s="30">
        <f t="shared" si="0"/>
        <v>9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2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4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5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7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>
        <v>7</v>
      </c>
      <c r="Q25" s="3"/>
      <c r="R25" s="3"/>
      <c r="S25" s="3"/>
      <c r="T25" s="3"/>
      <c r="U25" s="4"/>
      <c r="V25" s="29">
        <f t="shared" si="0"/>
        <v>7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>
        <v>21</v>
      </c>
      <c r="Q26" s="6"/>
      <c r="R26" s="6"/>
      <c r="S26" s="6"/>
      <c r="T26" s="6"/>
      <c r="U26" s="7"/>
      <c r="V26" s="31">
        <f t="shared" si="0"/>
        <v>21</v>
      </c>
    </row>
    <row r="27" spans="1:22" ht="18" customHeight="1" x14ac:dyDescent="0.15">
      <c r="A27" s="156" t="s">
        <v>11</v>
      </c>
      <c r="B27" s="121" t="s">
        <v>13</v>
      </c>
      <c r="C27" s="2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4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5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7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>
        <v>4</v>
      </c>
      <c r="I29" s="3"/>
      <c r="J29" s="3"/>
      <c r="K29" s="3"/>
      <c r="L29" s="3"/>
      <c r="M29" s="3"/>
      <c r="N29" s="3"/>
      <c r="O29" s="3"/>
      <c r="P29" s="3">
        <v>17</v>
      </c>
      <c r="Q29" s="3"/>
      <c r="R29" s="3"/>
      <c r="S29" s="3"/>
      <c r="T29" s="3"/>
      <c r="U29" s="4"/>
      <c r="V29" s="29">
        <f t="shared" si="0"/>
        <v>21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>
        <v>4</v>
      </c>
      <c r="I30" s="6"/>
      <c r="J30" s="6"/>
      <c r="K30" s="6"/>
      <c r="L30" s="6"/>
      <c r="M30" s="6"/>
      <c r="N30" s="6"/>
      <c r="O30" s="6"/>
      <c r="P30" s="6">
        <v>34</v>
      </c>
      <c r="Q30" s="6"/>
      <c r="R30" s="6"/>
      <c r="S30" s="6"/>
      <c r="T30" s="6"/>
      <c r="U30" s="7"/>
      <c r="V30" s="31">
        <f t="shared" si="0"/>
        <v>38</v>
      </c>
    </row>
    <row r="31" spans="1:22" ht="18" customHeight="1" x14ac:dyDescent="0.15">
      <c r="A31" s="154" t="s">
        <v>32</v>
      </c>
      <c r="B31" s="118" t="s">
        <v>13</v>
      </c>
      <c r="C31" s="11">
        <f>+C7+C9+C11+C13+C15+C17+C19+C21+C23+C25+C27+C29</f>
        <v>5</v>
      </c>
      <c r="D31" s="12">
        <f t="shared" ref="D31:V31" si="1">+D7+D9+D11+D13+D15+D17+D19+D21+D23+D25+D27+D29</f>
        <v>0</v>
      </c>
      <c r="E31" s="12">
        <f t="shared" si="1"/>
        <v>22</v>
      </c>
      <c r="F31" s="12">
        <f t="shared" si="1"/>
        <v>10</v>
      </c>
      <c r="G31" s="12">
        <f t="shared" si="1"/>
        <v>0</v>
      </c>
      <c r="H31" s="12">
        <f t="shared" si="1"/>
        <v>4</v>
      </c>
      <c r="I31" s="12">
        <f t="shared" si="1"/>
        <v>4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24</v>
      </c>
      <c r="Q31" s="12">
        <f t="shared" si="1"/>
        <v>0</v>
      </c>
      <c r="R31" s="12">
        <f t="shared" si="1"/>
        <v>4</v>
      </c>
      <c r="S31" s="12">
        <f t="shared" si="1"/>
        <v>0</v>
      </c>
      <c r="T31" s="12">
        <f t="shared" si="1"/>
        <v>0</v>
      </c>
      <c r="U31" s="13">
        <f t="shared" si="1"/>
        <v>0</v>
      </c>
      <c r="V31" s="29">
        <f t="shared" si="1"/>
        <v>73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5</v>
      </c>
      <c r="D32" s="6">
        <f t="shared" si="3"/>
        <v>0</v>
      </c>
      <c r="E32" s="6">
        <f t="shared" si="3"/>
        <v>34</v>
      </c>
      <c r="F32" s="6">
        <f t="shared" si="3"/>
        <v>10</v>
      </c>
      <c r="G32" s="6">
        <f t="shared" si="3"/>
        <v>0</v>
      </c>
      <c r="H32" s="6">
        <f t="shared" si="3"/>
        <v>4</v>
      </c>
      <c r="I32" s="6">
        <f t="shared" si="3"/>
        <v>4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55</v>
      </c>
      <c r="Q32" s="6">
        <f t="shared" si="3"/>
        <v>0</v>
      </c>
      <c r="R32" s="6">
        <f t="shared" si="3"/>
        <v>4</v>
      </c>
      <c r="S32" s="6">
        <f t="shared" si="3"/>
        <v>0</v>
      </c>
      <c r="T32" s="6">
        <f t="shared" si="3"/>
        <v>0</v>
      </c>
      <c r="U32" s="7">
        <f t="shared" si="3"/>
        <v>0</v>
      </c>
      <c r="V32" s="31">
        <f t="shared" si="3"/>
        <v>116</v>
      </c>
    </row>
    <row r="33" spans="1:22" ht="18" customHeight="1" x14ac:dyDescent="0.15">
      <c r="A33" s="158" t="s">
        <v>273</v>
      </c>
      <c r="B33" s="118" t="s">
        <v>13</v>
      </c>
      <c r="C33" s="2">
        <v>8</v>
      </c>
      <c r="D33" s="3">
        <v>5</v>
      </c>
      <c r="E33" s="3">
        <v>9</v>
      </c>
      <c r="F33" s="3">
        <v>9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4</v>
      </c>
      <c r="R33" s="3">
        <v>4</v>
      </c>
      <c r="S33" s="3">
        <v>0</v>
      </c>
      <c r="T33" s="3">
        <v>0</v>
      </c>
      <c r="U33" s="4">
        <v>3</v>
      </c>
      <c r="V33" s="29">
        <f>SUM(C33:U33)</f>
        <v>42</v>
      </c>
    </row>
    <row r="34" spans="1:22" ht="18" customHeight="1" x14ac:dyDescent="0.15">
      <c r="A34" s="153"/>
      <c r="B34" s="120" t="s">
        <v>14</v>
      </c>
      <c r="C34" s="5">
        <v>8</v>
      </c>
      <c r="D34" s="6">
        <v>5</v>
      </c>
      <c r="E34" s="6">
        <v>9</v>
      </c>
      <c r="F34" s="6">
        <v>9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4</v>
      </c>
      <c r="R34" s="6">
        <v>6</v>
      </c>
      <c r="S34" s="6">
        <v>0</v>
      </c>
      <c r="T34" s="6">
        <v>0</v>
      </c>
      <c r="U34" s="7">
        <v>3</v>
      </c>
      <c r="V34" s="31">
        <f>SUM(C34:U34)</f>
        <v>44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0.625</v>
      </c>
      <c r="D35" s="34">
        <f t="shared" ref="D35:V35" si="5">IF(D33=0,"- ",+D31/D33)</f>
        <v>0</v>
      </c>
      <c r="E35" s="34">
        <f t="shared" si="5"/>
        <v>2.4444444444444446</v>
      </c>
      <c r="F35" s="34">
        <f t="shared" si="5"/>
        <v>1.1111111111111112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>
        <f t="shared" si="5"/>
        <v>0</v>
      </c>
      <c r="R35" s="34">
        <f t="shared" si="5"/>
        <v>1</v>
      </c>
      <c r="S35" s="34" t="str">
        <f t="shared" si="5"/>
        <v xml:space="preserve">- </v>
      </c>
      <c r="T35" s="34" t="str">
        <f t="shared" si="5"/>
        <v xml:space="preserve">- </v>
      </c>
      <c r="U35" s="35">
        <f t="shared" si="5"/>
        <v>0</v>
      </c>
      <c r="V35" s="36">
        <f t="shared" si="5"/>
        <v>1.7380952380952381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0.625</v>
      </c>
      <c r="D36" s="38">
        <f t="shared" si="7"/>
        <v>0</v>
      </c>
      <c r="E36" s="38">
        <f t="shared" si="7"/>
        <v>3.7777777777777777</v>
      </c>
      <c r="F36" s="38">
        <f t="shared" si="7"/>
        <v>1.1111111111111112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>
        <f t="shared" si="7"/>
        <v>0</v>
      </c>
      <c r="R36" s="38">
        <f t="shared" si="7"/>
        <v>0.66666666666666663</v>
      </c>
      <c r="S36" s="38" t="str">
        <f t="shared" si="7"/>
        <v xml:space="preserve">- </v>
      </c>
      <c r="T36" s="38" t="str">
        <f t="shared" si="7"/>
        <v xml:space="preserve">- </v>
      </c>
      <c r="U36" s="39">
        <f t="shared" si="7"/>
        <v>0</v>
      </c>
      <c r="V36" s="40">
        <f t="shared" si="7"/>
        <v>2.6363636363636362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259</v>
      </c>
      <c r="N4" s="15">
        <v>1</v>
      </c>
      <c r="O4" s="14" t="s">
        <v>260</v>
      </c>
      <c r="P4" s="14" t="s">
        <v>261</v>
      </c>
      <c r="Q4" s="15">
        <v>1</v>
      </c>
      <c r="R4" s="14" t="s">
        <v>262</v>
      </c>
      <c r="T4" s="16" t="s">
        <v>263</v>
      </c>
      <c r="U4" s="16"/>
      <c r="V4" s="16" t="s">
        <v>49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264</v>
      </c>
      <c r="D6" s="19" t="s">
        <v>265</v>
      </c>
      <c r="E6" s="19" t="s">
        <v>266</v>
      </c>
      <c r="F6" s="19" t="s">
        <v>267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268</v>
      </c>
      <c r="L6" s="28" t="s">
        <v>269</v>
      </c>
      <c r="M6" s="19" t="s">
        <v>270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271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>
        <v>3</v>
      </c>
      <c r="V7" s="29">
        <f>SUM(C7:U7)</f>
        <v>3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>
        <v>3</v>
      </c>
      <c r="V8" s="30">
        <f t="shared" ref="V8:V30" si="0">SUM(C8:U8)</f>
        <v>3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>
        <v>2</v>
      </c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2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>
        <v>2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2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>
        <v>1</v>
      </c>
      <c r="O11" s="12"/>
      <c r="P11" s="12"/>
      <c r="Q11" s="12"/>
      <c r="R11" s="12"/>
      <c r="S11" s="12"/>
      <c r="T11" s="12"/>
      <c r="U11" s="13"/>
      <c r="V11" s="32">
        <f t="shared" si="0"/>
        <v>1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>
        <v>1</v>
      </c>
      <c r="O12" s="9"/>
      <c r="P12" s="9"/>
      <c r="Q12" s="9"/>
      <c r="R12" s="9"/>
      <c r="S12" s="9"/>
      <c r="T12" s="9"/>
      <c r="U12" s="10"/>
      <c r="V12" s="30">
        <f t="shared" si="0"/>
        <v>1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>
        <v>1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1</v>
      </c>
    </row>
    <row r="14" spans="1:22" ht="18" customHeight="1" x14ac:dyDescent="0.15">
      <c r="A14" s="153"/>
      <c r="B14" s="120" t="s">
        <v>14</v>
      </c>
      <c r="C14" s="5"/>
      <c r="D14" s="6"/>
      <c r="E14" s="6">
        <v>1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1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/>
      <c r="F15" s="12"/>
      <c r="G15" s="12"/>
      <c r="H15" s="12">
        <v>1</v>
      </c>
      <c r="I15" s="12"/>
      <c r="J15" s="12"/>
      <c r="K15" s="12"/>
      <c r="L15" s="12"/>
      <c r="M15" s="12"/>
      <c r="N15" s="12"/>
      <c r="O15" s="12"/>
      <c r="P15" s="12"/>
      <c r="Q15" s="12">
        <v>1</v>
      </c>
      <c r="R15" s="12"/>
      <c r="S15" s="12"/>
      <c r="T15" s="12"/>
      <c r="U15" s="13"/>
      <c r="V15" s="32">
        <f t="shared" si="0"/>
        <v>2</v>
      </c>
    </row>
    <row r="16" spans="1:22" ht="18" customHeight="1" x14ac:dyDescent="0.15">
      <c r="A16" s="157"/>
      <c r="B16" s="119" t="s">
        <v>14</v>
      </c>
      <c r="C16" s="8"/>
      <c r="D16" s="9"/>
      <c r="E16" s="9"/>
      <c r="F16" s="9"/>
      <c r="G16" s="9"/>
      <c r="H16" s="9">
        <v>1</v>
      </c>
      <c r="I16" s="9"/>
      <c r="J16" s="9"/>
      <c r="K16" s="9"/>
      <c r="L16" s="9"/>
      <c r="M16" s="9"/>
      <c r="N16" s="9"/>
      <c r="O16" s="9"/>
      <c r="P16" s="9"/>
      <c r="Q16" s="9">
        <v>1</v>
      </c>
      <c r="R16" s="9"/>
      <c r="S16" s="9"/>
      <c r="T16" s="9"/>
      <c r="U16" s="10"/>
      <c r="V16" s="30">
        <f t="shared" si="0"/>
        <v>2</v>
      </c>
    </row>
    <row r="17" spans="1:22" ht="18" customHeight="1" x14ac:dyDescent="0.15">
      <c r="A17" s="154" t="s">
        <v>6</v>
      </c>
      <c r="B17" s="118" t="s">
        <v>13</v>
      </c>
      <c r="C17" s="2">
        <v>1</v>
      </c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>
        <v>1</v>
      </c>
      <c r="R17" s="3"/>
      <c r="S17" s="3"/>
      <c r="T17" s="3"/>
      <c r="U17" s="4"/>
      <c r="V17" s="29">
        <f t="shared" si="0"/>
        <v>2</v>
      </c>
    </row>
    <row r="18" spans="1:22" ht="18" customHeight="1" x14ac:dyDescent="0.15">
      <c r="A18" s="153"/>
      <c r="B18" s="120" t="s">
        <v>14</v>
      </c>
      <c r="C18" s="5">
        <v>3</v>
      </c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>
        <v>1</v>
      </c>
      <c r="R18" s="6"/>
      <c r="S18" s="6"/>
      <c r="T18" s="6"/>
      <c r="U18" s="7"/>
      <c r="V18" s="31">
        <f t="shared" si="0"/>
        <v>4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>
        <v>3</v>
      </c>
      <c r="G19" s="12"/>
      <c r="H19" s="12"/>
      <c r="I19" s="12"/>
      <c r="J19" s="12">
        <v>2</v>
      </c>
      <c r="K19" s="12"/>
      <c r="L19" s="12"/>
      <c r="M19" s="12">
        <v>18</v>
      </c>
      <c r="N19" s="12"/>
      <c r="O19" s="12"/>
      <c r="P19" s="12"/>
      <c r="Q19" s="12"/>
      <c r="R19" s="12"/>
      <c r="S19" s="12"/>
      <c r="T19" s="12"/>
      <c r="U19" s="13"/>
      <c r="V19" s="32">
        <f t="shared" si="0"/>
        <v>23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>
        <v>3</v>
      </c>
      <c r="G20" s="9"/>
      <c r="H20" s="9"/>
      <c r="I20" s="9"/>
      <c r="J20" s="9">
        <v>4</v>
      </c>
      <c r="K20" s="9"/>
      <c r="L20" s="9"/>
      <c r="M20" s="9">
        <v>18</v>
      </c>
      <c r="N20" s="9"/>
      <c r="O20" s="9"/>
      <c r="P20" s="9"/>
      <c r="Q20" s="9"/>
      <c r="R20" s="9"/>
      <c r="S20" s="9"/>
      <c r="T20" s="9"/>
      <c r="U20" s="10"/>
      <c r="V20" s="30">
        <f t="shared" si="0"/>
        <v>25</v>
      </c>
    </row>
    <row r="21" spans="1:22" ht="18" customHeight="1" x14ac:dyDescent="0.15">
      <c r="A21" s="154" t="s">
        <v>8</v>
      </c>
      <c r="B21" s="118" t="s">
        <v>13</v>
      </c>
      <c r="C21" s="2">
        <v>2</v>
      </c>
      <c r="D21" s="3"/>
      <c r="E21" s="3"/>
      <c r="F21" s="3">
        <v>2</v>
      </c>
      <c r="G21" s="3"/>
      <c r="H21" s="3"/>
      <c r="I21" s="3">
        <v>3</v>
      </c>
      <c r="J21" s="3"/>
      <c r="K21" s="3"/>
      <c r="L21" s="3">
        <v>4</v>
      </c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11</v>
      </c>
    </row>
    <row r="22" spans="1:22" ht="18" customHeight="1" x14ac:dyDescent="0.15">
      <c r="A22" s="153"/>
      <c r="B22" s="120" t="s">
        <v>14</v>
      </c>
      <c r="C22" s="5">
        <v>4</v>
      </c>
      <c r="D22" s="6"/>
      <c r="E22" s="6"/>
      <c r="F22" s="6">
        <v>2</v>
      </c>
      <c r="G22" s="6"/>
      <c r="H22" s="6"/>
      <c r="I22" s="6">
        <v>6</v>
      </c>
      <c r="J22" s="6"/>
      <c r="K22" s="6"/>
      <c r="L22" s="6">
        <v>8</v>
      </c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20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>
        <v>3</v>
      </c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3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>
        <v>12</v>
      </c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12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>
        <v>1</v>
      </c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1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>
        <v>4</v>
      </c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4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3</v>
      </c>
      <c r="D31" s="3">
        <f t="shared" ref="D31:U32" si="1">+D7+D9+D11+D13+D15+D17+D19+D21+D23+D25+D27+D29</f>
        <v>0</v>
      </c>
      <c r="E31" s="3">
        <f t="shared" si="1"/>
        <v>1</v>
      </c>
      <c r="F31" s="3">
        <f t="shared" si="1"/>
        <v>10</v>
      </c>
      <c r="G31" s="3">
        <f t="shared" si="1"/>
        <v>1</v>
      </c>
      <c r="H31" s="3">
        <f t="shared" si="1"/>
        <v>1</v>
      </c>
      <c r="I31" s="3">
        <f t="shared" si="1"/>
        <v>3</v>
      </c>
      <c r="J31" s="3">
        <f t="shared" si="1"/>
        <v>2</v>
      </c>
      <c r="K31" s="3">
        <f t="shared" si="1"/>
        <v>0</v>
      </c>
      <c r="L31" s="3">
        <f t="shared" si="1"/>
        <v>4</v>
      </c>
      <c r="M31" s="3">
        <f t="shared" si="1"/>
        <v>18</v>
      </c>
      <c r="N31" s="3">
        <f t="shared" si="1"/>
        <v>1</v>
      </c>
      <c r="O31" s="3">
        <f t="shared" si="1"/>
        <v>0</v>
      </c>
      <c r="P31" s="3">
        <f t="shared" si="1"/>
        <v>0</v>
      </c>
      <c r="Q31" s="3">
        <f t="shared" si="1"/>
        <v>2</v>
      </c>
      <c r="R31" s="3">
        <f t="shared" si="1"/>
        <v>0</v>
      </c>
      <c r="S31" s="3">
        <f t="shared" si="1"/>
        <v>0</v>
      </c>
      <c r="T31" s="3">
        <f t="shared" si="1"/>
        <v>0</v>
      </c>
      <c r="U31" s="4">
        <f t="shared" si="1"/>
        <v>3</v>
      </c>
      <c r="V31" s="29">
        <f t="shared" ref="V31" si="2">+V7+V9+V11+V13+V15+V17+V19+V21+V23+V25+V27+V29</f>
        <v>49</v>
      </c>
    </row>
    <row r="32" spans="1:22" ht="18" customHeight="1" x14ac:dyDescent="0.15">
      <c r="A32" s="153"/>
      <c r="B32" s="120" t="s">
        <v>14</v>
      </c>
      <c r="C32" s="5">
        <f t="shared" ref="C32:U32" si="3">+C8+C10+C12+C14+C16+C18+C20+C22+C24+C26+C28+C30</f>
        <v>7</v>
      </c>
      <c r="D32" s="6">
        <f t="shared" si="3"/>
        <v>0</v>
      </c>
      <c r="E32" s="6">
        <f t="shared" si="3"/>
        <v>1</v>
      </c>
      <c r="F32" s="6">
        <f t="shared" si="3"/>
        <v>19</v>
      </c>
      <c r="G32" s="6">
        <f t="shared" si="3"/>
        <v>4</v>
      </c>
      <c r="H32" s="6">
        <f t="shared" si="3"/>
        <v>1</v>
      </c>
      <c r="I32" s="6">
        <f t="shared" si="3"/>
        <v>6</v>
      </c>
      <c r="J32" s="6">
        <f t="shared" si="3"/>
        <v>4</v>
      </c>
      <c r="K32" s="6">
        <f t="shared" si="1"/>
        <v>0</v>
      </c>
      <c r="L32" s="6">
        <f t="shared" si="1"/>
        <v>8</v>
      </c>
      <c r="M32" s="6">
        <f t="shared" si="1"/>
        <v>18</v>
      </c>
      <c r="N32" s="6">
        <f t="shared" si="3"/>
        <v>1</v>
      </c>
      <c r="O32" s="6">
        <f t="shared" si="3"/>
        <v>0</v>
      </c>
      <c r="P32" s="6">
        <f t="shared" si="3"/>
        <v>0</v>
      </c>
      <c r="Q32" s="6">
        <f t="shared" si="3"/>
        <v>2</v>
      </c>
      <c r="R32" s="6">
        <f t="shared" si="3"/>
        <v>0</v>
      </c>
      <c r="S32" s="6">
        <f t="shared" si="3"/>
        <v>0</v>
      </c>
      <c r="T32" s="6">
        <f t="shared" si="3"/>
        <v>0</v>
      </c>
      <c r="U32" s="7">
        <f t="shared" si="3"/>
        <v>3</v>
      </c>
      <c r="V32" s="31">
        <f t="shared" ref="V32" si="4">+V8+V10+V12+V14+V16+V18+V20+V22+V24+V26+V28+V30</f>
        <v>74</v>
      </c>
    </row>
    <row r="33" spans="1:22" ht="18" customHeight="1" x14ac:dyDescent="0.15">
      <c r="A33" s="158" t="s">
        <v>273</v>
      </c>
      <c r="B33" s="118" t="s">
        <v>13</v>
      </c>
      <c r="C33" s="2">
        <v>13</v>
      </c>
      <c r="D33" s="3">
        <v>0</v>
      </c>
      <c r="E33" s="3">
        <v>8</v>
      </c>
      <c r="F33" s="3">
        <v>0</v>
      </c>
      <c r="G33" s="3">
        <v>0</v>
      </c>
      <c r="H33" s="3">
        <v>1</v>
      </c>
      <c r="I33" s="3">
        <v>0</v>
      </c>
      <c r="J33" s="3">
        <v>0</v>
      </c>
      <c r="K33" s="3">
        <v>12</v>
      </c>
      <c r="L33" s="3">
        <v>1</v>
      </c>
      <c r="M33" s="3">
        <v>0</v>
      </c>
      <c r="N33" s="3">
        <v>3</v>
      </c>
      <c r="O33" s="3">
        <v>1</v>
      </c>
      <c r="P33" s="3">
        <v>0</v>
      </c>
      <c r="Q33" s="3">
        <v>0</v>
      </c>
      <c r="R33" s="3">
        <v>0</v>
      </c>
      <c r="S33" s="3">
        <v>0</v>
      </c>
      <c r="T33" s="3">
        <v>1</v>
      </c>
      <c r="U33" s="4">
        <v>29</v>
      </c>
      <c r="V33" s="29">
        <f>SUM(C33:U33)</f>
        <v>69</v>
      </c>
    </row>
    <row r="34" spans="1:22" ht="18" customHeight="1" x14ac:dyDescent="0.15">
      <c r="A34" s="153"/>
      <c r="B34" s="120" t="s">
        <v>14</v>
      </c>
      <c r="C34" s="5">
        <v>26</v>
      </c>
      <c r="D34" s="6">
        <v>0</v>
      </c>
      <c r="E34" s="6">
        <v>19</v>
      </c>
      <c r="F34" s="6">
        <v>0</v>
      </c>
      <c r="G34" s="6">
        <v>0</v>
      </c>
      <c r="H34" s="6">
        <v>1</v>
      </c>
      <c r="I34" s="6">
        <v>0</v>
      </c>
      <c r="J34" s="6">
        <v>0</v>
      </c>
      <c r="K34" s="6">
        <v>12</v>
      </c>
      <c r="L34" s="6">
        <v>1</v>
      </c>
      <c r="M34" s="6">
        <v>0</v>
      </c>
      <c r="N34" s="6">
        <v>3</v>
      </c>
      <c r="O34" s="6">
        <v>1</v>
      </c>
      <c r="P34" s="6">
        <v>0</v>
      </c>
      <c r="Q34" s="6">
        <v>0</v>
      </c>
      <c r="R34" s="6">
        <v>0</v>
      </c>
      <c r="S34" s="6">
        <v>0</v>
      </c>
      <c r="T34" s="6">
        <v>1</v>
      </c>
      <c r="U34" s="7">
        <v>44</v>
      </c>
      <c r="V34" s="31">
        <f>SUM(C34:U34)</f>
        <v>108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0.23076923076923078</v>
      </c>
      <c r="D35" s="34" t="str">
        <f t="shared" ref="D35:V35" si="5">IF(D33=0,"- ",+D31/D33)</f>
        <v xml:space="preserve">- </v>
      </c>
      <c r="E35" s="34">
        <f t="shared" si="5"/>
        <v>0.125</v>
      </c>
      <c r="F35" s="34" t="str">
        <f t="shared" si="5"/>
        <v xml:space="preserve">- </v>
      </c>
      <c r="G35" s="34" t="str">
        <f t="shared" si="5"/>
        <v xml:space="preserve">- </v>
      </c>
      <c r="H35" s="34">
        <f t="shared" si="5"/>
        <v>1</v>
      </c>
      <c r="I35" s="34" t="str">
        <f t="shared" si="5"/>
        <v xml:space="preserve">- </v>
      </c>
      <c r="J35" s="34" t="str">
        <f t="shared" si="5"/>
        <v xml:space="preserve">- </v>
      </c>
      <c r="K35" s="34">
        <f t="shared" ref="K35:M35" si="6">IF(K33=0,"- ",+K31/K33)</f>
        <v>0</v>
      </c>
      <c r="L35" s="34">
        <f t="shared" si="6"/>
        <v>4</v>
      </c>
      <c r="M35" s="34" t="str">
        <f t="shared" si="6"/>
        <v xml:space="preserve">- </v>
      </c>
      <c r="N35" s="34">
        <f t="shared" si="5"/>
        <v>0.33333333333333331</v>
      </c>
      <c r="O35" s="34">
        <f t="shared" si="5"/>
        <v>0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>
        <f t="shared" si="5"/>
        <v>0</v>
      </c>
      <c r="U35" s="35">
        <f t="shared" si="5"/>
        <v>0.10344827586206896</v>
      </c>
      <c r="V35" s="36">
        <f t="shared" si="5"/>
        <v>0.71014492753623193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0.26923076923076922</v>
      </c>
      <c r="D36" s="38" t="str">
        <f t="shared" si="7"/>
        <v xml:space="preserve">- </v>
      </c>
      <c r="E36" s="38">
        <f t="shared" si="7"/>
        <v>5.2631578947368418E-2</v>
      </c>
      <c r="F36" s="38" t="str">
        <f t="shared" si="7"/>
        <v xml:space="preserve">- </v>
      </c>
      <c r="G36" s="38" t="str">
        <f t="shared" si="7"/>
        <v xml:space="preserve">- </v>
      </c>
      <c r="H36" s="38">
        <f t="shared" si="7"/>
        <v>1</v>
      </c>
      <c r="I36" s="38" t="str">
        <f t="shared" si="7"/>
        <v xml:space="preserve">- </v>
      </c>
      <c r="J36" s="38" t="str">
        <f t="shared" si="7"/>
        <v xml:space="preserve">- </v>
      </c>
      <c r="K36" s="38">
        <f t="shared" ref="K36:M36" si="8">IF(K34=0,"- ",+K32/K34)</f>
        <v>0</v>
      </c>
      <c r="L36" s="38">
        <f t="shared" si="8"/>
        <v>8</v>
      </c>
      <c r="M36" s="38" t="str">
        <f t="shared" si="8"/>
        <v xml:space="preserve">- </v>
      </c>
      <c r="N36" s="38">
        <f t="shared" si="7"/>
        <v>0.33333333333333331</v>
      </c>
      <c r="O36" s="38">
        <f t="shared" si="7"/>
        <v>0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>
        <f t="shared" si="7"/>
        <v>0</v>
      </c>
      <c r="U36" s="39">
        <f t="shared" si="7"/>
        <v>6.8181818181818177E-2</v>
      </c>
      <c r="V36" s="40">
        <f t="shared" si="7"/>
        <v>0.68518518518518523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>
    <pageSetUpPr fitToPage="1"/>
  </sheetPr>
  <dimension ref="A1:AG56"/>
  <sheetViews>
    <sheetView view="pageBreakPreview" topLeftCell="A7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31</v>
      </c>
      <c r="O4" s="14" t="s">
        <v>35</v>
      </c>
      <c r="P4" s="14" t="s">
        <v>36</v>
      </c>
      <c r="Q4" s="15">
        <v>26</v>
      </c>
      <c r="R4" s="14" t="s">
        <v>37</v>
      </c>
      <c r="T4" s="16" t="s">
        <v>33</v>
      </c>
      <c r="U4" s="16"/>
      <c r="V4" s="16" t="s">
        <v>149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1554</v>
      </c>
      <c r="D7" s="3">
        <v>479</v>
      </c>
      <c r="E7" s="3">
        <v>1912</v>
      </c>
      <c r="F7" s="3">
        <v>209</v>
      </c>
      <c r="G7" s="3">
        <v>391</v>
      </c>
      <c r="H7" s="3">
        <v>44</v>
      </c>
      <c r="I7" s="3">
        <v>1033</v>
      </c>
      <c r="J7" s="3"/>
      <c r="K7" s="3">
        <v>70</v>
      </c>
      <c r="L7" s="3">
        <v>77</v>
      </c>
      <c r="M7" s="3"/>
      <c r="N7" s="3">
        <v>2</v>
      </c>
      <c r="O7" s="3">
        <v>5</v>
      </c>
      <c r="P7" s="3">
        <v>2</v>
      </c>
      <c r="Q7" s="3">
        <v>1</v>
      </c>
      <c r="R7" s="3">
        <v>23</v>
      </c>
      <c r="S7" s="3"/>
      <c r="T7" s="3">
        <v>14</v>
      </c>
      <c r="U7" s="4">
        <v>310</v>
      </c>
      <c r="V7" s="29">
        <f>SUM(C7:U7)</f>
        <v>6126</v>
      </c>
    </row>
    <row r="8" spans="1:22" ht="18" customHeight="1" x14ac:dyDescent="0.15">
      <c r="A8" s="157"/>
      <c r="B8" s="119" t="s">
        <v>14</v>
      </c>
      <c r="C8" s="5">
        <v>1554</v>
      </c>
      <c r="D8" s="9">
        <v>479</v>
      </c>
      <c r="E8" s="9">
        <v>1912</v>
      </c>
      <c r="F8" s="9">
        <v>209</v>
      </c>
      <c r="G8" s="9">
        <v>391</v>
      </c>
      <c r="H8" s="9">
        <v>44</v>
      </c>
      <c r="I8" s="9">
        <v>1033</v>
      </c>
      <c r="J8" s="9"/>
      <c r="K8" s="9">
        <v>70</v>
      </c>
      <c r="L8" s="9">
        <v>77</v>
      </c>
      <c r="M8" s="9"/>
      <c r="N8" s="9">
        <v>2</v>
      </c>
      <c r="O8" s="9">
        <v>5</v>
      </c>
      <c r="P8" s="9">
        <v>2</v>
      </c>
      <c r="Q8" s="9">
        <v>1</v>
      </c>
      <c r="R8" s="9">
        <v>23</v>
      </c>
      <c r="S8" s="9"/>
      <c r="T8" s="9">
        <v>14</v>
      </c>
      <c r="U8" s="10">
        <v>310</v>
      </c>
      <c r="V8" s="30">
        <f t="shared" ref="V8:V30" si="0">SUM(C8:U8)</f>
        <v>6126</v>
      </c>
    </row>
    <row r="9" spans="1:22" ht="18" customHeight="1" x14ac:dyDescent="0.15">
      <c r="A9" s="154" t="s">
        <v>2</v>
      </c>
      <c r="B9" s="118" t="s">
        <v>13</v>
      </c>
      <c r="C9" s="2">
        <v>1014</v>
      </c>
      <c r="D9" s="3">
        <v>900</v>
      </c>
      <c r="E9" s="3">
        <v>8951</v>
      </c>
      <c r="F9" s="3">
        <v>1026</v>
      </c>
      <c r="G9" s="3">
        <v>1596</v>
      </c>
      <c r="H9" s="3">
        <v>1784</v>
      </c>
      <c r="I9" s="3">
        <v>1678</v>
      </c>
      <c r="J9" s="3"/>
      <c r="K9" s="3">
        <v>322</v>
      </c>
      <c r="L9" s="3">
        <v>34</v>
      </c>
      <c r="M9" s="3">
        <v>28</v>
      </c>
      <c r="N9" s="3"/>
      <c r="O9" s="3"/>
      <c r="P9" s="3">
        <v>12</v>
      </c>
      <c r="Q9" s="3">
        <v>14</v>
      </c>
      <c r="R9" s="3">
        <v>22</v>
      </c>
      <c r="S9" s="3"/>
      <c r="T9" s="3">
        <v>36</v>
      </c>
      <c r="U9" s="4">
        <v>82</v>
      </c>
      <c r="V9" s="29">
        <f t="shared" si="0"/>
        <v>17499</v>
      </c>
    </row>
    <row r="10" spans="1:22" ht="18" customHeight="1" x14ac:dyDescent="0.15">
      <c r="A10" s="153"/>
      <c r="B10" s="120" t="s">
        <v>14</v>
      </c>
      <c r="C10" s="5">
        <v>1014</v>
      </c>
      <c r="D10" s="6">
        <v>900</v>
      </c>
      <c r="E10" s="6">
        <v>8951</v>
      </c>
      <c r="F10" s="6">
        <v>1026</v>
      </c>
      <c r="G10" s="6">
        <v>1596</v>
      </c>
      <c r="H10" s="6">
        <v>1784</v>
      </c>
      <c r="I10" s="6">
        <v>1678</v>
      </c>
      <c r="J10" s="6"/>
      <c r="K10" s="6">
        <v>322</v>
      </c>
      <c r="L10" s="6">
        <v>34</v>
      </c>
      <c r="M10" s="6">
        <v>28</v>
      </c>
      <c r="N10" s="6"/>
      <c r="O10" s="6"/>
      <c r="P10" s="6">
        <v>12</v>
      </c>
      <c r="Q10" s="6">
        <v>14</v>
      </c>
      <c r="R10" s="6">
        <v>22</v>
      </c>
      <c r="S10" s="6"/>
      <c r="T10" s="6">
        <v>36</v>
      </c>
      <c r="U10" s="7">
        <v>82</v>
      </c>
      <c r="V10" s="31">
        <f t="shared" si="0"/>
        <v>17499</v>
      </c>
    </row>
    <row r="11" spans="1:22" ht="18" customHeight="1" x14ac:dyDescent="0.15">
      <c r="A11" s="156" t="s">
        <v>3</v>
      </c>
      <c r="B11" s="121" t="s">
        <v>13</v>
      </c>
      <c r="C11" s="11">
        <v>2232</v>
      </c>
      <c r="D11" s="12">
        <v>720</v>
      </c>
      <c r="E11" s="12">
        <v>7205</v>
      </c>
      <c r="F11" s="12">
        <v>781</v>
      </c>
      <c r="G11" s="12">
        <v>1325</v>
      </c>
      <c r="H11" s="12">
        <v>1283</v>
      </c>
      <c r="I11" s="12">
        <v>970</v>
      </c>
      <c r="J11" s="12"/>
      <c r="K11" s="12">
        <v>371</v>
      </c>
      <c r="L11" s="12">
        <v>17</v>
      </c>
      <c r="M11" s="12"/>
      <c r="N11" s="12"/>
      <c r="O11" s="12">
        <v>6</v>
      </c>
      <c r="P11" s="12">
        <v>4</v>
      </c>
      <c r="Q11" s="12">
        <v>7</v>
      </c>
      <c r="R11" s="12">
        <v>95</v>
      </c>
      <c r="S11" s="12"/>
      <c r="T11" s="12">
        <v>24</v>
      </c>
      <c r="U11" s="13">
        <v>79</v>
      </c>
      <c r="V11" s="32">
        <f t="shared" si="0"/>
        <v>15119</v>
      </c>
    </row>
    <row r="12" spans="1:22" ht="18" customHeight="1" x14ac:dyDescent="0.15">
      <c r="A12" s="157"/>
      <c r="B12" s="119" t="s">
        <v>14</v>
      </c>
      <c r="C12" s="8">
        <v>2234</v>
      </c>
      <c r="D12" s="9">
        <v>720</v>
      </c>
      <c r="E12" s="9">
        <v>7205</v>
      </c>
      <c r="F12" s="9">
        <v>781</v>
      </c>
      <c r="G12" s="9">
        <v>1325</v>
      </c>
      <c r="H12" s="9">
        <v>1283</v>
      </c>
      <c r="I12" s="9">
        <v>970</v>
      </c>
      <c r="J12" s="9"/>
      <c r="K12" s="9">
        <v>371</v>
      </c>
      <c r="L12" s="9">
        <v>17</v>
      </c>
      <c r="M12" s="9"/>
      <c r="N12" s="9"/>
      <c r="O12" s="9">
        <v>6</v>
      </c>
      <c r="P12" s="9">
        <v>4</v>
      </c>
      <c r="Q12" s="9">
        <v>7</v>
      </c>
      <c r="R12" s="9">
        <v>95</v>
      </c>
      <c r="S12" s="9"/>
      <c r="T12" s="9">
        <v>24</v>
      </c>
      <c r="U12" s="10">
        <v>79</v>
      </c>
      <c r="V12" s="30">
        <f t="shared" si="0"/>
        <v>15121</v>
      </c>
    </row>
    <row r="13" spans="1:22" ht="18" customHeight="1" x14ac:dyDescent="0.15">
      <c r="A13" s="154" t="s">
        <v>4</v>
      </c>
      <c r="B13" s="118" t="s">
        <v>13</v>
      </c>
      <c r="C13" s="2">
        <v>5297</v>
      </c>
      <c r="D13" s="3">
        <v>4271</v>
      </c>
      <c r="E13" s="3">
        <v>12509</v>
      </c>
      <c r="F13" s="3">
        <v>1320</v>
      </c>
      <c r="G13" s="3">
        <v>1358</v>
      </c>
      <c r="H13" s="3">
        <v>853</v>
      </c>
      <c r="I13" s="3">
        <v>2053</v>
      </c>
      <c r="J13" s="3"/>
      <c r="K13" s="3">
        <v>67</v>
      </c>
      <c r="L13" s="3">
        <v>82</v>
      </c>
      <c r="M13" s="3">
        <v>51</v>
      </c>
      <c r="N13" s="3">
        <v>1</v>
      </c>
      <c r="O13" s="3">
        <v>6</v>
      </c>
      <c r="P13" s="3">
        <v>31</v>
      </c>
      <c r="Q13" s="3">
        <v>15</v>
      </c>
      <c r="R13" s="3">
        <v>258</v>
      </c>
      <c r="S13" s="3">
        <v>45</v>
      </c>
      <c r="T13" s="3">
        <v>82</v>
      </c>
      <c r="U13" s="4">
        <v>951</v>
      </c>
      <c r="V13" s="29">
        <f t="shared" si="0"/>
        <v>29250</v>
      </c>
    </row>
    <row r="14" spans="1:22" ht="18" customHeight="1" x14ac:dyDescent="0.15">
      <c r="A14" s="153"/>
      <c r="B14" s="120" t="s">
        <v>14</v>
      </c>
      <c r="C14" s="5">
        <v>5297</v>
      </c>
      <c r="D14" s="6">
        <v>4271</v>
      </c>
      <c r="E14" s="6">
        <v>12509</v>
      </c>
      <c r="F14" s="6">
        <v>1320</v>
      </c>
      <c r="G14" s="6">
        <v>1358</v>
      </c>
      <c r="H14" s="6">
        <v>853</v>
      </c>
      <c r="I14" s="6">
        <v>2053</v>
      </c>
      <c r="J14" s="6"/>
      <c r="K14" s="6">
        <v>67</v>
      </c>
      <c r="L14" s="6">
        <v>82</v>
      </c>
      <c r="M14" s="6">
        <v>51</v>
      </c>
      <c r="N14" s="6">
        <v>1</v>
      </c>
      <c r="O14" s="6">
        <v>6</v>
      </c>
      <c r="P14" s="6">
        <v>31</v>
      </c>
      <c r="Q14" s="6">
        <v>15</v>
      </c>
      <c r="R14" s="6">
        <v>258</v>
      </c>
      <c r="S14" s="6">
        <v>45</v>
      </c>
      <c r="T14" s="6">
        <v>82</v>
      </c>
      <c r="U14" s="7">
        <v>951</v>
      </c>
      <c r="V14" s="31">
        <f t="shared" si="0"/>
        <v>29250</v>
      </c>
    </row>
    <row r="15" spans="1:22" ht="18" customHeight="1" x14ac:dyDescent="0.15">
      <c r="A15" s="156" t="s">
        <v>5</v>
      </c>
      <c r="B15" s="121" t="s">
        <v>13</v>
      </c>
      <c r="C15" s="11">
        <v>4080</v>
      </c>
      <c r="D15" s="12">
        <v>5725</v>
      </c>
      <c r="E15" s="12">
        <v>7670</v>
      </c>
      <c r="F15" s="12">
        <v>1046</v>
      </c>
      <c r="G15" s="12">
        <v>355</v>
      </c>
      <c r="H15" s="12">
        <v>192</v>
      </c>
      <c r="I15" s="12">
        <v>659</v>
      </c>
      <c r="J15" s="12"/>
      <c r="K15" s="12">
        <v>16</v>
      </c>
      <c r="L15" s="12">
        <v>27</v>
      </c>
      <c r="M15" s="12">
        <v>46</v>
      </c>
      <c r="N15" s="12">
        <v>1</v>
      </c>
      <c r="O15" s="12"/>
      <c r="P15" s="12">
        <v>19</v>
      </c>
      <c r="Q15" s="12">
        <v>58</v>
      </c>
      <c r="R15" s="12">
        <v>113</v>
      </c>
      <c r="S15" s="12">
        <v>12</v>
      </c>
      <c r="T15" s="12">
        <v>31</v>
      </c>
      <c r="U15" s="13">
        <v>108</v>
      </c>
      <c r="V15" s="32">
        <f t="shared" si="0"/>
        <v>20158</v>
      </c>
    </row>
    <row r="16" spans="1:22" ht="18" customHeight="1" x14ac:dyDescent="0.15">
      <c r="A16" s="157"/>
      <c r="B16" s="119" t="s">
        <v>14</v>
      </c>
      <c r="C16" s="8">
        <v>4080</v>
      </c>
      <c r="D16" s="9">
        <v>5725</v>
      </c>
      <c r="E16" s="9">
        <v>7670</v>
      </c>
      <c r="F16" s="9">
        <v>1046</v>
      </c>
      <c r="G16" s="9">
        <v>355</v>
      </c>
      <c r="H16" s="9">
        <v>192</v>
      </c>
      <c r="I16" s="9">
        <v>659</v>
      </c>
      <c r="J16" s="9"/>
      <c r="K16" s="9">
        <v>16</v>
      </c>
      <c r="L16" s="9">
        <v>27</v>
      </c>
      <c r="M16" s="9">
        <v>46</v>
      </c>
      <c r="N16" s="9">
        <v>1</v>
      </c>
      <c r="O16" s="9"/>
      <c r="P16" s="9">
        <v>19</v>
      </c>
      <c r="Q16" s="9">
        <v>58</v>
      </c>
      <c r="R16" s="9">
        <v>113</v>
      </c>
      <c r="S16" s="9">
        <v>14</v>
      </c>
      <c r="T16" s="9">
        <v>31</v>
      </c>
      <c r="U16" s="10">
        <v>112</v>
      </c>
      <c r="V16" s="30">
        <f t="shared" si="0"/>
        <v>20164</v>
      </c>
    </row>
    <row r="17" spans="1:22" ht="18" customHeight="1" x14ac:dyDescent="0.15">
      <c r="A17" s="154" t="s">
        <v>6</v>
      </c>
      <c r="B17" s="118" t="s">
        <v>13</v>
      </c>
      <c r="C17" s="2">
        <v>2740</v>
      </c>
      <c r="D17" s="3">
        <v>1275</v>
      </c>
      <c r="E17" s="3">
        <v>7369</v>
      </c>
      <c r="F17" s="3">
        <v>1686</v>
      </c>
      <c r="G17" s="3">
        <v>628</v>
      </c>
      <c r="H17" s="3">
        <v>335</v>
      </c>
      <c r="I17" s="3">
        <v>639</v>
      </c>
      <c r="J17" s="3"/>
      <c r="K17" s="3">
        <v>54</v>
      </c>
      <c r="L17" s="3">
        <v>4</v>
      </c>
      <c r="M17" s="3"/>
      <c r="N17" s="3">
        <v>4</v>
      </c>
      <c r="O17" s="3">
        <v>7</v>
      </c>
      <c r="P17" s="3">
        <v>9</v>
      </c>
      <c r="Q17" s="3">
        <v>21</v>
      </c>
      <c r="R17" s="3">
        <v>61</v>
      </c>
      <c r="S17" s="3">
        <v>14</v>
      </c>
      <c r="T17" s="3">
        <v>44</v>
      </c>
      <c r="U17" s="4">
        <v>121</v>
      </c>
      <c r="V17" s="29">
        <f t="shared" si="0"/>
        <v>15011</v>
      </c>
    </row>
    <row r="18" spans="1:22" ht="18" customHeight="1" x14ac:dyDescent="0.15">
      <c r="A18" s="153"/>
      <c r="B18" s="120" t="s">
        <v>14</v>
      </c>
      <c r="C18" s="8">
        <v>2740</v>
      </c>
      <c r="D18" s="9">
        <v>1277</v>
      </c>
      <c r="E18" s="9">
        <v>7369</v>
      </c>
      <c r="F18" s="9">
        <v>1686</v>
      </c>
      <c r="G18" s="9">
        <v>628</v>
      </c>
      <c r="H18" s="9">
        <v>335</v>
      </c>
      <c r="I18" s="9">
        <v>639</v>
      </c>
      <c r="J18" s="9"/>
      <c r="K18" s="9">
        <v>54</v>
      </c>
      <c r="L18" s="9">
        <v>4</v>
      </c>
      <c r="M18" s="9"/>
      <c r="N18" s="9">
        <v>4</v>
      </c>
      <c r="O18" s="9">
        <v>7</v>
      </c>
      <c r="P18" s="9">
        <v>9</v>
      </c>
      <c r="Q18" s="9">
        <v>21</v>
      </c>
      <c r="R18" s="9">
        <v>61</v>
      </c>
      <c r="S18" s="9">
        <v>20</v>
      </c>
      <c r="T18" s="9">
        <v>44</v>
      </c>
      <c r="U18" s="10">
        <v>121</v>
      </c>
      <c r="V18" s="31">
        <f t="shared" si="0"/>
        <v>15019</v>
      </c>
    </row>
    <row r="19" spans="1:22" ht="18" customHeight="1" x14ac:dyDescent="0.15">
      <c r="A19" s="156" t="s">
        <v>7</v>
      </c>
      <c r="B19" s="121" t="s">
        <v>13</v>
      </c>
      <c r="C19" s="45">
        <v>3175</v>
      </c>
      <c r="D19" s="46">
        <v>991</v>
      </c>
      <c r="E19" s="46">
        <v>12507</v>
      </c>
      <c r="F19" s="46">
        <v>213</v>
      </c>
      <c r="G19" s="46">
        <v>409</v>
      </c>
      <c r="H19" s="46">
        <v>1137</v>
      </c>
      <c r="I19" s="46">
        <v>1423</v>
      </c>
      <c r="J19" s="46">
        <v>6</v>
      </c>
      <c r="K19" s="46">
        <v>47</v>
      </c>
      <c r="L19" s="46">
        <v>39</v>
      </c>
      <c r="M19" s="46">
        <v>52</v>
      </c>
      <c r="N19" s="46">
        <v>0</v>
      </c>
      <c r="O19" s="46">
        <v>16</v>
      </c>
      <c r="P19" s="46">
        <v>18</v>
      </c>
      <c r="Q19" s="46">
        <v>2</v>
      </c>
      <c r="R19" s="46">
        <v>207</v>
      </c>
      <c r="S19" s="46">
        <v>12</v>
      </c>
      <c r="T19" s="46">
        <v>105</v>
      </c>
      <c r="U19" s="84">
        <v>313</v>
      </c>
      <c r="V19" s="32">
        <f t="shared" si="0"/>
        <v>20672</v>
      </c>
    </row>
    <row r="20" spans="1:22" ht="18" customHeight="1" x14ac:dyDescent="0.15">
      <c r="A20" s="157"/>
      <c r="B20" s="119" t="s">
        <v>14</v>
      </c>
      <c r="C20" s="47">
        <v>3176</v>
      </c>
      <c r="D20" s="48">
        <v>991</v>
      </c>
      <c r="E20" s="48">
        <v>12507</v>
      </c>
      <c r="F20" s="48">
        <v>213</v>
      </c>
      <c r="G20" s="48">
        <v>409</v>
      </c>
      <c r="H20" s="48">
        <v>1137</v>
      </c>
      <c r="I20" s="48">
        <v>1423</v>
      </c>
      <c r="J20" s="48">
        <v>6</v>
      </c>
      <c r="K20" s="48">
        <v>47</v>
      </c>
      <c r="L20" s="48">
        <v>39</v>
      </c>
      <c r="M20" s="48">
        <v>52</v>
      </c>
      <c r="N20" s="48">
        <v>0</v>
      </c>
      <c r="O20" s="48">
        <v>16</v>
      </c>
      <c r="P20" s="48">
        <v>18</v>
      </c>
      <c r="Q20" s="48">
        <v>2</v>
      </c>
      <c r="R20" s="48">
        <v>207</v>
      </c>
      <c r="S20" s="48">
        <v>12</v>
      </c>
      <c r="T20" s="48">
        <v>105</v>
      </c>
      <c r="U20" s="85">
        <v>313</v>
      </c>
      <c r="V20" s="30">
        <f t="shared" si="0"/>
        <v>20673</v>
      </c>
    </row>
    <row r="21" spans="1:22" ht="18" customHeight="1" x14ac:dyDescent="0.15">
      <c r="A21" s="154" t="s">
        <v>8</v>
      </c>
      <c r="B21" s="118" t="s">
        <v>13</v>
      </c>
      <c r="C21" s="45">
        <v>1709</v>
      </c>
      <c r="D21" s="46">
        <v>538</v>
      </c>
      <c r="E21" s="46">
        <v>4009</v>
      </c>
      <c r="F21" s="46">
        <v>948</v>
      </c>
      <c r="G21" s="46">
        <v>494</v>
      </c>
      <c r="H21" s="46">
        <v>225</v>
      </c>
      <c r="I21" s="46">
        <v>309</v>
      </c>
      <c r="J21" s="46">
        <v>6</v>
      </c>
      <c r="K21" s="46">
        <v>34</v>
      </c>
      <c r="L21" s="46"/>
      <c r="M21" s="46"/>
      <c r="N21" s="46">
        <v>0</v>
      </c>
      <c r="O21" s="46">
        <v>0</v>
      </c>
      <c r="P21" s="46">
        <v>10</v>
      </c>
      <c r="Q21" s="46">
        <v>5</v>
      </c>
      <c r="R21" s="46">
        <v>28</v>
      </c>
      <c r="S21" s="46">
        <v>7</v>
      </c>
      <c r="T21" s="46">
        <v>18</v>
      </c>
      <c r="U21" s="84">
        <v>15</v>
      </c>
      <c r="V21" s="29">
        <f t="shared" si="0"/>
        <v>8355</v>
      </c>
    </row>
    <row r="22" spans="1:22" ht="18" customHeight="1" x14ac:dyDescent="0.15">
      <c r="A22" s="153"/>
      <c r="B22" s="120" t="s">
        <v>14</v>
      </c>
      <c r="C22" s="47">
        <v>1709</v>
      </c>
      <c r="D22" s="48">
        <v>538</v>
      </c>
      <c r="E22" s="48">
        <v>4009</v>
      </c>
      <c r="F22" s="48">
        <v>948</v>
      </c>
      <c r="G22" s="48">
        <v>494</v>
      </c>
      <c r="H22" s="48">
        <v>225</v>
      </c>
      <c r="I22" s="48">
        <v>309</v>
      </c>
      <c r="J22" s="48">
        <v>6</v>
      </c>
      <c r="K22" s="48">
        <v>34</v>
      </c>
      <c r="L22" s="48"/>
      <c r="M22" s="48"/>
      <c r="N22" s="48">
        <v>0</v>
      </c>
      <c r="O22" s="48">
        <v>0</v>
      </c>
      <c r="P22" s="48">
        <v>10</v>
      </c>
      <c r="Q22" s="48">
        <v>5</v>
      </c>
      <c r="R22" s="48">
        <v>28</v>
      </c>
      <c r="S22" s="48">
        <v>7</v>
      </c>
      <c r="T22" s="48">
        <v>18</v>
      </c>
      <c r="U22" s="85">
        <v>15</v>
      </c>
      <c r="V22" s="31">
        <f t="shared" si="0"/>
        <v>8355</v>
      </c>
    </row>
    <row r="23" spans="1:22" ht="18" customHeight="1" x14ac:dyDescent="0.15">
      <c r="A23" s="156" t="s">
        <v>9</v>
      </c>
      <c r="B23" s="121" t="s">
        <v>13</v>
      </c>
      <c r="C23" s="45">
        <v>1591</v>
      </c>
      <c r="D23" s="46">
        <v>2043</v>
      </c>
      <c r="E23" s="46">
        <v>5632</v>
      </c>
      <c r="F23" s="46">
        <v>448</v>
      </c>
      <c r="G23" s="46">
        <v>1466</v>
      </c>
      <c r="H23" s="46">
        <v>535</v>
      </c>
      <c r="I23" s="46">
        <v>414</v>
      </c>
      <c r="J23" s="46"/>
      <c r="K23" s="46">
        <v>556</v>
      </c>
      <c r="L23" s="46">
        <v>15</v>
      </c>
      <c r="M23" s="46">
        <v>85</v>
      </c>
      <c r="N23" s="46">
        <v>0</v>
      </c>
      <c r="O23" s="46">
        <v>1</v>
      </c>
      <c r="P23" s="46">
        <v>1</v>
      </c>
      <c r="Q23" s="46">
        <v>3</v>
      </c>
      <c r="R23" s="46">
        <v>28</v>
      </c>
      <c r="S23" s="46">
        <v>2</v>
      </c>
      <c r="T23" s="46">
        <v>0</v>
      </c>
      <c r="U23" s="84">
        <v>220</v>
      </c>
      <c r="V23" s="32">
        <f t="shared" si="0"/>
        <v>13040</v>
      </c>
    </row>
    <row r="24" spans="1:22" ht="18" customHeight="1" x14ac:dyDescent="0.15">
      <c r="A24" s="157"/>
      <c r="B24" s="119" t="s">
        <v>14</v>
      </c>
      <c r="C24" s="47">
        <v>1591</v>
      </c>
      <c r="D24" s="48">
        <v>2043</v>
      </c>
      <c r="E24" s="48">
        <v>5632</v>
      </c>
      <c r="F24" s="48">
        <v>448</v>
      </c>
      <c r="G24" s="48">
        <v>1466</v>
      </c>
      <c r="H24" s="48">
        <v>535</v>
      </c>
      <c r="I24" s="48">
        <v>414</v>
      </c>
      <c r="J24" s="48"/>
      <c r="K24" s="48">
        <v>556</v>
      </c>
      <c r="L24" s="48">
        <v>15</v>
      </c>
      <c r="M24" s="48">
        <v>85</v>
      </c>
      <c r="N24" s="48">
        <v>0</v>
      </c>
      <c r="O24" s="48">
        <v>1</v>
      </c>
      <c r="P24" s="48">
        <v>1</v>
      </c>
      <c r="Q24" s="48">
        <v>3</v>
      </c>
      <c r="R24" s="48">
        <v>28</v>
      </c>
      <c r="S24" s="48">
        <v>2</v>
      </c>
      <c r="T24" s="48">
        <v>0</v>
      </c>
      <c r="U24" s="85">
        <v>220</v>
      </c>
      <c r="V24" s="30">
        <f t="shared" si="0"/>
        <v>13040</v>
      </c>
    </row>
    <row r="25" spans="1:22" ht="18" customHeight="1" x14ac:dyDescent="0.15">
      <c r="A25" s="154" t="s">
        <v>10</v>
      </c>
      <c r="B25" s="118" t="s">
        <v>13</v>
      </c>
      <c r="C25" s="45">
        <v>3173</v>
      </c>
      <c r="D25" s="46">
        <v>3743</v>
      </c>
      <c r="E25" s="46">
        <v>8033</v>
      </c>
      <c r="F25" s="46">
        <v>1182</v>
      </c>
      <c r="G25" s="46">
        <v>181</v>
      </c>
      <c r="H25" s="46">
        <v>153</v>
      </c>
      <c r="I25" s="46">
        <v>1109</v>
      </c>
      <c r="J25" s="46"/>
      <c r="K25" s="46">
        <v>217</v>
      </c>
      <c r="L25" s="46"/>
      <c r="M25" s="46">
        <v>3</v>
      </c>
      <c r="N25" s="46">
        <v>0</v>
      </c>
      <c r="O25" s="46">
        <v>0</v>
      </c>
      <c r="P25" s="46">
        <v>2</v>
      </c>
      <c r="Q25" s="46">
        <v>2</v>
      </c>
      <c r="R25" s="46">
        <v>5</v>
      </c>
      <c r="S25" s="46">
        <v>8</v>
      </c>
      <c r="T25" s="46">
        <v>10</v>
      </c>
      <c r="U25" s="84">
        <v>94</v>
      </c>
      <c r="V25" s="29">
        <f t="shared" si="0"/>
        <v>17915</v>
      </c>
    </row>
    <row r="26" spans="1:22" ht="18" customHeight="1" x14ac:dyDescent="0.15">
      <c r="A26" s="153"/>
      <c r="B26" s="120" t="s">
        <v>14</v>
      </c>
      <c r="C26" s="47">
        <v>3173</v>
      </c>
      <c r="D26" s="48">
        <v>3743</v>
      </c>
      <c r="E26" s="48">
        <v>8033</v>
      </c>
      <c r="F26" s="48">
        <v>1182</v>
      </c>
      <c r="G26" s="48">
        <v>181</v>
      </c>
      <c r="H26" s="48">
        <v>153</v>
      </c>
      <c r="I26" s="48">
        <v>1109</v>
      </c>
      <c r="J26" s="48"/>
      <c r="K26" s="48">
        <v>217</v>
      </c>
      <c r="L26" s="48"/>
      <c r="M26" s="48">
        <v>3</v>
      </c>
      <c r="N26" s="48">
        <v>0</v>
      </c>
      <c r="O26" s="48">
        <v>0</v>
      </c>
      <c r="P26" s="48">
        <v>2</v>
      </c>
      <c r="Q26" s="48">
        <v>2</v>
      </c>
      <c r="R26" s="48">
        <v>5</v>
      </c>
      <c r="S26" s="48">
        <v>8</v>
      </c>
      <c r="T26" s="48">
        <v>10</v>
      </c>
      <c r="U26" s="85">
        <v>94</v>
      </c>
      <c r="V26" s="31">
        <f t="shared" si="0"/>
        <v>17915</v>
      </c>
    </row>
    <row r="27" spans="1:22" ht="18" customHeight="1" x14ac:dyDescent="0.15">
      <c r="A27" s="156" t="s">
        <v>11</v>
      </c>
      <c r="B27" s="121" t="s">
        <v>13</v>
      </c>
      <c r="C27" s="45">
        <v>3740</v>
      </c>
      <c r="D27" s="46">
        <v>2423</v>
      </c>
      <c r="E27" s="46">
        <v>16864</v>
      </c>
      <c r="F27" s="46">
        <v>2031</v>
      </c>
      <c r="G27" s="46">
        <v>2423</v>
      </c>
      <c r="H27" s="46">
        <v>873</v>
      </c>
      <c r="I27" s="46">
        <v>2707</v>
      </c>
      <c r="J27" s="46"/>
      <c r="K27" s="46">
        <v>235</v>
      </c>
      <c r="L27" s="46">
        <v>7</v>
      </c>
      <c r="M27" s="46"/>
      <c r="N27" s="46">
        <v>0</v>
      </c>
      <c r="O27" s="46">
        <v>9</v>
      </c>
      <c r="P27" s="46">
        <v>9</v>
      </c>
      <c r="Q27" s="46">
        <v>4</v>
      </c>
      <c r="R27" s="46">
        <v>414</v>
      </c>
      <c r="S27" s="46">
        <v>14</v>
      </c>
      <c r="T27" s="46">
        <v>96</v>
      </c>
      <c r="U27" s="84">
        <v>160</v>
      </c>
      <c r="V27" s="32">
        <f t="shared" si="0"/>
        <v>32009</v>
      </c>
    </row>
    <row r="28" spans="1:22" ht="18" customHeight="1" x14ac:dyDescent="0.15">
      <c r="A28" s="157"/>
      <c r="B28" s="119" t="s">
        <v>14</v>
      </c>
      <c r="C28" s="47">
        <v>3740</v>
      </c>
      <c r="D28" s="48">
        <v>2423</v>
      </c>
      <c r="E28" s="48">
        <v>16864</v>
      </c>
      <c r="F28" s="48">
        <v>2031</v>
      </c>
      <c r="G28" s="48">
        <v>2423</v>
      </c>
      <c r="H28" s="48">
        <v>873</v>
      </c>
      <c r="I28" s="48">
        <v>2707</v>
      </c>
      <c r="J28" s="48"/>
      <c r="K28" s="48">
        <v>235</v>
      </c>
      <c r="L28" s="48">
        <v>7</v>
      </c>
      <c r="M28" s="48"/>
      <c r="N28" s="48">
        <v>0</v>
      </c>
      <c r="O28" s="48">
        <v>9</v>
      </c>
      <c r="P28" s="48">
        <v>9</v>
      </c>
      <c r="Q28" s="48">
        <v>4</v>
      </c>
      <c r="R28" s="48">
        <v>414</v>
      </c>
      <c r="S28" s="48">
        <v>14</v>
      </c>
      <c r="T28" s="48">
        <v>96</v>
      </c>
      <c r="U28" s="85">
        <v>160</v>
      </c>
      <c r="V28" s="30">
        <f t="shared" si="0"/>
        <v>32009</v>
      </c>
    </row>
    <row r="29" spans="1:22" ht="18" customHeight="1" x14ac:dyDescent="0.15">
      <c r="A29" s="154" t="s">
        <v>12</v>
      </c>
      <c r="B29" s="118" t="s">
        <v>13</v>
      </c>
      <c r="C29" s="45">
        <v>2697</v>
      </c>
      <c r="D29" s="46">
        <v>669</v>
      </c>
      <c r="E29" s="46">
        <v>12656</v>
      </c>
      <c r="F29" s="46">
        <v>914</v>
      </c>
      <c r="G29" s="46">
        <v>231</v>
      </c>
      <c r="H29" s="46">
        <v>174</v>
      </c>
      <c r="I29" s="46">
        <v>2305</v>
      </c>
      <c r="J29" s="46"/>
      <c r="K29" s="46">
        <v>5</v>
      </c>
      <c r="L29" s="46">
        <v>37</v>
      </c>
      <c r="M29" s="46">
        <v>91</v>
      </c>
      <c r="N29" s="46">
        <v>0</v>
      </c>
      <c r="O29" s="46">
        <v>0</v>
      </c>
      <c r="P29" s="46">
        <v>0</v>
      </c>
      <c r="Q29" s="46">
        <v>0</v>
      </c>
      <c r="R29" s="46">
        <v>29</v>
      </c>
      <c r="S29" s="46">
        <v>0</v>
      </c>
      <c r="T29" s="46">
        <v>11</v>
      </c>
      <c r="U29" s="84">
        <v>37</v>
      </c>
      <c r="V29" s="29">
        <f t="shared" si="0"/>
        <v>19856</v>
      </c>
    </row>
    <row r="30" spans="1:22" ht="18" customHeight="1" x14ac:dyDescent="0.15">
      <c r="A30" s="153"/>
      <c r="B30" s="120" t="s">
        <v>14</v>
      </c>
      <c r="C30" s="47">
        <v>2697</v>
      </c>
      <c r="D30" s="48">
        <v>669</v>
      </c>
      <c r="E30" s="48">
        <v>12656</v>
      </c>
      <c r="F30" s="48">
        <v>914</v>
      </c>
      <c r="G30" s="48">
        <v>231</v>
      </c>
      <c r="H30" s="48">
        <v>174</v>
      </c>
      <c r="I30" s="48">
        <v>2305</v>
      </c>
      <c r="J30" s="48"/>
      <c r="K30" s="48">
        <v>5</v>
      </c>
      <c r="L30" s="48">
        <v>37</v>
      </c>
      <c r="M30" s="48">
        <v>91</v>
      </c>
      <c r="N30" s="48">
        <v>0</v>
      </c>
      <c r="O30" s="48">
        <v>0</v>
      </c>
      <c r="P30" s="48">
        <v>0</v>
      </c>
      <c r="Q30" s="48">
        <v>0</v>
      </c>
      <c r="R30" s="48">
        <v>29</v>
      </c>
      <c r="S30" s="48">
        <v>0</v>
      </c>
      <c r="T30" s="48">
        <v>11</v>
      </c>
      <c r="U30" s="85">
        <v>37</v>
      </c>
      <c r="V30" s="31">
        <f t="shared" si="0"/>
        <v>19856</v>
      </c>
    </row>
    <row r="31" spans="1:22" ht="18" customHeight="1" x14ac:dyDescent="0.15">
      <c r="A31" s="154" t="s">
        <v>32</v>
      </c>
      <c r="B31" s="118" t="s">
        <v>13</v>
      </c>
      <c r="C31" s="11">
        <f>+C7+C9+C11+C13+C15+C17+C19+C21+C23+C25+C27+C29</f>
        <v>33002</v>
      </c>
      <c r="D31" s="12">
        <f t="shared" ref="D31:V31" si="1">+D7+D9+D11+D13+D15+D17+D19+D21+D23+D25+D27+D29</f>
        <v>23777</v>
      </c>
      <c r="E31" s="12">
        <f t="shared" si="1"/>
        <v>105317</v>
      </c>
      <c r="F31" s="12">
        <f t="shared" si="1"/>
        <v>11804</v>
      </c>
      <c r="G31" s="12">
        <f t="shared" si="1"/>
        <v>10857</v>
      </c>
      <c r="H31" s="12">
        <f t="shared" si="1"/>
        <v>7588</v>
      </c>
      <c r="I31" s="12">
        <f t="shared" si="1"/>
        <v>15299</v>
      </c>
      <c r="J31" s="12">
        <f t="shared" si="1"/>
        <v>12</v>
      </c>
      <c r="K31" s="12">
        <f t="shared" ref="K31:M31" si="2">+K7+K9+K11+K13+K15+K17+K19+K21+K23+K25+K27+K29</f>
        <v>1994</v>
      </c>
      <c r="L31" s="12">
        <f t="shared" si="2"/>
        <v>339</v>
      </c>
      <c r="M31" s="12">
        <f t="shared" si="2"/>
        <v>356</v>
      </c>
      <c r="N31" s="12">
        <f t="shared" si="1"/>
        <v>8</v>
      </c>
      <c r="O31" s="12">
        <f t="shared" si="1"/>
        <v>50</v>
      </c>
      <c r="P31" s="12">
        <f t="shared" si="1"/>
        <v>117</v>
      </c>
      <c r="Q31" s="12">
        <f t="shared" si="1"/>
        <v>132</v>
      </c>
      <c r="R31" s="12">
        <f t="shared" si="1"/>
        <v>1283</v>
      </c>
      <c r="S31" s="12">
        <f t="shared" si="1"/>
        <v>114</v>
      </c>
      <c r="T31" s="12">
        <f t="shared" si="1"/>
        <v>471</v>
      </c>
      <c r="U31" s="13">
        <f t="shared" si="1"/>
        <v>2490</v>
      </c>
      <c r="V31" s="29">
        <f t="shared" si="1"/>
        <v>215010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33005</v>
      </c>
      <c r="D32" s="6">
        <f t="shared" si="3"/>
        <v>23779</v>
      </c>
      <c r="E32" s="6">
        <f t="shared" si="3"/>
        <v>105317</v>
      </c>
      <c r="F32" s="6">
        <f t="shared" si="3"/>
        <v>11804</v>
      </c>
      <c r="G32" s="6">
        <f t="shared" si="3"/>
        <v>10857</v>
      </c>
      <c r="H32" s="6">
        <f t="shared" si="3"/>
        <v>7588</v>
      </c>
      <c r="I32" s="6">
        <f t="shared" si="3"/>
        <v>15299</v>
      </c>
      <c r="J32" s="6">
        <f t="shared" si="3"/>
        <v>12</v>
      </c>
      <c r="K32" s="6">
        <f t="shared" ref="K32:M32" si="4">+K8+K10+K12+K14+K16+K18+K20+K22+K24+K26+K28+K30</f>
        <v>1994</v>
      </c>
      <c r="L32" s="6">
        <f t="shared" si="4"/>
        <v>339</v>
      </c>
      <c r="M32" s="6">
        <f t="shared" si="4"/>
        <v>356</v>
      </c>
      <c r="N32" s="6">
        <f t="shared" si="3"/>
        <v>8</v>
      </c>
      <c r="O32" s="6">
        <f t="shared" si="3"/>
        <v>50</v>
      </c>
      <c r="P32" s="6">
        <f t="shared" si="3"/>
        <v>117</v>
      </c>
      <c r="Q32" s="6">
        <f t="shared" si="3"/>
        <v>132</v>
      </c>
      <c r="R32" s="6">
        <f t="shared" si="3"/>
        <v>1283</v>
      </c>
      <c r="S32" s="6">
        <f t="shared" si="3"/>
        <v>122</v>
      </c>
      <c r="T32" s="6">
        <f t="shared" si="3"/>
        <v>471</v>
      </c>
      <c r="U32" s="7">
        <f t="shared" si="3"/>
        <v>2494</v>
      </c>
      <c r="V32" s="31">
        <f t="shared" si="3"/>
        <v>215027</v>
      </c>
    </row>
    <row r="33" spans="1:22" ht="18" customHeight="1" x14ac:dyDescent="0.15">
      <c r="A33" s="158" t="s">
        <v>273</v>
      </c>
      <c r="B33" s="118" t="s">
        <v>13</v>
      </c>
      <c r="C33" s="2">
        <v>35372</v>
      </c>
      <c r="D33" s="3">
        <v>13684</v>
      </c>
      <c r="E33" s="3">
        <v>97163</v>
      </c>
      <c r="F33" s="3">
        <v>14098</v>
      </c>
      <c r="G33" s="3">
        <v>10703</v>
      </c>
      <c r="H33" s="3">
        <v>10958</v>
      </c>
      <c r="I33" s="3">
        <v>21445</v>
      </c>
      <c r="J33" s="3">
        <v>3</v>
      </c>
      <c r="K33" s="3">
        <v>1492</v>
      </c>
      <c r="L33" s="3">
        <v>505</v>
      </c>
      <c r="M33" s="3">
        <v>32</v>
      </c>
      <c r="N33" s="3">
        <v>0</v>
      </c>
      <c r="O33" s="3">
        <v>14</v>
      </c>
      <c r="P33" s="3">
        <v>18</v>
      </c>
      <c r="Q33" s="3">
        <v>3</v>
      </c>
      <c r="R33" s="3">
        <v>12</v>
      </c>
      <c r="S33" s="3">
        <v>8</v>
      </c>
      <c r="T33" s="3">
        <v>15</v>
      </c>
      <c r="U33" s="4">
        <v>2214</v>
      </c>
      <c r="V33" s="29">
        <f>SUM(C33:U33)</f>
        <v>207739</v>
      </c>
    </row>
    <row r="34" spans="1:22" ht="18" customHeight="1" x14ac:dyDescent="0.15">
      <c r="A34" s="153"/>
      <c r="B34" s="120" t="s">
        <v>14</v>
      </c>
      <c r="C34" s="5">
        <v>35372</v>
      </c>
      <c r="D34" s="6">
        <v>13686</v>
      </c>
      <c r="E34" s="6">
        <v>97273</v>
      </c>
      <c r="F34" s="6">
        <v>14102</v>
      </c>
      <c r="G34" s="6">
        <v>10705</v>
      </c>
      <c r="H34" s="6">
        <v>10958</v>
      </c>
      <c r="I34" s="6">
        <v>21445</v>
      </c>
      <c r="J34" s="6">
        <v>3</v>
      </c>
      <c r="K34" s="6">
        <v>1492</v>
      </c>
      <c r="L34" s="6">
        <v>505</v>
      </c>
      <c r="M34" s="6">
        <v>32</v>
      </c>
      <c r="N34" s="6">
        <v>0</v>
      </c>
      <c r="O34" s="6">
        <v>15</v>
      </c>
      <c r="P34" s="6">
        <v>18</v>
      </c>
      <c r="Q34" s="6">
        <v>3</v>
      </c>
      <c r="R34" s="6">
        <v>30</v>
      </c>
      <c r="S34" s="6">
        <v>8</v>
      </c>
      <c r="T34" s="6">
        <v>15</v>
      </c>
      <c r="U34" s="7">
        <v>2216</v>
      </c>
      <c r="V34" s="31">
        <f>SUM(C34:U34)</f>
        <v>207878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0.93299785140789326</v>
      </c>
      <c r="D35" s="34">
        <f t="shared" ref="D35:V35" si="5">IF(D33=0,"- ",+D31/D33)</f>
        <v>1.7375767319497224</v>
      </c>
      <c r="E35" s="34">
        <f t="shared" si="5"/>
        <v>1.0839208340623487</v>
      </c>
      <c r="F35" s="34">
        <f t="shared" si="5"/>
        <v>0.83728188395517089</v>
      </c>
      <c r="G35" s="34">
        <f t="shared" si="5"/>
        <v>1.014388489208633</v>
      </c>
      <c r="H35" s="34">
        <f t="shared" si="5"/>
        <v>0.6924621281255704</v>
      </c>
      <c r="I35" s="34">
        <f t="shared" si="5"/>
        <v>0.71340638843553272</v>
      </c>
      <c r="J35" s="34">
        <f t="shared" si="5"/>
        <v>4</v>
      </c>
      <c r="K35" s="34">
        <f t="shared" ref="K35:M35" si="6">IF(K33=0,"- ",+K31/K33)</f>
        <v>1.3364611260053618</v>
      </c>
      <c r="L35" s="34">
        <f t="shared" si="6"/>
        <v>0.67128712871287133</v>
      </c>
      <c r="M35" s="34">
        <f t="shared" si="6"/>
        <v>11.125</v>
      </c>
      <c r="N35" s="34" t="str">
        <f t="shared" si="5"/>
        <v xml:space="preserve">- </v>
      </c>
      <c r="O35" s="34">
        <f t="shared" si="5"/>
        <v>3.5714285714285716</v>
      </c>
      <c r="P35" s="34">
        <f t="shared" si="5"/>
        <v>6.5</v>
      </c>
      <c r="Q35" s="34">
        <f t="shared" si="5"/>
        <v>44</v>
      </c>
      <c r="R35" s="34">
        <f t="shared" si="5"/>
        <v>106.91666666666667</v>
      </c>
      <c r="S35" s="34">
        <f t="shared" si="5"/>
        <v>14.25</v>
      </c>
      <c r="T35" s="34">
        <f t="shared" si="5"/>
        <v>31.4</v>
      </c>
      <c r="U35" s="35">
        <f t="shared" si="5"/>
        <v>1.1246612466124661</v>
      </c>
      <c r="V35" s="36">
        <f t="shared" si="5"/>
        <v>1.0350006498539033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0.93308266425421238</v>
      </c>
      <c r="D36" s="38">
        <f t="shared" si="7"/>
        <v>1.7374689463685518</v>
      </c>
      <c r="E36" s="38">
        <f t="shared" si="7"/>
        <v>1.0826950952473966</v>
      </c>
      <c r="F36" s="38">
        <f t="shared" si="7"/>
        <v>0.8370443908665437</v>
      </c>
      <c r="G36" s="38">
        <f t="shared" si="7"/>
        <v>1.0141989724427838</v>
      </c>
      <c r="H36" s="38">
        <f t="shared" si="7"/>
        <v>0.6924621281255704</v>
      </c>
      <c r="I36" s="38">
        <f t="shared" si="7"/>
        <v>0.71340638843553272</v>
      </c>
      <c r="J36" s="38">
        <f t="shared" si="7"/>
        <v>4</v>
      </c>
      <c r="K36" s="38">
        <f t="shared" ref="K36:M36" si="8">IF(K34=0,"- ",+K32/K34)</f>
        <v>1.3364611260053618</v>
      </c>
      <c r="L36" s="38">
        <f t="shared" si="8"/>
        <v>0.67128712871287133</v>
      </c>
      <c r="M36" s="38">
        <f t="shared" si="8"/>
        <v>11.125</v>
      </c>
      <c r="N36" s="38" t="str">
        <f t="shared" si="7"/>
        <v xml:space="preserve">- </v>
      </c>
      <c r="O36" s="38">
        <f t="shared" si="7"/>
        <v>3.3333333333333335</v>
      </c>
      <c r="P36" s="38">
        <f t="shared" si="7"/>
        <v>6.5</v>
      </c>
      <c r="Q36" s="38">
        <f t="shared" si="7"/>
        <v>44</v>
      </c>
      <c r="R36" s="38">
        <f t="shared" si="7"/>
        <v>42.766666666666666</v>
      </c>
      <c r="S36" s="38">
        <f t="shared" si="7"/>
        <v>15.25</v>
      </c>
      <c r="T36" s="38">
        <f t="shared" si="7"/>
        <v>31.4</v>
      </c>
      <c r="U36" s="39">
        <f t="shared" si="7"/>
        <v>1.1254512635379061</v>
      </c>
      <c r="V36" s="40">
        <f t="shared" si="7"/>
        <v>1.0343903635786376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14</v>
      </c>
      <c r="O4" s="14" t="s">
        <v>35</v>
      </c>
      <c r="P4" s="14" t="s">
        <v>36</v>
      </c>
      <c r="Q4" s="15">
        <v>14</v>
      </c>
      <c r="R4" s="14" t="s">
        <v>37</v>
      </c>
      <c r="T4" s="16" t="s">
        <v>33</v>
      </c>
      <c r="U4" s="16"/>
      <c r="V4" s="16" t="s">
        <v>150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10</v>
      </c>
      <c r="D7" s="3">
        <v>19</v>
      </c>
      <c r="E7" s="3">
        <v>8</v>
      </c>
      <c r="F7" s="3">
        <v>53</v>
      </c>
      <c r="G7" s="3">
        <v>6</v>
      </c>
      <c r="H7" s="3">
        <v>4</v>
      </c>
      <c r="I7" s="3">
        <v>2</v>
      </c>
      <c r="J7" s="3">
        <v>0</v>
      </c>
      <c r="K7" s="3">
        <v>0</v>
      </c>
      <c r="L7" s="3">
        <v>7</v>
      </c>
      <c r="M7" s="3">
        <v>0</v>
      </c>
      <c r="N7" s="3">
        <v>0</v>
      </c>
      <c r="O7" s="3">
        <v>4</v>
      </c>
      <c r="P7" s="3">
        <v>1</v>
      </c>
      <c r="Q7" s="3">
        <v>0</v>
      </c>
      <c r="R7" s="3">
        <v>8</v>
      </c>
      <c r="S7" s="3">
        <v>2</v>
      </c>
      <c r="T7" s="3">
        <v>2</v>
      </c>
      <c r="U7" s="4">
        <v>95</v>
      </c>
      <c r="V7" s="29">
        <f>SUM(C7:U7)</f>
        <v>221</v>
      </c>
    </row>
    <row r="8" spans="1:22" ht="18" customHeight="1" x14ac:dyDescent="0.15">
      <c r="A8" s="157"/>
      <c r="B8" s="119" t="s">
        <v>14</v>
      </c>
      <c r="C8" s="5">
        <v>12</v>
      </c>
      <c r="D8" s="9">
        <v>19</v>
      </c>
      <c r="E8" s="9">
        <v>11</v>
      </c>
      <c r="F8" s="9">
        <v>81</v>
      </c>
      <c r="G8" s="9">
        <v>6</v>
      </c>
      <c r="H8" s="9">
        <v>4</v>
      </c>
      <c r="I8" s="9">
        <v>2</v>
      </c>
      <c r="J8" s="9">
        <v>0</v>
      </c>
      <c r="K8" s="9">
        <v>0</v>
      </c>
      <c r="L8" s="9">
        <v>7</v>
      </c>
      <c r="M8" s="9">
        <v>0</v>
      </c>
      <c r="N8" s="9">
        <v>0</v>
      </c>
      <c r="O8" s="9">
        <v>8</v>
      </c>
      <c r="P8" s="9">
        <v>2</v>
      </c>
      <c r="Q8" s="9">
        <v>0</v>
      </c>
      <c r="R8" s="9">
        <v>11</v>
      </c>
      <c r="S8" s="9">
        <v>2</v>
      </c>
      <c r="T8" s="9">
        <v>2</v>
      </c>
      <c r="U8" s="10">
        <v>98</v>
      </c>
      <c r="V8" s="30">
        <f t="shared" ref="V8:V30" si="0">SUM(C8:U8)</f>
        <v>265</v>
      </c>
    </row>
    <row r="9" spans="1:22" ht="18" customHeight="1" x14ac:dyDescent="0.15">
      <c r="A9" s="154" t="s">
        <v>2</v>
      </c>
      <c r="B9" s="118" t="s">
        <v>13</v>
      </c>
      <c r="C9" s="2">
        <v>67</v>
      </c>
      <c r="D9" s="3">
        <v>27</v>
      </c>
      <c r="E9" s="3">
        <v>189</v>
      </c>
      <c r="F9" s="3">
        <v>192</v>
      </c>
      <c r="G9" s="3">
        <v>168</v>
      </c>
      <c r="H9" s="3">
        <v>4</v>
      </c>
      <c r="I9" s="3">
        <v>11</v>
      </c>
      <c r="J9" s="3">
        <v>0</v>
      </c>
      <c r="K9" s="3">
        <v>1</v>
      </c>
      <c r="L9" s="3">
        <v>0</v>
      </c>
      <c r="M9" s="3">
        <v>0</v>
      </c>
      <c r="N9" s="3">
        <v>0</v>
      </c>
      <c r="O9" s="3">
        <v>6</v>
      </c>
      <c r="P9" s="3">
        <v>6</v>
      </c>
      <c r="Q9" s="3">
        <v>2</v>
      </c>
      <c r="R9" s="3">
        <v>30</v>
      </c>
      <c r="S9" s="3">
        <v>2</v>
      </c>
      <c r="T9" s="3">
        <v>35</v>
      </c>
      <c r="U9" s="4">
        <v>213</v>
      </c>
      <c r="V9" s="29">
        <f t="shared" si="0"/>
        <v>953</v>
      </c>
    </row>
    <row r="10" spans="1:22" ht="18" customHeight="1" x14ac:dyDescent="0.15">
      <c r="A10" s="153"/>
      <c r="B10" s="120" t="s">
        <v>14</v>
      </c>
      <c r="C10" s="5">
        <v>71</v>
      </c>
      <c r="D10" s="6">
        <v>27</v>
      </c>
      <c r="E10" s="6">
        <v>197</v>
      </c>
      <c r="F10" s="6">
        <v>200</v>
      </c>
      <c r="G10" s="6">
        <v>174</v>
      </c>
      <c r="H10" s="6">
        <v>8</v>
      </c>
      <c r="I10" s="6">
        <v>11</v>
      </c>
      <c r="J10" s="6">
        <v>0</v>
      </c>
      <c r="K10" s="6">
        <v>1</v>
      </c>
      <c r="L10" s="6">
        <v>0</v>
      </c>
      <c r="M10" s="6">
        <v>0</v>
      </c>
      <c r="N10" s="6">
        <v>0</v>
      </c>
      <c r="O10" s="6">
        <v>6</v>
      </c>
      <c r="P10" s="6">
        <v>6</v>
      </c>
      <c r="Q10" s="6">
        <v>2</v>
      </c>
      <c r="R10" s="6">
        <v>37</v>
      </c>
      <c r="S10" s="6">
        <v>6</v>
      </c>
      <c r="T10" s="6">
        <v>62</v>
      </c>
      <c r="U10" s="7">
        <v>279</v>
      </c>
      <c r="V10" s="31">
        <f t="shared" si="0"/>
        <v>1087</v>
      </c>
    </row>
    <row r="11" spans="1:22" ht="18" customHeight="1" x14ac:dyDescent="0.15">
      <c r="A11" s="156" t="s">
        <v>3</v>
      </c>
      <c r="B11" s="121" t="s">
        <v>13</v>
      </c>
      <c r="C11" s="11">
        <v>113</v>
      </c>
      <c r="D11" s="12">
        <v>71</v>
      </c>
      <c r="E11" s="12">
        <v>140</v>
      </c>
      <c r="F11" s="12">
        <v>93</v>
      </c>
      <c r="G11" s="12">
        <v>236</v>
      </c>
      <c r="H11" s="12">
        <v>33</v>
      </c>
      <c r="I11" s="12">
        <v>4</v>
      </c>
      <c r="J11" s="12">
        <v>0</v>
      </c>
      <c r="K11" s="12">
        <v>0</v>
      </c>
      <c r="L11" s="12">
        <v>0</v>
      </c>
      <c r="M11" s="12">
        <v>2</v>
      </c>
      <c r="N11" s="12">
        <v>0</v>
      </c>
      <c r="O11" s="12">
        <v>7</v>
      </c>
      <c r="P11" s="12">
        <v>7</v>
      </c>
      <c r="Q11" s="12">
        <v>6</v>
      </c>
      <c r="R11" s="12">
        <v>68</v>
      </c>
      <c r="S11" s="12">
        <v>0</v>
      </c>
      <c r="T11" s="12">
        <v>42</v>
      </c>
      <c r="U11" s="13">
        <v>240</v>
      </c>
      <c r="V11" s="32">
        <f t="shared" si="0"/>
        <v>1062</v>
      </c>
    </row>
    <row r="12" spans="1:22" ht="18" customHeight="1" x14ac:dyDescent="0.15">
      <c r="A12" s="157"/>
      <c r="B12" s="119" t="s">
        <v>14</v>
      </c>
      <c r="C12" s="8">
        <v>117</v>
      </c>
      <c r="D12" s="9">
        <v>71</v>
      </c>
      <c r="E12" s="9">
        <v>148</v>
      </c>
      <c r="F12" s="9">
        <v>107</v>
      </c>
      <c r="G12" s="9">
        <v>291</v>
      </c>
      <c r="H12" s="9">
        <v>35</v>
      </c>
      <c r="I12" s="9">
        <v>4</v>
      </c>
      <c r="J12" s="9">
        <v>0</v>
      </c>
      <c r="K12" s="9">
        <v>0</v>
      </c>
      <c r="L12" s="9">
        <v>0</v>
      </c>
      <c r="M12" s="9">
        <v>2</v>
      </c>
      <c r="N12" s="9">
        <v>0</v>
      </c>
      <c r="O12" s="9">
        <v>11</v>
      </c>
      <c r="P12" s="9">
        <v>10</v>
      </c>
      <c r="Q12" s="9">
        <v>6</v>
      </c>
      <c r="R12" s="9">
        <v>108</v>
      </c>
      <c r="S12" s="9">
        <v>0</v>
      </c>
      <c r="T12" s="9">
        <v>69</v>
      </c>
      <c r="U12" s="10">
        <v>286</v>
      </c>
      <c r="V12" s="30">
        <f t="shared" si="0"/>
        <v>1265</v>
      </c>
    </row>
    <row r="13" spans="1:22" ht="18" customHeight="1" x14ac:dyDescent="0.15">
      <c r="A13" s="154" t="s">
        <v>4</v>
      </c>
      <c r="B13" s="118" t="s">
        <v>13</v>
      </c>
      <c r="C13" s="2">
        <v>167</v>
      </c>
      <c r="D13" s="3">
        <v>200</v>
      </c>
      <c r="E13" s="3">
        <v>225</v>
      </c>
      <c r="F13" s="3">
        <v>215</v>
      </c>
      <c r="G13" s="3">
        <v>148</v>
      </c>
      <c r="H13" s="3">
        <v>17</v>
      </c>
      <c r="I13" s="3">
        <v>13</v>
      </c>
      <c r="J13" s="3">
        <v>0</v>
      </c>
      <c r="K13" s="3">
        <v>0</v>
      </c>
      <c r="L13" s="3">
        <v>4</v>
      </c>
      <c r="M13" s="3">
        <v>0</v>
      </c>
      <c r="N13" s="3">
        <v>1</v>
      </c>
      <c r="O13" s="3">
        <v>2</v>
      </c>
      <c r="P13" s="3">
        <v>5</v>
      </c>
      <c r="Q13" s="3">
        <v>6</v>
      </c>
      <c r="R13" s="3">
        <v>55</v>
      </c>
      <c r="S13" s="3">
        <v>0</v>
      </c>
      <c r="T13" s="3">
        <v>62</v>
      </c>
      <c r="U13" s="4">
        <v>228</v>
      </c>
      <c r="V13" s="29">
        <f t="shared" si="0"/>
        <v>1348</v>
      </c>
    </row>
    <row r="14" spans="1:22" ht="18" customHeight="1" x14ac:dyDescent="0.15">
      <c r="A14" s="153"/>
      <c r="B14" s="120" t="s">
        <v>14</v>
      </c>
      <c r="C14" s="5">
        <v>229</v>
      </c>
      <c r="D14" s="6">
        <v>210</v>
      </c>
      <c r="E14" s="6">
        <v>265</v>
      </c>
      <c r="F14" s="6">
        <v>275</v>
      </c>
      <c r="G14" s="6">
        <v>171</v>
      </c>
      <c r="H14" s="6">
        <v>25</v>
      </c>
      <c r="I14" s="6">
        <v>13</v>
      </c>
      <c r="J14" s="6">
        <v>0</v>
      </c>
      <c r="K14" s="6">
        <v>0</v>
      </c>
      <c r="L14" s="6">
        <v>4</v>
      </c>
      <c r="M14" s="6">
        <v>0</v>
      </c>
      <c r="N14" s="6">
        <v>2</v>
      </c>
      <c r="O14" s="6">
        <v>4</v>
      </c>
      <c r="P14" s="6">
        <v>11</v>
      </c>
      <c r="Q14" s="6">
        <v>6</v>
      </c>
      <c r="R14" s="6">
        <v>74</v>
      </c>
      <c r="S14" s="6">
        <v>0</v>
      </c>
      <c r="T14" s="6">
        <v>82</v>
      </c>
      <c r="U14" s="7">
        <v>256</v>
      </c>
      <c r="V14" s="31">
        <f t="shared" si="0"/>
        <v>1627</v>
      </c>
    </row>
    <row r="15" spans="1:22" ht="18" customHeight="1" x14ac:dyDescent="0.15">
      <c r="A15" s="156" t="s">
        <v>5</v>
      </c>
      <c r="B15" s="121" t="s">
        <v>13</v>
      </c>
      <c r="C15" s="11">
        <v>100</v>
      </c>
      <c r="D15" s="12">
        <v>473</v>
      </c>
      <c r="E15" s="12">
        <v>83</v>
      </c>
      <c r="F15" s="12">
        <v>154</v>
      </c>
      <c r="G15" s="12">
        <v>42</v>
      </c>
      <c r="H15" s="12">
        <v>17</v>
      </c>
      <c r="I15" s="12">
        <v>4</v>
      </c>
      <c r="J15" s="12">
        <v>0</v>
      </c>
      <c r="K15" s="12">
        <v>0</v>
      </c>
      <c r="L15" s="12">
        <v>0</v>
      </c>
      <c r="M15" s="12">
        <v>65</v>
      </c>
      <c r="N15" s="12">
        <v>0</v>
      </c>
      <c r="O15" s="12">
        <v>12</v>
      </c>
      <c r="P15" s="12">
        <v>5</v>
      </c>
      <c r="Q15" s="12">
        <v>0</v>
      </c>
      <c r="R15" s="12">
        <v>36</v>
      </c>
      <c r="S15" s="12">
        <v>3</v>
      </c>
      <c r="T15" s="12">
        <v>11</v>
      </c>
      <c r="U15" s="13">
        <v>125</v>
      </c>
      <c r="V15" s="32">
        <f t="shared" si="0"/>
        <v>1130</v>
      </c>
    </row>
    <row r="16" spans="1:22" ht="18" customHeight="1" x14ac:dyDescent="0.15">
      <c r="A16" s="157"/>
      <c r="B16" s="119" t="s">
        <v>14</v>
      </c>
      <c r="C16" s="8">
        <v>220</v>
      </c>
      <c r="D16" s="9">
        <v>478</v>
      </c>
      <c r="E16" s="9">
        <v>92</v>
      </c>
      <c r="F16" s="9">
        <v>178</v>
      </c>
      <c r="G16" s="9">
        <v>50</v>
      </c>
      <c r="H16" s="9">
        <v>21</v>
      </c>
      <c r="I16" s="9">
        <v>7</v>
      </c>
      <c r="J16" s="9">
        <v>0</v>
      </c>
      <c r="K16" s="9">
        <v>0</v>
      </c>
      <c r="L16" s="9">
        <v>0</v>
      </c>
      <c r="M16" s="9">
        <v>333</v>
      </c>
      <c r="N16" s="9">
        <v>0</v>
      </c>
      <c r="O16" s="9">
        <v>21</v>
      </c>
      <c r="P16" s="9">
        <v>7</v>
      </c>
      <c r="Q16" s="9">
        <v>0</v>
      </c>
      <c r="R16" s="9">
        <v>44</v>
      </c>
      <c r="S16" s="9">
        <v>7</v>
      </c>
      <c r="T16" s="9">
        <v>14</v>
      </c>
      <c r="U16" s="10">
        <v>156</v>
      </c>
      <c r="V16" s="30">
        <f t="shared" si="0"/>
        <v>1628</v>
      </c>
    </row>
    <row r="17" spans="1:22" ht="18" customHeight="1" x14ac:dyDescent="0.15">
      <c r="A17" s="154" t="s">
        <v>6</v>
      </c>
      <c r="B17" s="118" t="s">
        <v>13</v>
      </c>
      <c r="C17" s="2">
        <v>101</v>
      </c>
      <c r="D17" s="3">
        <v>50</v>
      </c>
      <c r="E17" s="3">
        <v>159</v>
      </c>
      <c r="F17" s="3">
        <v>118</v>
      </c>
      <c r="G17" s="3">
        <v>38</v>
      </c>
      <c r="H17" s="3">
        <v>6</v>
      </c>
      <c r="I17" s="3">
        <v>18</v>
      </c>
      <c r="J17" s="3">
        <v>0</v>
      </c>
      <c r="K17" s="3">
        <v>0</v>
      </c>
      <c r="L17" s="3">
        <v>0</v>
      </c>
      <c r="M17" s="3">
        <v>19</v>
      </c>
      <c r="N17" s="3">
        <v>0</v>
      </c>
      <c r="O17" s="3">
        <v>2</v>
      </c>
      <c r="P17" s="3">
        <v>7</v>
      </c>
      <c r="Q17" s="3">
        <v>8</v>
      </c>
      <c r="R17" s="3">
        <v>25</v>
      </c>
      <c r="S17" s="3">
        <v>0</v>
      </c>
      <c r="T17" s="3">
        <v>22</v>
      </c>
      <c r="U17" s="4">
        <v>133</v>
      </c>
      <c r="V17" s="29">
        <f t="shared" si="0"/>
        <v>706</v>
      </c>
    </row>
    <row r="18" spans="1:22" ht="18" customHeight="1" x14ac:dyDescent="0.15">
      <c r="A18" s="153"/>
      <c r="B18" s="120" t="s">
        <v>14</v>
      </c>
      <c r="C18" s="8">
        <v>106</v>
      </c>
      <c r="D18" s="9">
        <v>55</v>
      </c>
      <c r="E18" s="9">
        <v>174</v>
      </c>
      <c r="F18" s="9">
        <v>141</v>
      </c>
      <c r="G18" s="9">
        <v>57</v>
      </c>
      <c r="H18" s="9">
        <v>10</v>
      </c>
      <c r="I18" s="9">
        <v>62</v>
      </c>
      <c r="J18" s="9">
        <v>0</v>
      </c>
      <c r="K18" s="9">
        <v>0</v>
      </c>
      <c r="L18" s="9">
        <v>0</v>
      </c>
      <c r="M18" s="9">
        <v>85</v>
      </c>
      <c r="N18" s="9">
        <v>0</v>
      </c>
      <c r="O18" s="9">
        <v>6</v>
      </c>
      <c r="P18" s="9">
        <v>10</v>
      </c>
      <c r="Q18" s="9">
        <v>18</v>
      </c>
      <c r="R18" s="9">
        <v>47</v>
      </c>
      <c r="S18" s="9">
        <v>0</v>
      </c>
      <c r="T18" s="9">
        <v>38</v>
      </c>
      <c r="U18" s="10">
        <v>151</v>
      </c>
      <c r="V18" s="31">
        <f t="shared" si="0"/>
        <v>960</v>
      </c>
    </row>
    <row r="19" spans="1:22" ht="18" customHeight="1" x14ac:dyDescent="0.15">
      <c r="A19" s="156" t="s">
        <v>7</v>
      </c>
      <c r="B19" s="121" t="s">
        <v>13</v>
      </c>
      <c r="C19" s="92">
        <v>186</v>
      </c>
      <c r="D19" s="93">
        <v>107</v>
      </c>
      <c r="E19" s="93">
        <v>254</v>
      </c>
      <c r="F19" s="93">
        <v>172</v>
      </c>
      <c r="G19" s="93">
        <v>151</v>
      </c>
      <c r="H19" s="93">
        <v>21</v>
      </c>
      <c r="I19" s="93">
        <v>4</v>
      </c>
      <c r="J19" s="93">
        <v>0</v>
      </c>
      <c r="K19" s="93">
        <v>0</v>
      </c>
      <c r="L19" s="93">
        <v>0</v>
      </c>
      <c r="M19" s="93">
        <v>0</v>
      </c>
      <c r="N19" s="93">
        <v>0</v>
      </c>
      <c r="O19" s="93">
        <v>0</v>
      </c>
      <c r="P19" s="93">
        <v>1</v>
      </c>
      <c r="Q19" s="93">
        <v>2</v>
      </c>
      <c r="R19" s="93">
        <v>39</v>
      </c>
      <c r="S19" s="93">
        <v>4</v>
      </c>
      <c r="T19" s="93">
        <v>10</v>
      </c>
      <c r="U19" s="94">
        <v>174</v>
      </c>
      <c r="V19" s="32">
        <f t="shared" si="0"/>
        <v>1125</v>
      </c>
    </row>
    <row r="20" spans="1:22" ht="18" customHeight="1" x14ac:dyDescent="0.15">
      <c r="A20" s="157"/>
      <c r="B20" s="119" t="s">
        <v>14</v>
      </c>
      <c r="C20" s="95">
        <v>297</v>
      </c>
      <c r="D20" s="96">
        <v>149</v>
      </c>
      <c r="E20" s="96">
        <v>276</v>
      </c>
      <c r="F20" s="96">
        <v>205</v>
      </c>
      <c r="G20" s="96">
        <v>200</v>
      </c>
      <c r="H20" s="96">
        <v>25</v>
      </c>
      <c r="I20" s="96">
        <v>4</v>
      </c>
      <c r="J20" s="96">
        <v>0</v>
      </c>
      <c r="K20" s="96">
        <v>0</v>
      </c>
      <c r="L20" s="96">
        <v>0</v>
      </c>
      <c r="M20" s="96">
        <v>0</v>
      </c>
      <c r="N20" s="96">
        <v>0</v>
      </c>
      <c r="O20" s="96">
        <v>0</v>
      </c>
      <c r="P20" s="96">
        <v>3</v>
      </c>
      <c r="Q20" s="96">
        <v>6</v>
      </c>
      <c r="R20" s="96">
        <v>65</v>
      </c>
      <c r="S20" s="96">
        <v>4</v>
      </c>
      <c r="T20" s="96">
        <v>14</v>
      </c>
      <c r="U20" s="97">
        <v>259</v>
      </c>
      <c r="V20" s="30">
        <f t="shared" si="0"/>
        <v>1507</v>
      </c>
    </row>
    <row r="21" spans="1:22" ht="18" customHeight="1" x14ac:dyDescent="0.15">
      <c r="A21" s="154" t="s">
        <v>8</v>
      </c>
      <c r="B21" s="118" t="s">
        <v>13</v>
      </c>
      <c r="C21" s="92">
        <v>48</v>
      </c>
      <c r="D21" s="93">
        <v>74</v>
      </c>
      <c r="E21" s="93">
        <v>34</v>
      </c>
      <c r="F21" s="93">
        <v>28</v>
      </c>
      <c r="G21" s="93">
        <v>31</v>
      </c>
      <c r="H21" s="93">
        <v>10</v>
      </c>
      <c r="I21" s="93">
        <v>6</v>
      </c>
      <c r="J21" s="93">
        <v>0</v>
      </c>
      <c r="K21" s="93">
        <v>0</v>
      </c>
      <c r="L21" s="93">
        <v>0</v>
      </c>
      <c r="M21" s="93">
        <v>0</v>
      </c>
      <c r="N21" s="93">
        <v>0</v>
      </c>
      <c r="O21" s="93">
        <v>0</v>
      </c>
      <c r="P21" s="93">
        <v>0</v>
      </c>
      <c r="Q21" s="93">
        <v>0</v>
      </c>
      <c r="R21" s="93">
        <v>18</v>
      </c>
      <c r="S21" s="93">
        <v>0</v>
      </c>
      <c r="T21" s="93">
        <v>6</v>
      </c>
      <c r="U21" s="94">
        <v>61</v>
      </c>
      <c r="V21" s="29">
        <f t="shared" si="0"/>
        <v>316</v>
      </c>
    </row>
    <row r="22" spans="1:22" ht="18" customHeight="1" x14ac:dyDescent="0.15">
      <c r="A22" s="153"/>
      <c r="B22" s="120" t="s">
        <v>14</v>
      </c>
      <c r="C22" s="95">
        <v>61</v>
      </c>
      <c r="D22" s="96">
        <v>890</v>
      </c>
      <c r="E22" s="96">
        <v>34</v>
      </c>
      <c r="F22" s="96">
        <v>28</v>
      </c>
      <c r="G22" s="96">
        <v>35</v>
      </c>
      <c r="H22" s="96">
        <v>10</v>
      </c>
      <c r="I22" s="96">
        <v>6</v>
      </c>
      <c r="J22" s="96">
        <v>0</v>
      </c>
      <c r="K22" s="96">
        <v>0</v>
      </c>
      <c r="L22" s="96">
        <v>0</v>
      </c>
      <c r="M22" s="96">
        <v>0</v>
      </c>
      <c r="N22" s="96">
        <v>0</v>
      </c>
      <c r="O22" s="96">
        <v>0</v>
      </c>
      <c r="P22" s="96">
        <v>0</v>
      </c>
      <c r="Q22" s="96">
        <v>0</v>
      </c>
      <c r="R22" s="96">
        <v>18</v>
      </c>
      <c r="S22" s="96">
        <v>0</v>
      </c>
      <c r="T22" s="96">
        <v>12</v>
      </c>
      <c r="U22" s="97">
        <v>83</v>
      </c>
      <c r="V22" s="31">
        <f t="shared" si="0"/>
        <v>1177</v>
      </c>
    </row>
    <row r="23" spans="1:22" ht="18" customHeight="1" x14ac:dyDescent="0.15">
      <c r="A23" s="156" t="s">
        <v>9</v>
      </c>
      <c r="B23" s="121" t="s">
        <v>13</v>
      </c>
      <c r="C23" s="92">
        <v>91</v>
      </c>
      <c r="D23" s="93">
        <v>67</v>
      </c>
      <c r="E23" s="93">
        <v>36</v>
      </c>
      <c r="F23" s="93">
        <v>66</v>
      </c>
      <c r="G23" s="93">
        <v>197</v>
      </c>
      <c r="H23" s="93">
        <v>5</v>
      </c>
      <c r="I23" s="93">
        <v>40</v>
      </c>
      <c r="J23" s="93">
        <v>0</v>
      </c>
      <c r="K23" s="93">
        <v>0</v>
      </c>
      <c r="L23" s="93">
        <v>0</v>
      </c>
      <c r="M23" s="93">
        <v>0</v>
      </c>
      <c r="N23" s="93">
        <v>0</v>
      </c>
      <c r="O23" s="93">
        <v>0</v>
      </c>
      <c r="P23" s="93">
        <v>0</v>
      </c>
      <c r="Q23" s="93">
        <v>0</v>
      </c>
      <c r="R23" s="93">
        <v>13</v>
      </c>
      <c r="S23" s="93">
        <v>0</v>
      </c>
      <c r="T23" s="93">
        <v>6</v>
      </c>
      <c r="U23" s="94">
        <v>95</v>
      </c>
      <c r="V23" s="32">
        <f t="shared" si="0"/>
        <v>616</v>
      </c>
    </row>
    <row r="24" spans="1:22" ht="18" customHeight="1" x14ac:dyDescent="0.15">
      <c r="A24" s="157"/>
      <c r="B24" s="119" t="s">
        <v>14</v>
      </c>
      <c r="C24" s="95">
        <v>131</v>
      </c>
      <c r="D24" s="96">
        <v>165</v>
      </c>
      <c r="E24" s="96">
        <v>40</v>
      </c>
      <c r="F24" s="96">
        <v>75</v>
      </c>
      <c r="G24" s="96">
        <v>238</v>
      </c>
      <c r="H24" s="96">
        <v>10</v>
      </c>
      <c r="I24" s="96">
        <v>314</v>
      </c>
      <c r="J24" s="96">
        <v>0</v>
      </c>
      <c r="K24" s="96">
        <v>0</v>
      </c>
      <c r="L24" s="96">
        <v>0</v>
      </c>
      <c r="M24" s="96">
        <v>0</v>
      </c>
      <c r="N24" s="96">
        <v>0</v>
      </c>
      <c r="O24" s="96">
        <v>0</v>
      </c>
      <c r="P24" s="96">
        <v>0</v>
      </c>
      <c r="Q24" s="96">
        <v>0</v>
      </c>
      <c r="R24" s="96">
        <v>17</v>
      </c>
      <c r="S24" s="96">
        <v>0</v>
      </c>
      <c r="T24" s="96">
        <v>12</v>
      </c>
      <c r="U24" s="97">
        <v>112</v>
      </c>
      <c r="V24" s="30">
        <f t="shared" si="0"/>
        <v>1114</v>
      </c>
    </row>
    <row r="25" spans="1:22" ht="18" customHeight="1" x14ac:dyDescent="0.15">
      <c r="A25" s="154" t="s">
        <v>10</v>
      </c>
      <c r="B25" s="118" t="s">
        <v>13</v>
      </c>
      <c r="C25" s="92">
        <v>321</v>
      </c>
      <c r="D25" s="93">
        <v>96</v>
      </c>
      <c r="E25" s="93">
        <v>101</v>
      </c>
      <c r="F25" s="93">
        <v>240</v>
      </c>
      <c r="G25" s="93">
        <v>4</v>
      </c>
      <c r="H25" s="93">
        <v>6</v>
      </c>
      <c r="I25" s="93">
        <v>4</v>
      </c>
      <c r="J25" s="93">
        <v>0</v>
      </c>
      <c r="K25" s="93">
        <v>0</v>
      </c>
      <c r="L25" s="93">
        <v>2</v>
      </c>
      <c r="M25" s="93">
        <v>0</v>
      </c>
      <c r="N25" s="93">
        <v>0</v>
      </c>
      <c r="O25" s="93">
        <v>2</v>
      </c>
      <c r="P25" s="93">
        <v>6</v>
      </c>
      <c r="Q25" s="93">
        <v>0</v>
      </c>
      <c r="R25" s="93">
        <v>44</v>
      </c>
      <c r="S25" s="93">
        <v>14</v>
      </c>
      <c r="T25" s="93">
        <v>68</v>
      </c>
      <c r="U25" s="94">
        <v>146</v>
      </c>
      <c r="V25" s="29">
        <f t="shared" si="0"/>
        <v>1054</v>
      </c>
    </row>
    <row r="26" spans="1:22" ht="18" customHeight="1" x14ac:dyDescent="0.15">
      <c r="A26" s="153"/>
      <c r="B26" s="120" t="s">
        <v>14</v>
      </c>
      <c r="C26" s="95">
        <v>424</v>
      </c>
      <c r="D26" s="96">
        <v>116</v>
      </c>
      <c r="E26" s="96">
        <v>118</v>
      </c>
      <c r="F26" s="96">
        <v>286</v>
      </c>
      <c r="G26" s="96">
        <v>8</v>
      </c>
      <c r="H26" s="96">
        <v>6</v>
      </c>
      <c r="I26" s="96">
        <v>4</v>
      </c>
      <c r="J26" s="96">
        <v>0</v>
      </c>
      <c r="K26" s="96">
        <v>0</v>
      </c>
      <c r="L26" s="96">
        <v>2</v>
      </c>
      <c r="M26" s="96">
        <v>0</v>
      </c>
      <c r="N26" s="96">
        <v>0</v>
      </c>
      <c r="O26" s="96">
        <v>4</v>
      </c>
      <c r="P26" s="96">
        <v>12</v>
      </c>
      <c r="Q26" s="96">
        <v>0</v>
      </c>
      <c r="R26" s="96">
        <v>87</v>
      </c>
      <c r="S26" s="96">
        <v>43</v>
      </c>
      <c r="T26" s="96">
        <v>201</v>
      </c>
      <c r="U26" s="97">
        <v>166</v>
      </c>
      <c r="V26" s="31">
        <f t="shared" si="0"/>
        <v>1477</v>
      </c>
    </row>
    <row r="27" spans="1:22" ht="18" customHeight="1" x14ac:dyDescent="0.15">
      <c r="A27" s="156" t="s">
        <v>11</v>
      </c>
      <c r="B27" s="121" t="s">
        <v>13</v>
      </c>
      <c r="C27" s="92">
        <v>396</v>
      </c>
      <c r="D27" s="93">
        <v>127</v>
      </c>
      <c r="E27" s="93">
        <v>235</v>
      </c>
      <c r="F27" s="93">
        <v>718</v>
      </c>
      <c r="G27" s="93">
        <v>24</v>
      </c>
      <c r="H27" s="93">
        <v>7</v>
      </c>
      <c r="I27" s="93">
        <v>1</v>
      </c>
      <c r="J27" s="93">
        <v>0</v>
      </c>
      <c r="K27" s="93">
        <v>0</v>
      </c>
      <c r="L27" s="93">
        <v>0</v>
      </c>
      <c r="M27" s="93">
        <v>0</v>
      </c>
      <c r="N27" s="93">
        <v>0</v>
      </c>
      <c r="O27" s="93">
        <v>0</v>
      </c>
      <c r="P27" s="93">
        <v>25</v>
      </c>
      <c r="Q27" s="93">
        <v>4</v>
      </c>
      <c r="R27" s="93">
        <v>50</v>
      </c>
      <c r="S27" s="93">
        <v>9</v>
      </c>
      <c r="T27" s="93">
        <v>50</v>
      </c>
      <c r="U27" s="94">
        <v>104</v>
      </c>
      <c r="V27" s="32">
        <f t="shared" si="0"/>
        <v>1750</v>
      </c>
    </row>
    <row r="28" spans="1:22" ht="18" customHeight="1" x14ac:dyDescent="0.15">
      <c r="A28" s="157"/>
      <c r="B28" s="119" t="s">
        <v>14</v>
      </c>
      <c r="C28" s="95">
        <v>755</v>
      </c>
      <c r="D28" s="96">
        <v>210</v>
      </c>
      <c r="E28" s="96">
        <v>298</v>
      </c>
      <c r="F28" s="96">
        <v>769</v>
      </c>
      <c r="G28" s="96">
        <v>46</v>
      </c>
      <c r="H28" s="96">
        <v>7</v>
      </c>
      <c r="I28" s="96">
        <v>1</v>
      </c>
      <c r="J28" s="96">
        <v>0</v>
      </c>
      <c r="K28" s="96">
        <v>0</v>
      </c>
      <c r="L28" s="96">
        <v>0</v>
      </c>
      <c r="M28" s="96">
        <v>0</v>
      </c>
      <c r="N28" s="96">
        <v>0</v>
      </c>
      <c r="O28" s="96">
        <v>0</v>
      </c>
      <c r="P28" s="96">
        <v>25</v>
      </c>
      <c r="Q28" s="96">
        <v>8</v>
      </c>
      <c r="R28" s="96">
        <v>123</v>
      </c>
      <c r="S28" s="96">
        <v>37</v>
      </c>
      <c r="T28" s="96">
        <v>137</v>
      </c>
      <c r="U28" s="97">
        <v>226</v>
      </c>
      <c r="V28" s="30">
        <f t="shared" si="0"/>
        <v>2642</v>
      </c>
    </row>
    <row r="29" spans="1:22" ht="18" customHeight="1" x14ac:dyDescent="0.15">
      <c r="A29" s="154" t="s">
        <v>12</v>
      </c>
      <c r="B29" s="118" t="s">
        <v>13</v>
      </c>
      <c r="C29" s="92">
        <v>93</v>
      </c>
      <c r="D29" s="93">
        <v>15</v>
      </c>
      <c r="E29" s="93">
        <v>64</v>
      </c>
      <c r="F29" s="93">
        <v>339</v>
      </c>
      <c r="G29" s="93">
        <v>10</v>
      </c>
      <c r="H29" s="93">
        <v>2</v>
      </c>
      <c r="I29" s="93">
        <v>0</v>
      </c>
      <c r="J29" s="93">
        <v>0</v>
      </c>
      <c r="K29" s="93">
        <v>0</v>
      </c>
      <c r="L29" s="93">
        <v>0</v>
      </c>
      <c r="M29" s="93">
        <v>0</v>
      </c>
      <c r="N29" s="93">
        <v>0</v>
      </c>
      <c r="O29" s="93">
        <v>0</v>
      </c>
      <c r="P29" s="93">
        <v>0</v>
      </c>
      <c r="Q29" s="93">
        <v>0</v>
      </c>
      <c r="R29" s="93">
        <v>20</v>
      </c>
      <c r="S29" s="93">
        <v>9</v>
      </c>
      <c r="T29" s="93">
        <v>5</v>
      </c>
      <c r="U29" s="94">
        <v>46</v>
      </c>
      <c r="V29" s="29">
        <f t="shared" si="0"/>
        <v>603</v>
      </c>
    </row>
    <row r="30" spans="1:22" ht="18" customHeight="1" x14ac:dyDescent="0.15">
      <c r="A30" s="153"/>
      <c r="B30" s="120" t="s">
        <v>14</v>
      </c>
      <c r="C30" s="95">
        <v>134</v>
      </c>
      <c r="D30" s="96">
        <v>26</v>
      </c>
      <c r="E30" s="96">
        <v>64</v>
      </c>
      <c r="F30" s="96">
        <v>416</v>
      </c>
      <c r="G30" s="96">
        <v>20</v>
      </c>
      <c r="H30" s="96">
        <v>2</v>
      </c>
      <c r="I30" s="96">
        <v>0</v>
      </c>
      <c r="J30" s="96">
        <v>0</v>
      </c>
      <c r="K30" s="96">
        <v>0</v>
      </c>
      <c r="L30" s="96">
        <v>0</v>
      </c>
      <c r="M30" s="96">
        <v>0</v>
      </c>
      <c r="N30" s="96">
        <v>0</v>
      </c>
      <c r="O30" s="96">
        <v>0</v>
      </c>
      <c r="P30" s="96">
        <v>0</v>
      </c>
      <c r="Q30" s="96">
        <v>0</v>
      </c>
      <c r="R30" s="96">
        <v>38</v>
      </c>
      <c r="S30" s="96">
        <v>9</v>
      </c>
      <c r="T30" s="96">
        <v>5</v>
      </c>
      <c r="U30" s="97">
        <v>58</v>
      </c>
      <c r="V30" s="31">
        <f t="shared" si="0"/>
        <v>772</v>
      </c>
    </row>
    <row r="31" spans="1:22" ht="18" customHeight="1" x14ac:dyDescent="0.15">
      <c r="A31" s="154" t="s">
        <v>32</v>
      </c>
      <c r="B31" s="118" t="s">
        <v>13</v>
      </c>
      <c r="C31" s="11">
        <f>+C7+C9+C11+C13+C15+C17+C19+C21+C23+C25+C27+C29</f>
        <v>1693</v>
      </c>
      <c r="D31" s="12">
        <f t="shared" ref="D31:V31" si="1">+D7+D9+D11+D13+D15+D17+D19+D21+D23+D25+D27+D29</f>
        <v>1326</v>
      </c>
      <c r="E31" s="12">
        <f t="shared" si="1"/>
        <v>1528</v>
      </c>
      <c r="F31" s="12">
        <f t="shared" si="1"/>
        <v>2388</v>
      </c>
      <c r="G31" s="12">
        <f t="shared" si="1"/>
        <v>1055</v>
      </c>
      <c r="H31" s="12">
        <f t="shared" si="1"/>
        <v>132</v>
      </c>
      <c r="I31" s="12">
        <f t="shared" si="1"/>
        <v>107</v>
      </c>
      <c r="J31" s="12">
        <f t="shared" si="1"/>
        <v>0</v>
      </c>
      <c r="K31" s="12">
        <f t="shared" ref="K31:M31" si="2">+K7+K9+K11+K13+K15+K17+K19+K21+K23+K25+K27+K29</f>
        <v>1</v>
      </c>
      <c r="L31" s="12">
        <f t="shared" si="2"/>
        <v>13</v>
      </c>
      <c r="M31" s="12">
        <f t="shared" si="2"/>
        <v>86</v>
      </c>
      <c r="N31" s="12">
        <f t="shared" si="1"/>
        <v>1</v>
      </c>
      <c r="O31" s="12">
        <f t="shared" si="1"/>
        <v>35</v>
      </c>
      <c r="P31" s="12">
        <f t="shared" si="1"/>
        <v>63</v>
      </c>
      <c r="Q31" s="12">
        <f t="shared" si="1"/>
        <v>28</v>
      </c>
      <c r="R31" s="12">
        <f t="shared" si="1"/>
        <v>406</v>
      </c>
      <c r="S31" s="12">
        <f t="shared" si="1"/>
        <v>43</v>
      </c>
      <c r="T31" s="12">
        <f t="shared" si="1"/>
        <v>319</v>
      </c>
      <c r="U31" s="13">
        <f t="shared" si="1"/>
        <v>1660</v>
      </c>
      <c r="V31" s="29">
        <f t="shared" si="1"/>
        <v>10884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2557</v>
      </c>
      <c r="D32" s="6">
        <f t="shared" si="3"/>
        <v>2416</v>
      </c>
      <c r="E32" s="6">
        <f t="shared" si="3"/>
        <v>1717</v>
      </c>
      <c r="F32" s="6">
        <f t="shared" si="3"/>
        <v>2761</v>
      </c>
      <c r="G32" s="6">
        <f t="shared" si="3"/>
        <v>1296</v>
      </c>
      <c r="H32" s="6">
        <f t="shared" si="3"/>
        <v>163</v>
      </c>
      <c r="I32" s="6">
        <f t="shared" si="3"/>
        <v>428</v>
      </c>
      <c r="J32" s="6">
        <f t="shared" si="3"/>
        <v>0</v>
      </c>
      <c r="K32" s="6">
        <f t="shared" ref="K32:M32" si="4">+K8+K10+K12+K14+K16+K18+K20+K22+K24+K26+K28+K30</f>
        <v>1</v>
      </c>
      <c r="L32" s="6">
        <f t="shared" si="4"/>
        <v>13</v>
      </c>
      <c r="M32" s="6">
        <f t="shared" si="4"/>
        <v>420</v>
      </c>
      <c r="N32" s="6">
        <f t="shared" si="3"/>
        <v>2</v>
      </c>
      <c r="O32" s="6">
        <f t="shared" si="3"/>
        <v>60</v>
      </c>
      <c r="P32" s="6">
        <f t="shared" si="3"/>
        <v>86</v>
      </c>
      <c r="Q32" s="6">
        <f t="shared" si="3"/>
        <v>46</v>
      </c>
      <c r="R32" s="6">
        <f t="shared" si="3"/>
        <v>669</v>
      </c>
      <c r="S32" s="6">
        <f t="shared" si="3"/>
        <v>108</v>
      </c>
      <c r="T32" s="6">
        <f t="shared" si="3"/>
        <v>648</v>
      </c>
      <c r="U32" s="7">
        <f t="shared" si="3"/>
        <v>2130</v>
      </c>
      <c r="V32" s="31">
        <f t="shared" si="3"/>
        <v>15521</v>
      </c>
    </row>
    <row r="33" spans="1:22" ht="18" customHeight="1" x14ac:dyDescent="0.15">
      <c r="A33" s="158" t="s">
        <v>273</v>
      </c>
      <c r="B33" s="118" t="s">
        <v>13</v>
      </c>
      <c r="C33" s="2">
        <v>1787</v>
      </c>
      <c r="D33" s="3">
        <v>1058</v>
      </c>
      <c r="E33" s="3">
        <v>1525</v>
      </c>
      <c r="F33" s="3">
        <v>2578</v>
      </c>
      <c r="G33" s="3">
        <v>1284</v>
      </c>
      <c r="H33" s="3">
        <v>147</v>
      </c>
      <c r="I33" s="3">
        <v>167</v>
      </c>
      <c r="J33" s="3">
        <v>1</v>
      </c>
      <c r="K33" s="3">
        <v>16</v>
      </c>
      <c r="L33" s="3">
        <v>3</v>
      </c>
      <c r="M33" s="3">
        <v>17</v>
      </c>
      <c r="N33" s="3">
        <v>4</v>
      </c>
      <c r="O33" s="3">
        <v>95</v>
      </c>
      <c r="P33" s="3">
        <v>61</v>
      </c>
      <c r="Q33" s="3">
        <v>59</v>
      </c>
      <c r="R33" s="3">
        <v>423</v>
      </c>
      <c r="S33" s="3">
        <v>65</v>
      </c>
      <c r="T33" s="3">
        <v>353</v>
      </c>
      <c r="U33" s="4">
        <v>1004</v>
      </c>
      <c r="V33" s="29">
        <f>SUM(C33:U33)</f>
        <v>10647</v>
      </c>
    </row>
    <row r="34" spans="1:22" ht="18" customHeight="1" x14ac:dyDescent="0.15">
      <c r="A34" s="153"/>
      <c r="B34" s="120" t="s">
        <v>14</v>
      </c>
      <c r="C34" s="5">
        <v>2357</v>
      </c>
      <c r="D34" s="6">
        <v>2207</v>
      </c>
      <c r="E34" s="6">
        <v>1760</v>
      </c>
      <c r="F34" s="6">
        <v>2719</v>
      </c>
      <c r="G34" s="6">
        <v>1484</v>
      </c>
      <c r="H34" s="6">
        <v>161</v>
      </c>
      <c r="I34" s="6">
        <v>221</v>
      </c>
      <c r="J34" s="6">
        <v>2</v>
      </c>
      <c r="K34" s="6">
        <v>60</v>
      </c>
      <c r="L34" s="6">
        <v>3</v>
      </c>
      <c r="M34" s="6">
        <v>17</v>
      </c>
      <c r="N34" s="6">
        <v>10</v>
      </c>
      <c r="O34" s="6">
        <v>156</v>
      </c>
      <c r="P34" s="6">
        <v>113</v>
      </c>
      <c r="Q34" s="6">
        <v>119</v>
      </c>
      <c r="R34" s="6">
        <v>742</v>
      </c>
      <c r="S34" s="6">
        <v>135</v>
      </c>
      <c r="T34" s="6">
        <v>816</v>
      </c>
      <c r="U34" s="7">
        <v>1296</v>
      </c>
      <c r="V34" s="31">
        <f>SUM(C34:U34)</f>
        <v>14378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0.94739787353105764</v>
      </c>
      <c r="D35" s="34">
        <f t="shared" ref="D35:V35" si="5">IF(D33=0,"- ",+D31/D33)</f>
        <v>1.2533081285444234</v>
      </c>
      <c r="E35" s="34">
        <f t="shared" si="5"/>
        <v>1.0019672131147541</v>
      </c>
      <c r="F35" s="34">
        <f t="shared" si="5"/>
        <v>0.92629945694336691</v>
      </c>
      <c r="G35" s="34">
        <f t="shared" si="5"/>
        <v>0.82165109034267914</v>
      </c>
      <c r="H35" s="34">
        <f t="shared" si="5"/>
        <v>0.89795918367346939</v>
      </c>
      <c r="I35" s="34">
        <f t="shared" si="5"/>
        <v>0.64071856287425155</v>
      </c>
      <c r="J35" s="34">
        <f t="shared" si="5"/>
        <v>0</v>
      </c>
      <c r="K35" s="34">
        <f t="shared" ref="K35:M35" si="6">IF(K33=0,"- ",+K31/K33)</f>
        <v>6.25E-2</v>
      </c>
      <c r="L35" s="34">
        <f t="shared" si="6"/>
        <v>4.333333333333333</v>
      </c>
      <c r="M35" s="34">
        <f t="shared" si="6"/>
        <v>5.0588235294117645</v>
      </c>
      <c r="N35" s="34">
        <f t="shared" si="5"/>
        <v>0.25</v>
      </c>
      <c r="O35" s="34">
        <f t="shared" si="5"/>
        <v>0.36842105263157893</v>
      </c>
      <c r="P35" s="34">
        <f t="shared" si="5"/>
        <v>1.0327868852459017</v>
      </c>
      <c r="Q35" s="34">
        <f t="shared" si="5"/>
        <v>0.47457627118644069</v>
      </c>
      <c r="R35" s="34">
        <f t="shared" si="5"/>
        <v>0.95981087470449178</v>
      </c>
      <c r="S35" s="34">
        <f t="shared" si="5"/>
        <v>0.66153846153846152</v>
      </c>
      <c r="T35" s="34">
        <f t="shared" si="5"/>
        <v>0.90368271954674217</v>
      </c>
      <c r="U35" s="35">
        <f t="shared" si="5"/>
        <v>1.653386454183267</v>
      </c>
      <c r="V35" s="36">
        <f t="shared" si="5"/>
        <v>1.0222597914905607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1.0848536274925753</v>
      </c>
      <c r="D36" s="38">
        <f t="shared" si="7"/>
        <v>1.0946986859990937</v>
      </c>
      <c r="E36" s="38">
        <f t="shared" si="7"/>
        <v>0.97556818181818183</v>
      </c>
      <c r="F36" s="38">
        <f t="shared" si="7"/>
        <v>1.0154468554615668</v>
      </c>
      <c r="G36" s="38">
        <f t="shared" si="7"/>
        <v>0.87331536388140163</v>
      </c>
      <c r="H36" s="38">
        <f t="shared" si="7"/>
        <v>1.0124223602484472</v>
      </c>
      <c r="I36" s="38">
        <f t="shared" si="7"/>
        <v>1.9366515837104072</v>
      </c>
      <c r="J36" s="38">
        <f t="shared" si="7"/>
        <v>0</v>
      </c>
      <c r="K36" s="38">
        <f t="shared" ref="K36:M36" si="8">IF(K34=0,"- ",+K32/K34)</f>
        <v>1.6666666666666666E-2</v>
      </c>
      <c r="L36" s="38">
        <f t="shared" si="8"/>
        <v>4.333333333333333</v>
      </c>
      <c r="M36" s="38">
        <f t="shared" si="8"/>
        <v>24.705882352941178</v>
      </c>
      <c r="N36" s="38">
        <f t="shared" si="7"/>
        <v>0.2</v>
      </c>
      <c r="O36" s="38">
        <f t="shared" si="7"/>
        <v>0.38461538461538464</v>
      </c>
      <c r="P36" s="38">
        <f t="shared" si="7"/>
        <v>0.76106194690265483</v>
      </c>
      <c r="Q36" s="38">
        <f t="shared" si="7"/>
        <v>0.38655462184873951</v>
      </c>
      <c r="R36" s="38">
        <f t="shared" si="7"/>
        <v>0.90161725067385445</v>
      </c>
      <c r="S36" s="38">
        <f t="shared" si="7"/>
        <v>0.8</v>
      </c>
      <c r="T36" s="38">
        <f t="shared" si="7"/>
        <v>0.79411764705882348</v>
      </c>
      <c r="U36" s="39">
        <f t="shared" si="7"/>
        <v>1.6435185185185186</v>
      </c>
      <c r="V36" s="40">
        <f t="shared" si="7"/>
        <v>1.0794964529141744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>
    <pageSetUpPr fitToPage="1"/>
  </sheetPr>
  <dimension ref="A1:AG56"/>
  <sheetViews>
    <sheetView view="pageBreakPreview" topLeftCell="A21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53</v>
      </c>
      <c r="O4" s="14" t="s">
        <v>35</v>
      </c>
      <c r="P4" s="14" t="s">
        <v>36</v>
      </c>
      <c r="Q4" s="15">
        <v>21</v>
      </c>
      <c r="R4" s="14" t="s">
        <v>37</v>
      </c>
      <c r="T4" s="16" t="s">
        <v>33</v>
      </c>
      <c r="U4" s="16"/>
      <c r="V4" s="16" t="s">
        <v>151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62</v>
      </c>
      <c r="D7" s="3">
        <v>108</v>
      </c>
      <c r="E7" s="3">
        <v>43</v>
      </c>
      <c r="F7" s="3">
        <v>130</v>
      </c>
      <c r="G7" s="3">
        <v>51</v>
      </c>
      <c r="H7" s="3">
        <v>7</v>
      </c>
      <c r="I7" s="3">
        <v>24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1</v>
      </c>
      <c r="R7" s="3">
        <v>28</v>
      </c>
      <c r="S7" s="3">
        <v>0</v>
      </c>
      <c r="T7" s="3">
        <v>14</v>
      </c>
      <c r="U7" s="4">
        <v>7</v>
      </c>
      <c r="V7" s="29">
        <f>SUM(C7:U7)</f>
        <v>475</v>
      </c>
    </row>
    <row r="8" spans="1:22" ht="18" customHeight="1" x14ac:dyDescent="0.15">
      <c r="A8" s="157"/>
      <c r="B8" s="119" t="s">
        <v>14</v>
      </c>
      <c r="C8" s="5">
        <v>70</v>
      </c>
      <c r="D8" s="9">
        <v>131</v>
      </c>
      <c r="E8" s="9">
        <v>51</v>
      </c>
      <c r="F8" s="9">
        <v>156</v>
      </c>
      <c r="G8" s="9">
        <v>65</v>
      </c>
      <c r="H8" s="9">
        <v>8</v>
      </c>
      <c r="I8" s="9">
        <v>30</v>
      </c>
      <c r="J8" s="9">
        <v>0</v>
      </c>
      <c r="K8" s="9">
        <v>0</v>
      </c>
      <c r="L8" s="9">
        <v>0</v>
      </c>
      <c r="M8" s="9">
        <v>0</v>
      </c>
      <c r="N8" s="9">
        <v>0</v>
      </c>
      <c r="O8" s="9">
        <v>0</v>
      </c>
      <c r="P8" s="9">
        <v>0</v>
      </c>
      <c r="Q8" s="9">
        <v>2</v>
      </c>
      <c r="R8" s="9">
        <v>28</v>
      </c>
      <c r="S8" s="9">
        <v>0</v>
      </c>
      <c r="T8" s="9">
        <v>14</v>
      </c>
      <c r="U8" s="10">
        <v>9</v>
      </c>
      <c r="V8" s="30">
        <f t="shared" ref="V8:V30" si="0">SUM(C8:U8)</f>
        <v>564</v>
      </c>
    </row>
    <row r="9" spans="1:22" ht="18" customHeight="1" x14ac:dyDescent="0.15">
      <c r="A9" s="154" t="s">
        <v>2</v>
      </c>
      <c r="B9" s="118" t="s">
        <v>13</v>
      </c>
      <c r="C9" s="2">
        <v>259</v>
      </c>
      <c r="D9" s="3">
        <v>261</v>
      </c>
      <c r="E9" s="3">
        <v>721</v>
      </c>
      <c r="F9" s="3">
        <v>432</v>
      </c>
      <c r="G9" s="3">
        <v>177</v>
      </c>
      <c r="H9" s="3">
        <v>105</v>
      </c>
      <c r="I9" s="3">
        <v>185</v>
      </c>
      <c r="J9" s="3">
        <v>4</v>
      </c>
      <c r="K9" s="3">
        <v>2</v>
      </c>
      <c r="L9" s="3">
        <v>0</v>
      </c>
      <c r="M9" s="3">
        <v>0</v>
      </c>
      <c r="N9" s="3">
        <v>0</v>
      </c>
      <c r="O9" s="3">
        <v>2</v>
      </c>
      <c r="P9" s="3">
        <v>1</v>
      </c>
      <c r="Q9" s="3">
        <v>4</v>
      </c>
      <c r="R9" s="3">
        <v>25</v>
      </c>
      <c r="S9" s="3">
        <v>3</v>
      </c>
      <c r="T9" s="3">
        <v>24</v>
      </c>
      <c r="U9" s="4">
        <v>18</v>
      </c>
      <c r="V9" s="29">
        <f t="shared" si="0"/>
        <v>2223</v>
      </c>
    </row>
    <row r="10" spans="1:22" ht="18" customHeight="1" x14ac:dyDescent="0.15">
      <c r="A10" s="153"/>
      <c r="B10" s="120" t="s">
        <v>14</v>
      </c>
      <c r="C10" s="5">
        <v>317</v>
      </c>
      <c r="D10" s="6">
        <v>328</v>
      </c>
      <c r="E10" s="6">
        <v>773</v>
      </c>
      <c r="F10" s="6">
        <v>544</v>
      </c>
      <c r="G10" s="6">
        <v>209</v>
      </c>
      <c r="H10" s="6">
        <v>121</v>
      </c>
      <c r="I10" s="6">
        <v>199</v>
      </c>
      <c r="J10" s="6">
        <v>4</v>
      </c>
      <c r="K10" s="6">
        <v>2</v>
      </c>
      <c r="L10" s="6">
        <v>0</v>
      </c>
      <c r="M10" s="6">
        <v>0</v>
      </c>
      <c r="N10" s="6">
        <v>0</v>
      </c>
      <c r="O10" s="6">
        <v>2</v>
      </c>
      <c r="P10" s="6">
        <v>3</v>
      </c>
      <c r="Q10" s="6">
        <v>4</v>
      </c>
      <c r="R10" s="6">
        <v>27</v>
      </c>
      <c r="S10" s="6">
        <v>3</v>
      </c>
      <c r="T10" s="6">
        <v>30</v>
      </c>
      <c r="U10" s="7">
        <v>18</v>
      </c>
      <c r="V10" s="31">
        <f t="shared" si="0"/>
        <v>2584</v>
      </c>
    </row>
    <row r="11" spans="1:22" ht="18" customHeight="1" x14ac:dyDescent="0.15">
      <c r="A11" s="156" t="s">
        <v>3</v>
      </c>
      <c r="B11" s="121" t="s">
        <v>13</v>
      </c>
      <c r="C11" s="11">
        <v>386</v>
      </c>
      <c r="D11" s="12">
        <v>544</v>
      </c>
      <c r="E11" s="12">
        <v>951</v>
      </c>
      <c r="F11" s="12">
        <v>857</v>
      </c>
      <c r="G11" s="12">
        <v>275</v>
      </c>
      <c r="H11" s="12">
        <v>215</v>
      </c>
      <c r="I11" s="12">
        <v>68</v>
      </c>
      <c r="J11" s="12">
        <v>0</v>
      </c>
      <c r="K11" s="12">
        <v>7</v>
      </c>
      <c r="L11" s="12">
        <v>5</v>
      </c>
      <c r="M11" s="12">
        <v>0</v>
      </c>
      <c r="N11" s="12">
        <v>0</v>
      </c>
      <c r="O11" s="12">
        <v>2</v>
      </c>
      <c r="P11" s="12">
        <v>3</v>
      </c>
      <c r="Q11" s="12">
        <v>7</v>
      </c>
      <c r="R11" s="12">
        <v>26</v>
      </c>
      <c r="S11" s="12">
        <v>7</v>
      </c>
      <c r="T11" s="12">
        <v>34</v>
      </c>
      <c r="U11" s="13">
        <v>64</v>
      </c>
      <c r="V11" s="32">
        <f t="shared" si="0"/>
        <v>3451</v>
      </c>
    </row>
    <row r="12" spans="1:22" ht="18" customHeight="1" x14ac:dyDescent="0.15">
      <c r="A12" s="157"/>
      <c r="B12" s="119" t="s">
        <v>14</v>
      </c>
      <c r="C12" s="8">
        <v>511</v>
      </c>
      <c r="D12" s="9">
        <v>673</v>
      </c>
      <c r="E12" s="9">
        <v>1076</v>
      </c>
      <c r="F12" s="9">
        <v>1036</v>
      </c>
      <c r="G12" s="9">
        <v>332</v>
      </c>
      <c r="H12" s="9">
        <v>246</v>
      </c>
      <c r="I12" s="9">
        <v>101</v>
      </c>
      <c r="J12" s="9">
        <v>0</v>
      </c>
      <c r="K12" s="9">
        <v>11</v>
      </c>
      <c r="L12" s="9">
        <v>20</v>
      </c>
      <c r="M12" s="9">
        <v>0</v>
      </c>
      <c r="N12" s="9">
        <v>0</v>
      </c>
      <c r="O12" s="9">
        <v>2</v>
      </c>
      <c r="P12" s="9">
        <v>4</v>
      </c>
      <c r="Q12" s="9">
        <v>9</v>
      </c>
      <c r="R12" s="9">
        <v>32</v>
      </c>
      <c r="S12" s="9">
        <v>7</v>
      </c>
      <c r="T12" s="9">
        <v>48</v>
      </c>
      <c r="U12" s="10">
        <v>67</v>
      </c>
      <c r="V12" s="30">
        <f t="shared" si="0"/>
        <v>4175</v>
      </c>
    </row>
    <row r="13" spans="1:22" ht="18" customHeight="1" x14ac:dyDescent="0.15">
      <c r="A13" s="154" t="s">
        <v>4</v>
      </c>
      <c r="B13" s="118" t="s">
        <v>13</v>
      </c>
      <c r="C13" s="2">
        <v>924</v>
      </c>
      <c r="D13" s="3">
        <v>1033</v>
      </c>
      <c r="E13" s="3">
        <v>1744</v>
      </c>
      <c r="F13" s="3">
        <v>1580</v>
      </c>
      <c r="G13" s="3">
        <v>250</v>
      </c>
      <c r="H13" s="3">
        <v>153</v>
      </c>
      <c r="I13" s="3">
        <v>333</v>
      </c>
      <c r="J13" s="3">
        <v>1</v>
      </c>
      <c r="K13" s="3">
        <v>1</v>
      </c>
      <c r="L13" s="3">
        <v>2</v>
      </c>
      <c r="M13" s="3">
        <v>1</v>
      </c>
      <c r="N13" s="3">
        <v>0</v>
      </c>
      <c r="O13" s="3">
        <v>11</v>
      </c>
      <c r="P13" s="3">
        <v>4</v>
      </c>
      <c r="Q13" s="3">
        <v>12</v>
      </c>
      <c r="R13" s="3">
        <v>84</v>
      </c>
      <c r="S13" s="3">
        <v>24</v>
      </c>
      <c r="T13" s="3">
        <v>51</v>
      </c>
      <c r="U13" s="4">
        <v>106</v>
      </c>
      <c r="V13" s="29">
        <f t="shared" si="0"/>
        <v>6314</v>
      </c>
    </row>
    <row r="14" spans="1:22" ht="18" customHeight="1" x14ac:dyDescent="0.15">
      <c r="A14" s="153"/>
      <c r="B14" s="120" t="s">
        <v>14</v>
      </c>
      <c r="C14" s="5">
        <v>1199</v>
      </c>
      <c r="D14" s="6">
        <v>1235</v>
      </c>
      <c r="E14" s="6">
        <v>2040</v>
      </c>
      <c r="F14" s="6">
        <v>1979</v>
      </c>
      <c r="G14" s="6">
        <v>343</v>
      </c>
      <c r="H14" s="6">
        <v>200</v>
      </c>
      <c r="I14" s="6">
        <v>388</v>
      </c>
      <c r="J14" s="6">
        <v>1</v>
      </c>
      <c r="K14" s="6">
        <v>1</v>
      </c>
      <c r="L14" s="6">
        <v>2</v>
      </c>
      <c r="M14" s="6">
        <v>1</v>
      </c>
      <c r="N14" s="6">
        <v>0</v>
      </c>
      <c r="O14" s="6">
        <v>13</v>
      </c>
      <c r="P14" s="6">
        <v>6</v>
      </c>
      <c r="Q14" s="6">
        <v>12</v>
      </c>
      <c r="R14" s="6">
        <v>95</v>
      </c>
      <c r="S14" s="6">
        <v>35</v>
      </c>
      <c r="T14" s="6">
        <v>68</v>
      </c>
      <c r="U14" s="7">
        <v>112</v>
      </c>
      <c r="V14" s="31">
        <f t="shared" si="0"/>
        <v>7730</v>
      </c>
    </row>
    <row r="15" spans="1:22" ht="18" customHeight="1" x14ac:dyDescent="0.15">
      <c r="A15" s="156" t="s">
        <v>5</v>
      </c>
      <c r="B15" s="121" t="s">
        <v>13</v>
      </c>
      <c r="C15" s="11">
        <v>785</v>
      </c>
      <c r="D15" s="12">
        <v>1228</v>
      </c>
      <c r="E15" s="12">
        <v>1003</v>
      </c>
      <c r="F15" s="12">
        <v>1194</v>
      </c>
      <c r="G15" s="12">
        <v>158</v>
      </c>
      <c r="H15" s="12">
        <v>148</v>
      </c>
      <c r="I15" s="12">
        <v>127</v>
      </c>
      <c r="J15" s="12">
        <v>0</v>
      </c>
      <c r="K15" s="12">
        <v>13</v>
      </c>
      <c r="L15" s="12">
        <v>11</v>
      </c>
      <c r="M15" s="12">
        <v>0</v>
      </c>
      <c r="N15" s="12">
        <v>1</v>
      </c>
      <c r="O15" s="12">
        <v>13</v>
      </c>
      <c r="P15" s="12">
        <v>5</v>
      </c>
      <c r="Q15" s="12">
        <v>2</v>
      </c>
      <c r="R15" s="12">
        <v>49</v>
      </c>
      <c r="S15" s="12">
        <v>15</v>
      </c>
      <c r="T15" s="12">
        <v>28</v>
      </c>
      <c r="U15" s="13">
        <v>71</v>
      </c>
      <c r="V15" s="32">
        <f t="shared" si="0"/>
        <v>4851</v>
      </c>
    </row>
    <row r="16" spans="1:22" ht="18" customHeight="1" x14ac:dyDescent="0.15">
      <c r="A16" s="157"/>
      <c r="B16" s="119" t="s">
        <v>14</v>
      </c>
      <c r="C16" s="8">
        <v>945</v>
      </c>
      <c r="D16" s="9">
        <v>1414</v>
      </c>
      <c r="E16" s="9">
        <v>1142</v>
      </c>
      <c r="F16" s="9">
        <v>1488</v>
      </c>
      <c r="G16" s="9">
        <v>208</v>
      </c>
      <c r="H16" s="9">
        <v>170</v>
      </c>
      <c r="I16" s="9">
        <v>141</v>
      </c>
      <c r="J16" s="9">
        <v>0</v>
      </c>
      <c r="K16" s="9">
        <v>20</v>
      </c>
      <c r="L16" s="9">
        <v>33</v>
      </c>
      <c r="M16" s="9">
        <v>0</v>
      </c>
      <c r="N16" s="9">
        <v>1</v>
      </c>
      <c r="O16" s="9">
        <v>15</v>
      </c>
      <c r="P16" s="9">
        <v>9</v>
      </c>
      <c r="Q16" s="9">
        <v>2</v>
      </c>
      <c r="R16" s="9">
        <v>126</v>
      </c>
      <c r="S16" s="9">
        <v>16</v>
      </c>
      <c r="T16" s="9">
        <v>42</v>
      </c>
      <c r="U16" s="10">
        <v>99</v>
      </c>
      <c r="V16" s="30">
        <f t="shared" si="0"/>
        <v>5871</v>
      </c>
    </row>
    <row r="17" spans="1:22" ht="18" customHeight="1" x14ac:dyDescent="0.15">
      <c r="A17" s="154" t="s">
        <v>6</v>
      </c>
      <c r="B17" s="118" t="s">
        <v>13</v>
      </c>
      <c r="C17" s="2">
        <v>244</v>
      </c>
      <c r="D17" s="3">
        <v>610</v>
      </c>
      <c r="E17" s="3">
        <v>576</v>
      </c>
      <c r="F17" s="3">
        <v>530</v>
      </c>
      <c r="G17" s="3">
        <v>104</v>
      </c>
      <c r="H17" s="3">
        <v>146</v>
      </c>
      <c r="I17" s="3">
        <v>61</v>
      </c>
      <c r="J17" s="3">
        <v>0</v>
      </c>
      <c r="K17" s="3">
        <v>4</v>
      </c>
      <c r="L17" s="3">
        <v>0</v>
      </c>
      <c r="M17" s="3">
        <v>0</v>
      </c>
      <c r="N17" s="3">
        <v>0</v>
      </c>
      <c r="O17" s="3">
        <v>5</v>
      </c>
      <c r="P17" s="3">
        <v>0</v>
      </c>
      <c r="Q17" s="3">
        <v>7</v>
      </c>
      <c r="R17" s="3">
        <v>25</v>
      </c>
      <c r="S17" s="3">
        <v>10</v>
      </c>
      <c r="T17" s="3">
        <v>30</v>
      </c>
      <c r="U17" s="4">
        <v>35</v>
      </c>
      <c r="V17" s="29">
        <f t="shared" si="0"/>
        <v>2387</v>
      </c>
    </row>
    <row r="18" spans="1:22" ht="18" customHeight="1" x14ac:dyDescent="0.15">
      <c r="A18" s="153"/>
      <c r="B18" s="120" t="s">
        <v>14</v>
      </c>
      <c r="C18" s="8">
        <v>288</v>
      </c>
      <c r="D18" s="9">
        <v>681</v>
      </c>
      <c r="E18" s="9">
        <v>648</v>
      </c>
      <c r="F18" s="9">
        <v>635</v>
      </c>
      <c r="G18" s="9">
        <v>135</v>
      </c>
      <c r="H18" s="9">
        <v>158</v>
      </c>
      <c r="I18" s="9">
        <v>65</v>
      </c>
      <c r="J18" s="9">
        <v>0</v>
      </c>
      <c r="K18" s="9">
        <v>4</v>
      </c>
      <c r="L18" s="9">
        <v>0</v>
      </c>
      <c r="M18" s="9">
        <v>0</v>
      </c>
      <c r="N18" s="9">
        <v>0</v>
      </c>
      <c r="O18" s="9">
        <v>7</v>
      </c>
      <c r="P18" s="9">
        <v>0</v>
      </c>
      <c r="Q18" s="9">
        <v>7</v>
      </c>
      <c r="R18" s="9">
        <v>29</v>
      </c>
      <c r="S18" s="9">
        <v>10</v>
      </c>
      <c r="T18" s="9">
        <v>40</v>
      </c>
      <c r="U18" s="10">
        <v>51</v>
      </c>
      <c r="V18" s="31">
        <f t="shared" si="0"/>
        <v>2758</v>
      </c>
    </row>
    <row r="19" spans="1:22" ht="18" customHeight="1" x14ac:dyDescent="0.15">
      <c r="A19" s="156" t="s">
        <v>7</v>
      </c>
      <c r="B19" s="121" t="s">
        <v>13</v>
      </c>
      <c r="C19" s="45">
        <v>347</v>
      </c>
      <c r="D19" s="46">
        <v>540</v>
      </c>
      <c r="E19" s="46">
        <v>468</v>
      </c>
      <c r="F19" s="46">
        <v>370</v>
      </c>
      <c r="G19" s="46">
        <v>235</v>
      </c>
      <c r="H19" s="46">
        <v>57</v>
      </c>
      <c r="I19" s="46">
        <v>129</v>
      </c>
      <c r="J19" s="46">
        <v>0</v>
      </c>
      <c r="K19" s="46">
        <v>8</v>
      </c>
      <c r="L19" s="46">
        <v>0</v>
      </c>
      <c r="M19" s="46">
        <v>0</v>
      </c>
      <c r="N19" s="46">
        <v>0</v>
      </c>
      <c r="O19" s="46">
        <v>7</v>
      </c>
      <c r="P19" s="46">
        <v>0</v>
      </c>
      <c r="Q19" s="46">
        <v>7</v>
      </c>
      <c r="R19" s="46">
        <v>16</v>
      </c>
      <c r="S19" s="46">
        <v>12</v>
      </c>
      <c r="T19" s="46">
        <v>25</v>
      </c>
      <c r="U19" s="84">
        <v>49</v>
      </c>
      <c r="V19" s="32">
        <f t="shared" si="0"/>
        <v>2270</v>
      </c>
    </row>
    <row r="20" spans="1:22" ht="18" customHeight="1" x14ac:dyDescent="0.15">
      <c r="A20" s="157"/>
      <c r="B20" s="119" t="s">
        <v>14</v>
      </c>
      <c r="C20" s="47">
        <v>615</v>
      </c>
      <c r="D20" s="48">
        <v>557</v>
      </c>
      <c r="E20" s="48">
        <v>570</v>
      </c>
      <c r="F20" s="48">
        <v>433</v>
      </c>
      <c r="G20" s="48">
        <v>253</v>
      </c>
      <c r="H20" s="48">
        <v>59</v>
      </c>
      <c r="I20" s="48">
        <v>145</v>
      </c>
      <c r="J20" s="48">
        <v>0</v>
      </c>
      <c r="K20" s="48">
        <v>8</v>
      </c>
      <c r="L20" s="48">
        <v>0</v>
      </c>
      <c r="M20" s="48">
        <v>0</v>
      </c>
      <c r="N20" s="48">
        <v>0</v>
      </c>
      <c r="O20" s="48">
        <v>8</v>
      </c>
      <c r="P20" s="48">
        <v>0</v>
      </c>
      <c r="Q20" s="48">
        <v>15</v>
      </c>
      <c r="R20" s="48">
        <v>20</v>
      </c>
      <c r="S20" s="48">
        <v>12</v>
      </c>
      <c r="T20" s="48">
        <v>29</v>
      </c>
      <c r="U20" s="85">
        <v>52</v>
      </c>
      <c r="V20" s="30">
        <f t="shared" si="0"/>
        <v>2776</v>
      </c>
    </row>
    <row r="21" spans="1:22" ht="18" customHeight="1" x14ac:dyDescent="0.15">
      <c r="A21" s="154" t="s">
        <v>8</v>
      </c>
      <c r="B21" s="118" t="s">
        <v>13</v>
      </c>
      <c r="C21" s="45">
        <v>105</v>
      </c>
      <c r="D21" s="46">
        <v>1066</v>
      </c>
      <c r="E21" s="46">
        <v>124</v>
      </c>
      <c r="F21" s="46">
        <v>219</v>
      </c>
      <c r="G21" s="46">
        <v>121</v>
      </c>
      <c r="H21" s="46">
        <v>54</v>
      </c>
      <c r="I21" s="46">
        <v>10</v>
      </c>
      <c r="J21" s="46">
        <v>0</v>
      </c>
      <c r="K21" s="46">
        <v>0</v>
      </c>
      <c r="L21" s="46">
        <v>0</v>
      </c>
      <c r="M21" s="46">
        <v>0</v>
      </c>
      <c r="N21" s="46">
        <v>0</v>
      </c>
      <c r="O21" s="46">
        <v>0</v>
      </c>
      <c r="P21" s="46">
        <v>0</v>
      </c>
      <c r="Q21" s="46">
        <v>1</v>
      </c>
      <c r="R21" s="46">
        <v>8</v>
      </c>
      <c r="S21" s="46">
        <v>0</v>
      </c>
      <c r="T21" s="46">
        <v>11</v>
      </c>
      <c r="U21" s="84">
        <v>1</v>
      </c>
      <c r="V21" s="29">
        <f t="shared" si="0"/>
        <v>1720</v>
      </c>
    </row>
    <row r="22" spans="1:22" ht="18" customHeight="1" x14ac:dyDescent="0.15">
      <c r="A22" s="153"/>
      <c r="B22" s="120" t="s">
        <v>14</v>
      </c>
      <c r="C22" s="47">
        <v>119</v>
      </c>
      <c r="D22" s="48">
        <v>1166</v>
      </c>
      <c r="E22" s="48">
        <v>155</v>
      </c>
      <c r="F22" s="48">
        <v>231</v>
      </c>
      <c r="G22" s="48">
        <v>146</v>
      </c>
      <c r="H22" s="48">
        <v>65</v>
      </c>
      <c r="I22" s="48">
        <v>10</v>
      </c>
      <c r="J22" s="48">
        <v>0</v>
      </c>
      <c r="K22" s="48">
        <v>0</v>
      </c>
      <c r="L22" s="48">
        <v>0</v>
      </c>
      <c r="M22" s="48">
        <v>0</v>
      </c>
      <c r="N22" s="48">
        <v>0</v>
      </c>
      <c r="O22" s="48">
        <v>0</v>
      </c>
      <c r="P22" s="48">
        <v>0</v>
      </c>
      <c r="Q22" s="48">
        <v>1</v>
      </c>
      <c r="R22" s="48">
        <v>16</v>
      </c>
      <c r="S22" s="48">
        <v>0</v>
      </c>
      <c r="T22" s="48">
        <v>13</v>
      </c>
      <c r="U22" s="85">
        <v>2</v>
      </c>
      <c r="V22" s="31">
        <f t="shared" si="0"/>
        <v>1924</v>
      </c>
    </row>
    <row r="23" spans="1:22" ht="18" customHeight="1" x14ac:dyDescent="0.15">
      <c r="A23" s="156" t="s">
        <v>9</v>
      </c>
      <c r="B23" s="121" t="s">
        <v>13</v>
      </c>
      <c r="C23" s="45">
        <v>301</v>
      </c>
      <c r="D23" s="46">
        <v>1746</v>
      </c>
      <c r="E23" s="46">
        <v>209</v>
      </c>
      <c r="F23" s="46">
        <v>285</v>
      </c>
      <c r="G23" s="46">
        <v>203</v>
      </c>
      <c r="H23" s="46">
        <v>96</v>
      </c>
      <c r="I23" s="46">
        <v>28</v>
      </c>
      <c r="J23" s="46">
        <v>0</v>
      </c>
      <c r="K23" s="46">
        <v>12</v>
      </c>
      <c r="L23" s="46">
        <v>2</v>
      </c>
      <c r="M23" s="46">
        <v>0</v>
      </c>
      <c r="N23" s="46">
        <v>0</v>
      </c>
      <c r="O23" s="46">
        <v>4</v>
      </c>
      <c r="P23" s="46">
        <v>1</v>
      </c>
      <c r="Q23" s="46">
        <v>0</v>
      </c>
      <c r="R23" s="46">
        <v>5</v>
      </c>
      <c r="S23" s="46">
        <v>0</v>
      </c>
      <c r="T23" s="46">
        <v>17</v>
      </c>
      <c r="U23" s="84">
        <v>37</v>
      </c>
      <c r="V23" s="32">
        <f t="shared" si="0"/>
        <v>2946</v>
      </c>
    </row>
    <row r="24" spans="1:22" ht="18" customHeight="1" x14ac:dyDescent="0.15">
      <c r="A24" s="157"/>
      <c r="B24" s="119" t="s">
        <v>14</v>
      </c>
      <c r="C24" s="47">
        <v>343</v>
      </c>
      <c r="D24" s="48">
        <v>2091</v>
      </c>
      <c r="E24" s="48">
        <v>255</v>
      </c>
      <c r="F24" s="48">
        <v>338</v>
      </c>
      <c r="G24" s="48">
        <v>216</v>
      </c>
      <c r="H24" s="48">
        <v>104</v>
      </c>
      <c r="I24" s="48">
        <v>28</v>
      </c>
      <c r="J24" s="48">
        <v>0</v>
      </c>
      <c r="K24" s="48">
        <v>12</v>
      </c>
      <c r="L24" s="48">
        <v>2</v>
      </c>
      <c r="M24" s="48">
        <v>0</v>
      </c>
      <c r="N24" s="48">
        <v>0</v>
      </c>
      <c r="O24" s="48">
        <v>6</v>
      </c>
      <c r="P24" s="48">
        <v>1</v>
      </c>
      <c r="Q24" s="48">
        <v>0</v>
      </c>
      <c r="R24" s="48">
        <v>5</v>
      </c>
      <c r="S24" s="48">
        <v>0</v>
      </c>
      <c r="T24" s="48">
        <v>17</v>
      </c>
      <c r="U24" s="85">
        <v>51</v>
      </c>
      <c r="V24" s="30">
        <f t="shared" si="0"/>
        <v>3469</v>
      </c>
    </row>
    <row r="25" spans="1:22" ht="18" customHeight="1" x14ac:dyDescent="0.15">
      <c r="A25" s="154" t="s">
        <v>10</v>
      </c>
      <c r="B25" s="118" t="s">
        <v>13</v>
      </c>
      <c r="C25" s="45">
        <v>292</v>
      </c>
      <c r="D25" s="46">
        <v>2070</v>
      </c>
      <c r="E25" s="46">
        <v>237</v>
      </c>
      <c r="F25" s="46">
        <v>381</v>
      </c>
      <c r="G25" s="46">
        <v>63</v>
      </c>
      <c r="H25" s="46">
        <v>66</v>
      </c>
      <c r="I25" s="46">
        <v>49</v>
      </c>
      <c r="J25" s="46">
        <v>0</v>
      </c>
      <c r="K25" s="46">
        <v>2</v>
      </c>
      <c r="L25" s="46">
        <v>0</v>
      </c>
      <c r="M25" s="46">
        <v>4</v>
      </c>
      <c r="N25" s="46">
        <v>0</v>
      </c>
      <c r="O25" s="46">
        <v>18</v>
      </c>
      <c r="P25" s="46">
        <v>0</v>
      </c>
      <c r="Q25" s="46">
        <v>2</v>
      </c>
      <c r="R25" s="46">
        <v>48</v>
      </c>
      <c r="S25" s="46">
        <v>19</v>
      </c>
      <c r="T25" s="46">
        <v>21</v>
      </c>
      <c r="U25" s="84">
        <v>47</v>
      </c>
      <c r="V25" s="29">
        <f t="shared" si="0"/>
        <v>3319</v>
      </c>
    </row>
    <row r="26" spans="1:22" ht="18" customHeight="1" x14ac:dyDescent="0.15">
      <c r="A26" s="153"/>
      <c r="B26" s="120" t="s">
        <v>14</v>
      </c>
      <c r="C26" s="47">
        <v>317</v>
      </c>
      <c r="D26" s="48">
        <v>2152</v>
      </c>
      <c r="E26" s="48">
        <v>250</v>
      </c>
      <c r="F26" s="48">
        <v>438</v>
      </c>
      <c r="G26" s="48">
        <v>71</v>
      </c>
      <c r="H26" s="48">
        <v>94</v>
      </c>
      <c r="I26" s="48">
        <v>52</v>
      </c>
      <c r="J26" s="48">
        <v>0</v>
      </c>
      <c r="K26" s="48">
        <v>4</v>
      </c>
      <c r="L26" s="48">
        <v>0</v>
      </c>
      <c r="M26" s="48">
        <v>4</v>
      </c>
      <c r="N26" s="48">
        <v>0</v>
      </c>
      <c r="O26" s="48">
        <v>36</v>
      </c>
      <c r="P26" s="48">
        <v>0</v>
      </c>
      <c r="Q26" s="48">
        <v>4</v>
      </c>
      <c r="R26" s="48">
        <v>100</v>
      </c>
      <c r="S26" s="48">
        <v>57</v>
      </c>
      <c r="T26" s="48">
        <v>55</v>
      </c>
      <c r="U26" s="85">
        <v>73</v>
      </c>
      <c r="V26" s="31">
        <f t="shared" si="0"/>
        <v>3707</v>
      </c>
    </row>
    <row r="27" spans="1:22" ht="18" customHeight="1" x14ac:dyDescent="0.15">
      <c r="A27" s="156" t="s">
        <v>11</v>
      </c>
      <c r="B27" s="121" t="s">
        <v>13</v>
      </c>
      <c r="C27" s="45">
        <v>486</v>
      </c>
      <c r="D27" s="46">
        <v>1853</v>
      </c>
      <c r="E27" s="46">
        <v>211</v>
      </c>
      <c r="F27" s="46">
        <v>247</v>
      </c>
      <c r="G27" s="46">
        <v>55</v>
      </c>
      <c r="H27" s="46">
        <v>22</v>
      </c>
      <c r="I27" s="46">
        <v>27</v>
      </c>
      <c r="J27" s="46">
        <v>0</v>
      </c>
      <c r="K27" s="46">
        <v>7</v>
      </c>
      <c r="L27" s="46">
        <v>6</v>
      </c>
      <c r="M27" s="46">
        <v>0</v>
      </c>
      <c r="N27" s="46">
        <v>2</v>
      </c>
      <c r="O27" s="46">
        <v>14</v>
      </c>
      <c r="P27" s="46">
        <v>10</v>
      </c>
      <c r="Q27" s="46">
        <v>0</v>
      </c>
      <c r="R27" s="46">
        <v>42</v>
      </c>
      <c r="S27" s="46">
        <v>20</v>
      </c>
      <c r="T27" s="46">
        <v>44</v>
      </c>
      <c r="U27" s="84">
        <v>50</v>
      </c>
      <c r="V27" s="32">
        <f t="shared" si="0"/>
        <v>3096</v>
      </c>
    </row>
    <row r="28" spans="1:22" ht="18" customHeight="1" x14ac:dyDescent="0.15">
      <c r="A28" s="157"/>
      <c r="B28" s="119" t="s">
        <v>14</v>
      </c>
      <c r="C28" s="47">
        <v>553</v>
      </c>
      <c r="D28" s="48">
        <v>1953</v>
      </c>
      <c r="E28" s="48">
        <v>232</v>
      </c>
      <c r="F28" s="48">
        <v>273</v>
      </c>
      <c r="G28" s="48">
        <v>57</v>
      </c>
      <c r="H28" s="48">
        <v>32</v>
      </c>
      <c r="I28" s="48">
        <v>29</v>
      </c>
      <c r="J28" s="48">
        <v>0</v>
      </c>
      <c r="K28" s="48">
        <v>14</v>
      </c>
      <c r="L28" s="48">
        <v>6</v>
      </c>
      <c r="M28" s="48">
        <v>0</v>
      </c>
      <c r="N28" s="48">
        <v>2</v>
      </c>
      <c r="O28" s="48">
        <v>18</v>
      </c>
      <c r="P28" s="48">
        <v>18</v>
      </c>
      <c r="Q28" s="48">
        <v>0</v>
      </c>
      <c r="R28" s="48">
        <v>68</v>
      </c>
      <c r="S28" s="48">
        <v>29</v>
      </c>
      <c r="T28" s="48">
        <v>49</v>
      </c>
      <c r="U28" s="85">
        <v>70</v>
      </c>
      <c r="V28" s="30">
        <f t="shared" si="0"/>
        <v>3403</v>
      </c>
    </row>
    <row r="29" spans="1:22" ht="18" customHeight="1" x14ac:dyDescent="0.15">
      <c r="A29" s="154" t="s">
        <v>12</v>
      </c>
      <c r="B29" s="118" t="s">
        <v>13</v>
      </c>
      <c r="C29" s="45">
        <v>85</v>
      </c>
      <c r="D29" s="46">
        <v>398</v>
      </c>
      <c r="E29" s="46">
        <v>83</v>
      </c>
      <c r="F29" s="46">
        <v>136</v>
      </c>
      <c r="G29" s="46">
        <v>22</v>
      </c>
      <c r="H29" s="46">
        <v>25</v>
      </c>
      <c r="I29" s="46">
        <v>22</v>
      </c>
      <c r="J29" s="46">
        <v>0</v>
      </c>
      <c r="K29" s="46">
        <v>0</v>
      </c>
      <c r="L29" s="46">
        <v>0</v>
      </c>
      <c r="M29" s="46">
        <v>0</v>
      </c>
      <c r="N29" s="46">
        <v>0</v>
      </c>
      <c r="O29" s="46">
        <v>4</v>
      </c>
      <c r="P29" s="46">
        <v>0</v>
      </c>
      <c r="Q29" s="46">
        <v>0</v>
      </c>
      <c r="R29" s="46">
        <v>4</v>
      </c>
      <c r="S29" s="46">
        <v>5</v>
      </c>
      <c r="T29" s="46">
        <v>2</v>
      </c>
      <c r="U29" s="84">
        <v>6</v>
      </c>
      <c r="V29" s="29">
        <f t="shared" si="0"/>
        <v>792</v>
      </c>
    </row>
    <row r="30" spans="1:22" ht="18" customHeight="1" x14ac:dyDescent="0.15">
      <c r="A30" s="153"/>
      <c r="B30" s="120" t="s">
        <v>14</v>
      </c>
      <c r="C30" s="47">
        <v>87</v>
      </c>
      <c r="D30" s="48">
        <v>423</v>
      </c>
      <c r="E30" s="48">
        <v>85</v>
      </c>
      <c r="F30" s="48">
        <v>149</v>
      </c>
      <c r="G30" s="48">
        <v>29</v>
      </c>
      <c r="H30" s="48">
        <v>25</v>
      </c>
      <c r="I30" s="48">
        <v>26</v>
      </c>
      <c r="J30" s="48">
        <v>0</v>
      </c>
      <c r="K30" s="48">
        <v>0</v>
      </c>
      <c r="L30" s="48">
        <v>0</v>
      </c>
      <c r="M30" s="48">
        <v>0</v>
      </c>
      <c r="N30" s="48">
        <v>0</v>
      </c>
      <c r="O30" s="48">
        <v>9</v>
      </c>
      <c r="P30" s="48">
        <v>0</v>
      </c>
      <c r="Q30" s="48">
        <v>0</v>
      </c>
      <c r="R30" s="48">
        <v>6</v>
      </c>
      <c r="S30" s="48">
        <v>5</v>
      </c>
      <c r="T30" s="48">
        <v>2</v>
      </c>
      <c r="U30" s="85">
        <v>9</v>
      </c>
      <c r="V30" s="31">
        <f t="shared" si="0"/>
        <v>855</v>
      </c>
    </row>
    <row r="31" spans="1:22" ht="12.75" customHeight="1" x14ac:dyDescent="0.15">
      <c r="A31" s="154" t="s">
        <v>32</v>
      </c>
      <c r="B31" s="118" t="s">
        <v>13</v>
      </c>
      <c r="C31" s="11">
        <f>+C7+C9+C11+C13+C15+C17+C19+C21+C23+C25+C27+C29</f>
        <v>4276</v>
      </c>
      <c r="D31" s="12">
        <f t="shared" ref="D31:V31" si="1">+D7+D9+D11+D13+D15+D17+D19+D21+D23+D25+D27+D29</f>
        <v>11457</v>
      </c>
      <c r="E31" s="12">
        <f t="shared" si="1"/>
        <v>6370</v>
      </c>
      <c r="F31" s="12">
        <f t="shared" si="1"/>
        <v>6361</v>
      </c>
      <c r="G31" s="12">
        <f t="shared" si="1"/>
        <v>1714</v>
      </c>
      <c r="H31" s="12">
        <f t="shared" si="1"/>
        <v>1094</v>
      </c>
      <c r="I31" s="12">
        <f t="shared" si="1"/>
        <v>1063</v>
      </c>
      <c r="J31" s="12">
        <f t="shared" si="1"/>
        <v>5</v>
      </c>
      <c r="K31" s="12">
        <f t="shared" ref="K31:M31" si="2">+K7+K9+K11+K13+K15+K17+K19+K21+K23+K25+K27+K29</f>
        <v>56</v>
      </c>
      <c r="L31" s="12">
        <f t="shared" si="2"/>
        <v>26</v>
      </c>
      <c r="M31" s="12">
        <f t="shared" si="2"/>
        <v>5</v>
      </c>
      <c r="N31" s="12">
        <f t="shared" si="1"/>
        <v>3</v>
      </c>
      <c r="O31" s="12">
        <f t="shared" si="1"/>
        <v>80</v>
      </c>
      <c r="P31" s="12">
        <f t="shared" si="1"/>
        <v>24</v>
      </c>
      <c r="Q31" s="12">
        <f t="shared" si="1"/>
        <v>43</v>
      </c>
      <c r="R31" s="12">
        <f t="shared" si="1"/>
        <v>360</v>
      </c>
      <c r="S31" s="12">
        <f t="shared" si="1"/>
        <v>115</v>
      </c>
      <c r="T31" s="12">
        <f t="shared" si="1"/>
        <v>301</v>
      </c>
      <c r="U31" s="13">
        <f t="shared" si="1"/>
        <v>491</v>
      </c>
      <c r="V31" s="29">
        <f t="shared" si="1"/>
        <v>33844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5364</v>
      </c>
      <c r="D32" s="6">
        <f t="shared" si="3"/>
        <v>12804</v>
      </c>
      <c r="E32" s="6">
        <f t="shared" si="3"/>
        <v>7277</v>
      </c>
      <c r="F32" s="6">
        <f t="shared" si="3"/>
        <v>7700</v>
      </c>
      <c r="G32" s="6">
        <f t="shared" si="3"/>
        <v>2064</v>
      </c>
      <c r="H32" s="6">
        <f t="shared" si="3"/>
        <v>1282</v>
      </c>
      <c r="I32" s="6">
        <f t="shared" si="3"/>
        <v>1214</v>
      </c>
      <c r="J32" s="6">
        <f t="shared" si="3"/>
        <v>5</v>
      </c>
      <c r="K32" s="6">
        <f t="shared" ref="K32:M32" si="4">+K8+K10+K12+K14+K16+K18+K20+K22+K24+K26+K28+K30</f>
        <v>76</v>
      </c>
      <c r="L32" s="6">
        <f t="shared" si="4"/>
        <v>63</v>
      </c>
      <c r="M32" s="6">
        <f t="shared" si="4"/>
        <v>5</v>
      </c>
      <c r="N32" s="6">
        <f t="shared" si="3"/>
        <v>3</v>
      </c>
      <c r="O32" s="6">
        <f t="shared" si="3"/>
        <v>116</v>
      </c>
      <c r="P32" s="6">
        <f t="shared" si="3"/>
        <v>41</v>
      </c>
      <c r="Q32" s="6">
        <f t="shared" si="3"/>
        <v>56</v>
      </c>
      <c r="R32" s="6">
        <f t="shared" si="3"/>
        <v>552</v>
      </c>
      <c r="S32" s="6">
        <f t="shared" si="3"/>
        <v>174</v>
      </c>
      <c r="T32" s="6">
        <f t="shared" si="3"/>
        <v>407</v>
      </c>
      <c r="U32" s="7">
        <f t="shared" si="3"/>
        <v>613</v>
      </c>
      <c r="V32" s="31">
        <f t="shared" si="3"/>
        <v>39816</v>
      </c>
    </row>
    <row r="33" spans="1:22" ht="18" customHeight="1" x14ac:dyDescent="0.15">
      <c r="A33" s="158" t="s">
        <v>273</v>
      </c>
      <c r="B33" s="118" t="s">
        <v>13</v>
      </c>
      <c r="C33" s="2">
        <v>4126</v>
      </c>
      <c r="D33" s="3">
        <v>6425</v>
      </c>
      <c r="E33" s="3">
        <v>3543</v>
      </c>
      <c r="F33" s="3">
        <v>3747</v>
      </c>
      <c r="G33" s="3">
        <v>1067</v>
      </c>
      <c r="H33" s="3">
        <v>574</v>
      </c>
      <c r="I33" s="3">
        <v>843</v>
      </c>
      <c r="J33" s="3">
        <v>5</v>
      </c>
      <c r="K33" s="3">
        <v>37</v>
      </c>
      <c r="L33" s="3">
        <v>4</v>
      </c>
      <c r="M33" s="3">
        <v>7</v>
      </c>
      <c r="N33" s="3">
        <v>2</v>
      </c>
      <c r="O33" s="3">
        <v>67</v>
      </c>
      <c r="P33" s="3">
        <v>50</v>
      </c>
      <c r="Q33" s="3">
        <v>40</v>
      </c>
      <c r="R33" s="3">
        <v>352</v>
      </c>
      <c r="S33" s="3">
        <v>90</v>
      </c>
      <c r="T33" s="3">
        <v>142</v>
      </c>
      <c r="U33" s="4">
        <v>212</v>
      </c>
      <c r="V33" s="29">
        <f>SUM(C33:U33)</f>
        <v>21333</v>
      </c>
    </row>
    <row r="34" spans="1:22" ht="18" customHeight="1" x14ac:dyDescent="0.15">
      <c r="A34" s="153"/>
      <c r="B34" s="120" t="s">
        <v>14</v>
      </c>
      <c r="C34" s="5">
        <v>5203</v>
      </c>
      <c r="D34" s="6">
        <v>21607</v>
      </c>
      <c r="E34" s="6">
        <v>4260</v>
      </c>
      <c r="F34" s="6">
        <v>4411</v>
      </c>
      <c r="G34" s="6">
        <v>1271</v>
      </c>
      <c r="H34" s="6">
        <v>675</v>
      </c>
      <c r="I34" s="6">
        <v>954</v>
      </c>
      <c r="J34" s="6">
        <v>6</v>
      </c>
      <c r="K34" s="6">
        <v>41</v>
      </c>
      <c r="L34" s="6">
        <v>4</v>
      </c>
      <c r="M34" s="6">
        <v>7</v>
      </c>
      <c r="N34" s="6">
        <v>2</v>
      </c>
      <c r="O34" s="6">
        <v>79</v>
      </c>
      <c r="P34" s="6">
        <v>68</v>
      </c>
      <c r="Q34" s="6">
        <v>66</v>
      </c>
      <c r="R34" s="6">
        <v>589</v>
      </c>
      <c r="S34" s="6">
        <v>113</v>
      </c>
      <c r="T34" s="6">
        <v>174</v>
      </c>
      <c r="U34" s="7">
        <v>259</v>
      </c>
      <c r="V34" s="31">
        <f>SUM(C34:U34)</f>
        <v>39789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1.0363548230731945</v>
      </c>
      <c r="D35" s="34">
        <f t="shared" ref="D35:V35" si="5">IF(D33=0,"- ",+D31/D33)</f>
        <v>1.7831906614785993</v>
      </c>
      <c r="E35" s="34">
        <f t="shared" si="5"/>
        <v>1.7979113745413491</v>
      </c>
      <c r="F35" s="34">
        <f t="shared" si="5"/>
        <v>1.6976247664798505</v>
      </c>
      <c r="G35" s="34">
        <f t="shared" si="5"/>
        <v>1.6063730084348642</v>
      </c>
      <c r="H35" s="34">
        <f t="shared" si="5"/>
        <v>1.9059233449477353</v>
      </c>
      <c r="I35" s="34">
        <f t="shared" si="5"/>
        <v>1.2609727164887308</v>
      </c>
      <c r="J35" s="34">
        <f t="shared" si="5"/>
        <v>1</v>
      </c>
      <c r="K35" s="34">
        <f t="shared" ref="K35:M35" si="6">IF(K33=0,"- ",+K31/K33)</f>
        <v>1.5135135135135136</v>
      </c>
      <c r="L35" s="34">
        <f t="shared" si="6"/>
        <v>6.5</v>
      </c>
      <c r="M35" s="34">
        <f t="shared" si="6"/>
        <v>0.7142857142857143</v>
      </c>
      <c r="N35" s="34">
        <f t="shared" si="5"/>
        <v>1.5</v>
      </c>
      <c r="O35" s="34">
        <f t="shared" si="5"/>
        <v>1.1940298507462686</v>
      </c>
      <c r="P35" s="34">
        <f t="shared" si="5"/>
        <v>0.48</v>
      </c>
      <c r="Q35" s="34">
        <f t="shared" si="5"/>
        <v>1.075</v>
      </c>
      <c r="R35" s="34">
        <f t="shared" si="5"/>
        <v>1.0227272727272727</v>
      </c>
      <c r="S35" s="34">
        <f t="shared" si="5"/>
        <v>1.2777777777777777</v>
      </c>
      <c r="T35" s="34">
        <f t="shared" si="5"/>
        <v>2.119718309859155</v>
      </c>
      <c r="U35" s="35">
        <f t="shared" si="5"/>
        <v>2.3160377358490565</v>
      </c>
      <c r="V35" s="36">
        <f t="shared" si="5"/>
        <v>1.5864622884732573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1.0309436863348069</v>
      </c>
      <c r="D36" s="38">
        <f t="shared" si="7"/>
        <v>0.59258573610404031</v>
      </c>
      <c r="E36" s="38">
        <f t="shared" si="7"/>
        <v>1.7082159624413145</v>
      </c>
      <c r="F36" s="38">
        <f t="shared" si="7"/>
        <v>1.745635910224439</v>
      </c>
      <c r="G36" s="38">
        <f t="shared" si="7"/>
        <v>1.6239181746656177</v>
      </c>
      <c r="H36" s="38">
        <f t="shared" si="7"/>
        <v>1.8992592592592592</v>
      </c>
      <c r="I36" s="38">
        <f t="shared" si="7"/>
        <v>1.2725366876310273</v>
      </c>
      <c r="J36" s="38">
        <f t="shared" si="7"/>
        <v>0.83333333333333337</v>
      </c>
      <c r="K36" s="38">
        <f t="shared" ref="K36:M36" si="8">IF(K34=0,"- ",+K32/K34)</f>
        <v>1.8536585365853659</v>
      </c>
      <c r="L36" s="38">
        <f t="shared" si="8"/>
        <v>15.75</v>
      </c>
      <c r="M36" s="38">
        <f t="shared" si="8"/>
        <v>0.7142857142857143</v>
      </c>
      <c r="N36" s="38">
        <f t="shared" si="7"/>
        <v>1.5</v>
      </c>
      <c r="O36" s="38">
        <f t="shared" si="7"/>
        <v>1.4683544303797469</v>
      </c>
      <c r="P36" s="38">
        <f t="shared" si="7"/>
        <v>0.6029411764705882</v>
      </c>
      <c r="Q36" s="38">
        <f t="shared" si="7"/>
        <v>0.84848484848484851</v>
      </c>
      <c r="R36" s="38">
        <f t="shared" si="7"/>
        <v>0.93718166383701185</v>
      </c>
      <c r="S36" s="38">
        <f t="shared" si="7"/>
        <v>1.5398230088495575</v>
      </c>
      <c r="T36" s="38">
        <f t="shared" si="7"/>
        <v>2.3390804597701149</v>
      </c>
      <c r="U36" s="39">
        <f t="shared" si="7"/>
        <v>2.3667953667953667</v>
      </c>
      <c r="V36" s="40">
        <f t="shared" si="7"/>
        <v>1.0006785795068989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18</v>
      </c>
      <c r="O4" s="14" t="s">
        <v>35</v>
      </c>
      <c r="P4" s="14" t="s">
        <v>36</v>
      </c>
      <c r="Q4" s="15">
        <v>12</v>
      </c>
      <c r="R4" s="14" t="s">
        <v>37</v>
      </c>
      <c r="T4" s="16" t="s">
        <v>33</v>
      </c>
      <c r="U4" s="16"/>
      <c r="V4" s="17" t="s">
        <v>152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23</v>
      </c>
      <c r="D7" s="3">
        <v>18</v>
      </c>
      <c r="E7" s="3">
        <v>42</v>
      </c>
      <c r="F7" s="3">
        <v>23</v>
      </c>
      <c r="G7" s="3">
        <v>8</v>
      </c>
      <c r="H7" s="3">
        <v>9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2</v>
      </c>
      <c r="R7" s="3">
        <v>4</v>
      </c>
      <c r="S7" s="3">
        <v>0</v>
      </c>
      <c r="T7" s="3">
        <v>4</v>
      </c>
      <c r="U7" s="4">
        <v>5</v>
      </c>
      <c r="V7" s="29">
        <f>SUM(C7:U7)</f>
        <v>138</v>
      </c>
    </row>
    <row r="8" spans="1:22" ht="18" customHeight="1" x14ac:dyDescent="0.15">
      <c r="A8" s="157"/>
      <c r="B8" s="119" t="s">
        <v>14</v>
      </c>
      <c r="C8" s="5">
        <v>26</v>
      </c>
      <c r="D8" s="9">
        <v>18</v>
      </c>
      <c r="E8" s="9">
        <v>51</v>
      </c>
      <c r="F8" s="9">
        <v>23</v>
      </c>
      <c r="G8" s="9">
        <v>8</v>
      </c>
      <c r="H8" s="9">
        <v>12</v>
      </c>
      <c r="I8" s="9">
        <v>0</v>
      </c>
      <c r="J8" s="9">
        <v>0</v>
      </c>
      <c r="K8" s="9">
        <v>0</v>
      </c>
      <c r="L8" s="9">
        <v>0</v>
      </c>
      <c r="M8" s="9">
        <v>0</v>
      </c>
      <c r="N8" s="9">
        <v>0</v>
      </c>
      <c r="O8" s="9">
        <v>0</v>
      </c>
      <c r="P8" s="9">
        <v>0</v>
      </c>
      <c r="Q8" s="9">
        <v>4</v>
      </c>
      <c r="R8" s="9">
        <v>4</v>
      </c>
      <c r="S8" s="9">
        <v>0</v>
      </c>
      <c r="T8" s="9">
        <v>6</v>
      </c>
      <c r="U8" s="10">
        <v>5</v>
      </c>
      <c r="V8" s="30">
        <f t="shared" ref="V8:V30" si="0">SUM(C8:U8)</f>
        <v>157</v>
      </c>
    </row>
    <row r="9" spans="1:22" ht="18" customHeight="1" x14ac:dyDescent="0.15">
      <c r="A9" s="154" t="s">
        <v>2</v>
      </c>
      <c r="B9" s="118" t="s">
        <v>13</v>
      </c>
      <c r="C9" s="2">
        <v>22</v>
      </c>
      <c r="D9" s="3">
        <v>20</v>
      </c>
      <c r="E9" s="3">
        <v>210</v>
      </c>
      <c r="F9" s="3">
        <v>131</v>
      </c>
      <c r="G9" s="3">
        <v>25</v>
      </c>
      <c r="H9" s="3">
        <v>13</v>
      </c>
      <c r="I9" s="3">
        <v>6</v>
      </c>
      <c r="J9" s="3">
        <v>0</v>
      </c>
      <c r="K9" s="3">
        <v>18</v>
      </c>
      <c r="L9" s="3">
        <v>0</v>
      </c>
      <c r="M9" s="3">
        <v>0</v>
      </c>
      <c r="N9" s="3">
        <v>0</v>
      </c>
      <c r="O9" s="3">
        <v>7</v>
      </c>
      <c r="P9" s="3">
        <v>2</v>
      </c>
      <c r="Q9" s="3">
        <v>0</v>
      </c>
      <c r="R9" s="3">
        <v>2</v>
      </c>
      <c r="S9" s="3">
        <v>1</v>
      </c>
      <c r="T9" s="3">
        <v>5</v>
      </c>
      <c r="U9" s="4">
        <v>15</v>
      </c>
      <c r="V9" s="29">
        <f t="shared" si="0"/>
        <v>477</v>
      </c>
    </row>
    <row r="10" spans="1:22" ht="18" customHeight="1" x14ac:dyDescent="0.15">
      <c r="A10" s="153"/>
      <c r="B10" s="120" t="s">
        <v>14</v>
      </c>
      <c r="C10" s="5">
        <v>25</v>
      </c>
      <c r="D10" s="6">
        <v>20</v>
      </c>
      <c r="E10" s="6">
        <v>237</v>
      </c>
      <c r="F10" s="6">
        <v>151</v>
      </c>
      <c r="G10" s="6">
        <v>27</v>
      </c>
      <c r="H10" s="6">
        <v>17</v>
      </c>
      <c r="I10" s="6">
        <v>6</v>
      </c>
      <c r="J10" s="6">
        <v>0</v>
      </c>
      <c r="K10" s="6">
        <v>21</v>
      </c>
      <c r="L10" s="6">
        <v>0</v>
      </c>
      <c r="M10" s="6">
        <v>0</v>
      </c>
      <c r="N10" s="6">
        <v>0</v>
      </c>
      <c r="O10" s="6">
        <v>7</v>
      </c>
      <c r="P10" s="6">
        <v>4</v>
      </c>
      <c r="Q10" s="6">
        <v>0</v>
      </c>
      <c r="R10" s="6">
        <v>2</v>
      </c>
      <c r="S10" s="6">
        <v>1</v>
      </c>
      <c r="T10" s="6">
        <v>8</v>
      </c>
      <c r="U10" s="7">
        <v>21</v>
      </c>
      <c r="V10" s="31">
        <f t="shared" si="0"/>
        <v>547</v>
      </c>
    </row>
    <row r="11" spans="1:22" ht="18" customHeight="1" x14ac:dyDescent="0.15">
      <c r="A11" s="156" t="s">
        <v>3</v>
      </c>
      <c r="B11" s="121" t="s">
        <v>13</v>
      </c>
      <c r="C11" s="11">
        <v>216</v>
      </c>
      <c r="D11" s="12">
        <v>92</v>
      </c>
      <c r="E11" s="12">
        <v>380</v>
      </c>
      <c r="F11" s="12">
        <v>176</v>
      </c>
      <c r="G11" s="12">
        <v>129</v>
      </c>
      <c r="H11" s="12">
        <v>71</v>
      </c>
      <c r="I11" s="12">
        <v>25</v>
      </c>
      <c r="J11" s="12">
        <v>4</v>
      </c>
      <c r="K11" s="12">
        <v>9</v>
      </c>
      <c r="L11" s="12">
        <v>7</v>
      </c>
      <c r="M11" s="12">
        <v>0</v>
      </c>
      <c r="N11" s="12">
        <v>0</v>
      </c>
      <c r="O11" s="12">
        <v>13</v>
      </c>
      <c r="P11" s="12">
        <v>4</v>
      </c>
      <c r="Q11" s="12">
        <v>3</v>
      </c>
      <c r="R11" s="12">
        <v>53</v>
      </c>
      <c r="S11" s="12">
        <v>4</v>
      </c>
      <c r="T11" s="12">
        <v>8</v>
      </c>
      <c r="U11" s="13">
        <v>19</v>
      </c>
      <c r="V11" s="32">
        <f t="shared" si="0"/>
        <v>1213</v>
      </c>
    </row>
    <row r="12" spans="1:22" ht="18" customHeight="1" x14ac:dyDescent="0.15">
      <c r="A12" s="157"/>
      <c r="B12" s="119" t="s">
        <v>14</v>
      </c>
      <c r="C12" s="8">
        <v>243</v>
      </c>
      <c r="D12" s="9">
        <v>97</v>
      </c>
      <c r="E12" s="9">
        <v>592</v>
      </c>
      <c r="F12" s="9">
        <v>221</v>
      </c>
      <c r="G12" s="9">
        <v>141</v>
      </c>
      <c r="H12" s="9">
        <v>82</v>
      </c>
      <c r="I12" s="9">
        <v>37</v>
      </c>
      <c r="J12" s="9">
        <v>4</v>
      </c>
      <c r="K12" s="9">
        <v>9</v>
      </c>
      <c r="L12" s="9">
        <v>7</v>
      </c>
      <c r="M12" s="9">
        <v>0</v>
      </c>
      <c r="N12" s="9">
        <v>0</v>
      </c>
      <c r="O12" s="9">
        <v>13</v>
      </c>
      <c r="P12" s="9">
        <v>4</v>
      </c>
      <c r="Q12" s="9">
        <v>3</v>
      </c>
      <c r="R12" s="9">
        <v>54</v>
      </c>
      <c r="S12" s="9">
        <v>4</v>
      </c>
      <c r="T12" s="9">
        <v>8</v>
      </c>
      <c r="U12" s="10">
        <v>19</v>
      </c>
      <c r="V12" s="30">
        <f t="shared" si="0"/>
        <v>1538</v>
      </c>
    </row>
    <row r="13" spans="1:22" ht="18" customHeight="1" x14ac:dyDescent="0.15">
      <c r="A13" s="154" t="s">
        <v>4</v>
      </c>
      <c r="B13" s="118" t="s">
        <v>13</v>
      </c>
      <c r="C13" s="2">
        <v>434</v>
      </c>
      <c r="D13" s="3">
        <v>232</v>
      </c>
      <c r="E13" s="3">
        <v>1300</v>
      </c>
      <c r="F13" s="3">
        <v>609</v>
      </c>
      <c r="G13" s="3">
        <v>103</v>
      </c>
      <c r="H13" s="3">
        <v>42</v>
      </c>
      <c r="I13" s="3">
        <v>126</v>
      </c>
      <c r="J13" s="3">
        <v>2</v>
      </c>
      <c r="K13" s="3">
        <v>8</v>
      </c>
      <c r="L13" s="3">
        <v>16</v>
      </c>
      <c r="M13" s="3">
        <v>0</v>
      </c>
      <c r="N13" s="3">
        <v>0</v>
      </c>
      <c r="O13" s="3">
        <v>13</v>
      </c>
      <c r="P13" s="3">
        <v>2</v>
      </c>
      <c r="Q13" s="3">
        <v>5</v>
      </c>
      <c r="R13" s="3">
        <v>55</v>
      </c>
      <c r="S13" s="3">
        <v>6</v>
      </c>
      <c r="T13" s="3">
        <v>17</v>
      </c>
      <c r="U13" s="4">
        <v>35</v>
      </c>
      <c r="V13" s="29">
        <f t="shared" si="0"/>
        <v>3005</v>
      </c>
    </row>
    <row r="14" spans="1:22" ht="18" customHeight="1" x14ac:dyDescent="0.15">
      <c r="A14" s="153"/>
      <c r="B14" s="120" t="s">
        <v>14</v>
      </c>
      <c r="C14" s="5">
        <v>560</v>
      </c>
      <c r="D14" s="6">
        <v>254</v>
      </c>
      <c r="E14" s="6">
        <v>2040</v>
      </c>
      <c r="F14" s="6">
        <v>790</v>
      </c>
      <c r="G14" s="6">
        <v>131</v>
      </c>
      <c r="H14" s="6">
        <v>44</v>
      </c>
      <c r="I14" s="6">
        <v>147</v>
      </c>
      <c r="J14" s="6">
        <v>2</v>
      </c>
      <c r="K14" s="6">
        <v>14</v>
      </c>
      <c r="L14" s="6">
        <v>22</v>
      </c>
      <c r="M14" s="6">
        <v>0</v>
      </c>
      <c r="N14" s="6">
        <v>0</v>
      </c>
      <c r="O14" s="6">
        <v>13</v>
      </c>
      <c r="P14" s="6">
        <v>2</v>
      </c>
      <c r="Q14" s="6">
        <v>5</v>
      </c>
      <c r="R14" s="6">
        <v>82</v>
      </c>
      <c r="S14" s="6">
        <v>6</v>
      </c>
      <c r="T14" s="6">
        <v>17</v>
      </c>
      <c r="U14" s="7">
        <v>41</v>
      </c>
      <c r="V14" s="31">
        <f t="shared" si="0"/>
        <v>4170</v>
      </c>
    </row>
    <row r="15" spans="1:22" ht="18" customHeight="1" x14ac:dyDescent="0.15">
      <c r="A15" s="156" t="s">
        <v>5</v>
      </c>
      <c r="B15" s="121" t="s">
        <v>13</v>
      </c>
      <c r="C15" s="11">
        <v>177</v>
      </c>
      <c r="D15" s="12">
        <v>153</v>
      </c>
      <c r="E15" s="12">
        <v>456</v>
      </c>
      <c r="F15" s="12">
        <v>448</v>
      </c>
      <c r="G15" s="12">
        <v>74</v>
      </c>
      <c r="H15" s="12">
        <v>91</v>
      </c>
      <c r="I15" s="12">
        <v>57</v>
      </c>
      <c r="J15" s="12">
        <v>0</v>
      </c>
      <c r="K15" s="12">
        <v>12</v>
      </c>
      <c r="L15" s="12">
        <v>23</v>
      </c>
      <c r="M15" s="12">
        <v>4</v>
      </c>
      <c r="N15" s="12">
        <v>0</v>
      </c>
      <c r="O15" s="12">
        <v>4</v>
      </c>
      <c r="P15" s="12">
        <v>10</v>
      </c>
      <c r="Q15" s="12">
        <v>2</v>
      </c>
      <c r="R15" s="12">
        <v>23</v>
      </c>
      <c r="S15" s="12">
        <v>11</v>
      </c>
      <c r="T15" s="12">
        <v>10</v>
      </c>
      <c r="U15" s="13">
        <v>29</v>
      </c>
      <c r="V15" s="32">
        <f t="shared" si="0"/>
        <v>1584</v>
      </c>
    </row>
    <row r="16" spans="1:22" ht="18" customHeight="1" x14ac:dyDescent="0.15">
      <c r="A16" s="157"/>
      <c r="B16" s="119" t="s">
        <v>14</v>
      </c>
      <c r="C16" s="8">
        <v>243</v>
      </c>
      <c r="D16" s="9">
        <v>199</v>
      </c>
      <c r="E16" s="9">
        <v>611</v>
      </c>
      <c r="F16" s="9">
        <v>653</v>
      </c>
      <c r="G16" s="9">
        <v>110</v>
      </c>
      <c r="H16" s="9">
        <v>110</v>
      </c>
      <c r="I16" s="9">
        <v>81</v>
      </c>
      <c r="J16" s="9">
        <v>0</v>
      </c>
      <c r="K16" s="9">
        <v>16</v>
      </c>
      <c r="L16" s="9">
        <v>23</v>
      </c>
      <c r="M16" s="9">
        <v>4</v>
      </c>
      <c r="N16" s="9">
        <v>0</v>
      </c>
      <c r="O16" s="9">
        <v>6</v>
      </c>
      <c r="P16" s="9">
        <v>10</v>
      </c>
      <c r="Q16" s="9">
        <v>4</v>
      </c>
      <c r="R16" s="9">
        <v>31</v>
      </c>
      <c r="S16" s="9">
        <v>13</v>
      </c>
      <c r="T16" s="9">
        <v>13</v>
      </c>
      <c r="U16" s="10">
        <v>29</v>
      </c>
      <c r="V16" s="30">
        <f t="shared" si="0"/>
        <v>2156</v>
      </c>
    </row>
    <row r="17" spans="1:22" ht="18" customHeight="1" x14ac:dyDescent="0.15">
      <c r="A17" s="154" t="s">
        <v>6</v>
      </c>
      <c r="B17" s="118" t="s">
        <v>13</v>
      </c>
      <c r="C17" s="2">
        <v>90</v>
      </c>
      <c r="D17" s="3">
        <v>50</v>
      </c>
      <c r="E17" s="3">
        <v>155</v>
      </c>
      <c r="F17" s="3">
        <v>114</v>
      </c>
      <c r="G17" s="3">
        <v>31</v>
      </c>
      <c r="H17" s="3">
        <v>41</v>
      </c>
      <c r="I17" s="3">
        <v>0</v>
      </c>
      <c r="J17" s="3">
        <v>0</v>
      </c>
      <c r="K17" s="3">
        <v>0</v>
      </c>
      <c r="L17" s="3">
        <v>12</v>
      </c>
      <c r="M17" s="3">
        <v>0</v>
      </c>
      <c r="N17" s="3">
        <v>0</v>
      </c>
      <c r="O17" s="3">
        <v>0</v>
      </c>
      <c r="P17" s="3">
        <v>6</v>
      </c>
      <c r="Q17" s="3">
        <v>2</v>
      </c>
      <c r="R17" s="3">
        <v>5</v>
      </c>
      <c r="S17" s="3">
        <v>0</v>
      </c>
      <c r="T17" s="3">
        <v>6</v>
      </c>
      <c r="U17" s="4">
        <v>22</v>
      </c>
      <c r="V17" s="29">
        <f t="shared" si="0"/>
        <v>534</v>
      </c>
    </row>
    <row r="18" spans="1:22" ht="18" customHeight="1" x14ac:dyDescent="0.15">
      <c r="A18" s="153"/>
      <c r="B18" s="120" t="s">
        <v>14</v>
      </c>
      <c r="C18" s="8">
        <v>107</v>
      </c>
      <c r="D18" s="9">
        <v>57</v>
      </c>
      <c r="E18" s="9">
        <v>225</v>
      </c>
      <c r="F18" s="9">
        <v>190</v>
      </c>
      <c r="G18" s="9">
        <v>33</v>
      </c>
      <c r="H18" s="9">
        <v>44</v>
      </c>
      <c r="I18" s="9">
        <v>0</v>
      </c>
      <c r="J18" s="9">
        <v>0</v>
      </c>
      <c r="K18" s="9">
        <v>0</v>
      </c>
      <c r="L18" s="9">
        <v>14</v>
      </c>
      <c r="M18" s="9">
        <v>0</v>
      </c>
      <c r="N18" s="9">
        <v>0</v>
      </c>
      <c r="O18" s="9">
        <v>0</v>
      </c>
      <c r="P18" s="9">
        <v>6</v>
      </c>
      <c r="Q18" s="9">
        <v>4</v>
      </c>
      <c r="R18" s="9">
        <v>5</v>
      </c>
      <c r="S18" s="9">
        <v>0</v>
      </c>
      <c r="T18" s="9">
        <v>8</v>
      </c>
      <c r="U18" s="10">
        <v>22</v>
      </c>
      <c r="V18" s="31">
        <f t="shared" si="0"/>
        <v>715</v>
      </c>
    </row>
    <row r="19" spans="1:22" ht="18" customHeight="1" x14ac:dyDescent="0.15">
      <c r="A19" s="156" t="s">
        <v>7</v>
      </c>
      <c r="B19" s="121" t="s">
        <v>13</v>
      </c>
      <c r="C19" s="45">
        <v>58</v>
      </c>
      <c r="D19" s="46">
        <v>99</v>
      </c>
      <c r="E19" s="46">
        <v>175</v>
      </c>
      <c r="F19" s="46">
        <v>68</v>
      </c>
      <c r="G19" s="46">
        <v>78</v>
      </c>
      <c r="H19" s="46">
        <v>21</v>
      </c>
      <c r="I19" s="46">
        <v>8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1</v>
      </c>
      <c r="P19" s="46">
        <v>2</v>
      </c>
      <c r="Q19" s="46">
        <v>2</v>
      </c>
      <c r="R19" s="46">
        <v>3</v>
      </c>
      <c r="S19" s="46">
        <v>3</v>
      </c>
      <c r="T19" s="46">
        <v>6</v>
      </c>
      <c r="U19" s="84">
        <v>10</v>
      </c>
      <c r="V19" s="32">
        <f t="shared" si="0"/>
        <v>534</v>
      </c>
    </row>
    <row r="20" spans="1:22" ht="18" customHeight="1" x14ac:dyDescent="0.15">
      <c r="A20" s="157"/>
      <c r="B20" s="119" t="s">
        <v>14</v>
      </c>
      <c r="C20" s="47">
        <v>62</v>
      </c>
      <c r="D20" s="48">
        <v>110</v>
      </c>
      <c r="E20" s="48">
        <v>206</v>
      </c>
      <c r="F20" s="48">
        <v>88</v>
      </c>
      <c r="G20" s="48">
        <v>85</v>
      </c>
      <c r="H20" s="48">
        <v>37</v>
      </c>
      <c r="I20" s="48">
        <v>8</v>
      </c>
      <c r="J20" s="48">
        <v>0</v>
      </c>
      <c r="K20" s="48">
        <v>0</v>
      </c>
      <c r="L20" s="48">
        <v>0</v>
      </c>
      <c r="M20" s="48">
        <v>0</v>
      </c>
      <c r="N20" s="48">
        <v>0</v>
      </c>
      <c r="O20" s="48">
        <v>1</v>
      </c>
      <c r="P20" s="48">
        <v>6</v>
      </c>
      <c r="Q20" s="48">
        <v>2</v>
      </c>
      <c r="R20" s="48">
        <v>3</v>
      </c>
      <c r="S20" s="48">
        <v>3</v>
      </c>
      <c r="T20" s="48">
        <v>6</v>
      </c>
      <c r="U20" s="85">
        <v>13</v>
      </c>
      <c r="V20" s="30">
        <f t="shared" si="0"/>
        <v>630</v>
      </c>
    </row>
    <row r="21" spans="1:22" ht="18" customHeight="1" x14ac:dyDescent="0.15">
      <c r="A21" s="154" t="s">
        <v>8</v>
      </c>
      <c r="B21" s="118" t="s">
        <v>13</v>
      </c>
      <c r="C21" s="45">
        <v>11</v>
      </c>
      <c r="D21" s="46">
        <v>6</v>
      </c>
      <c r="E21" s="46">
        <v>19</v>
      </c>
      <c r="F21" s="46">
        <v>28</v>
      </c>
      <c r="G21" s="46">
        <v>12</v>
      </c>
      <c r="H21" s="46">
        <v>5</v>
      </c>
      <c r="I21" s="46">
        <v>0</v>
      </c>
      <c r="J21" s="46">
        <v>0</v>
      </c>
      <c r="K21" s="46">
        <v>0</v>
      </c>
      <c r="L21" s="46">
        <v>0</v>
      </c>
      <c r="M21" s="46">
        <v>0</v>
      </c>
      <c r="N21" s="46">
        <v>0</v>
      </c>
      <c r="O21" s="46">
        <v>0</v>
      </c>
      <c r="P21" s="46">
        <v>2</v>
      </c>
      <c r="Q21" s="46">
        <v>0</v>
      </c>
      <c r="R21" s="46">
        <v>4</v>
      </c>
      <c r="S21" s="46">
        <v>0</v>
      </c>
      <c r="T21" s="46">
        <v>2</v>
      </c>
      <c r="U21" s="84">
        <v>0</v>
      </c>
      <c r="V21" s="29">
        <f t="shared" si="0"/>
        <v>89</v>
      </c>
    </row>
    <row r="22" spans="1:22" ht="18" customHeight="1" x14ac:dyDescent="0.15">
      <c r="A22" s="153"/>
      <c r="B22" s="120" t="s">
        <v>14</v>
      </c>
      <c r="C22" s="47">
        <v>19</v>
      </c>
      <c r="D22" s="48">
        <v>6</v>
      </c>
      <c r="E22" s="48">
        <v>31</v>
      </c>
      <c r="F22" s="48">
        <v>29</v>
      </c>
      <c r="G22" s="48">
        <v>12</v>
      </c>
      <c r="H22" s="48">
        <v>5</v>
      </c>
      <c r="I22" s="48">
        <v>0</v>
      </c>
      <c r="J22" s="48">
        <v>0</v>
      </c>
      <c r="K22" s="48">
        <v>0</v>
      </c>
      <c r="L22" s="48"/>
      <c r="M22" s="48">
        <v>0</v>
      </c>
      <c r="N22" s="48">
        <v>0</v>
      </c>
      <c r="O22" s="48">
        <v>0</v>
      </c>
      <c r="P22" s="48">
        <v>2</v>
      </c>
      <c r="Q22" s="48">
        <v>0</v>
      </c>
      <c r="R22" s="48">
        <v>4</v>
      </c>
      <c r="S22" s="48">
        <v>0</v>
      </c>
      <c r="T22" s="48">
        <v>4</v>
      </c>
      <c r="U22" s="85">
        <v>0</v>
      </c>
      <c r="V22" s="31">
        <f t="shared" si="0"/>
        <v>112</v>
      </c>
    </row>
    <row r="23" spans="1:22" ht="18" customHeight="1" x14ac:dyDescent="0.15">
      <c r="A23" s="156" t="s">
        <v>9</v>
      </c>
      <c r="B23" s="121" t="s">
        <v>13</v>
      </c>
      <c r="C23" s="45">
        <v>16</v>
      </c>
      <c r="D23" s="46">
        <v>71</v>
      </c>
      <c r="E23" s="46">
        <v>28</v>
      </c>
      <c r="F23" s="46">
        <v>34</v>
      </c>
      <c r="G23" s="46">
        <v>29</v>
      </c>
      <c r="H23" s="46">
        <v>23</v>
      </c>
      <c r="I23" s="46">
        <v>114</v>
      </c>
      <c r="J23" s="46">
        <v>0</v>
      </c>
      <c r="K23" s="46">
        <v>1</v>
      </c>
      <c r="L23" s="46">
        <v>0</v>
      </c>
      <c r="M23" s="46">
        <v>0</v>
      </c>
      <c r="N23" s="46">
        <v>0</v>
      </c>
      <c r="O23" s="46">
        <v>4</v>
      </c>
      <c r="P23" s="46">
        <v>8</v>
      </c>
      <c r="Q23" s="46">
        <v>1</v>
      </c>
      <c r="R23" s="46">
        <v>11</v>
      </c>
      <c r="S23" s="46">
        <v>7</v>
      </c>
      <c r="T23" s="46">
        <v>12</v>
      </c>
      <c r="U23" s="84">
        <v>3</v>
      </c>
      <c r="V23" s="32">
        <f t="shared" si="0"/>
        <v>362</v>
      </c>
    </row>
    <row r="24" spans="1:22" ht="18" customHeight="1" x14ac:dyDescent="0.15">
      <c r="A24" s="157"/>
      <c r="B24" s="119" t="s">
        <v>14</v>
      </c>
      <c r="C24" s="47">
        <v>16</v>
      </c>
      <c r="D24" s="48">
        <v>74</v>
      </c>
      <c r="E24" s="48">
        <v>31</v>
      </c>
      <c r="F24" s="48">
        <v>58</v>
      </c>
      <c r="G24" s="48">
        <v>49</v>
      </c>
      <c r="H24" s="48">
        <v>23</v>
      </c>
      <c r="I24" s="48">
        <v>114</v>
      </c>
      <c r="J24" s="48">
        <v>0</v>
      </c>
      <c r="K24" s="48">
        <v>2</v>
      </c>
      <c r="L24" s="48">
        <v>0</v>
      </c>
      <c r="M24" s="48">
        <v>0</v>
      </c>
      <c r="N24" s="48">
        <v>0</v>
      </c>
      <c r="O24" s="48">
        <v>4</v>
      </c>
      <c r="P24" s="48">
        <v>24</v>
      </c>
      <c r="Q24" s="48">
        <v>1</v>
      </c>
      <c r="R24" s="48">
        <v>23</v>
      </c>
      <c r="S24" s="48">
        <v>13</v>
      </c>
      <c r="T24" s="48">
        <v>16</v>
      </c>
      <c r="U24" s="85">
        <v>3</v>
      </c>
      <c r="V24" s="30">
        <f t="shared" si="0"/>
        <v>451</v>
      </c>
    </row>
    <row r="25" spans="1:22" ht="18" customHeight="1" x14ac:dyDescent="0.15">
      <c r="A25" s="154" t="s">
        <v>10</v>
      </c>
      <c r="B25" s="118" t="s">
        <v>13</v>
      </c>
      <c r="C25" s="45">
        <v>38</v>
      </c>
      <c r="D25" s="46">
        <v>120</v>
      </c>
      <c r="E25" s="46">
        <v>24</v>
      </c>
      <c r="F25" s="46">
        <v>21</v>
      </c>
      <c r="G25" s="46">
        <v>4</v>
      </c>
      <c r="H25" s="46">
        <v>2</v>
      </c>
      <c r="I25" s="46">
        <v>31</v>
      </c>
      <c r="J25" s="46">
        <v>0</v>
      </c>
      <c r="K25" s="46">
        <v>58</v>
      </c>
      <c r="L25" s="46">
        <v>0</v>
      </c>
      <c r="M25" s="46">
        <v>0</v>
      </c>
      <c r="N25" s="46">
        <v>0</v>
      </c>
      <c r="O25" s="46">
        <v>60</v>
      </c>
      <c r="P25" s="46">
        <v>109</v>
      </c>
      <c r="Q25" s="46">
        <v>16</v>
      </c>
      <c r="R25" s="46">
        <v>235</v>
      </c>
      <c r="S25" s="46">
        <v>35</v>
      </c>
      <c r="T25" s="46">
        <v>26</v>
      </c>
      <c r="U25" s="84">
        <v>127</v>
      </c>
      <c r="V25" s="29">
        <f t="shared" si="0"/>
        <v>906</v>
      </c>
    </row>
    <row r="26" spans="1:22" ht="18" customHeight="1" x14ac:dyDescent="0.15">
      <c r="A26" s="153"/>
      <c r="B26" s="120" t="s">
        <v>14</v>
      </c>
      <c r="C26" s="47">
        <v>44</v>
      </c>
      <c r="D26" s="48">
        <v>150</v>
      </c>
      <c r="E26" s="48">
        <v>28</v>
      </c>
      <c r="F26" s="48">
        <v>34</v>
      </c>
      <c r="G26" s="48">
        <v>8</v>
      </c>
      <c r="H26" s="48">
        <v>4</v>
      </c>
      <c r="I26" s="48">
        <v>33</v>
      </c>
      <c r="J26" s="48">
        <v>0</v>
      </c>
      <c r="K26" s="48">
        <v>58</v>
      </c>
      <c r="L26" s="48">
        <v>0</v>
      </c>
      <c r="M26" s="48">
        <v>0</v>
      </c>
      <c r="N26" s="48">
        <v>0</v>
      </c>
      <c r="O26" s="48">
        <v>144</v>
      </c>
      <c r="P26" s="48">
        <v>281</v>
      </c>
      <c r="Q26" s="48">
        <v>48</v>
      </c>
      <c r="R26" s="48">
        <v>586</v>
      </c>
      <c r="S26" s="48">
        <v>87</v>
      </c>
      <c r="T26" s="48">
        <v>51</v>
      </c>
      <c r="U26" s="85">
        <v>273</v>
      </c>
      <c r="V26" s="31">
        <f t="shared" si="0"/>
        <v>1829</v>
      </c>
    </row>
    <row r="27" spans="1:22" ht="18" customHeight="1" x14ac:dyDescent="0.15">
      <c r="A27" s="156" t="s">
        <v>11</v>
      </c>
      <c r="B27" s="121" t="s">
        <v>13</v>
      </c>
      <c r="C27" s="45">
        <v>144</v>
      </c>
      <c r="D27" s="46">
        <v>241</v>
      </c>
      <c r="E27" s="46">
        <v>27</v>
      </c>
      <c r="F27" s="46">
        <v>50</v>
      </c>
      <c r="G27" s="46">
        <v>5</v>
      </c>
      <c r="H27" s="46">
        <v>10</v>
      </c>
      <c r="I27" s="46">
        <v>46</v>
      </c>
      <c r="J27" s="46">
        <v>0</v>
      </c>
      <c r="K27" s="46">
        <v>26</v>
      </c>
      <c r="L27" s="46">
        <v>0</v>
      </c>
      <c r="M27" s="46">
        <v>0</v>
      </c>
      <c r="N27" s="46">
        <v>0</v>
      </c>
      <c r="O27" s="46">
        <v>30</v>
      </c>
      <c r="P27" s="46">
        <v>115</v>
      </c>
      <c r="Q27" s="46">
        <v>11</v>
      </c>
      <c r="R27" s="46">
        <v>113</v>
      </c>
      <c r="S27" s="46">
        <v>35</v>
      </c>
      <c r="T27" s="46">
        <v>20</v>
      </c>
      <c r="U27" s="84">
        <v>76</v>
      </c>
      <c r="V27" s="32">
        <f t="shared" si="0"/>
        <v>949</v>
      </c>
    </row>
    <row r="28" spans="1:22" ht="18" customHeight="1" x14ac:dyDescent="0.15">
      <c r="A28" s="157"/>
      <c r="B28" s="119" t="s">
        <v>14</v>
      </c>
      <c r="C28" s="47">
        <v>156</v>
      </c>
      <c r="D28" s="48">
        <v>358</v>
      </c>
      <c r="E28" s="48">
        <v>35</v>
      </c>
      <c r="F28" s="48">
        <v>74</v>
      </c>
      <c r="G28" s="48">
        <v>7</v>
      </c>
      <c r="H28" s="48">
        <v>12</v>
      </c>
      <c r="I28" s="48">
        <v>47</v>
      </c>
      <c r="J28" s="48">
        <v>0</v>
      </c>
      <c r="K28" s="48">
        <v>26</v>
      </c>
      <c r="L28" s="48">
        <v>0</v>
      </c>
      <c r="M28" s="48">
        <v>0</v>
      </c>
      <c r="N28" s="48">
        <v>0</v>
      </c>
      <c r="O28" s="48">
        <v>53</v>
      </c>
      <c r="P28" s="48">
        <v>280</v>
      </c>
      <c r="Q28" s="48">
        <v>21</v>
      </c>
      <c r="R28" s="48">
        <v>248</v>
      </c>
      <c r="S28" s="48">
        <v>75</v>
      </c>
      <c r="T28" s="48">
        <v>47</v>
      </c>
      <c r="U28" s="85">
        <v>132</v>
      </c>
      <c r="V28" s="30">
        <f t="shared" si="0"/>
        <v>1571</v>
      </c>
    </row>
    <row r="29" spans="1:22" ht="18" customHeight="1" x14ac:dyDescent="0.15">
      <c r="A29" s="154" t="s">
        <v>12</v>
      </c>
      <c r="B29" s="118" t="s">
        <v>13</v>
      </c>
      <c r="C29" s="45">
        <v>0</v>
      </c>
      <c r="D29" s="46">
        <v>78</v>
      </c>
      <c r="E29" s="46">
        <v>14</v>
      </c>
      <c r="F29" s="46">
        <v>51</v>
      </c>
      <c r="G29" s="46">
        <v>6</v>
      </c>
      <c r="H29" s="46">
        <v>0</v>
      </c>
      <c r="I29" s="46">
        <v>2</v>
      </c>
      <c r="J29" s="46">
        <v>0</v>
      </c>
      <c r="K29" s="46">
        <v>0</v>
      </c>
      <c r="L29" s="46">
        <v>0</v>
      </c>
      <c r="M29" s="46">
        <v>0</v>
      </c>
      <c r="N29" s="46">
        <v>0</v>
      </c>
      <c r="O29" s="46">
        <v>0</v>
      </c>
      <c r="P29" s="46">
        <v>12</v>
      </c>
      <c r="Q29" s="46">
        <v>2</v>
      </c>
      <c r="R29" s="46">
        <v>18</v>
      </c>
      <c r="S29" s="46">
        <v>0</v>
      </c>
      <c r="T29" s="46">
        <v>13</v>
      </c>
      <c r="U29" s="84">
        <v>12</v>
      </c>
      <c r="V29" s="29">
        <f t="shared" si="0"/>
        <v>208</v>
      </c>
    </row>
    <row r="30" spans="1:22" ht="18" customHeight="1" x14ac:dyDescent="0.15">
      <c r="A30" s="153"/>
      <c r="B30" s="120" t="s">
        <v>14</v>
      </c>
      <c r="C30" s="47">
        <v>0</v>
      </c>
      <c r="D30" s="48">
        <v>79</v>
      </c>
      <c r="E30" s="48">
        <v>14</v>
      </c>
      <c r="F30" s="48">
        <v>55</v>
      </c>
      <c r="G30" s="48">
        <v>11</v>
      </c>
      <c r="H30" s="48">
        <v>0</v>
      </c>
      <c r="I30" s="48">
        <v>2</v>
      </c>
      <c r="J30" s="48">
        <v>0</v>
      </c>
      <c r="K30" s="48">
        <v>0</v>
      </c>
      <c r="L30" s="48">
        <v>0</v>
      </c>
      <c r="M30" s="48">
        <v>0</v>
      </c>
      <c r="N30" s="48">
        <v>0</v>
      </c>
      <c r="O30" s="48">
        <v>0</v>
      </c>
      <c r="P30" s="48">
        <v>36</v>
      </c>
      <c r="Q30" s="48">
        <v>4</v>
      </c>
      <c r="R30" s="48">
        <v>18</v>
      </c>
      <c r="S30" s="48">
        <v>0</v>
      </c>
      <c r="T30" s="48">
        <v>22</v>
      </c>
      <c r="U30" s="85">
        <v>33</v>
      </c>
      <c r="V30" s="31">
        <f t="shared" si="0"/>
        <v>274</v>
      </c>
    </row>
    <row r="31" spans="1:22" ht="18" customHeight="1" x14ac:dyDescent="0.15">
      <c r="A31" s="154" t="s">
        <v>32</v>
      </c>
      <c r="B31" s="118" t="s">
        <v>13</v>
      </c>
      <c r="C31" s="11">
        <f>+C7+C9+C11+C13+C15+C17+C19+C21+C23+C25+C27+C29</f>
        <v>1229</v>
      </c>
      <c r="D31" s="12">
        <f t="shared" ref="D31:V31" si="1">+D7+D9+D11+D13+D15+D17+D19+D21+D23+D25+D27+D29</f>
        <v>1180</v>
      </c>
      <c r="E31" s="12">
        <f t="shared" si="1"/>
        <v>2830</v>
      </c>
      <c r="F31" s="12">
        <f t="shared" si="1"/>
        <v>1753</v>
      </c>
      <c r="G31" s="12">
        <f t="shared" si="1"/>
        <v>504</v>
      </c>
      <c r="H31" s="12">
        <f t="shared" si="1"/>
        <v>328</v>
      </c>
      <c r="I31" s="12">
        <f t="shared" si="1"/>
        <v>415</v>
      </c>
      <c r="J31" s="12">
        <f t="shared" si="1"/>
        <v>6</v>
      </c>
      <c r="K31" s="12">
        <f t="shared" ref="K31:M31" si="2">+K7+K9+K11+K13+K15+K17+K19+K21+K23+K25+K27+K29</f>
        <v>132</v>
      </c>
      <c r="L31" s="12">
        <f t="shared" si="2"/>
        <v>58</v>
      </c>
      <c r="M31" s="12">
        <f t="shared" si="2"/>
        <v>4</v>
      </c>
      <c r="N31" s="12">
        <f t="shared" si="1"/>
        <v>0</v>
      </c>
      <c r="O31" s="12">
        <f t="shared" si="1"/>
        <v>132</v>
      </c>
      <c r="P31" s="12">
        <f t="shared" si="1"/>
        <v>272</v>
      </c>
      <c r="Q31" s="12">
        <f t="shared" si="1"/>
        <v>46</v>
      </c>
      <c r="R31" s="12">
        <f t="shared" si="1"/>
        <v>526</v>
      </c>
      <c r="S31" s="12">
        <f t="shared" si="1"/>
        <v>102</v>
      </c>
      <c r="T31" s="12">
        <f t="shared" si="1"/>
        <v>129</v>
      </c>
      <c r="U31" s="13">
        <f t="shared" si="1"/>
        <v>353</v>
      </c>
      <c r="V31" s="29">
        <f t="shared" si="1"/>
        <v>9999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1501</v>
      </c>
      <c r="D32" s="6">
        <f t="shared" si="3"/>
        <v>1422</v>
      </c>
      <c r="E32" s="6">
        <f t="shared" si="3"/>
        <v>4101</v>
      </c>
      <c r="F32" s="6">
        <f t="shared" si="3"/>
        <v>2366</v>
      </c>
      <c r="G32" s="6">
        <f t="shared" si="3"/>
        <v>622</v>
      </c>
      <c r="H32" s="6">
        <f t="shared" si="3"/>
        <v>390</v>
      </c>
      <c r="I32" s="6">
        <f t="shared" si="3"/>
        <v>475</v>
      </c>
      <c r="J32" s="6">
        <f t="shared" si="3"/>
        <v>6</v>
      </c>
      <c r="K32" s="6">
        <f t="shared" ref="K32:M32" si="4">+K8+K10+K12+K14+K16+K18+K20+K22+K24+K26+K28+K30</f>
        <v>146</v>
      </c>
      <c r="L32" s="6">
        <f t="shared" si="4"/>
        <v>66</v>
      </c>
      <c r="M32" s="6">
        <f t="shared" si="4"/>
        <v>4</v>
      </c>
      <c r="N32" s="6">
        <f t="shared" si="3"/>
        <v>0</v>
      </c>
      <c r="O32" s="6">
        <f t="shared" si="3"/>
        <v>241</v>
      </c>
      <c r="P32" s="6">
        <f t="shared" si="3"/>
        <v>655</v>
      </c>
      <c r="Q32" s="6">
        <f t="shared" si="3"/>
        <v>96</v>
      </c>
      <c r="R32" s="6">
        <f t="shared" si="3"/>
        <v>1060</v>
      </c>
      <c r="S32" s="6">
        <f t="shared" si="3"/>
        <v>202</v>
      </c>
      <c r="T32" s="6">
        <f t="shared" si="3"/>
        <v>206</v>
      </c>
      <c r="U32" s="7">
        <f t="shared" si="3"/>
        <v>591</v>
      </c>
      <c r="V32" s="31">
        <f t="shared" si="3"/>
        <v>14150</v>
      </c>
    </row>
    <row r="33" spans="1:22" ht="18" customHeight="1" x14ac:dyDescent="0.15">
      <c r="A33" s="158" t="s">
        <v>273</v>
      </c>
      <c r="B33" s="118" t="s">
        <v>13</v>
      </c>
      <c r="C33" s="2">
        <v>948</v>
      </c>
      <c r="D33" s="3">
        <v>1090</v>
      </c>
      <c r="E33" s="3">
        <v>3234</v>
      </c>
      <c r="F33" s="3">
        <v>1386</v>
      </c>
      <c r="G33" s="3">
        <v>413</v>
      </c>
      <c r="H33" s="3">
        <v>482</v>
      </c>
      <c r="I33" s="3">
        <v>1258</v>
      </c>
      <c r="J33" s="3">
        <v>38</v>
      </c>
      <c r="K33" s="3">
        <v>88</v>
      </c>
      <c r="L33" s="3">
        <v>108</v>
      </c>
      <c r="M33" s="3">
        <v>13</v>
      </c>
      <c r="N33" s="3">
        <v>3</v>
      </c>
      <c r="O33" s="3">
        <v>58</v>
      </c>
      <c r="P33" s="3">
        <v>101</v>
      </c>
      <c r="Q33" s="3">
        <v>28</v>
      </c>
      <c r="R33" s="3">
        <v>250</v>
      </c>
      <c r="S33" s="3">
        <v>189</v>
      </c>
      <c r="T33" s="3">
        <v>232</v>
      </c>
      <c r="U33" s="4">
        <v>328</v>
      </c>
      <c r="V33" s="29">
        <f>SUM(C33:U33)</f>
        <v>10247</v>
      </c>
    </row>
    <row r="34" spans="1:22" ht="18" customHeight="1" x14ac:dyDescent="0.15">
      <c r="A34" s="153"/>
      <c r="B34" s="120" t="s">
        <v>14</v>
      </c>
      <c r="C34" s="5">
        <v>1323</v>
      </c>
      <c r="D34" s="6">
        <v>1394</v>
      </c>
      <c r="E34" s="6">
        <v>4273</v>
      </c>
      <c r="F34" s="6">
        <v>1823</v>
      </c>
      <c r="G34" s="6">
        <v>535</v>
      </c>
      <c r="H34" s="6">
        <v>611</v>
      </c>
      <c r="I34" s="6">
        <v>1372</v>
      </c>
      <c r="J34" s="6">
        <v>75</v>
      </c>
      <c r="K34" s="6">
        <v>120</v>
      </c>
      <c r="L34" s="6">
        <v>166</v>
      </c>
      <c r="M34" s="6">
        <v>19</v>
      </c>
      <c r="N34" s="6">
        <v>6</v>
      </c>
      <c r="O34" s="6">
        <v>88</v>
      </c>
      <c r="P34" s="6">
        <v>191</v>
      </c>
      <c r="Q34" s="6">
        <v>38</v>
      </c>
      <c r="R34" s="6">
        <v>461</v>
      </c>
      <c r="S34" s="6">
        <v>264</v>
      </c>
      <c r="T34" s="6">
        <v>374</v>
      </c>
      <c r="U34" s="7">
        <v>565</v>
      </c>
      <c r="V34" s="31">
        <f>SUM(C34:U34)</f>
        <v>13698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1.2964135021097047</v>
      </c>
      <c r="D35" s="34">
        <f t="shared" ref="D35:V35" si="5">IF(D33=0,"- ",+D31/D33)</f>
        <v>1.0825688073394495</v>
      </c>
      <c r="E35" s="34">
        <f t="shared" si="5"/>
        <v>0.87507730364873226</v>
      </c>
      <c r="F35" s="34">
        <f t="shared" si="5"/>
        <v>1.2647907647907648</v>
      </c>
      <c r="G35" s="34">
        <f t="shared" si="5"/>
        <v>1.2203389830508475</v>
      </c>
      <c r="H35" s="34">
        <f t="shared" si="5"/>
        <v>0.68049792531120334</v>
      </c>
      <c r="I35" s="34">
        <f t="shared" si="5"/>
        <v>0.32988871224165339</v>
      </c>
      <c r="J35" s="34">
        <f t="shared" si="5"/>
        <v>0.15789473684210525</v>
      </c>
      <c r="K35" s="34">
        <f t="shared" ref="K35:M35" si="6">IF(K33=0,"- ",+K31/K33)</f>
        <v>1.5</v>
      </c>
      <c r="L35" s="34">
        <f t="shared" si="6"/>
        <v>0.53703703703703709</v>
      </c>
      <c r="M35" s="34">
        <f t="shared" si="6"/>
        <v>0.30769230769230771</v>
      </c>
      <c r="N35" s="34">
        <f t="shared" si="5"/>
        <v>0</v>
      </c>
      <c r="O35" s="34">
        <f t="shared" si="5"/>
        <v>2.2758620689655173</v>
      </c>
      <c r="P35" s="34">
        <f t="shared" si="5"/>
        <v>2.6930693069306932</v>
      </c>
      <c r="Q35" s="34">
        <f t="shared" si="5"/>
        <v>1.6428571428571428</v>
      </c>
      <c r="R35" s="34">
        <f t="shared" si="5"/>
        <v>2.1040000000000001</v>
      </c>
      <c r="S35" s="34">
        <f t="shared" si="5"/>
        <v>0.53968253968253965</v>
      </c>
      <c r="T35" s="34">
        <f t="shared" si="5"/>
        <v>0.55603448275862066</v>
      </c>
      <c r="U35" s="35">
        <f t="shared" si="5"/>
        <v>1.0762195121951219</v>
      </c>
      <c r="V35" s="36">
        <f t="shared" si="5"/>
        <v>0.97579779447643211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1.1345427059712774</v>
      </c>
      <c r="D36" s="38">
        <f t="shared" si="7"/>
        <v>1.0200860832137733</v>
      </c>
      <c r="E36" s="38">
        <f t="shared" si="7"/>
        <v>0.95974725017552076</v>
      </c>
      <c r="F36" s="38">
        <f t="shared" si="7"/>
        <v>1.2978606692265497</v>
      </c>
      <c r="G36" s="38">
        <f t="shared" si="7"/>
        <v>1.1626168224299065</v>
      </c>
      <c r="H36" s="38">
        <f t="shared" si="7"/>
        <v>0.63829787234042556</v>
      </c>
      <c r="I36" s="38">
        <f t="shared" si="7"/>
        <v>0.34620991253644318</v>
      </c>
      <c r="J36" s="38">
        <f t="shared" si="7"/>
        <v>0.08</v>
      </c>
      <c r="K36" s="38">
        <f t="shared" ref="K36:M36" si="8">IF(K34=0,"- ",+K32/K34)</f>
        <v>1.2166666666666666</v>
      </c>
      <c r="L36" s="38">
        <f t="shared" si="8"/>
        <v>0.39759036144578314</v>
      </c>
      <c r="M36" s="38">
        <f t="shared" si="8"/>
        <v>0.21052631578947367</v>
      </c>
      <c r="N36" s="38">
        <f t="shared" si="7"/>
        <v>0</v>
      </c>
      <c r="O36" s="38">
        <f t="shared" si="7"/>
        <v>2.7386363636363638</v>
      </c>
      <c r="P36" s="38">
        <f t="shared" si="7"/>
        <v>3.4293193717277486</v>
      </c>
      <c r="Q36" s="38">
        <f t="shared" si="7"/>
        <v>2.5263157894736841</v>
      </c>
      <c r="R36" s="38">
        <f t="shared" si="7"/>
        <v>2.2993492407809111</v>
      </c>
      <c r="S36" s="38">
        <f t="shared" si="7"/>
        <v>0.76515151515151514</v>
      </c>
      <c r="T36" s="38">
        <f t="shared" si="7"/>
        <v>0.55080213903743314</v>
      </c>
      <c r="U36" s="39">
        <f t="shared" si="7"/>
        <v>1.0460176991150443</v>
      </c>
      <c r="V36" s="40">
        <f t="shared" si="7"/>
        <v>1.0329975178858228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34</v>
      </c>
      <c r="O4" s="14" t="s">
        <v>35</v>
      </c>
      <c r="P4" s="14" t="s">
        <v>36</v>
      </c>
      <c r="Q4" s="15">
        <v>14</v>
      </c>
      <c r="R4" s="14" t="s">
        <v>37</v>
      </c>
      <c r="T4" s="16" t="s">
        <v>33</v>
      </c>
      <c r="U4" s="16"/>
      <c r="V4" s="17" t="s">
        <v>153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5</v>
      </c>
      <c r="D7" s="3">
        <v>2</v>
      </c>
      <c r="E7" s="3">
        <v>13</v>
      </c>
      <c r="F7" s="3">
        <v>42</v>
      </c>
      <c r="G7" s="3">
        <v>19</v>
      </c>
      <c r="H7" s="3">
        <v>10</v>
      </c>
      <c r="I7" s="3">
        <v>2</v>
      </c>
      <c r="J7" s="3"/>
      <c r="K7" s="3"/>
      <c r="L7" s="3"/>
      <c r="M7" s="3"/>
      <c r="N7" s="3"/>
      <c r="O7" s="3"/>
      <c r="P7" s="3"/>
      <c r="Q7" s="3"/>
      <c r="R7" s="3"/>
      <c r="S7" s="3"/>
      <c r="T7" s="3">
        <v>2</v>
      </c>
      <c r="U7" s="4">
        <v>2</v>
      </c>
      <c r="V7" s="29">
        <f>SUM(C7:U7)</f>
        <v>97</v>
      </c>
    </row>
    <row r="8" spans="1:22" ht="18" customHeight="1" x14ac:dyDescent="0.15">
      <c r="A8" s="157"/>
      <c r="B8" s="119" t="s">
        <v>14</v>
      </c>
      <c r="C8" s="5">
        <v>9</v>
      </c>
      <c r="D8" s="9">
        <v>4</v>
      </c>
      <c r="E8" s="9">
        <v>17</v>
      </c>
      <c r="F8" s="9">
        <v>53</v>
      </c>
      <c r="G8" s="9">
        <v>26</v>
      </c>
      <c r="H8" s="9">
        <v>10</v>
      </c>
      <c r="I8" s="9">
        <v>2</v>
      </c>
      <c r="J8" s="9"/>
      <c r="K8" s="9"/>
      <c r="L8" s="9"/>
      <c r="M8" s="9"/>
      <c r="N8" s="9"/>
      <c r="O8" s="9"/>
      <c r="P8" s="9"/>
      <c r="Q8" s="9"/>
      <c r="R8" s="9"/>
      <c r="S8" s="9"/>
      <c r="T8" s="9">
        <v>2</v>
      </c>
      <c r="U8" s="10">
        <v>2</v>
      </c>
      <c r="V8" s="30">
        <f t="shared" ref="V8:V30" si="0">SUM(C8:U8)</f>
        <v>125</v>
      </c>
    </row>
    <row r="9" spans="1:22" ht="18" customHeight="1" x14ac:dyDescent="0.15">
      <c r="A9" s="154" t="s">
        <v>2</v>
      </c>
      <c r="B9" s="118" t="s">
        <v>13</v>
      </c>
      <c r="C9" s="2">
        <v>68</v>
      </c>
      <c r="D9" s="3">
        <v>30</v>
      </c>
      <c r="E9" s="3">
        <v>81</v>
      </c>
      <c r="F9" s="3">
        <v>192</v>
      </c>
      <c r="G9" s="3">
        <v>102</v>
      </c>
      <c r="H9" s="3">
        <v>37</v>
      </c>
      <c r="I9" s="3">
        <v>24</v>
      </c>
      <c r="J9" s="3"/>
      <c r="K9" s="3"/>
      <c r="L9" s="3"/>
      <c r="M9" s="3"/>
      <c r="N9" s="3"/>
      <c r="O9" s="3">
        <v>11</v>
      </c>
      <c r="P9" s="3"/>
      <c r="Q9" s="3"/>
      <c r="R9" s="3">
        <v>5</v>
      </c>
      <c r="S9" s="3"/>
      <c r="T9" s="3">
        <v>8</v>
      </c>
      <c r="U9" s="4">
        <v>22</v>
      </c>
      <c r="V9" s="29">
        <f t="shared" si="0"/>
        <v>580</v>
      </c>
    </row>
    <row r="10" spans="1:22" ht="18" customHeight="1" x14ac:dyDescent="0.15">
      <c r="A10" s="153"/>
      <c r="B10" s="120" t="s">
        <v>14</v>
      </c>
      <c r="C10" s="5">
        <v>72</v>
      </c>
      <c r="D10" s="6">
        <v>30</v>
      </c>
      <c r="E10" s="6">
        <v>83</v>
      </c>
      <c r="F10" s="6">
        <v>195</v>
      </c>
      <c r="G10" s="6">
        <v>110</v>
      </c>
      <c r="H10" s="6">
        <v>39</v>
      </c>
      <c r="I10" s="6">
        <v>24</v>
      </c>
      <c r="J10" s="6"/>
      <c r="K10" s="6"/>
      <c r="L10" s="6"/>
      <c r="M10" s="6"/>
      <c r="N10" s="6"/>
      <c r="O10" s="6">
        <v>11</v>
      </c>
      <c r="P10" s="6"/>
      <c r="Q10" s="6"/>
      <c r="R10" s="6">
        <v>5</v>
      </c>
      <c r="S10" s="6"/>
      <c r="T10" s="6">
        <v>8</v>
      </c>
      <c r="U10" s="7">
        <v>22</v>
      </c>
      <c r="V10" s="31">
        <f t="shared" si="0"/>
        <v>599</v>
      </c>
    </row>
    <row r="11" spans="1:22" ht="18" customHeight="1" x14ac:dyDescent="0.15">
      <c r="A11" s="156" t="s">
        <v>3</v>
      </c>
      <c r="B11" s="121" t="s">
        <v>13</v>
      </c>
      <c r="C11" s="11">
        <v>143</v>
      </c>
      <c r="D11" s="12">
        <v>37</v>
      </c>
      <c r="E11" s="12">
        <v>195</v>
      </c>
      <c r="F11" s="12">
        <v>342</v>
      </c>
      <c r="G11" s="12">
        <v>130</v>
      </c>
      <c r="H11" s="12">
        <v>56</v>
      </c>
      <c r="I11" s="12">
        <v>35</v>
      </c>
      <c r="J11" s="12"/>
      <c r="K11" s="12"/>
      <c r="L11" s="12"/>
      <c r="M11" s="12"/>
      <c r="N11" s="12"/>
      <c r="O11" s="12"/>
      <c r="P11" s="12"/>
      <c r="Q11" s="12">
        <v>2</v>
      </c>
      <c r="R11" s="12">
        <v>16</v>
      </c>
      <c r="S11" s="12"/>
      <c r="T11" s="12">
        <v>6</v>
      </c>
      <c r="U11" s="13">
        <v>37</v>
      </c>
      <c r="V11" s="32">
        <f t="shared" si="0"/>
        <v>999</v>
      </c>
    </row>
    <row r="12" spans="1:22" ht="18" customHeight="1" x14ac:dyDescent="0.15">
      <c r="A12" s="157"/>
      <c r="B12" s="119" t="s">
        <v>14</v>
      </c>
      <c r="C12" s="8">
        <v>149</v>
      </c>
      <c r="D12" s="9">
        <v>37</v>
      </c>
      <c r="E12" s="9">
        <v>219</v>
      </c>
      <c r="F12" s="9">
        <v>376</v>
      </c>
      <c r="G12" s="9">
        <v>138</v>
      </c>
      <c r="H12" s="9">
        <v>69</v>
      </c>
      <c r="I12" s="9">
        <v>35</v>
      </c>
      <c r="J12" s="9"/>
      <c r="K12" s="9"/>
      <c r="L12" s="9"/>
      <c r="M12" s="9"/>
      <c r="N12" s="9"/>
      <c r="O12" s="9"/>
      <c r="P12" s="9"/>
      <c r="Q12" s="9">
        <v>4</v>
      </c>
      <c r="R12" s="9">
        <v>20</v>
      </c>
      <c r="S12" s="9"/>
      <c r="T12" s="9">
        <v>6</v>
      </c>
      <c r="U12" s="10">
        <v>37</v>
      </c>
      <c r="V12" s="30">
        <f t="shared" si="0"/>
        <v>1090</v>
      </c>
    </row>
    <row r="13" spans="1:22" ht="18" customHeight="1" x14ac:dyDescent="0.15">
      <c r="A13" s="154" t="s">
        <v>4</v>
      </c>
      <c r="B13" s="118" t="s">
        <v>13</v>
      </c>
      <c r="C13" s="2">
        <v>344</v>
      </c>
      <c r="D13" s="3">
        <v>94</v>
      </c>
      <c r="E13" s="3">
        <v>252</v>
      </c>
      <c r="F13" s="3">
        <v>611</v>
      </c>
      <c r="G13" s="3">
        <v>90</v>
      </c>
      <c r="H13" s="3">
        <v>32</v>
      </c>
      <c r="I13" s="3">
        <v>124</v>
      </c>
      <c r="J13" s="3"/>
      <c r="K13" s="3"/>
      <c r="L13" s="3"/>
      <c r="M13" s="3">
        <v>2</v>
      </c>
      <c r="N13" s="3"/>
      <c r="O13" s="3"/>
      <c r="P13" s="3">
        <v>4</v>
      </c>
      <c r="Q13" s="3"/>
      <c r="R13" s="3">
        <v>25</v>
      </c>
      <c r="S13" s="3"/>
      <c r="T13" s="3">
        <v>12</v>
      </c>
      <c r="U13" s="4">
        <v>45</v>
      </c>
      <c r="V13" s="29">
        <f t="shared" si="0"/>
        <v>1635</v>
      </c>
    </row>
    <row r="14" spans="1:22" ht="18" customHeight="1" x14ac:dyDescent="0.15">
      <c r="A14" s="153"/>
      <c r="B14" s="120" t="s">
        <v>14</v>
      </c>
      <c r="C14" s="5">
        <v>353</v>
      </c>
      <c r="D14" s="6">
        <v>98</v>
      </c>
      <c r="E14" s="6">
        <v>287</v>
      </c>
      <c r="F14" s="6">
        <v>709</v>
      </c>
      <c r="G14" s="6">
        <v>92</v>
      </c>
      <c r="H14" s="6">
        <v>38</v>
      </c>
      <c r="I14" s="6">
        <v>124</v>
      </c>
      <c r="J14" s="6"/>
      <c r="K14" s="6"/>
      <c r="L14" s="6"/>
      <c r="M14" s="6">
        <v>2</v>
      </c>
      <c r="N14" s="6"/>
      <c r="O14" s="6"/>
      <c r="P14" s="6">
        <v>6</v>
      </c>
      <c r="Q14" s="6"/>
      <c r="R14" s="6">
        <v>25</v>
      </c>
      <c r="S14" s="6"/>
      <c r="T14" s="6">
        <v>14</v>
      </c>
      <c r="U14" s="7">
        <v>49</v>
      </c>
      <c r="V14" s="31">
        <f t="shared" si="0"/>
        <v>1797</v>
      </c>
    </row>
    <row r="15" spans="1:22" ht="18" customHeight="1" x14ac:dyDescent="0.15">
      <c r="A15" s="156" t="s">
        <v>5</v>
      </c>
      <c r="B15" s="121" t="s">
        <v>13</v>
      </c>
      <c r="C15" s="11">
        <v>224</v>
      </c>
      <c r="D15" s="12">
        <v>26</v>
      </c>
      <c r="E15" s="12">
        <v>200</v>
      </c>
      <c r="F15" s="12">
        <v>400</v>
      </c>
      <c r="G15" s="12">
        <v>29</v>
      </c>
      <c r="H15" s="12">
        <v>48</v>
      </c>
      <c r="I15" s="12">
        <v>59</v>
      </c>
      <c r="J15" s="12"/>
      <c r="K15" s="12"/>
      <c r="L15" s="12"/>
      <c r="M15" s="12"/>
      <c r="N15" s="12"/>
      <c r="O15" s="12">
        <v>17</v>
      </c>
      <c r="P15" s="12"/>
      <c r="Q15" s="12">
        <v>3</v>
      </c>
      <c r="R15" s="12">
        <v>7</v>
      </c>
      <c r="S15" s="12">
        <v>22</v>
      </c>
      <c r="T15" s="12">
        <v>6</v>
      </c>
      <c r="U15" s="13">
        <v>29</v>
      </c>
      <c r="V15" s="32">
        <f t="shared" si="0"/>
        <v>1070</v>
      </c>
    </row>
    <row r="16" spans="1:22" ht="18" customHeight="1" x14ac:dyDescent="0.15">
      <c r="A16" s="157"/>
      <c r="B16" s="119" t="s">
        <v>14</v>
      </c>
      <c r="C16" s="8">
        <v>256</v>
      </c>
      <c r="D16" s="9">
        <v>26</v>
      </c>
      <c r="E16" s="9">
        <v>220</v>
      </c>
      <c r="F16" s="9">
        <v>452</v>
      </c>
      <c r="G16" s="9">
        <v>32</v>
      </c>
      <c r="H16" s="9">
        <v>58</v>
      </c>
      <c r="I16" s="9">
        <v>59</v>
      </c>
      <c r="J16" s="9"/>
      <c r="K16" s="9"/>
      <c r="L16" s="9"/>
      <c r="M16" s="9"/>
      <c r="N16" s="9"/>
      <c r="O16" s="9">
        <v>17</v>
      </c>
      <c r="P16" s="9"/>
      <c r="Q16" s="9">
        <v>3</v>
      </c>
      <c r="R16" s="9">
        <v>15</v>
      </c>
      <c r="S16" s="9">
        <v>22</v>
      </c>
      <c r="T16" s="9">
        <v>6</v>
      </c>
      <c r="U16" s="10">
        <v>33</v>
      </c>
      <c r="V16" s="30">
        <f t="shared" si="0"/>
        <v>1199</v>
      </c>
    </row>
    <row r="17" spans="1:22" ht="18" customHeight="1" x14ac:dyDescent="0.15">
      <c r="A17" s="154" t="s">
        <v>6</v>
      </c>
      <c r="B17" s="118" t="s">
        <v>13</v>
      </c>
      <c r="C17" s="2">
        <v>62</v>
      </c>
      <c r="D17" s="3">
        <v>40</v>
      </c>
      <c r="E17" s="3">
        <v>77</v>
      </c>
      <c r="F17" s="3">
        <v>238</v>
      </c>
      <c r="G17" s="3">
        <v>98</v>
      </c>
      <c r="H17" s="3">
        <v>40</v>
      </c>
      <c r="I17" s="3">
        <v>19</v>
      </c>
      <c r="J17" s="3"/>
      <c r="K17" s="3"/>
      <c r="L17" s="3"/>
      <c r="M17" s="3"/>
      <c r="N17" s="3"/>
      <c r="O17" s="3"/>
      <c r="P17" s="3"/>
      <c r="Q17" s="3">
        <v>5</v>
      </c>
      <c r="R17" s="3">
        <v>13</v>
      </c>
      <c r="S17" s="3"/>
      <c r="T17" s="3">
        <v>6</v>
      </c>
      <c r="U17" s="4">
        <v>19</v>
      </c>
      <c r="V17" s="29">
        <f t="shared" si="0"/>
        <v>617</v>
      </c>
    </row>
    <row r="18" spans="1:22" ht="18" customHeight="1" x14ac:dyDescent="0.15">
      <c r="A18" s="153"/>
      <c r="B18" s="120" t="s">
        <v>14</v>
      </c>
      <c r="C18" s="8">
        <v>64</v>
      </c>
      <c r="D18" s="9">
        <v>44</v>
      </c>
      <c r="E18" s="9">
        <v>82</v>
      </c>
      <c r="F18" s="9">
        <v>269</v>
      </c>
      <c r="G18" s="9">
        <v>115</v>
      </c>
      <c r="H18" s="9">
        <v>53</v>
      </c>
      <c r="I18" s="9">
        <v>27</v>
      </c>
      <c r="J18" s="9"/>
      <c r="K18" s="9"/>
      <c r="L18" s="9"/>
      <c r="M18" s="9"/>
      <c r="N18" s="9"/>
      <c r="O18" s="9"/>
      <c r="P18" s="9"/>
      <c r="Q18" s="9">
        <v>13</v>
      </c>
      <c r="R18" s="9">
        <v>32</v>
      </c>
      <c r="S18" s="9"/>
      <c r="T18" s="9">
        <v>10</v>
      </c>
      <c r="U18" s="10">
        <v>21</v>
      </c>
      <c r="V18" s="31">
        <f t="shared" si="0"/>
        <v>730</v>
      </c>
    </row>
    <row r="19" spans="1:22" ht="18" customHeight="1" x14ac:dyDescent="0.15">
      <c r="A19" s="156" t="s">
        <v>7</v>
      </c>
      <c r="B19" s="121" t="s">
        <v>13</v>
      </c>
      <c r="C19" s="45">
        <v>100</v>
      </c>
      <c r="D19" s="46">
        <v>62</v>
      </c>
      <c r="E19" s="46">
        <v>123</v>
      </c>
      <c r="F19" s="46">
        <v>130</v>
      </c>
      <c r="G19" s="46">
        <v>83</v>
      </c>
      <c r="H19" s="46">
        <v>43</v>
      </c>
      <c r="I19" s="46">
        <v>39</v>
      </c>
      <c r="J19" s="46">
        <v>0</v>
      </c>
      <c r="K19" s="46">
        <v>4</v>
      </c>
      <c r="L19" s="46">
        <v>0</v>
      </c>
      <c r="M19" s="46">
        <v>0</v>
      </c>
      <c r="N19" s="46">
        <v>0</v>
      </c>
      <c r="O19" s="46">
        <v>0</v>
      </c>
      <c r="P19" s="46">
        <v>2</v>
      </c>
      <c r="Q19" s="46">
        <v>3</v>
      </c>
      <c r="R19" s="46">
        <v>12</v>
      </c>
      <c r="S19" s="46">
        <v>6</v>
      </c>
      <c r="T19" s="46">
        <v>15</v>
      </c>
      <c r="U19" s="84">
        <v>6</v>
      </c>
      <c r="V19" s="32">
        <f t="shared" si="0"/>
        <v>628</v>
      </c>
    </row>
    <row r="20" spans="1:22" ht="18" customHeight="1" x14ac:dyDescent="0.15">
      <c r="A20" s="157"/>
      <c r="B20" s="119" t="s">
        <v>14</v>
      </c>
      <c r="C20" s="47">
        <v>136</v>
      </c>
      <c r="D20" s="48">
        <v>70</v>
      </c>
      <c r="E20" s="48">
        <v>135</v>
      </c>
      <c r="F20" s="48">
        <v>143</v>
      </c>
      <c r="G20" s="48">
        <v>97</v>
      </c>
      <c r="H20" s="48">
        <v>47</v>
      </c>
      <c r="I20" s="48">
        <v>41</v>
      </c>
      <c r="J20" s="48">
        <v>0</v>
      </c>
      <c r="K20" s="48">
        <v>8</v>
      </c>
      <c r="L20" s="48">
        <v>0</v>
      </c>
      <c r="M20" s="48">
        <v>0</v>
      </c>
      <c r="N20" s="48">
        <v>0</v>
      </c>
      <c r="O20" s="48">
        <v>0</v>
      </c>
      <c r="P20" s="48">
        <v>2</v>
      </c>
      <c r="Q20" s="48">
        <v>6</v>
      </c>
      <c r="R20" s="48">
        <v>14</v>
      </c>
      <c r="S20" s="48">
        <v>6</v>
      </c>
      <c r="T20" s="48">
        <v>17</v>
      </c>
      <c r="U20" s="85">
        <v>10</v>
      </c>
      <c r="V20" s="30">
        <f t="shared" si="0"/>
        <v>732</v>
      </c>
    </row>
    <row r="21" spans="1:22" ht="18" customHeight="1" x14ac:dyDescent="0.15">
      <c r="A21" s="154" t="s">
        <v>8</v>
      </c>
      <c r="B21" s="118" t="s">
        <v>13</v>
      </c>
      <c r="C21" s="45">
        <v>17</v>
      </c>
      <c r="D21" s="46">
        <v>27</v>
      </c>
      <c r="E21" s="46">
        <v>28</v>
      </c>
      <c r="F21" s="46">
        <v>42</v>
      </c>
      <c r="G21" s="46">
        <v>22</v>
      </c>
      <c r="H21" s="46">
        <v>31</v>
      </c>
      <c r="I21" s="46">
        <v>3</v>
      </c>
      <c r="J21" s="46">
        <v>0</v>
      </c>
      <c r="K21" s="46">
        <v>0</v>
      </c>
      <c r="L21" s="46">
        <v>0</v>
      </c>
      <c r="M21" s="46">
        <v>0</v>
      </c>
      <c r="N21" s="46">
        <v>0</v>
      </c>
      <c r="O21" s="46">
        <v>0</v>
      </c>
      <c r="P21" s="46">
        <v>0</v>
      </c>
      <c r="Q21" s="46">
        <v>2</v>
      </c>
      <c r="R21" s="46">
        <v>0</v>
      </c>
      <c r="S21" s="46">
        <v>0</v>
      </c>
      <c r="T21" s="46">
        <v>2</v>
      </c>
      <c r="U21" s="84">
        <v>2</v>
      </c>
      <c r="V21" s="29">
        <f t="shared" si="0"/>
        <v>176</v>
      </c>
    </row>
    <row r="22" spans="1:22" ht="18" customHeight="1" x14ac:dyDescent="0.15">
      <c r="A22" s="153"/>
      <c r="B22" s="120" t="s">
        <v>14</v>
      </c>
      <c r="C22" s="47">
        <v>32</v>
      </c>
      <c r="D22" s="48">
        <v>32</v>
      </c>
      <c r="E22" s="48">
        <v>46</v>
      </c>
      <c r="F22" s="48">
        <v>42</v>
      </c>
      <c r="G22" s="48">
        <v>27</v>
      </c>
      <c r="H22" s="48">
        <v>44</v>
      </c>
      <c r="I22" s="48">
        <v>3</v>
      </c>
      <c r="J22" s="48">
        <v>0</v>
      </c>
      <c r="K22" s="48">
        <v>0</v>
      </c>
      <c r="L22" s="48">
        <v>0</v>
      </c>
      <c r="M22" s="48">
        <v>0</v>
      </c>
      <c r="N22" s="48">
        <v>0</v>
      </c>
      <c r="O22" s="48">
        <v>0</v>
      </c>
      <c r="P22" s="48">
        <v>0</v>
      </c>
      <c r="Q22" s="48">
        <v>2</v>
      </c>
      <c r="R22" s="48">
        <v>0</v>
      </c>
      <c r="S22" s="48">
        <v>0</v>
      </c>
      <c r="T22" s="48">
        <v>2</v>
      </c>
      <c r="U22" s="85">
        <v>2</v>
      </c>
      <c r="V22" s="31">
        <f t="shared" si="0"/>
        <v>232</v>
      </c>
    </row>
    <row r="23" spans="1:22" ht="18" customHeight="1" x14ac:dyDescent="0.15">
      <c r="A23" s="156" t="s">
        <v>9</v>
      </c>
      <c r="B23" s="121" t="s">
        <v>13</v>
      </c>
      <c r="C23" s="45">
        <v>22</v>
      </c>
      <c r="D23" s="46">
        <v>18</v>
      </c>
      <c r="E23" s="46">
        <v>22</v>
      </c>
      <c r="F23" s="46">
        <v>74</v>
      </c>
      <c r="G23" s="46">
        <v>62</v>
      </c>
      <c r="H23" s="46">
        <v>29</v>
      </c>
      <c r="I23" s="46">
        <v>4</v>
      </c>
      <c r="J23" s="46">
        <v>0</v>
      </c>
      <c r="K23" s="46">
        <v>0</v>
      </c>
      <c r="L23" s="46">
        <v>0</v>
      </c>
      <c r="M23" s="46">
        <v>0</v>
      </c>
      <c r="N23" s="46">
        <v>0</v>
      </c>
      <c r="O23" s="46">
        <v>0</v>
      </c>
      <c r="P23" s="46">
        <v>2</v>
      </c>
      <c r="Q23" s="46">
        <v>2</v>
      </c>
      <c r="R23" s="46">
        <v>0</v>
      </c>
      <c r="S23" s="46">
        <v>0</v>
      </c>
      <c r="T23" s="46">
        <v>6</v>
      </c>
      <c r="U23" s="84">
        <v>2</v>
      </c>
      <c r="V23" s="32">
        <f t="shared" si="0"/>
        <v>243</v>
      </c>
    </row>
    <row r="24" spans="1:22" ht="18" customHeight="1" x14ac:dyDescent="0.15">
      <c r="A24" s="157"/>
      <c r="B24" s="119" t="s">
        <v>14</v>
      </c>
      <c r="C24" s="47">
        <v>50</v>
      </c>
      <c r="D24" s="48">
        <v>22</v>
      </c>
      <c r="E24" s="48">
        <v>26</v>
      </c>
      <c r="F24" s="48">
        <v>121</v>
      </c>
      <c r="G24" s="48">
        <v>127</v>
      </c>
      <c r="H24" s="48">
        <v>70</v>
      </c>
      <c r="I24" s="48">
        <v>8</v>
      </c>
      <c r="J24" s="48">
        <v>0</v>
      </c>
      <c r="K24" s="48">
        <v>0</v>
      </c>
      <c r="L24" s="48">
        <v>0</v>
      </c>
      <c r="M24" s="48">
        <v>0</v>
      </c>
      <c r="N24" s="48">
        <v>0</v>
      </c>
      <c r="O24" s="48">
        <v>0</v>
      </c>
      <c r="P24" s="48">
        <v>2</v>
      </c>
      <c r="Q24" s="48">
        <v>6</v>
      </c>
      <c r="R24" s="48">
        <v>0</v>
      </c>
      <c r="S24" s="48">
        <v>0</v>
      </c>
      <c r="T24" s="48">
        <v>18</v>
      </c>
      <c r="U24" s="85">
        <v>10</v>
      </c>
      <c r="V24" s="30">
        <f t="shared" si="0"/>
        <v>460</v>
      </c>
    </row>
    <row r="25" spans="1:22" ht="18" customHeight="1" x14ac:dyDescent="0.15">
      <c r="A25" s="154" t="s">
        <v>10</v>
      </c>
      <c r="B25" s="118" t="s">
        <v>13</v>
      </c>
      <c r="C25" s="45">
        <v>24</v>
      </c>
      <c r="D25" s="46">
        <v>42</v>
      </c>
      <c r="E25" s="46">
        <v>25</v>
      </c>
      <c r="F25" s="46">
        <v>48</v>
      </c>
      <c r="G25" s="46">
        <v>19</v>
      </c>
      <c r="H25" s="46">
        <v>17</v>
      </c>
      <c r="I25" s="46">
        <v>14</v>
      </c>
      <c r="J25" s="46">
        <v>0</v>
      </c>
      <c r="K25" s="46">
        <v>0</v>
      </c>
      <c r="L25" s="46">
        <v>0</v>
      </c>
      <c r="M25" s="46">
        <v>0</v>
      </c>
      <c r="N25" s="46">
        <v>0</v>
      </c>
      <c r="O25" s="46">
        <v>0</v>
      </c>
      <c r="P25" s="46">
        <v>14</v>
      </c>
      <c r="Q25" s="46">
        <v>6</v>
      </c>
      <c r="R25" s="46">
        <v>17</v>
      </c>
      <c r="S25" s="46">
        <v>6</v>
      </c>
      <c r="T25" s="46">
        <v>22</v>
      </c>
      <c r="U25" s="84">
        <v>22</v>
      </c>
      <c r="V25" s="29">
        <f t="shared" si="0"/>
        <v>276</v>
      </c>
    </row>
    <row r="26" spans="1:22" ht="18" customHeight="1" x14ac:dyDescent="0.15">
      <c r="A26" s="153"/>
      <c r="B26" s="120" t="s">
        <v>14</v>
      </c>
      <c r="C26" s="47">
        <v>40</v>
      </c>
      <c r="D26" s="48">
        <v>60</v>
      </c>
      <c r="E26" s="48">
        <v>25</v>
      </c>
      <c r="F26" s="48">
        <v>100</v>
      </c>
      <c r="G26" s="48">
        <v>35</v>
      </c>
      <c r="H26" s="48">
        <v>17</v>
      </c>
      <c r="I26" s="48">
        <v>14</v>
      </c>
      <c r="J26" s="48">
        <v>0</v>
      </c>
      <c r="K26" s="48">
        <v>0</v>
      </c>
      <c r="L26" s="48">
        <v>0</v>
      </c>
      <c r="M26" s="48">
        <v>0</v>
      </c>
      <c r="N26" s="48">
        <v>0</v>
      </c>
      <c r="O26" s="48">
        <v>0</v>
      </c>
      <c r="P26" s="48">
        <v>54</v>
      </c>
      <c r="Q26" s="48">
        <v>22</v>
      </c>
      <c r="R26" s="48">
        <v>44</v>
      </c>
      <c r="S26" s="48">
        <v>6</v>
      </c>
      <c r="T26" s="48">
        <v>87</v>
      </c>
      <c r="U26" s="85">
        <v>81</v>
      </c>
      <c r="V26" s="31">
        <f t="shared" si="0"/>
        <v>585</v>
      </c>
    </row>
    <row r="27" spans="1:22" ht="18" customHeight="1" x14ac:dyDescent="0.15">
      <c r="A27" s="156" t="s">
        <v>11</v>
      </c>
      <c r="B27" s="121" t="s">
        <v>13</v>
      </c>
      <c r="C27" s="45">
        <v>71</v>
      </c>
      <c r="D27" s="46">
        <v>36</v>
      </c>
      <c r="E27" s="46">
        <v>26</v>
      </c>
      <c r="F27" s="46">
        <v>42</v>
      </c>
      <c r="G27" s="46">
        <v>14</v>
      </c>
      <c r="H27" s="46">
        <v>14</v>
      </c>
      <c r="I27" s="46">
        <v>6</v>
      </c>
      <c r="J27" s="46">
        <v>0</v>
      </c>
      <c r="K27" s="46">
        <v>0</v>
      </c>
      <c r="L27" s="46">
        <v>0</v>
      </c>
      <c r="M27" s="46">
        <v>0</v>
      </c>
      <c r="N27" s="46">
        <v>0</v>
      </c>
      <c r="O27" s="46">
        <v>2</v>
      </c>
      <c r="P27" s="46">
        <v>17</v>
      </c>
      <c r="Q27" s="46">
        <v>11</v>
      </c>
      <c r="R27" s="46">
        <v>11</v>
      </c>
      <c r="S27" s="46">
        <v>3</v>
      </c>
      <c r="T27" s="46">
        <v>15</v>
      </c>
      <c r="U27" s="84">
        <v>31</v>
      </c>
      <c r="V27" s="32">
        <f t="shared" si="0"/>
        <v>299</v>
      </c>
    </row>
    <row r="28" spans="1:22" ht="18" customHeight="1" x14ac:dyDescent="0.15">
      <c r="A28" s="157"/>
      <c r="B28" s="119" t="s">
        <v>14</v>
      </c>
      <c r="C28" s="47">
        <v>99</v>
      </c>
      <c r="D28" s="48">
        <v>46</v>
      </c>
      <c r="E28" s="48">
        <v>42</v>
      </c>
      <c r="F28" s="48">
        <v>104</v>
      </c>
      <c r="G28" s="48">
        <v>37</v>
      </c>
      <c r="H28" s="48">
        <v>22</v>
      </c>
      <c r="I28" s="48">
        <v>6</v>
      </c>
      <c r="J28" s="48">
        <v>0</v>
      </c>
      <c r="K28" s="48">
        <v>0</v>
      </c>
      <c r="L28" s="48">
        <v>0</v>
      </c>
      <c r="M28" s="48">
        <v>0</v>
      </c>
      <c r="N28" s="48">
        <v>0</v>
      </c>
      <c r="O28" s="48">
        <v>6</v>
      </c>
      <c r="P28" s="48">
        <v>52</v>
      </c>
      <c r="Q28" s="48">
        <v>50</v>
      </c>
      <c r="R28" s="48">
        <v>31</v>
      </c>
      <c r="S28" s="48">
        <v>7</v>
      </c>
      <c r="T28" s="48">
        <v>47</v>
      </c>
      <c r="U28" s="85">
        <v>97</v>
      </c>
      <c r="V28" s="30">
        <f t="shared" si="0"/>
        <v>646</v>
      </c>
    </row>
    <row r="29" spans="1:22" ht="18" customHeight="1" x14ac:dyDescent="0.15">
      <c r="A29" s="154" t="s">
        <v>12</v>
      </c>
      <c r="B29" s="118" t="s">
        <v>13</v>
      </c>
      <c r="C29" s="45">
        <v>0</v>
      </c>
      <c r="D29" s="46">
        <v>19</v>
      </c>
      <c r="E29" s="46">
        <v>17</v>
      </c>
      <c r="F29" s="46">
        <v>50</v>
      </c>
      <c r="G29" s="46">
        <v>6</v>
      </c>
      <c r="H29" s="46">
        <v>18</v>
      </c>
      <c r="I29" s="46">
        <v>6</v>
      </c>
      <c r="J29" s="46">
        <v>0</v>
      </c>
      <c r="K29" s="46">
        <v>0</v>
      </c>
      <c r="L29" s="46">
        <v>0</v>
      </c>
      <c r="M29" s="46">
        <v>0</v>
      </c>
      <c r="N29" s="46">
        <v>0</v>
      </c>
      <c r="O29" s="46">
        <v>6</v>
      </c>
      <c r="P29" s="46">
        <v>2</v>
      </c>
      <c r="Q29" s="46">
        <v>3</v>
      </c>
      <c r="R29" s="46">
        <v>0</v>
      </c>
      <c r="S29" s="46">
        <v>0</v>
      </c>
      <c r="T29" s="46">
        <v>3</v>
      </c>
      <c r="U29" s="84">
        <v>0</v>
      </c>
      <c r="V29" s="29">
        <f t="shared" si="0"/>
        <v>130</v>
      </c>
    </row>
    <row r="30" spans="1:22" ht="18" customHeight="1" x14ac:dyDescent="0.15">
      <c r="A30" s="153"/>
      <c r="B30" s="120" t="s">
        <v>14</v>
      </c>
      <c r="C30" s="47">
        <v>0</v>
      </c>
      <c r="D30" s="48">
        <v>21</v>
      </c>
      <c r="E30" s="48">
        <v>27</v>
      </c>
      <c r="F30" s="48">
        <v>71</v>
      </c>
      <c r="G30" s="48">
        <v>22</v>
      </c>
      <c r="H30" s="48">
        <v>37</v>
      </c>
      <c r="I30" s="48">
        <v>6</v>
      </c>
      <c r="J30" s="48">
        <v>0</v>
      </c>
      <c r="K30" s="48">
        <v>0</v>
      </c>
      <c r="L30" s="48">
        <v>0</v>
      </c>
      <c r="M30" s="48">
        <v>0</v>
      </c>
      <c r="N30" s="48">
        <v>0</v>
      </c>
      <c r="O30" s="48">
        <v>18</v>
      </c>
      <c r="P30" s="48">
        <v>2</v>
      </c>
      <c r="Q30" s="48">
        <v>6</v>
      </c>
      <c r="R30" s="48">
        <v>0</v>
      </c>
      <c r="S30" s="48">
        <v>0</v>
      </c>
      <c r="T30" s="48">
        <v>15</v>
      </c>
      <c r="U30" s="85">
        <v>0</v>
      </c>
      <c r="V30" s="31">
        <f t="shared" si="0"/>
        <v>225</v>
      </c>
    </row>
    <row r="31" spans="1:22" ht="18" customHeight="1" x14ac:dyDescent="0.15">
      <c r="A31" s="154" t="s">
        <v>32</v>
      </c>
      <c r="B31" s="118" t="s">
        <v>13</v>
      </c>
      <c r="C31" s="11">
        <f>+C7+C9+C11+C13+C15+C17+C19+C21+C23+C25+C27+C29</f>
        <v>1080</v>
      </c>
      <c r="D31" s="12">
        <f t="shared" ref="D31:V31" si="1">+D7+D9+D11+D13+D15+D17+D19+D21+D23+D25+D27+D29</f>
        <v>433</v>
      </c>
      <c r="E31" s="12">
        <f t="shared" si="1"/>
        <v>1059</v>
      </c>
      <c r="F31" s="12">
        <f t="shared" si="1"/>
        <v>2211</v>
      </c>
      <c r="G31" s="12">
        <f t="shared" si="1"/>
        <v>674</v>
      </c>
      <c r="H31" s="12">
        <f t="shared" si="1"/>
        <v>375</v>
      </c>
      <c r="I31" s="12">
        <f t="shared" si="1"/>
        <v>335</v>
      </c>
      <c r="J31" s="12">
        <f t="shared" si="1"/>
        <v>0</v>
      </c>
      <c r="K31" s="12">
        <f t="shared" ref="K31:M31" si="2">+K7+K9+K11+K13+K15+K17+K19+K21+K23+K25+K27+K29</f>
        <v>4</v>
      </c>
      <c r="L31" s="12">
        <f t="shared" si="2"/>
        <v>0</v>
      </c>
      <c r="M31" s="12">
        <f t="shared" si="2"/>
        <v>2</v>
      </c>
      <c r="N31" s="12">
        <f t="shared" si="1"/>
        <v>0</v>
      </c>
      <c r="O31" s="12">
        <f t="shared" si="1"/>
        <v>36</v>
      </c>
      <c r="P31" s="12">
        <f t="shared" si="1"/>
        <v>41</v>
      </c>
      <c r="Q31" s="12">
        <f t="shared" si="1"/>
        <v>37</v>
      </c>
      <c r="R31" s="12">
        <f t="shared" si="1"/>
        <v>106</v>
      </c>
      <c r="S31" s="12">
        <f t="shared" si="1"/>
        <v>37</v>
      </c>
      <c r="T31" s="12">
        <f t="shared" si="1"/>
        <v>103</v>
      </c>
      <c r="U31" s="13">
        <f t="shared" si="1"/>
        <v>217</v>
      </c>
      <c r="V31" s="29">
        <f t="shared" si="1"/>
        <v>6750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1260</v>
      </c>
      <c r="D32" s="6">
        <f t="shared" si="3"/>
        <v>490</v>
      </c>
      <c r="E32" s="6">
        <f t="shared" si="3"/>
        <v>1209</v>
      </c>
      <c r="F32" s="6">
        <f t="shared" si="3"/>
        <v>2635</v>
      </c>
      <c r="G32" s="6">
        <f t="shared" si="3"/>
        <v>858</v>
      </c>
      <c r="H32" s="6">
        <f t="shared" si="3"/>
        <v>504</v>
      </c>
      <c r="I32" s="6">
        <f t="shared" si="3"/>
        <v>349</v>
      </c>
      <c r="J32" s="6">
        <f t="shared" si="3"/>
        <v>0</v>
      </c>
      <c r="K32" s="6">
        <f t="shared" ref="K32:M32" si="4">+K8+K10+K12+K14+K16+K18+K20+K22+K24+K26+K28+K30</f>
        <v>8</v>
      </c>
      <c r="L32" s="6">
        <f t="shared" si="4"/>
        <v>0</v>
      </c>
      <c r="M32" s="6">
        <f t="shared" si="4"/>
        <v>2</v>
      </c>
      <c r="N32" s="6">
        <f t="shared" si="3"/>
        <v>0</v>
      </c>
      <c r="O32" s="6">
        <f t="shared" si="3"/>
        <v>52</v>
      </c>
      <c r="P32" s="6">
        <f t="shared" si="3"/>
        <v>118</v>
      </c>
      <c r="Q32" s="6">
        <f t="shared" si="3"/>
        <v>112</v>
      </c>
      <c r="R32" s="6">
        <f t="shared" si="3"/>
        <v>186</v>
      </c>
      <c r="S32" s="6">
        <f t="shared" si="3"/>
        <v>41</v>
      </c>
      <c r="T32" s="6">
        <f t="shared" si="3"/>
        <v>232</v>
      </c>
      <c r="U32" s="7">
        <f t="shared" si="3"/>
        <v>364</v>
      </c>
      <c r="V32" s="31">
        <f t="shared" si="3"/>
        <v>8420</v>
      </c>
    </row>
    <row r="33" spans="1:22" ht="18" customHeight="1" x14ac:dyDescent="0.15">
      <c r="A33" s="158" t="s">
        <v>273</v>
      </c>
      <c r="B33" s="118" t="s">
        <v>13</v>
      </c>
      <c r="C33" s="2">
        <v>633</v>
      </c>
      <c r="D33" s="3">
        <v>196</v>
      </c>
      <c r="E33" s="3">
        <v>900</v>
      </c>
      <c r="F33" s="3">
        <v>1488</v>
      </c>
      <c r="G33" s="3">
        <v>328</v>
      </c>
      <c r="H33" s="3">
        <v>223</v>
      </c>
      <c r="I33" s="3">
        <v>153</v>
      </c>
      <c r="J33" s="3">
        <v>5</v>
      </c>
      <c r="K33" s="3">
        <v>0</v>
      </c>
      <c r="L33" s="3">
        <v>4</v>
      </c>
      <c r="M33" s="3">
        <v>4</v>
      </c>
      <c r="N33" s="3">
        <v>0</v>
      </c>
      <c r="O33" s="3">
        <v>13</v>
      </c>
      <c r="P33" s="3">
        <v>13</v>
      </c>
      <c r="Q33" s="3">
        <v>2</v>
      </c>
      <c r="R33" s="3">
        <v>56</v>
      </c>
      <c r="S33" s="3">
        <v>30</v>
      </c>
      <c r="T33" s="3">
        <v>47</v>
      </c>
      <c r="U33" s="4">
        <v>69</v>
      </c>
      <c r="V33" s="29">
        <f>SUM(C33:U33)</f>
        <v>4164</v>
      </c>
    </row>
    <row r="34" spans="1:22" ht="18" customHeight="1" x14ac:dyDescent="0.15">
      <c r="A34" s="153"/>
      <c r="B34" s="120" t="s">
        <v>14</v>
      </c>
      <c r="C34" s="5">
        <v>832</v>
      </c>
      <c r="D34" s="6">
        <v>230</v>
      </c>
      <c r="E34" s="6">
        <v>1004</v>
      </c>
      <c r="F34" s="6">
        <v>1846</v>
      </c>
      <c r="G34" s="6">
        <v>474</v>
      </c>
      <c r="H34" s="6">
        <v>274</v>
      </c>
      <c r="I34" s="6">
        <v>213</v>
      </c>
      <c r="J34" s="6">
        <v>5</v>
      </c>
      <c r="K34" s="6">
        <v>0</v>
      </c>
      <c r="L34" s="6">
        <v>4</v>
      </c>
      <c r="M34" s="6">
        <v>4</v>
      </c>
      <c r="N34" s="6">
        <v>0</v>
      </c>
      <c r="O34" s="6">
        <v>31</v>
      </c>
      <c r="P34" s="6">
        <v>13</v>
      </c>
      <c r="Q34" s="6">
        <v>8</v>
      </c>
      <c r="R34" s="6">
        <v>122</v>
      </c>
      <c r="S34" s="6">
        <v>32</v>
      </c>
      <c r="T34" s="6">
        <v>63</v>
      </c>
      <c r="U34" s="7">
        <v>206</v>
      </c>
      <c r="V34" s="31">
        <f>SUM(C34:U34)</f>
        <v>5361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1.7061611374407584</v>
      </c>
      <c r="D35" s="34">
        <f t="shared" ref="D35:V35" si="5">IF(D33=0,"- ",+D31/D33)</f>
        <v>2.2091836734693877</v>
      </c>
      <c r="E35" s="34">
        <f t="shared" si="5"/>
        <v>1.1766666666666667</v>
      </c>
      <c r="F35" s="34">
        <f t="shared" si="5"/>
        <v>1.4858870967741935</v>
      </c>
      <c r="G35" s="34">
        <f t="shared" si="5"/>
        <v>2.0548780487804876</v>
      </c>
      <c r="H35" s="34">
        <f t="shared" si="5"/>
        <v>1.6816143497757847</v>
      </c>
      <c r="I35" s="34">
        <f t="shared" si="5"/>
        <v>2.1895424836601309</v>
      </c>
      <c r="J35" s="34">
        <f t="shared" si="5"/>
        <v>0</v>
      </c>
      <c r="K35" s="34" t="str">
        <f t="shared" ref="K35:M35" si="6">IF(K33=0,"- ",+K31/K33)</f>
        <v xml:space="preserve">- </v>
      </c>
      <c r="L35" s="34">
        <f t="shared" si="6"/>
        <v>0</v>
      </c>
      <c r="M35" s="34">
        <f t="shared" si="6"/>
        <v>0.5</v>
      </c>
      <c r="N35" s="34" t="str">
        <f t="shared" si="5"/>
        <v xml:space="preserve">- </v>
      </c>
      <c r="O35" s="34">
        <f t="shared" si="5"/>
        <v>2.7692307692307692</v>
      </c>
      <c r="P35" s="34">
        <f t="shared" si="5"/>
        <v>3.1538461538461537</v>
      </c>
      <c r="Q35" s="34">
        <f t="shared" si="5"/>
        <v>18.5</v>
      </c>
      <c r="R35" s="34">
        <f t="shared" si="5"/>
        <v>1.8928571428571428</v>
      </c>
      <c r="S35" s="34">
        <f t="shared" si="5"/>
        <v>1.2333333333333334</v>
      </c>
      <c r="T35" s="34">
        <f t="shared" si="5"/>
        <v>2.1914893617021276</v>
      </c>
      <c r="U35" s="35">
        <f t="shared" si="5"/>
        <v>3.1449275362318843</v>
      </c>
      <c r="V35" s="36">
        <f t="shared" si="5"/>
        <v>1.6210374639769451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1.5144230769230769</v>
      </c>
      <c r="D36" s="38">
        <f t="shared" si="7"/>
        <v>2.1304347826086958</v>
      </c>
      <c r="E36" s="38">
        <f t="shared" si="7"/>
        <v>1.204183266932271</v>
      </c>
      <c r="F36" s="38">
        <f t="shared" si="7"/>
        <v>1.4274106175514627</v>
      </c>
      <c r="G36" s="38">
        <f t="shared" si="7"/>
        <v>1.8101265822784811</v>
      </c>
      <c r="H36" s="38">
        <f t="shared" si="7"/>
        <v>1.8394160583941606</v>
      </c>
      <c r="I36" s="38">
        <f t="shared" si="7"/>
        <v>1.6384976525821595</v>
      </c>
      <c r="J36" s="38">
        <f t="shared" si="7"/>
        <v>0</v>
      </c>
      <c r="K36" s="38" t="str">
        <f t="shared" ref="K36:M36" si="8">IF(K34=0,"- ",+K32/K34)</f>
        <v xml:space="preserve">- </v>
      </c>
      <c r="L36" s="38">
        <f t="shared" si="8"/>
        <v>0</v>
      </c>
      <c r="M36" s="38">
        <f t="shared" si="8"/>
        <v>0.5</v>
      </c>
      <c r="N36" s="38" t="str">
        <f t="shared" si="7"/>
        <v xml:space="preserve">- </v>
      </c>
      <c r="O36" s="38">
        <f t="shared" si="7"/>
        <v>1.6774193548387097</v>
      </c>
      <c r="P36" s="38">
        <f t="shared" si="7"/>
        <v>9.0769230769230766</v>
      </c>
      <c r="Q36" s="38">
        <f t="shared" si="7"/>
        <v>14</v>
      </c>
      <c r="R36" s="38">
        <f t="shared" si="7"/>
        <v>1.5245901639344261</v>
      </c>
      <c r="S36" s="38">
        <f t="shared" si="7"/>
        <v>1.28125</v>
      </c>
      <c r="T36" s="38">
        <f t="shared" si="7"/>
        <v>3.6825396825396823</v>
      </c>
      <c r="U36" s="39">
        <f t="shared" si="7"/>
        <v>1.766990291262136</v>
      </c>
      <c r="V36" s="40">
        <f t="shared" si="7"/>
        <v>1.5706024995336691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5</v>
      </c>
      <c r="O4" s="14" t="s">
        <v>35</v>
      </c>
      <c r="P4" s="14" t="s">
        <v>36</v>
      </c>
      <c r="Q4" s="15">
        <v>5</v>
      </c>
      <c r="R4" s="14" t="s">
        <v>37</v>
      </c>
      <c r="T4" s="16" t="s">
        <v>33</v>
      </c>
      <c r="U4" s="16"/>
      <c r="V4" s="17" t="s">
        <v>154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4</v>
      </c>
      <c r="D7" s="3"/>
      <c r="E7" s="3">
        <v>12</v>
      </c>
      <c r="F7" s="3">
        <v>26</v>
      </c>
      <c r="G7" s="3">
        <v>8</v>
      </c>
      <c r="H7" s="3"/>
      <c r="I7" s="3">
        <v>5</v>
      </c>
      <c r="J7" s="3"/>
      <c r="K7" s="3"/>
      <c r="L7" s="3"/>
      <c r="M7" s="3"/>
      <c r="N7" s="3"/>
      <c r="O7" s="3"/>
      <c r="P7" s="3"/>
      <c r="Q7" s="3"/>
      <c r="R7" s="3">
        <v>10</v>
      </c>
      <c r="S7" s="3"/>
      <c r="T7" s="3"/>
      <c r="U7" s="4"/>
      <c r="V7" s="29">
        <f>SUM(C7:U7)</f>
        <v>65</v>
      </c>
    </row>
    <row r="8" spans="1:22" ht="18" customHeight="1" x14ac:dyDescent="0.15">
      <c r="A8" s="157"/>
      <c r="B8" s="119" t="s">
        <v>14</v>
      </c>
      <c r="C8" s="5">
        <v>4</v>
      </c>
      <c r="D8" s="9"/>
      <c r="E8" s="9">
        <v>14</v>
      </c>
      <c r="F8" s="9">
        <v>34</v>
      </c>
      <c r="G8" s="9">
        <v>8</v>
      </c>
      <c r="H8" s="9"/>
      <c r="I8" s="9">
        <v>10</v>
      </c>
      <c r="J8" s="9"/>
      <c r="K8" s="9"/>
      <c r="L8" s="9"/>
      <c r="M8" s="9"/>
      <c r="N8" s="9"/>
      <c r="O8" s="9"/>
      <c r="P8" s="9"/>
      <c r="Q8" s="9"/>
      <c r="R8" s="9">
        <v>10</v>
      </c>
      <c r="S8" s="9"/>
      <c r="T8" s="9"/>
      <c r="U8" s="10"/>
      <c r="V8" s="30">
        <f t="shared" ref="V8:V30" si="0">SUM(C8:U8)</f>
        <v>80</v>
      </c>
    </row>
    <row r="9" spans="1:22" ht="18" customHeight="1" x14ac:dyDescent="0.15">
      <c r="A9" s="154" t="s">
        <v>2</v>
      </c>
      <c r="B9" s="118" t="s">
        <v>13</v>
      </c>
      <c r="C9" s="2">
        <v>14</v>
      </c>
      <c r="D9" s="3">
        <v>1</v>
      </c>
      <c r="E9" s="3">
        <v>153</v>
      </c>
      <c r="F9" s="3">
        <v>50</v>
      </c>
      <c r="G9" s="3">
        <v>24</v>
      </c>
      <c r="H9" s="3">
        <v>13</v>
      </c>
      <c r="I9" s="3"/>
      <c r="J9" s="3"/>
      <c r="K9" s="3">
        <v>18</v>
      </c>
      <c r="L9" s="3"/>
      <c r="M9" s="3"/>
      <c r="N9" s="3"/>
      <c r="O9" s="3"/>
      <c r="P9" s="3"/>
      <c r="Q9" s="3"/>
      <c r="R9" s="3">
        <v>10</v>
      </c>
      <c r="S9" s="3"/>
      <c r="T9" s="3">
        <v>13</v>
      </c>
      <c r="U9" s="4"/>
      <c r="V9" s="29">
        <f t="shared" si="0"/>
        <v>296</v>
      </c>
    </row>
    <row r="10" spans="1:22" ht="18" customHeight="1" x14ac:dyDescent="0.15">
      <c r="A10" s="153"/>
      <c r="B10" s="120" t="s">
        <v>14</v>
      </c>
      <c r="C10" s="5">
        <v>22</v>
      </c>
      <c r="D10" s="6">
        <v>1</v>
      </c>
      <c r="E10" s="6">
        <v>191</v>
      </c>
      <c r="F10" s="6">
        <v>60</v>
      </c>
      <c r="G10" s="6">
        <v>36</v>
      </c>
      <c r="H10" s="6">
        <v>23</v>
      </c>
      <c r="I10" s="6"/>
      <c r="J10" s="6"/>
      <c r="K10" s="6">
        <v>18</v>
      </c>
      <c r="L10" s="6"/>
      <c r="M10" s="6"/>
      <c r="N10" s="6"/>
      <c r="O10" s="6"/>
      <c r="P10" s="6"/>
      <c r="Q10" s="6"/>
      <c r="R10" s="6">
        <v>10</v>
      </c>
      <c r="S10" s="6"/>
      <c r="T10" s="6">
        <v>13</v>
      </c>
      <c r="U10" s="7"/>
      <c r="V10" s="31">
        <f t="shared" si="0"/>
        <v>374</v>
      </c>
    </row>
    <row r="11" spans="1:22" ht="18" customHeight="1" x14ac:dyDescent="0.15">
      <c r="A11" s="156" t="s">
        <v>3</v>
      </c>
      <c r="B11" s="121" t="s">
        <v>13</v>
      </c>
      <c r="C11" s="11">
        <v>32</v>
      </c>
      <c r="D11" s="12">
        <v>4</v>
      </c>
      <c r="E11" s="12">
        <v>155</v>
      </c>
      <c r="F11" s="12">
        <v>75</v>
      </c>
      <c r="G11" s="12">
        <v>80</v>
      </c>
      <c r="H11" s="12">
        <v>23</v>
      </c>
      <c r="I11" s="12"/>
      <c r="J11" s="12"/>
      <c r="K11" s="12"/>
      <c r="L11" s="12"/>
      <c r="M11" s="12"/>
      <c r="N11" s="12"/>
      <c r="O11" s="12"/>
      <c r="P11" s="12"/>
      <c r="Q11" s="12"/>
      <c r="R11" s="12">
        <v>14</v>
      </c>
      <c r="S11" s="12">
        <v>2</v>
      </c>
      <c r="T11" s="12">
        <v>8</v>
      </c>
      <c r="U11" s="13">
        <v>2</v>
      </c>
      <c r="V11" s="32">
        <f t="shared" si="0"/>
        <v>395</v>
      </c>
    </row>
    <row r="12" spans="1:22" ht="18" customHeight="1" x14ac:dyDescent="0.15">
      <c r="A12" s="157"/>
      <c r="B12" s="119" t="s">
        <v>14</v>
      </c>
      <c r="C12" s="8">
        <v>51</v>
      </c>
      <c r="D12" s="9">
        <v>4</v>
      </c>
      <c r="E12" s="9">
        <v>191</v>
      </c>
      <c r="F12" s="9">
        <v>88</v>
      </c>
      <c r="G12" s="9">
        <v>121</v>
      </c>
      <c r="H12" s="9">
        <v>23</v>
      </c>
      <c r="I12" s="9"/>
      <c r="J12" s="9"/>
      <c r="K12" s="9"/>
      <c r="L12" s="9"/>
      <c r="M12" s="9"/>
      <c r="N12" s="9"/>
      <c r="O12" s="9"/>
      <c r="P12" s="9"/>
      <c r="Q12" s="9"/>
      <c r="R12" s="9">
        <v>25</v>
      </c>
      <c r="S12" s="9">
        <v>4</v>
      </c>
      <c r="T12" s="9">
        <v>8</v>
      </c>
      <c r="U12" s="10">
        <v>2</v>
      </c>
      <c r="V12" s="30">
        <f t="shared" si="0"/>
        <v>517</v>
      </c>
    </row>
    <row r="13" spans="1:22" ht="18" customHeight="1" x14ac:dyDescent="0.15">
      <c r="A13" s="154" t="s">
        <v>4</v>
      </c>
      <c r="B13" s="118" t="s">
        <v>13</v>
      </c>
      <c r="C13" s="2">
        <v>93</v>
      </c>
      <c r="D13" s="3">
        <v>10</v>
      </c>
      <c r="E13" s="3">
        <v>324</v>
      </c>
      <c r="F13" s="3">
        <v>223</v>
      </c>
      <c r="G13" s="3">
        <v>29</v>
      </c>
      <c r="H13" s="3">
        <v>15</v>
      </c>
      <c r="I13" s="3">
        <v>4</v>
      </c>
      <c r="J13" s="3"/>
      <c r="K13" s="3"/>
      <c r="L13" s="3">
        <v>12</v>
      </c>
      <c r="M13" s="3"/>
      <c r="N13" s="3"/>
      <c r="O13" s="3"/>
      <c r="P13" s="3"/>
      <c r="Q13" s="3"/>
      <c r="R13" s="3">
        <v>20</v>
      </c>
      <c r="S13" s="3">
        <v>3</v>
      </c>
      <c r="T13" s="3">
        <v>9</v>
      </c>
      <c r="U13" s="4">
        <v>7</v>
      </c>
      <c r="V13" s="29">
        <f t="shared" si="0"/>
        <v>749</v>
      </c>
    </row>
    <row r="14" spans="1:22" ht="18" customHeight="1" x14ac:dyDescent="0.15">
      <c r="A14" s="153"/>
      <c r="B14" s="120" t="s">
        <v>14</v>
      </c>
      <c r="C14" s="5">
        <v>114</v>
      </c>
      <c r="D14" s="6">
        <v>10</v>
      </c>
      <c r="E14" s="6">
        <v>382</v>
      </c>
      <c r="F14" s="6">
        <v>284</v>
      </c>
      <c r="G14" s="6">
        <v>39</v>
      </c>
      <c r="H14" s="6">
        <v>15</v>
      </c>
      <c r="I14" s="6">
        <v>4</v>
      </c>
      <c r="J14" s="6"/>
      <c r="K14" s="6"/>
      <c r="L14" s="6">
        <v>12</v>
      </c>
      <c r="M14" s="6"/>
      <c r="N14" s="6"/>
      <c r="O14" s="6"/>
      <c r="P14" s="6"/>
      <c r="Q14" s="6"/>
      <c r="R14" s="6">
        <v>27</v>
      </c>
      <c r="S14" s="6">
        <v>3</v>
      </c>
      <c r="T14" s="6">
        <v>9</v>
      </c>
      <c r="U14" s="7">
        <v>7</v>
      </c>
      <c r="V14" s="31">
        <f t="shared" si="0"/>
        <v>906</v>
      </c>
    </row>
    <row r="15" spans="1:22" ht="18" customHeight="1" x14ac:dyDescent="0.15">
      <c r="A15" s="156" t="s">
        <v>5</v>
      </c>
      <c r="B15" s="121" t="s">
        <v>13</v>
      </c>
      <c r="C15" s="11">
        <v>16</v>
      </c>
      <c r="D15" s="12">
        <v>16</v>
      </c>
      <c r="E15" s="12">
        <v>140</v>
      </c>
      <c r="F15" s="12">
        <v>194</v>
      </c>
      <c r="G15" s="12"/>
      <c r="H15" s="12">
        <v>4</v>
      </c>
      <c r="I15" s="12"/>
      <c r="J15" s="12"/>
      <c r="K15" s="12"/>
      <c r="L15" s="12">
        <v>4</v>
      </c>
      <c r="M15" s="12"/>
      <c r="N15" s="12"/>
      <c r="O15" s="12"/>
      <c r="P15" s="12"/>
      <c r="Q15" s="12"/>
      <c r="R15" s="12">
        <v>2</v>
      </c>
      <c r="S15" s="12">
        <v>6</v>
      </c>
      <c r="T15" s="12">
        <v>2</v>
      </c>
      <c r="U15" s="13">
        <v>5</v>
      </c>
      <c r="V15" s="32">
        <f t="shared" si="0"/>
        <v>389</v>
      </c>
    </row>
    <row r="16" spans="1:22" ht="18" customHeight="1" x14ac:dyDescent="0.15">
      <c r="A16" s="157"/>
      <c r="B16" s="119" t="s">
        <v>14</v>
      </c>
      <c r="C16" s="8">
        <v>16</v>
      </c>
      <c r="D16" s="9">
        <v>16</v>
      </c>
      <c r="E16" s="9">
        <v>167</v>
      </c>
      <c r="F16" s="9">
        <v>269</v>
      </c>
      <c r="G16" s="9"/>
      <c r="H16" s="9">
        <v>4</v>
      </c>
      <c r="I16" s="9"/>
      <c r="J16" s="9"/>
      <c r="K16" s="9"/>
      <c r="L16" s="9">
        <v>4</v>
      </c>
      <c r="M16" s="9"/>
      <c r="N16" s="9"/>
      <c r="O16" s="9"/>
      <c r="P16" s="9"/>
      <c r="Q16" s="9"/>
      <c r="R16" s="9">
        <v>2</v>
      </c>
      <c r="S16" s="9">
        <v>6</v>
      </c>
      <c r="T16" s="9">
        <v>2</v>
      </c>
      <c r="U16" s="10">
        <v>5</v>
      </c>
      <c r="V16" s="30">
        <f t="shared" si="0"/>
        <v>491</v>
      </c>
    </row>
    <row r="17" spans="1:22" ht="18" customHeight="1" x14ac:dyDescent="0.15">
      <c r="A17" s="154" t="s">
        <v>6</v>
      </c>
      <c r="B17" s="118" t="s">
        <v>13</v>
      </c>
      <c r="C17" s="2">
        <v>21</v>
      </c>
      <c r="D17" s="3"/>
      <c r="E17" s="3">
        <v>53</v>
      </c>
      <c r="F17" s="3">
        <v>53</v>
      </c>
      <c r="G17" s="3">
        <v>15</v>
      </c>
      <c r="H17" s="3">
        <v>4</v>
      </c>
      <c r="I17" s="3">
        <v>9</v>
      </c>
      <c r="J17" s="3"/>
      <c r="K17" s="3"/>
      <c r="L17" s="3"/>
      <c r="M17" s="3"/>
      <c r="N17" s="3"/>
      <c r="O17" s="3">
        <v>4</v>
      </c>
      <c r="P17" s="3">
        <v>3</v>
      </c>
      <c r="Q17" s="3"/>
      <c r="R17" s="3">
        <v>2</v>
      </c>
      <c r="S17" s="3"/>
      <c r="T17" s="3">
        <v>10</v>
      </c>
      <c r="U17" s="4"/>
      <c r="V17" s="29">
        <f t="shared" si="0"/>
        <v>174</v>
      </c>
    </row>
    <row r="18" spans="1:22" ht="18" customHeight="1" x14ac:dyDescent="0.15">
      <c r="A18" s="153"/>
      <c r="B18" s="120" t="s">
        <v>14</v>
      </c>
      <c r="C18" s="8">
        <v>21</v>
      </c>
      <c r="D18" s="9"/>
      <c r="E18" s="9">
        <v>53</v>
      </c>
      <c r="F18" s="9">
        <v>61</v>
      </c>
      <c r="G18" s="9">
        <v>15</v>
      </c>
      <c r="H18" s="9">
        <v>4</v>
      </c>
      <c r="I18" s="9">
        <v>9</v>
      </c>
      <c r="J18" s="9"/>
      <c r="K18" s="9"/>
      <c r="L18" s="9"/>
      <c r="M18" s="9"/>
      <c r="N18" s="9"/>
      <c r="O18" s="9">
        <v>4</v>
      </c>
      <c r="P18" s="9">
        <v>3</v>
      </c>
      <c r="Q18" s="9"/>
      <c r="R18" s="9">
        <v>2</v>
      </c>
      <c r="S18" s="9"/>
      <c r="T18" s="9">
        <v>10</v>
      </c>
      <c r="U18" s="10"/>
      <c r="V18" s="31">
        <f t="shared" si="0"/>
        <v>182</v>
      </c>
    </row>
    <row r="19" spans="1:22" ht="18" customHeight="1" x14ac:dyDescent="0.15">
      <c r="A19" s="156" t="s">
        <v>7</v>
      </c>
      <c r="B19" s="121" t="s">
        <v>13</v>
      </c>
      <c r="C19" s="45">
        <v>17</v>
      </c>
      <c r="D19" s="46">
        <v>11</v>
      </c>
      <c r="E19" s="46">
        <v>83</v>
      </c>
      <c r="F19" s="46">
        <v>59</v>
      </c>
      <c r="G19" s="46">
        <v>10</v>
      </c>
      <c r="H19" s="46"/>
      <c r="I19" s="46">
        <v>3</v>
      </c>
      <c r="J19" s="46"/>
      <c r="K19" s="46"/>
      <c r="L19" s="46"/>
      <c r="M19" s="46"/>
      <c r="N19" s="46"/>
      <c r="O19" s="46"/>
      <c r="P19" s="46">
        <v>2</v>
      </c>
      <c r="Q19" s="46"/>
      <c r="R19" s="46">
        <v>3</v>
      </c>
      <c r="S19" s="46"/>
      <c r="T19" s="46">
        <v>4</v>
      </c>
      <c r="U19" s="84">
        <v>2</v>
      </c>
      <c r="V19" s="32">
        <f t="shared" si="0"/>
        <v>194</v>
      </c>
    </row>
    <row r="20" spans="1:22" ht="18" customHeight="1" x14ac:dyDescent="0.15">
      <c r="A20" s="157"/>
      <c r="B20" s="119" t="s">
        <v>14</v>
      </c>
      <c r="C20" s="47">
        <v>26</v>
      </c>
      <c r="D20" s="48">
        <v>11</v>
      </c>
      <c r="E20" s="48">
        <v>99</v>
      </c>
      <c r="F20" s="48">
        <v>68</v>
      </c>
      <c r="G20" s="48">
        <v>26</v>
      </c>
      <c r="H20" s="48"/>
      <c r="I20" s="48">
        <v>3</v>
      </c>
      <c r="J20" s="48"/>
      <c r="K20" s="48"/>
      <c r="L20" s="48"/>
      <c r="M20" s="48"/>
      <c r="N20" s="48"/>
      <c r="O20" s="48"/>
      <c r="P20" s="48">
        <v>2</v>
      </c>
      <c r="Q20" s="48"/>
      <c r="R20" s="48">
        <v>6</v>
      </c>
      <c r="S20" s="48"/>
      <c r="T20" s="48">
        <v>4</v>
      </c>
      <c r="U20" s="85">
        <v>2</v>
      </c>
      <c r="V20" s="30">
        <f t="shared" si="0"/>
        <v>247</v>
      </c>
    </row>
    <row r="21" spans="1:22" ht="18" customHeight="1" x14ac:dyDescent="0.15">
      <c r="A21" s="154" t="s">
        <v>8</v>
      </c>
      <c r="B21" s="118" t="s">
        <v>13</v>
      </c>
      <c r="C21" s="45">
        <v>6</v>
      </c>
      <c r="D21" s="46"/>
      <c r="E21" s="46">
        <v>24</v>
      </c>
      <c r="F21" s="46">
        <v>24</v>
      </c>
      <c r="G21" s="46">
        <v>20</v>
      </c>
      <c r="H21" s="46">
        <v>8</v>
      </c>
      <c r="I21" s="46">
        <v>3</v>
      </c>
      <c r="J21" s="46"/>
      <c r="K21" s="46"/>
      <c r="L21" s="46"/>
      <c r="M21" s="46"/>
      <c r="N21" s="46"/>
      <c r="O21" s="46"/>
      <c r="P21" s="46"/>
      <c r="Q21" s="46"/>
      <c r="R21" s="46">
        <v>3</v>
      </c>
      <c r="S21" s="46"/>
      <c r="T21" s="46"/>
      <c r="U21" s="84"/>
      <c r="V21" s="29">
        <f t="shared" si="0"/>
        <v>88</v>
      </c>
    </row>
    <row r="22" spans="1:22" ht="18" customHeight="1" x14ac:dyDescent="0.15">
      <c r="A22" s="153"/>
      <c r="B22" s="120" t="s">
        <v>14</v>
      </c>
      <c r="C22" s="47">
        <v>6</v>
      </c>
      <c r="D22" s="48"/>
      <c r="E22" s="48">
        <v>52</v>
      </c>
      <c r="F22" s="48">
        <v>24</v>
      </c>
      <c r="G22" s="48">
        <v>28</v>
      </c>
      <c r="H22" s="48">
        <v>11</v>
      </c>
      <c r="I22" s="48">
        <v>3</v>
      </c>
      <c r="J22" s="48"/>
      <c r="K22" s="48"/>
      <c r="L22" s="48"/>
      <c r="M22" s="48"/>
      <c r="N22" s="48"/>
      <c r="O22" s="48"/>
      <c r="P22" s="48"/>
      <c r="Q22" s="48"/>
      <c r="R22" s="48">
        <v>3</v>
      </c>
      <c r="S22" s="48"/>
      <c r="T22" s="48"/>
      <c r="U22" s="85"/>
      <c r="V22" s="31">
        <f t="shared" si="0"/>
        <v>127</v>
      </c>
    </row>
    <row r="23" spans="1:22" ht="18" customHeight="1" x14ac:dyDescent="0.15">
      <c r="A23" s="156" t="s">
        <v>9</v>
      </c>
      <c r="B23" s="121" t="s">
        <v>13</v>
      </c>
      <c r="C23" s="45">
        <v>6</v>
      </c>
      <c r="D23" s="46">
        <v>6</v>
      </c>
      <c r="E23" s="46">
        <v>11</v>
      </c>
      <c r="F23" s="46">
        <v>22</v>
      </c>
      <c r="G23" s="46">
        <v>58</v>
      </c>
      <c r="H23" s="46">
        <v>18</v>
      </c>
      <c r="I23" s="46">
        <v>21</v>
      </c>
      <c r="J23" s="46"/>
      <c r="K23" s="46">
        <v>13</v>
      </c>
      <c r="L23" s="46"/>
      <c r="M23" s="46"/>
      <c r="N23" s="46"/>
      <c r="O23" s="46"/>
      <c r="P23" s="46"/>
      <c r="Q23" s="46"/>
      <c r="R23" s="46"/>
      <c r="S23" s="46"/>
      <c r="T23" s="46"/>
      <c r="U23" s="84"/>
      <c r="V23" s="32">
        <f t="shared" si="0"/>
        <v>155</v>
      </c>
    </row>
    <row r="24" spans="1:22" ht="18" customHeight="1" x14ac:dyDescent="0.15">
      <c r="A24" s="157"/>
      <c r="B24" s="119" t="s">
        <v>14</v>
      </c>
      <c r="C24" s="47">
        <v>6</v>
      </c>
      <c r="D24" s="48">
        <v>6</v>
      </c>
      <c r="E24" s="48">
        <v>11</v>
      </c>
      <c r="F24" s="48">
        <v>43</v>
      </c>
      <c r="G24" s="48">
        <v>94</v>
      </c>
      <c r="H24" s="48">
        <v>27</v>
      </c>
      <c r="I24" s="48">
        <v>21</v>
      </c>
      <c r="J24" s="48"/>
      <c r="K24" s="48">
        <v>26</v>
      </c>
      <c r="L24" s="48"/>
      <c r="M24" s="48"/>
      <c r="N24" s="48"/>
      <c r="O24" s="48"/>
      <c r="P24" s="48"/>
      <c r="Q24" s="48"/>
      <c r="R24" s="48"/>
      <c r="S24" s="48"/>
      <c r="T24" s="48"/>
      <c r="U24" s="85"/>
      <c r="V24" s="30">
        <f t="shared" si="0"/>
        <v>234</v>
      </c>
    </row>
    <row r="25" spans="1:22" ht="18" customHeight="1" x14ac:dyDescent="0.15">
      <c r="A25" s="154" t="s">
        <v>10</v>
      </c>
      <c r="B25" s="118" t="s">
        <v>13</v>
      </c>
      <c r="C25" s="45">
        <v>16</v>
      </c>
      <c r="D25" s="46">
        <v>2</v>
      </c>
      <c r="E25" s="46">
        <v>20</v>
      </c>
      <c r="F25" s="46">
        <v>17</v>
      </c>
      <c r="G25" s="46">
        <v>5</v>
      </c>
      <c r="H25" s="46">
        <v>7</v>
      </c>
      <c r="I25" s="46">
        <v>23</v>
      </c>
      <c r="J25" s="46"/>
      <c r="K25" s="46"/>
      <c r="L25" s="46"/>
      <c r="M25" s="46"/>
      <c r="N25" s="46"/>
      <c r="O25" s="46"/>
      <c r="P25" s="46">
        <v>5</v>
      </c>
      <c r="Q25" s="46"/>
      <c r="R25" s="46">
        <v>2</v>
      </c>
      <c r="S25" s="46"/>
      <c r="T25" s="46">
        <v>3</v>
      </c>
      <c r="U25" s="84"/>
      <c r="V25" s="29">
        <f t="shared" si="0"/>
        <v>100</v>
      </c>
    </row>
    <row r="26" spans="1:22" ht="18" customHeight="1" x14ac:dyDescent="0.15">
      <c r="A26" s="153"/>
      <c r="B26" s="120" t="s">
        <v>14</v>
      </c>
      <c r="C26" s="47">
        <v>19</v>
      </c>
      <c r="D26" s="48">
        <v>2</v>
      </c>
      <c r="E26" s="48">
        <v>20</v>
      </c>
      <c r="F26" s="48">
        <v>45</v>
      </c>
      <c r="G26" s="48">
        <v>5</v>
      </c>
      <c r="H26" s="48">
        <v>7</v>
      </c>
      <c r="I26" s="48">
        <v>23</v>
      </c>
      <c r="J26" s="48"/>
      <c r="K26" s="48"/>
      <c r="L26" s="48"/>
      <c r="M26" s="48"/>
      <c r="N26" s="48"/>
      <c r="O26" s="48"/>
      <c r="P26" s="48">
        <v>5</v>
      </c>
      <c r="Q26" s="48"/>
      <c r="R26" s="48">
        <v>2</v>
      </c>
      <c r="S26" s="48"/>
      <c r="T26" s="48">
        <v>3</v>
      </c>
      <c r="U26" s="85"/>
      <c r="V26" s="31">
        <f t="shared" si="0"/>
        <v>131</v>
      </c>
    </row>
    <row r="27" spans="1:22" ht="18" customHeight="1" x14ac:dyDescent="0.15">
      <c r="A27" s="156" t="s">
        <v>11</v>
      </c>
      <c r="B27" s="121" t="s">
        <v>13</v>
      </c>
      <c r="C27" s="45">
        <v>57</v>
      </c>
      <c r="D27" s="46"/>
      <c r="E27" s="46">
        <v>28</v>
      </c>
      <c r="F27" s="46">
        <v>29</v>
      </c>
      <c r="G27" s="46">
        <v>30</v>
      </c>
      <c r="H27" s="46">
        <v>42</v>
      </c>
      <c r="I27" s="46">
        <v>21</v>
      </c>
      <c r="J27" s="46"/>
      <c r="K27" s="46">
        <v>4</v>
      </c>
      <c r="L27" s="46"/>
      <c r="M27" s="46"/>
      <c r="N27" s="46"/>
      <c r="O27" s="46">
        <v>3</v>
      </c>
      <c r="P27" s="46"/>
      <c r="Q27" s="46"/>
      <c r="R27" s="46">
        <v>8</v>
      </c>
      <c r="S27" s="46"/>
      <c r="T27" s="46">
        <v>9</v>
      </c>
      <c r="U27" s="84"/>
      <c r="V27" s="32">
        <f t="shared" si="0"/>
        <v>231</v>
      </c>
    </row>
    <row r="28" spans="1:22" ht="18" customHeight="1" x14ac:dyDescent="0.15">
      <c r="A28" s="157"/>
      <c r="B28" s="119" t="s">
        <v>14</v>
      </c>
      <c r="C28" s="47">
        <v>81</v>
      </c>
      <c r="D28" s="48"/>
      <c r="E28" s="48">
        <v>45</v>
      </c>
      <c r="F28" s="48">
        <v>35</v>
      </c>
      <c r="G28" s="48">
        <v>34</v>
      </c>
      <c r="H28" s="48">
        <v>64</v>
      </c>
      <c r="I28" s="48">
        <v>33</v>
      </c>
      <c r="J28" s="48"/>
      <c r="K28" s="48">
        <v>4</v>
      </c>
      <c r="L28" s="48"/>
      <c r="M28" s="48"/>
      <c r="N28" s="48"/>
      <c r="O28" s="48">
        <v>3</v>
      </c>
      <c r="P28" s="48"/>
      <c r="Q28" s="48"/>
      <c r="R28" s="48">
        <v>8</v>
      </c>
      <c r="S28" s="48"/>
      <c r="T28" s="48">
        <v>23</v>
      </c>
      <c r="U28" s="85"/>
      <c r="V28" s="30">
        <f t="shared" si="0"/>
        <v>330</v>
      </c>
    </row>
    <row r="29" spans="1:22" ht="18" customHeight="1" x14ac:dyDescent="0.15">
      <c r="A29" s="154" t="s">
        <v>12</v>
      </c>
      <c r="B29" s="118" t="s">
        <v>13</v>
      </c>
      <c r="C29" s="45">
        <v>6</v>
      </c>
      <c r="D29" s="46"/>
      <c r="E29" s="46">
        <v>24</v>
      </c>
      <c r="F29" s="46">
        <v>15</v>
      </c>
      <c r="G29" s="46"/>
      <c r="H29" s="46"/>
      <c r="I29" s="46">
        <v>7</v>
      </c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84"/>
      <c r="V29" s="29">
        <f t="shared" si="0"/>
        <v>52</v>
      </c>
    </row>
    <row r="30" spans="1:22" ht="18" customHeight="1" x14ac:dyDescent="0.15">
      <c r="A30" s="153"/>
      <c r="B30" s="120" t="s">
        <v>14</v>
      </c>
      <c r="C30" s="47">
        <v>6</v>
      </c>
      <c r="D30" s="48"/>
      <c r="E30" s="48">
        <v>29</v>
      </c>
      <c r="F30" s="48">
        <v>15</v>
      </c>
      <c r="G30" s="48"/>
      <c r="H30" s="48"/>
      <c r="I30" s="48">
        <v>7</v>
      </c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85"/>
      <c r="V30" s="31">
        <f t="shared" si="0"/>
        <v>57</v>
      </c>
    </row>
    <row r="31" spans="1:22" ht="18" customHeight="1" x14ac:dyDescent="0.15">
      <c r="A31" s="154" t="s">
        <v>32</v>
      </c>
      <c r="B31" s="118" t="s">
        <v>13</v>
      </c>
      <c r="C31" s="11">
        <f>+C7+C9+C11+C13+C15+C17+C19+C21+C23+C25+C27+C29</f>
        <v>288</v>
      </c>
      <c r="D31" s="12">
        <f t="shared" ref="D31:V31" si="1">+D7+D9+D11+D13+D15+D17+D19+D21+D23+D25+D27+D29</f>
        <v>50</v>
      </c>
      <c r="E31" s="12">
        <f t="shared" si="1"/>
        <v>1027</v>
      </c>
      <c r="F31" s="12">
        <f t="shared" si="1"/>
        <v>787</v>
      </c>
      <c r="G31" s="12">
        <f t="shared" si="1"/>
        <v>279</v>
      </c>
      <c r="H31" s="12">
        <f t="shared" si="1"/>
        <v>134</v>
      </c>
      <c r="I31" s="12">
        <f t="shared" si="1"/>
        <v>96</v>
      </c>
      <c r="J31" s="12">
        <f t="shared" si="1"/>
        <v>0</v>
      </c>
      <c r="K31" s="12">
        <f t="shared" ref="K31:M31" si="2">+K7+K9+K11+K13+K15+K17+K19+K21+K23+K25+K27+K29</f>
        <v>35</v>
      </c>
      <c r="L31" s="12">
        <f t="shared" si="2"/>
        <v>16</v>
      </c>
      <c r="M31" s="12">
        <f t="shared" si="2"/>
        <v>0</v>
      </c>
      <c r="N31" s="12">
        <f t="shared" si="1"/>
        <v>0</v>
      </c>
      <c r="O31" s="12">
        <f t="shared" si="1"/>
        <v>7</v>
      </c>
      <c r="P31" s="12">
        <f t="shared" si="1"/>
        <v>10</v>
      </c>
      <c r="Q31" s="12">
        <f t="shared" si="1"/>
        <v>0</v>
      </c>
      <c r="R31" s="12">
        <f t="shared" si="1"/>
        <v>74</v>
      </c>
      <c r="S31" s="12">
        <f t="shared" si="1"/>
        <v>11</v>
      </c>
      <c r="T31" s="12">
        <f t="shared" si="1"/>
        <v>58</v>
      </c>
      <c r="U31" s="13">
        <f t="shared" si="1"/>
        <v>16</v>
      </c>
      <c r="V31" s="29">
        <f t="shared" si="1"/>
        <v>2888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372</v>
      </c>
      <c r="D32" s="6">
        <f t="shared" si="3"/>
        <v>50</v>
      </c>
      <c r="E32" s="6">
        <f t="shared" si="3"/>
        <v>1254</v>
      </c>
      <c r="F32" s="6">
        <f t="shared" si="3"/>
        <v>1026</v>
      </c>
      <c r="G32" s="6">
        <f t="shared" si="3"/>
        <v>406</v>
      </c>
      <c r="H32" s="6">
        <f t="shared" si="3"/>
        <v>178</v>
      </c>
      <c r="I32" s="6">
        <f t="shared" si="3"/>
        <v>113</v>
      </c>
      <c r="J32" s="6">
        <f t="shared" si="3"/>
        <v>0</v>
      </c>
      <c r="K32" s="6">
        <f t="shared" ref="K32:M32" si="4">+K8+K10+K12+K14+K16+K18+K20+K22+K24+K26+K28+K30</f>
        <v>48</v>
      </c>
      <c r="L32" s="6">
        <f t="shared" si="4"/>
        <v>16</v>
      </c>
      <c r="M32" s="6">
        <f t="shared" si="4"/>
        <v>0</v>
      </c>
      <c r="N32" s="6">
        <f t="shared" si="3"/>
        <v>0</v>
      </c>
      <c r="O32" s="6">
        <f t="shared" si="3"/>
        <v>7</v>
      </c>
      <c r="P32" s="6">
        <f t="shared" si="3"/>
        <v>10</v>
      </c>
      <c r="Q32" s="6">
        <f t="shared" si="3"/>
        <v>0</v>
      </c>
      <c r="R32" s="6">
        <f t="shared" si="3"/>
        <v>95</v>
      </c>
      <c r="S32" s="6">
        <f t="shared" si="3"/>
        <v>13</v>
      </c>
      <c r="T32" s="6">
        <f t="shared" si="3"/>
        <v>72</v>
      </c>
      <c r="U32" s="7">
        <f t="shared" si="3"/>
        <v>16</v>
      </c>
      <c r="V32" s="31">
        <f t="shared" si="3"/>
        <v>3676</v>
      </c>
    </row>
    <row r="33" spans="1:22" ht="18" customHeight="1" x14ac:dyDescent="0.15">
      <c r="A33" s="158" t="s">
        <v>273</v>
      </c>
      <c r="B33" s="118" t="s">
        <v>13</v>
      </c>
      <c r="C33" s="2">
        <v>106</v>
      </c>
      <c r="D33" s="3">
        <v>90</v>
      </c>
      <c r="E33" s="3">
        <v>982</v>
      </c>
      <c r="F33" s="3">
        <v>768</v>
      </c>
      <c r="G33" s="3">
        <v>142</v>
      </c>
      <c r="H33" s="3">
        <v>128</v>
      </c>
      <c r="I33" s="3">
        <v>46</v>
      </c>
      <c r="J33" s="3">
        <v>2</v>
      </c>
      <c r="K33" s="3">
        <v>7</v>
      </c>
      <c r="L33" s="3">
        <v>0</v>
      </c>
      <c r="M33" s="3">
        <v>6</v>
      </c>
      <c r="N33" s="3">
        <v>0</v>
      </c>
      <c r="O33" s="3">
        <v>7</v>
      </c>
      <c r="P33" s="3">
        <v>10</v>
      </c>
      <c r="Q33" s="3">
        <v>0</v>
      </c>
      <c r="R33" s="3">
        <v>40</v>
      </c>
      <c r="S33" s="3">
        <v>9</v>
      </c>
      <c r="T33" s="3">
        <v>24</v>
      </c>
      <c r="U33" s="4">
        <v>18</v>
      </c>
      <c r="V33" s="29">
        <f>SUM(C33:U33)</f>
        <v>2385</v>
      </c>
    </row>
    <row r="34" spans="1:22" ht="18" customHeight="1" x14ac:dyDescent="0.15">
      <c r="A34" s="153"/>
      <c r="B34" s="120" t="s">
        <v>14</v>
      </c>
      <c r="C34" s="5">
        <v>145</v>
      </c>
      <c r="D34" s="6">
        <v>90</v>
      </c>
      <c r="E34" s="6">
        <v>1212</v>
      </c>
      <c r="F34" s="6">
        <v>1063</v>
      </c>
      <c r="G34" s="6">
        <v>201</v>
      </c>
      <c r="H34" s="6">
        <v>150</v>
      </c>
      <c r="I34" s="6">
        <v>57</v>
      </c>
      <c r="J34" s="6">
        <v>6</v>
      </c>
      <c r="K34" s="6">
        <v>7</v>
      </c>
      <c r="L34" s="6">
        <v>0</v>
      </c>
      <c r="M34" s="6">
        <v>6</v>
      </c>
      <c r="N34" s="6">
        <v>0</v>
      </c>
      <c r="O34" s="6">
        <v>15</v>
      </c>
      <c r="P34" s="6">
        <v>10</v>
      </c>
      <c r="Q34" s="6">
        <v>0</v>
      </c>
      <c r="R34" s="6">
        <v>55</v>
      </c>
      <c r="S34" s="6">
        <v>9</v>
      </c>
      <c r="T34" s="6">
        <v>24</v>
      </c>
      <c r="U34" s="7">
        <v>26</v>
      </c>
      <c r="V34" s="31">
        <f>SUM(C34:U34)</f>
        <v>3076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2.7169811320754715</v>
      </c>
      <c r="D35" s="34">
        <f t="shared" ref="D35:V35" si="5">IF(D33=0,"- ",+D31/D33)</f>
        <v>0.55555555555555558</v>
      </c>
      <c r="E35" s="34">
        <f t="shared" si="5"/>
        <v>1.0458248472505092</v>
      </c>
      <c r="F35" s="34">
        <f t="shared" si="5"/>
        <v>1.0247395833333333</v>
      </c>
      <c r="G35" s="34">
        <f t="shared" si="5"/>
        <v>1.9647887323943662</v>
      </c>
      <c r="H35" s="34">
        <f t="shared" si="5"/>
        <v>1.046875</v>
      </c>
      <c r="I35" s="34">
        <f t="shared" si="5"/>
        <v>2.0869565217391304</v>
      </c>
      <c r="J35" s="34">
        <f t="shared" si="5"/>
        <v>0</v>
      </c>
      <c r="K35" s="34">
        <f t="shared" ref="K35:M35" si="6">IF(K33=0,"- ",+K31/K33)</f>
        <v>5</v>
      </c>
      <c r="L35" s="34" t="str">
        <f t="shared" si="6"/>
        <v xml:space="preserve">- </v>
      </c>
      <c r="M35" s="34">
        <f t="shared" si="6"/>
        <v>0</v>
      </c>
      <c r="N35" s="34" t="str">
        <f t="shared" si="5"/>
        <v xml:space="preserve">- </v>
      </c>
      <c r="O35" s="34">
        <f t="shared" si="5"/>
        <v>1</v>
      </c>
      <c r="P35" s="34">
        <f t="shared" si="5"/>
        <v>1</v>
      </c>
      <c r="Q35" s="34" t="str">
        <f t="shared" si="5"/>
        <v xml:space="preserve">- </v>
      </c>
      <c r="R35" s="34">
        <f t="shared" si="5"/>
        <v>1.85</v>
      </c>
      <c r="S35" s="34">
        <f t="shared" si="5"/>
        <v>1.2222222222222223</v>
      </c>
      <c r="T35" s="34">
        <f t="shared" si="5"/>
        <v>2.4166666666666665</v>
      </c>
      <c r="U35" s="35">
        <f t="shared" si="5"/>
        <v>0.88888888888888884</v>
      </c>
      <c r="V35" s="36">
        <f t="shared" si="5"/>
        <v>1.2109014675052412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2.5655172413793101</v>
      </c>
      <c r="D36" s="38">
        <f t="shared" si="7"/>
        <v>0.55555555555555558</v>
      </c>
      <c r="E36" s="38">
        <f t="shared" si="7"/>
        <v>1.0346534653465347</v>
      </c>
      <c r="F36" s="38">
        <f t="shared" si="7"/>
        <v>0.96519285042333025</v>
      </c>
      <c r="G36" s="38">
        <f t="shared" si="7"/>
        <v>2.0199004975124377</v>
      </c>
      <c r="H36" s="38">
        <f t="shared" si="7"/>
        <v>1.1866666666666668</v>
      </c>
      <c r="I36" s="38">
        <f t="shared" si="7"/>
        <v>1.9824561403508771</v>
      </c>
      <c r="J36" s="38">
        <f t="shared" si="7"/>
        <v>0</v>
      </c>
      <c r="K36" s="38">
        <f t="shared" ref="K36:M36" si="8">IF(K34=0,"- ",+K32/K34)</f>
        <v>6.8571428571428568</v>
      </c>
      <c r="L36" s="38" t="str">
        <f t="shared" si="8"/>
        <v xml:space="preserve">- </v>
      </c>
      <c r="M36" s="38">
        <f t="shared" si="8"/>
        <v>0</v>
      </c>
      <c r="N36" s="38" t="str">
        <f t="shared" si="7"/>
        <v xml:space="preserve">- </v>
      </c>
      <c r="O36" s="38">
        <f t="shared" si="7"/>
        <v>0.46666666666666667</v>
      </c>
      <c r="P36" s="38">
        <f t="shared" si="7"/>
        <v>1</v>
      </c>
      <c r="Q36" s="38" t="str">
        <f t="shared" si="7"/>
        <v xml:space="preserve">- </v>
      </c>
      <c r="R36" s="38">
        <f t="shared" si="7"/>
        <v>1.7272727272727273</v>
      </c>
      <c r="S36" s="38">
        <f t="shared" si="7"/>
        <v>1.4444444444444444</v>
      </c>
      <c r="T36" s="38">
        <f t="shared" si="7"/>
        <v>3</v>
      </c>
      <c r="U36" s="39">
        <f t="shared" si="7"/>
        <v>0.61538461538461542</v>
      </c>
      <c r="V36" s="40">
        <f t="shared" si="7"/>
        <v>1.1950585175552666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9</v>
      </c>
      <c r="O4" s="14" t="s">
        <v>35</v>
      </c>
      <c r="P4" s="14" t="s">
        <v>36</v>
      </c>
      <c r="Q4" s="15">
        <v>9</v>
      </c>
      <c r="R4" s="14" t="s">
        <v>37</v>
      </c>
      <c r="T4" s="16" t="s">
        <v>33</v>
      </c>
      <c r="U4" s="16"/>
      <c r="V4" s="16" t="s">
        <v>155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288</v>
      </c>
      <c r="D7" s="3">
        <v>14</v>
      </c>
      <c r="E7" s="3">
        <v>70</v>
      </c>
      <c r="F7" s="3">
        <v>9</v>
      </c>
      <c r="G7" s="3">
        <v>0</v>
      </c>
      <c r="H7" s="3">
        <v>3</v>
      </c>
      <c r="I7" s="3">
        <v>0</v>
      </c>
      <c r="J7" s="3">
        <v>0</v>
      </c>
      <c r="K7" s="3">
        <v>5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2</v>
      </c>
      <c r="T7" s="3">
        <v>2</v>
      </c>
      <c r="U7" s="4">
        <v>0</v>
      </c>
      <c r="V7" s="29">
        <f>SUM(C7:U7)</f>
        <v>393</v>
      </c>
    </row>
    <row r="8" spans="1:22" ht="18" customHeight="1" x14ac:dyDescent="0.15">
      <c r="A8" s="157"/>
      <c r="B8" s="119" t="s">
        <v>14</v>
      </c>
      <c r="C8" s="5">
        <v>417</v>
      </c>
      <c r="D8" s="9">
        <v>21</v>
      </c>
      <c r="E8" s="9">
        <v>76</v>
      </c>
      <c r="F8" s="9">
        <v>19</v>
      </c>
      <c r="G8" s="9">
        <v>0</v>
      </c>
      <c r="H8" s="9">
        <v>6</v>
      </c>
      <c r="I8" s="9">
        <v>0</v>
      </c>
      <c r="J8" s="9">
        <v>0</v>
      </c>
      <c r="K8" s="9">
        <v>5</v>
      </c>
      <c r="L8" s="9">
        <v>0</v>
      </c>
      <c r="M8" s="9">
        <v>0</v>
      </c>
      <c r="N8" s="9">
        <v>0</v>
      </c>
      <c r="O8" s="9">
        <v>0</v>
      </c>
      <c r="P8" s="9">
        <v>0</v>
      </c>
      <c r="Q8" s="9">
        <v>0</v>
      </c>
      <c r="R8" s="9">
        <v>0</v>
      </c>
      <c r="S8" s="9">
        <v>2</v>
      </c>
      <c r="T8" s="9">
        <v>2</v>
      </c>
      <c r="U8" s="10">
        <v>0</v>
      </c>
      <c r="V8" s="30">
        <f t="shared" ref="V8:V30" si="0">SUM(C8:U8)</f>
        <v>548</v>
      </c>
    </row>
    <row r="9" spans="1:22" ht="18" customHeight="1" x14ac:dyDescent="0.15">
      <c r="A9" s="154" t="s">
        <v>2</v>
      </c>
      <c r="B9" s="118" t="s">
        <v>13</v>
      </c>
      <c r="C9" s="2">
        <v>1523</v>
      </c>
      <c r="D9" s="3">
        <v>197</v>
      </c>
      <c r="E9" s="3">
        <v>3553</v>
      </c>
      <c r="F9" s="3">
        <v>286</v>
      </c>
      <c r="G9" s="3">
        <v>313</v>
      </c>
      <c r="H9" s="3">
        <v>139</v>
      </c>
      <c r="I9" s="3">
        <v>111</v>
      </c>
      <c r="J9" s="3">
        <v>0</v>
      </c>
      <c r="K9" s="3">
        <v>18</v>
      </c>
      <c r="L9" s="3">
        <v>13</v>
      </c>
      <c r="M9" s="3">
        <v>0</v>
      </c>
      <c r="N9" s="3">
        <v>0</v>
      </c>
      <c r="O9" s="3">
        <v>2</v>
      </c>
      <c r="P9" s="3">
        <v>1</v>
      </c>
      <c r="Q9" s="3">
        <v>2</v>
      </c>
      <c r="R9" s="3">
        <v>6</v>
      </c>
      <c r="S9" s="3">
        <v>0</v>
      </c>
      <c r="T9" s="3">
        <v>13</v>
      </c>
      <c r="U9" s="4">
        <v>106</v>
      </c>
      <c r="V9" s="29">
        <f t="shared" si="0"/>
        <v>6283</v>
      </c>
    </row>
    <row r="10" spans="1:22" ht="18" customHeight="1" x14ac:dyDescent="0.15">
      <c r="A10" s="153"/>
      <c r="B10" s="120" t="s">
        <v>14</v>
      </c>
      <c r="C10" s="5">
        <v>3199</v>
      </c>
      <c r="D10" s="6">
        <v>308</v>
      </c>
      <c r="E10" s="6">
        <v>4371</v>
      </c>
      <c r="F10" s="6">
        <v>608</v>
      </c>
      <c r="G10" s="6">
        <v>396</v>
      </c>
      <c r="H10" s="6">
        <v>235</v>
      </c>
      <c r="I10" s="6">
        <v>111</v>
      </c>
      <c r="J10" s="6">
        <v>0</v>
      </c>
      <c r="K10" s="6">
        <v>18</v>
      </c>
      <c r="L10" s="6">
        <v>13</v>
      </c>
      <c r="M10" s="6">
        <v>0</v>
      </c>
      <c r="N10" s="6">
        <v>0</v>
      </c>
      <c r="O10" s="6">
        <v>6</v>
      </c>
      <c r="P10" s="6">
        <v>3</v>
      </c>
      <c r="Q10" s="6">
        <v>3</v>
      </c>
      <c r="R10" s="6">
        <v>20</v>
      </c>
      <c r="S10" s="6">
        <v>0</v>
      </c>
      <c r="T10" s="6">
        <v>54</v>
      </c>
      <c r="U10" s="7">
        <v>193</v>
      </c>
      <c r="V10" s="31">
        <f t="shared" si="0"/>
        <v>9538</v>
      </c>
    </row>
    <row r="11" spans="1:22" ht="18" customHeight="1" x14ac:dyDescent="0.15">
      <c r="A11" s="156" t="s">
        <v>3</v>
      </c>
      <c r="B11" s="121" t="s">
        <v>13</v>
      </c>
      <c r="C11" s="11">
        <v>2666</v>
      </c>
      <c r="D11" s="12">
        <v>229</v>
      </c>
      <c r="E11" s="12">
        <v>2424</v>
      </c>
      <c r="F11" s="12">
        <v>696</v>
      </c>
      <c r="G11" s="12">
        <v>732</v>
      </c>
      <c r="H11" s="12">
        <v>200</v>
      </c>
      <c r="I11" s="12">
        <v>151</v>
      </c>
      <c r="J11" s="12">
        <v>5</v>
      </c>
      <c r="K11" s="12">
        <v>234</v>
      </c>
      <c r="L11" s="12">
        <v>13</v>
      </c>
      <c r="M11" s="12">
        <v>0</v>
      </c>
      <c r="N11" s="12">
        <v>0</v>
      </c>
      <c r="O11" s="12">
        <v>5</v>
      </c>
      <c r="P11" s="12">
        <v>2</v>
      </c>
      <c r="Q11" s="12">
        <v>0</v>
      </c>
      <c r="R11" s="12">
        <v>113</v>
      </c>
      <c r="S11" s="12">
        <v>21</v>
      </c>
      <c r="T11" s="12">
        <v>38</v>
      </c>
      <c r="U11" s="13">
        <v>218</v>
      </c>
      <c r="V11" s="32">
        <f t="shared" si="0"/>
        <v>7747</v>
      </c>
    </row>
    <row r="12" spans="1:22" ht="18" customHeight="1" x14ac:dyDescent="0.15">
      <c r="A12" s="157"/>
      <c r="B12" s="119" t="s">
        <v>14</v>
      </c>
      <c r="C12" s="8">
        <v>5581</v>
      </c>
      <c r="D12" s="9">
        <v>411</v>
      </c>
      <c r="E12" s="9">
        <v>2967</v>
      </c>
      <c r="F12" s="9">
        <v>1447</v>
      </c>
      <c r="G12" s="9">
        <v>1093</v>
      </c>
      <c r="H12" s="9">
        <v>318</v>
      </c>
      <c r="I12" s="9">
        <v>212</v>
      </c>
      <c r="J12" s="9">
        <v>5</v>
      </c>
      <c r="K12" s="9">
        <v>234</v>
      </c>
      <c r="L12" s="9">
        <v>13</v>
      </c>
      <c r="M12" s="9">
        <v>0</v>
      </c>
      <c r="N12" s="9">
        <v>0</v>
      </c>
      <c r="O12" s="9">
        <v>17</v>
      </c>
      <c r="P12" s="9">
        <v>2</v>
      </c>
      <c r="Q12" s="9">
        <v>0</v>
      </c>
      <c r="R12" s="9">
        <v>151</v>
      </c>
      <c r="S12" s="9">
        <v>39</v>
      </c>
      <c r="T12" s="9">
        <v>82</v>
      </c>
      <c r="U12" s="10">
        <v>253</v>
      </c>
      <c r="V12" s="30">
        <f t="shared" si="0"/>
        <v>12825</v>
      </c>
    </row>
    <row r="13" spans="1:22" ht="18" customHeight="1" x14ac:dyDescent="0.15">
      <c r="A13" s="154" t="s">
        <v>4</v>
      </c>
      <c r="B13" s="118" t="s">
        <v>13</v>
      </c>
      <c r="C13" s="2">
        <v>3045</v>
      </c>
      <c r="D13" s="3">
        <v>407</v>
      </c>
      <c r="E13" s="3">
        <v>2436</v>
      </c>
      <c r="F13" s="3">
        <v>1386</v>
      </c>
      <c r="G13" s="3">
        <v>216</v>
      </c>
      <c r="H13" s="3">
        <v>198</v>
      </c>
      <c r="I13" s="3">
        <v>106</v>
      </c>
      <c r="J13" s="3">
        <v>1</v>
      </c>
      <c r="K13" s="3">
        <v>20</v>
      </c>
      <c r="L13" s="3">
        <v>21</v>
      </c>
      <c r="M13" s="3">
        <v>0</v>
      </c>
      <c r="N13" s="3">
        <v>0</v>
      </c>
      <c r="O13" s="3">
        <v>2</v>
      </c>
      <c r="P13" s="3">
        <v>0</v>
      </c>
      <c r="Q13" s="3">
        <v>1</v>
      </c>
      <c r="R13" s="3">
        <v>89</v>
      </c>
      <c r="S13" s="3">
        <v>10</v>
      </c>
      <c r="T13" s="3">
        <v>58</v>
      </c>
      <c r="U13" s="4">
        <v>1062</v>
      </c>
      <c r="V13" s="29">
        <f t="shared" si="0"/>
        <v>9058</v>
      </c>
    </row>
    <row r="14" spans="1:22" ht="18" customHeight="1" x14ac:dyDescent="0.15">
      <c r="A14" s="153"/>
      <c r="B14" s="120" t="s">
        <v>14</v>
      </c>
      <c r="C14" s="5">
        <v>7154</v>
      </c>
      <c r="D14" s="6">
        <v>820</v>
      </c>
      <c r="E14" s="6">
        <v>3643</v>
      </c>
      <c r="F14" s="6">
        <v>2476</v>
      </c>
      <c r="G14" s="6">
        <v>478</v>
      </c>
      <c r="H14" s="6">
        <v>240</v>
      </c>
      <c r="I14" s="6">
        <v>180</v>
      </c>
      <c r="J14" s="6">
        <v>1</v>
      </c>
      <c r="K14" s="6">
        <v>22</v>
      </c>
      <c r="L14" s="6">
        <v>28</v>
      </c>
      <c r="M14" s="6">
        <v>0</v>
      </c>
      <c r="N14" s="6">
        <v>0</v>
      </c>
      <c r="O14" s="6">
        <v>2</v>
      </c>
      <c r="P14" s="6">
        <v>0</v>
      </c>
      <c r="Q14" s="6">
        <v>1</v>
      </c>
      <c r="R14" s="6">
        <v>173</v>
      </c>
      <c r="S14" s="6">
        <v>19</v>
      </c>
      <c r="T14" s="6">
        <v>72</v>
      </c>
      <c r="U14" s="7">
        <v>1969</v>
      </c>
      <c r="V14" s="31">
        <f t="shared" si="0"/>
        <v>17278</v>
      </c>
    </row>
    <row r="15" spans="1:22" ht="18" customHeight="1" x14ac:dyDescent="0.15">
      <c r="A15" s="156" t="s">
        <v>5</v>
      </c>
      <c r="B15" s="121" t="s">
        <v>13</v>
      </c>
      <c r="C15" s="11">
        <v>2561</v>
      </c>
      <c r="D15" s="12">
        <v>398</v>
      </c>
      <c r="E15" s="12">
        <v>1422</v>
      </c>
      <c r="F15" s="12">
        <v>857</v>
      </c>
      <c r="G15" s="12">
        <v>195</v>
      </c>
      <c r="H15" s="12">
        <v>71</v>
      </c>
      <c r="I15" s="12">
        <v>19</v>
      </c>
      <c r="J15" s="12">
        <v>1</v>
      </c>
      <c r="K15" s="12">
        <v>7</v>
      </c>
      <c r="L15" s="12">
        <v>4</v>
      </c>
      <c r="M15" s="12">
        <v>0</v>
      </c>
      <c r="N15" s="12">
        <v>2</v>
      </c>
      <c r="O15" s="12">
        <v>4</v>
      </c>
      <c r="P15" s="12">
        <v>10</v>
      </c>
      <c r="Q15" s="12">
        <v>2</v>
      </c>
      <c r="R15" s="12">
        <v>63</v>
      </c>
      <c r="S15" s="12">
        <v>20</v>
      </c>
      <c r="T15" s="12">
        <v>12</v>
      </c>
      <c r="U15" s="13">
        <v>629</v>
      </c>
      <c r="V15" s="32">
        <f t="shared" si="0"/>
        <v>6277</v>
      </c>
    </row>
    <row r="16" spans="1:22" ht="18" customHeight="1" x14ac:dyDescent="0.15">
      <c r="A16" s="157"/>
      <c r="B16" s="119" t="s">
        <v>14</v>
      </c>
      <c r="C16" s="8">
        <v>5996</v>
      </c>
      <c r="D16" s="9">
        <v>592</v>
      </c>
      <c r="E16" s="9">
        <v>2089</v>
      </c>
      <c r="F16" s="9">
        <v>1825</v>
      </c>
      <c r="G16" s="9">
        <v>232</v>
      </c>
      <c r="H16" s="9">
        <v>71</v>
      </c>
      <c r="I16" s="9">
        <v>19</v>
      </c>
      <c r="J16" s="9">
        <v>1</v>
      </c>
      <c r="K16" s="9">
        <v>10</v>
      </c>
      <c r="L16" s="9">
        <v>4</v>
      </c>
      <c r="M16" s="9">
        <v>0</v>
      </c>
      <c r="N16" s="9">
        <v>2</v>
      </c>
      <c r="O16" s="9">
        <v>4</v>
      </c>
      <c r="P16" s="9">
        <v>10</v>
      </c>
      <c r="Q16" s="9">
        <v>2</v>
      </c>
      <c r="R16" s="9">
        <v>78</v>
      </c>
      <c r="S16" s="9">
        <v>37</v>
      </c>
      <c r="T16" s="9">
        <v>26</v>
      </c>
      <c r="U16" s="10">
        <v>779</v>
      </c>
      <c r="V16" s="30">
        <f t="shared" si="0"/>
        <v>11777</v>
      </c>
    </row>
    <row r="17" spans="1:22" ht="18" customHeight="1" x14ac:dyDescent="0.15">
      <c r="A17" s="154" t="s">
        <v>6</v>
      </c>
      <c r="B17" s="118" t="s">
        <v>13</v>
      </c>
      <c r="C17" s="2">
        <v>2379</v>
      </c>
      <c r="D17" s="3">
        <v>311</v>
      </c>
      <c r="E17" s="3">
        <v>2008</v>
      </c>
      <c r="F17" s="3">
        <v>498</v>
      </c>
      <c r="G17" s="3">
        <v>199</v>
      </c>
      <c r="H17" s="3">
        <v>49</v>
      </c>
      <c r="I17" s="3">
        <v>31</v>
      </c>
      <c r="J17" s="3">
        <v>0</v>
      </c>
      <c r="K17" s="3">
        <v>20</v>
      </c>
      <c r="L17" s="3">
        <v>0</v>
      </c>
      <c r="M17" s="3">
        <v>0</v>
      </c>
      <c r="N17" s="3">
        <v>0</v>
      </c>
      <c r="O17" s="3">
        <v>3</v>
      </c>
      <c r="P17" s="3">
        <v>0</v>
      </c>
      <c r="Q17" s="3">
        <v>1</v>
      </c>
      <c r="R17" s="3">
        <v>87</v>
      </c>
      <c r="S17" s="3">
        <v>8</v>
      </c>
      <c r="T17" s="3">
        <v>36</v>
      </c>
      <c r="U17" s="4">
        <v>180</v>
      </c>
      <c r="V17" s="29">
        <f t="shared" si="0"/>
        <v>5810</v>
      </c>
    </row>
    <row r="18" spans="1:22" ht="18" customHeight="1" x14ac:dyDescent="0.15">
      <c r="A18" s="153"/>
      <c r="B18" s="120" t="s">
        <v>14</v>
      </c>
      <c r="C18" s="8">
        <v>3749</v>
      </c>
      <c r="D18" s="9">
        <v>400</v>
      </c>
      <c r="E18" s="9">
        <v>2809</v>
      </c>
      <c r="F18" s="9">
        <v>790</v>
      </c>
      <c r="G18" s="9">
        <v>199</v>
      </c>
      <c r="H18" s="9">
        <v>49</v>
      </c>
      <c r="I18" s="9">
        <v>31</v>
      </c>
      <c r="J18" s="9">
        <v>0</v>
      </c>
      <c r="K18" s="9">
        <v>20</v>
      </c>
      <c r="L18" s="9">
        <v>0</v>
      </c>
      <c r="M18" s="9">
        <v>0</v>
      </c>
      <c r="N18" s="9">
        <v>0</v>
      </c>
      <c r="O18" s="9">
        <v>3</v>
      </c>
      <c r="P18" s="9">
        <v>0</v>
      </c>
      <c r="Q18" s="9">
        <v>1</v>
      </c>
      <c r="R18" s="9">
        <v>87</v>
      </c>
      <c r="S18" s="9">
        <v>8</v>
      </c>
      <c r="T18" s="9">
        <v>36</v>
      </c>
      <c r="U18" s="10">
        <v>345</v>
      </c>
      <c r="V18" s="31">
        <f t="shared" si="0"/>
        <v>8527</v>
      </c>
    </row>
    <row r="19" spans="1:22" ht="18" customHeight="1" x14ac:dyDescent="0.15">
      <c r="A19" s="156" t="s">
        <v>7</v>
      </c>
      <c r="B19" s="121" t="s">
        <v>13</v>
      </c>
      <c r="C19" s="45">
        <v>2319</v>
      </c>
      <c r="D19" s="46">
        <v>491</v>
      </c>
      <c r="E19" s="46">
        <v>3138</v>
      </c>
      <c r="F19" s="46">
        <v>486</v>
      </c>
      <c r="G19" s="46">
        <v>217</v>
      </c>
      <c r="H19" s="46">
        <v>92</v>
      </c>
      <c r="I19" s="46">
        <v>49</v>
      </c>
      <c r="J19" s="46">
        <v>0</v>
      </c>
      <c r="K19" s="46">
        <v>0</v>
      </c>
      <c r="L19" s="46">
        <v>0</v>
      </c>
      <c r="M19" s="46">
        <v>0</v>
      </c>
      <c r="N19" s="46">
        <v>2</v>
      </c>
      <c r="O19" s="46">
        <v>20</v>
      </c>
      <c r="P19" s="46">
        <v>0</v>
      </c>
      <c r="Q19" s="46">
        <v>0</v>
      </c>
      <c r="R19" s="46">
        <v>14</v>
      </c>
      <c r="S19" s="46">
        <v>18</v>
      </c>
      <c r="T19" s="46">
        <v>58</v>
      </c>
      <c r="U19" s="84">
        <v>382</v>
      </c>
      <c r="V19" s="32">
        <f t="shared" si="0"/>
        <v>7286</v>
      </c>
    </row>
    <row r="20" spans="1:22" ht="18" customHeight="1" x14ac:dyDescent="0.15">
      <c r="A20" s="157"/>
      <c r="B20" s="119" t="s">
        <v>14</v>
      </c>
      <c r="C20" s="47">
        <v>6024</v>
      </c>
      <c r="D20" s="48">
        <v>755</v>
      </c>
      <c r="E20" s="48">
        <v>4703</v>
      </c>
      <c r="F20" s="48">
        <v>871</v>
      </c>
      <c r="G20" s="48">
        <v>248</v>
      </c>
      <c r="H20" s="48">
        <v>92</v>
      </c>
      <c r="I20" s="48">
        <v>49</v>
      </c>
      <c r="J20" s="48">
        <v>0</v>
      </c>
      <c r="K20" s="48">
        <v>0</v>
      </c>
      <c r="L20" s="48">
        <v>0</v>
      </c>
      <c r="M20" s="48">
        <v>0</v>
      </c>
      <c r="N20" s="48">
        <v>2</v>
      </c>
      <c r="O20" s="48">
        <v>20</v>
      </c>
      <c r="P20" s="48">
        <v>0</v>
      </c>
      <c r="Q20" s="48">
        <v>0</v>
      </c>
      <c r="R20" s="48">
        <v>14</v>
      </c>
      <c r="S20" s="48">
        <v>18</v>
      </c>
      <c r="T20" s="48">
        <v>58</v>
      </c>
      <c r="U20" s="85">
        <v>781</v>
      </c>
      <c r="V20" s="30">
        <f t="shared" si="0"/>
        <v>13635</v>
      </c>
    </row>
    <row r="21" spans="1:22" ht="18" customHeight="1" x14ac:dyDescent="0.15">
      <c r="A21" s="154" t="s">
        <v>8</v>
      </c>
      <c r="B21" s="118" t="s">
        <v>13</v>
      </c>
      <c r="C21" s="45">
        <v>0</v>
      </c>
      <c r="D21" s="46">
        <v>0</v>
      </c>
      <c r="E21" s="46">
        <v>0</v>
      </c>
      <c r="F21" s="46">
        <v>0</v>
      </c>
      <c r="G21" s="46">
        <v>0</v>
      </c>
      <c r="H21" s="46">
        <v>0</v>
      </c>
      <c r="I21" s="46">
        <v>0</v>
      </c>
      <c r="J21" s="46">
        <v>0</v>
      </c>
      <c r="K21" s="46">
        <v>0</v>
      </c>
      <c r="L21" s="46">
        <v>0</v>
      </c>
      <c r="M21" s="46">
        <v>0</v>
      </c>
      <c r="N21" s="46">
        <v>0</v>
      </c>
      <c r="O21" s="46">
        <v>0</v>
      </c>
      <c r="P21" s="46">
        <v>0</v>
      </c>
      <c r="Q21" s="46">
        <v>0</v>
      </c>
      <c r="R21" s="46">
        <v>0</v>
      </c>
      <c r="S21" s="46">
        <v>0</v>
      </c>
      <c r="T21" s="46">
        <v>0</v>
      </c>
      <c r="U21" s="84">
        <v>0</v>
      </c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47">
        <v>0</v>
      </c>
      <c r="D22" s="48">
        <v>0</v>
      </c>
      <c r="E22" s="48">
        <v>0</v>
      </c>
      <c r="F22" s="48">
        <v>0</v>
      </c>
      <c r="G22" s="48">
        <v>0</v>
      </c>
      <c r="H22" s="48">
        <v>0</v>
      </c>
      <c r="I22" s="48">
        <v>0</v>
      </c>
      <c r="J22" s="48">
        <v>0</v>
      </c>
      <c r="K22" s="48">
        <v>0</v>
      </c>
      <c r="L22" s="48">
        <v>0</v>
      </c>
      <c r="M22" s="48">
        <v>0</v>
      </c>
      <c r="N22" s="48">
        <v>0</v>
      </c>
      <c r="O22" s="48">
        <v>0</v>
      </c>
      <c r="P22" s="48">
        <v>0</v>
      </c>
      <c r="Q22" s="48">
        <v>0</v>
      </c>
      <c r="R22" s="48">
        <v>0</v>
      </c>
      <c r="S22" s="48">
        <v>0</v>
      </c>
      <c r="T22" s="48">
        <v>0</v>
      </c>
      <c r="U22" s="85">
        <v>0</v>
      </c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45">
        <v>6189</v>
      </c>
      <c r="D23" s="46">
        <v>268</v>
      </c>
      <c r="E23" s="46">
        <v>4043</v>
      </c>
      <c r="F23" s="46">
        <v>1666</v>
      </c>
      <c r="G23" s="46">
        <v>1884</v>
      </c>
      <c r="H23" s="46">
        <v>948</v>
      </c>
      <c r="I23" s="46">
        <v>337</v>
      </c>
      <c r="J23" s="46">
        <v>0</v>
      </c>
      <c r="K23" s="46">
        <v>491</v>
      </c>
      <c r="L23" s="46">
        <v>31</v>
      </c>
      <c r="M23" s="46">
        <v>0</v>
      </c>
      <c r="N23" s="46">
        <v>0</v>
      </c>
      <c r="O23" s="46">
        <v>5</v>
      </c>
      <c r="P23" s="46">
        <v>0</v>
      </c>
      <c r="Q23" s="46">
        <v>2</v>
      </c>
      <c r="R23" s="46">
        <v>50</v>
      </c>
      <c r="S23" s="46">
        <v>14</v>
      </c>
      <c r="T23" s="46">
        <v>151</v>
      </c>
      <c r="U23" s="84">
        <v>3615</v>
      </c>
      <c r="V23" s="32">
        <f t="shared" si="0"/>
        <v>19694</v>
      </c>
    </row>
    <row r="24" spans="1:22" ht="18" customHeight="1" x14ac:dyDescent="0.15">
      <c r="A24" s="157"/>
      <c r="B24" s="119" t="s">
        <v>14</v>
      </c>
      <c r="C24" s="47">
        <v>16503</v>
      </c>
      <c r="D24" s="48">
        <v>588</v>
      </c>
      <c r="E24" s="48">
        <v>8306</v>
      </c>
      <c r="F24" s="48">
        <v>6976</v>
      </c>
      <c r="G24" s="48">
        <v>8449</v>
      </c>
      <c r="H24" s="48">
        <v>1625</v>
      </c>
      <c r="I24" s="48">
        <v>736</v>
      </c>
      <c r="J24" s="48">
        <v>0</v>
      </c>
      <c r="K24" s="48">
        <v>649</v>
      </c>
      <c r="L24" s="48">
        <v>59</v>
      </c>
      <c r="M24" s="48">
        <v>0</v>
      </c>
      <c r="N24" s="48">
        <v>0</v>
      </c>
      <c r="O24" s="48">
        <v>41</v>
      </c>
      <c r="P24" s="48">
        <v>0</v>
      </c>
      <c r="Q24" s="48">
        <v>2</v>
      </c>
      <c r="R24" s="48">
        <v>266</v>
      </c>
      <c r="S24" s="48">
        <v>67</v>
      </c>
      <c r="T24" s="48">
        <v>985</v>
      </c>
      <c r="U24" s="85">
        <v>5938</v>
      </c>
      <c r="V24" s="30">
        <f t="shared" si="0"/>
        <v>51190</v>
      </c>
    </row>
    <row r="25" spans="1:22" ht="18" customHeight="1" x14ac:dyDescent="0.15">
      <c r="A25" s="154" t="s">
        <v>10</v>
      </c>
      <c r="B25" s="118" t="s">
        <v>13</v>
      </c>
      <c r="C25" s="45">
        <v>5838</v>
      </c>
      <c r="D25" s="46">
        <v>433</v>
      </c>
      <c r="E25" s="46">
        <v>4521</v>
      </c>
      <c r="F25" s="46">
        <v>711</v>
      </c>
      <c r="G25" s="46">
        <v>306</v>
      </c>
      <c r="H25" s="46">
        <v>192</v>
      </c>
      <c r="I25" s="46">
        <v>583</v>
      </c>
      <c r="J25" s="46">
        <v>0</v>
      </c>
      <c r="K25" s="46">
        <v>138</v>
      </c>
      <c r="L25" s="46">
        <v>8</v>
      </c>
      <c r="M25" s="46">
        <v>10</v>
      </c>
      <c r="N25" s="46">
        <v>22</v>
      </c>
      <c r="O25" s="46">
        <v>2</v>
      </c>
      <c r="P25" s="46">
        <v>13</v>
      </c>
      <c r="Q25" s="46">
        <v>0</v>
      </c>
      <c r="R25" s="46">
        <v>62</v>
      </c>
      <c r="S25" s="46">
        <v>10</v>
      </c>
      <c r="T25" s="46">
        <v>1986</v>
      </c>
      <c r="U25" s="84">
        <v>3797</v>
      </c>
      <c r="V25" s="29">
        <f t="shared" si="0"/>
        <v>18632</v>
      </c>
    </row>
    <row r="26" spans="1:22" ht="18" customHeight="1" x14ac:dyDescent="0.15">
      <c r="A26" s="153"/>
      <c r="B26" s="120" t="s">
        <v>14</v>
      </c>
      <c r="C26" s="47">
        <v>16738</v>
      </c>
      <c r="D26" s="48">
        <v>1493</v>
      </c>
      <c r="E26" s="48">
        <v>10648</v>
      </c>
      <c r="F26" s="48">
        <v>3611</v>
      </c>
      <c r="G26" s="48">
        <v>1390</v>
      </c>
      <c r="H26" s="48">
        <v>461</v>
      </c>
      <c r="I26" s="48">
        <v>874</v>
      </c>
      <c r="J26" s="48">
        <v>0</v>
      </c>
      <c r="K26" s="48">
        <v>285</v>
      </c>
      <c r="L26" s="48">
        <v>8</v>
      </c>
      <c r="M26" s="48">
        <v>10</v>
      </c>
      <c r="N26" s="48">
        <v>82</v>
      </c>
      <c r="O26" s="48">
        <v>6</v>
      </c>
      <c r="P26" s="48">
        <v>47</v>
      </c>
      <c r="Q26" s="48">
        <v>0</v>
      </c>
      <c r="R26" s="48">
        <v>234</v>
      </c>
      <c r="S26" s="48">
        <v>44</v>
      </c>
      <c r="T26" s="48">
        <v>14235</v>
      </c>
      <c r="U26" s="85">
        <v>6352</v>
      </c>
      <c r="V26" s="31">
        <f t="shared" si="0"/>
        <v>56518</v>
      </c>
    </row>
    <row r="27" spans="1:22" ht="18" customHeight="1" x14ac:dyDescent="0.15">
      <c r="A27" s="156" t="s">
        <v>11</v>
      </c>
      <c r="B27" s="121" t="s">
        <v>13</v>
      </c>
      <c r="C27" s="45">
        <v>8867</v>
      </c>
      <c r="D27" s="46">
        <v>379</v>
      </c>
      <c r="E27" s="46">
        <v>5270</v>
      </c>
      <c r="F27" s="46">
        <v>1632</v>
      </c>
      <c r="G27" s="46">
        <v>348</v>
      </c>
      <c r="H27" s="46">
        <v>152</v>
      </c>
      <c r="I27" s="46">
        <v>557</v>
      </c>
      <c r="J27" s="46">
        <v>0</v>
      </c>
      <c r="K27" s="46">
        <v>92</v>
      </c>
      <c r="L27" s="46">
        <v>3</v>
      </c>
      <c r="M27" s="46">
        <v>0</v>
      </c>
      <c r="N27" s="46">
        <v>0</v>
      </c>
      <c r="O27" s="46">
        <v>39</v>
      </c>
      <c r="P27" s="46">
        <v>45</v>
      </c>
      <c r="Q27" s="46">
        <v>6</v>
      </c>
      <c r="R27" s="46">
        <v>178</v>
      </c>
      <c r="S27" s="46">
        <v>6</v>
      </c>
      <c r="T27" s="46">
        <v>298</v>
      </c>
      <c r="U27" s="84">
        <v>3813</v>
      </c>
      <c r="V27" s="32">
        <f t="shared" si="0"/>
        <v>21685</v>
      </c>
    </row>
    <row r="28" spans="1:22" ht="18" customHeight="1" x14ac:dyDescent="0.15">
      <c r="A28" s="157"/>
      <c r="B28" s="119" t="s">
        <v>14</v>
      </c>
      <c r="C28" s="47">
        <v>30111</v>
      </c>
      <c r="D28" s="48">
        <v>1207</v>
      </c>
      <c r="E28" s="48">
        <v>11151</v>
      </c>
      <c r="F28" s="48">
        <v>7786</v>
      </c>
      <c r="G28" s="48">
        <v>1946</v>
      </c>
      <c r="H28" s="48">
        <v>521</v>
      </c>
      <c r="I28" s="48">
        <v>1249</v>
      </c>
      <c r="J28" s="48">
        <v>0</v>
      </c>
      <c r="K28" s="48">
        <v>174</v>
      </c>
      <c r="L28" s="48">
        <v>9</v>
      </c>
      <c r="M28" s="48">
        <v>0</v>
      </c>
      <c r="N28" s="48">
        <v>0</v>
      </c>
      <c r="O28" s="48">
        <v>162</v>
      </c>
      <c r="P28" s="48">
        <v>188</v>
      </c>
      <c r="Q28" s="48">
        <v>18</v>
      </c>
      <c r="R28" s="48">
        <v>740</v>
      </c>
      <c r="S28" s="48">
        <v>25</v>
      </c>
      <c r="T28" s="48">
        <v>2037</v>
      </c>
      <c r="U28" s="85">
        <v>6764</v>
      </c>
      <c r="V28" s="30">
        <f t="shared" si="0"/>
        <v>64088</v>
      </c>
    </row>
    <row r="29" spans="1:22" ht="18" customHeight="1" x14ac:dyDescent="0.15">
      <c r="A29" s="154" t="s">
        <v>12</v>
      </c>
      <c r="B29" s="118" t="s">
        <v>13</v>
      </c>
      <c r="C29" s="45">
        <v>3833</v>
      </c>
      <c r="D29" s="46">
        <v>403</v>
      </c>
      <c r="E29" s="46">
        <v>5033</v>
      </c>
      <c r="F29" s="46">
        <v>1087</v>
      </c>
      <c r="G29" s="46">
        <v>981</v>
      </c>
      <c r="H29" s="46">
        <v>420</v>
      </c>
      <c r="I29" s="46">
        <v>685</v>
      </c>
      <c r="J29" s="46">
        <v>0</v>
      </c>
      <c r="K29" s="46">
        <v>16</v>
      </c>
      <c r="L29" s="46">
        <v>6</v>
      </c>
      <c r="M29" s="46">
        <v>0</v>
      </c>
      <c r="N29" s="46">
        <v>8</v>
      </c>
      <c r="O29" s="46">
        <v>15</v>
      </c>
      <c r="P29" s="46">
        <v>32</v>
      </c>
      <c r="Q29" s="46">
        <v>6</v>
      </c>
      <c r="R29" s="46">
        <v>133</v>
      </c>
      <c r="S29" s="46">
        <v>4</v>
      </c>
      <c r="T29" s="46">
        <v>494</v>
      </c>
      <c r="U29" s="84">
        <v>1329</v>
      </c>
      <c r="V29" s="29">
        <f t="shared" si="0"/>
        <v>14485</v>
      </c>
    </row>
    <row r="30" spans="1:22" ht="18" customHeight="1" x14ac:dyDescent="0.15">
      <c r="A30" s="153"/>
      <c r="B30" s="120" t="s">
        <v>14</v>
      </c>
      <c r="C30" s="47">
        <v>12199</v>
      </c>
      <c r="D30" s="48">
        <v>1245</v>
      </c>
      <c r="E30" s="48">
        <v>9978</v>
      </c>
      <c r="F30" s="48">
        <v>4469</v>
      </c>
      <c r="G30" s="48">
        <v>4916</v>
      </c>
      <c r="H30" s="48">
        <v>1642</v>
      </c>
      <c r="I30" s="48">
        <v>1386</v>
      </c>
      <c r="J30" s="48">
        <v>0</v>
      </c>
      <c r="K30" s="48">
        <v>41</v>
      </c>
      <c r="L30" s="48">
        <v>6</v>
      </c>
      <c r="M30" s="48">
        <v>0</v>
      </c>
      <c r="N30" s="48">
        <v>56</v>
      </c>
      <c r="O30" s="48">
        <v>87</v>
      </c>
      <c r="P30" s="48">
        <v>300</v>
      </c>
      <c r="Q30" s="48">
        <v>26</v>
      </c>
      <c r="R30" s="48">
        <v>531</v>
      </c>
      <c r="S30" s="48">
        <v>16</v>
      </c>
      <c r="T30" s="48">
        <v>3156</v>
      </c>
      <c r="U30" s="85">
        <v>3357</v>
      </c>
      <c r="V30" s="31">
        <f t="shared" si="0"/>
        <v>43411</v>
      </c>
    </row>
    <row r="31" spans="1:22" ht="18" customHeight="1" x14ac:dyDescent="0.15">
      <c r="A31" s="154" t="s">
        <v>32</v>
      </c>
      <c r="B31" s="118" t="s">
        <v>13</v>
      </c>
      <c r="C31" s="11">
        <f>+C7+C9+C11+C13+C15+C17+C19+C21+C23+C25+C27+C29</f>
        <v>39508</v>
      </c>
      <c r="D31" s="12">
        <f t="shared" ref="D31:V31" si="1">+D7+D9+D11+D13+D15+D17+D19+D21+D23+D25+D27+D29</f>
        <v>3530</v>
      </c>
      <c r="E31" s="12">
        <f t="shared" si="1"/>
        <v>33918</v>
      </c>
      <c r="F31" s="12">
        <f t="shared" si="1"/>
        <v>9314</v>
      </c>
      <c r="G31" s="12">
        <f t="shared" si="1"/>
        <v>5391</v>
      </c>
      <c r="H31" s="12">
        <f t="shared" si="1"/>
        <v>2464</v>
      </c>
      <c r="I31" s="12">
        <f t="shared" si="1"/>
        <v>2629</v>
      </c>
      <c r="J31" s="12">
        <f t="shared" si="1"/>
        <v>7</v>
      </c>
      <c r="K31" s="12">
        <f t="shared" ref="K31:M31" si="2">+K7+K9+K11+K13+K15+K17+K19+K21+K23+K25+K27+K29</f>
        <v>1041</v>
      </c>
      <c r="L31" s="12">
        <f t="shared" si="2"/>
        <v>99</v>
      </c>
      <c r="M31" s="12">
        <f t="shared" si="2"/>
        <v>10</v>
      </c>
      <c r="N31" s="12">
        <f t="shared" si="1"/>
        <v>34</v>
      </c>
      <c r="O31" s="12">
        <f t="shared" si="1"/>
        <v>97</v>
      </c>
      <c r="P31" s="12">
        <f t="shared" si="1"/>
        <v>103</v>
      </c>
      <c r="Q31" s="12">
        <f t="shared" si="1"/>
        <v>20</v>
      </c>
      <c r="R31" s="12">
        <f t="shared" si="1"/>
        <v>795</v>
      </c>
      <c r="S31" s="12">
        <f t="shared" si="1"/>
        <v>113</v>
      </c>
      <c r="T31" s="12">
        <f t="shared" si="1"/>
        <v>3146</v>
      </c>
      <c r="U31" s="13">
        <f t="shared" si="1"/>
        <v>15131</v>
      </c>
      <c r="V31" s="29">
        <f t="shared" si="1"/>
        <v>117350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107671</v>
      </c>
      <c r="D32" s="6">
        <f t="shared" si="3"/>
        <v>7840</v>
      </c>
      <c r="E32" s="6">
        <f t="shared" si="3"/>
        <v>60741</v>
      </c>
      <c r="F32" s="6">
        <f t="shared" si="3"/>
        <v>30878</v>
      </c>
      <c r="G32" s="6">
        <f t="shared" si="3"/>
        <v>19347</v>
      </c>
      <c r="H32" s="6">
        <f t="shared" si="3"/>
        <v>5260</v>
      </c>
      <c r="I32" s="6">
        <f t="shared" si="3"/>
        <v>4847</v>
      </c>
      <c r="J32" s="6">
        <f t="shared" si="3"/>
        <v>7</v>
      </c>
      <c r="K32" s="6">
        <f t="shared" ref="K32:M32" si="4">+K8+K10+K12+K14+K16+K18+K20+K22+K24+K26+K28+K30</f>
        <v>1458</v>
      </c>
      <c r="L32" s="6">
        <f t="shared" si="4"/>
        <v>140</v>
      </c>
      <c r="M32" s="6">
        <f t="shared" si="4"/>
        <v>10</v>
      </c>
      <c r="N32" s="6">
        <f t="shared" si="3"/>
        <v>142</v>
      </c>
      <c r="O32" s="6">
        <f t="shared" si="3"/>
        <v>348</v>
      </c>
      <c r="P32" s="6">
        <f t="shared" si="3"/>
        <v>550</v>
      </c>
      <c r="Q32" s="6">
        <f t="shared" si="3"/>
        <v>53</v>
      </c>
      <c r="R32" s="6">
        <f t="shared" si="3"/>
        <v>2294</v>
      </c>
      <c r="S32" s="6">
        <f t="shared" si="3"/>
        <v>275</v>
      </c>
      <c r="T32" s="6">
        <f t="shared" si="3"/>
        <v>20743</v>
      </c>
      <c r="U32" s="7">
        <f t="shared" si="3"/>
        <v>26731</v>
      </c>
      <c r="V32" s="31">
        <f t="shared" si="3"/>
        <v>289335</v>
      </c>
    </row>
    <row r="33" spans="1:22" ht="18" customHeight="1" x14ac:dyDescent="0.15">
      <c r="A33" s="158" t="s">
        <v>273</v>
      </c>
      <c r="B33" s="118" t="s">
        <v>13</v>
      </c>
      <c r="C33" s="2">
        <v>29695</v>
      </c>
      <c r="D33" s="3">
        <v>2174</v>
      </c>
      <c r="E33" s="3">
        <v>31308</v>
      </c>
      <c r="F33" s="3">
        <v>5934</v>
      </c>
      <c r="G33" s="3">
        <v>2521</v>
      </c>
      <c r="H33" s="3">
        <v>2001</v>
      </c>
      <c r="I33" s="3">
        <v>1986</v>
      </c>
      <c r="J33" s="3">
        <v>16</v>
      </c>
      <c r="K33" s="3">
        <v>788</v>
      </c>
      <c r="L33" s="3">
        <v>68</v>
      </c>
      <c r="M33" s="3">
        <v>0</v>
      </c>
      <c r="N33" s="3">
        <v>22</v>
      </c>
      <c r="O33" s="3">
        <v>39</v>
      </c>
      <c r="P33" s="3">
        <v>37</v>
      </c>
      <c r="Q33" s="3">
        <v>16</v>
      </c>
      <c r="R33" s="3">
        <v>385</v>
      </c>
      <c r="S33" s="3">
        <v>81</v>
      </c>
      <c r="T33" s="3">
        <v>1683</v>
      </c>
      <c r="U33" s="4">
        <v>4529</v>
      </c>
      <c r="V33" s="29">
        <f>SUM(C33:U33)</f>
        <v>83283</v>
      </c>
    </row>
    <row r="34" spans="1:22" ht="18" customHeight="1" x14ac:dyDescent="0.15">
      <c r="A34" s="153"/>
      <c r="B34" s="120" t="s">
        <v>14</v>
      </c>
      <c r="C34" s="5">
        <v>65108</v>
      </c>
      <c r="D34" s="6">
        <v>4024</v>
      </c>
      <c r="E34" s="6">
        <v>47728</v>
      </c>
      <c r="F34" s="6">
        <v>16816</v>
      </c>
      <c r="G34" s="6">
        <v>8331</v>
      </c>
      <c r="H34" s="6">
        <v>2770</v>
      </c>
      <c r="I34" s="6">
        <v>2785</v>
      </c>
      <c r="J34" s="6">
        <v>31</v>
      </c>
      <c r="K34" s="6">
        <v>996</v>
      </c>
      <c r="L34" s="6">
        <v>91</v>
      </c>
      <c r="M34" s="6">
        <v>0</v>
      </c>
      <c r="N34" s="6">
        <v>22</v>
      </c>
      <c r="O34" s="6">
        <v>143</v>
      </c>
      <c r="P34" s="6">
        <v>97</v>
      </c>
      <c r="Q34" s="6">
        <v>54</v>
      </c>
      <c r="R34" s="6">
        <v>1317</v>
      </c>
      <c r="S34" s="6">
        <v>161</v>
      </c>
      <c r="T34" s="6">
        <v>9502</v>
      </c>
      <c r="U34" s="7">
        <v>6816</v>
      </c>
      <c r="V34" s="31">
        <f>SUM(C34:U34)</f>
        <v>166792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1.330459673345681</v>
      </c>
      <c r="D35" s="34">
        <f t="shared" ref="D35:V35" si="5">IF(D33=0,"- ",+D31/D33)</f>
        <v>1.6237350505979762</v>
      </c>
      <c r="E35" s="34">
        <f t="shared" si="5"/>
        <v>1.0833652740513606</v>
      </c>
      <c r="F35" s="34">
        <f t="shared" si="5"/>
        <v>1.5695989214694979</v>
      </c>
      <c r="G35" s="34">
        <f t="shared" si="5"/>
        <v>2.1384371281237606</v>
      </c>
      <c r="H35" s="34">
        <f t="shared" si="5"/>
        <v>1.2313843078460769</v>
      </c>
      <c r="I35" s="34">
        <f t="shared" si="5"/>
        <v>1.3237663645518631</v>
      </c>
      <c r="J35" s="34">
        <f t="shared" si="5"/>
        <v>0.4375</v>
      </c>
      <c r="K35" s="34">
        <f t="shared" ref="K35:M35" si="6">IF(K33=0,"- ",+K31/K33)</f>
        <v>1.3210659898477157</v>
      </c>
      <c r="L35" s="34">
        <f t="shared" si="6"/>
        <v>1.4558823529411764</v>
      </c>
      <c r="M35" s="34" t="str">
        <f t="shared" si="6"/>
        <v xml:space="preserve">- </v>
      </c>
      <c r="N35" s="34">
        <f t="shared" si="5"/>
        <v>1.5454545454545454</v>
      </c>
      <c r="O35" s="34">
        <f t="shared" si="5"/>
        <v>2.4871794871794872</v>
      </c>
      <c r="P35" s="34">
        <f t="shared" si="5"/>
        <v>2.7837837837837838</v>
      </c>
      <c r="Q35" s="34">
        <f t="shared" si="5"/>
        <v>1.25</v>
      </c>
      <c r="R35" s="34">
        <f t="shared" si="5"/>
        <v>2.0649350649350651</v>
      </c>
      <c r="S35" s="34">
        <f t="shared" si="5"/>
        <v>1.3950617283950617</v>
      </c>
      <c r="T35" s="34">
        <f t="shared" si="5"/>
        <v>1.869281045751634</v>
      </c>
      <c r="U35" s="35">
        <f t="shared" si="5"/>
        <v>3.3409141090748511</v>
      </c>
      <c r="V35" s="36">
        <f t="shared" si="5"/>
        <v>1.4090510668443741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1.6537291884253855</v>
      </c>
      <c r="D36" s="38">
        <f t="shared" si="7"/>
        <v>1.9483101391650099</v>
      </c>
      <c r="E36" s="38">
        <f t="shared" si="7"/>
        <v>1.272649178679182</v>
      </c>
      <c r="F36" s="38">
        <f t="shared" si="7"/>
        <v>1.8362274024738345</v>
      </c>
      <c r="G36" s="38">
        <f t="shared" si="7"/>
        <v>2.322290241267555</v>
      </c>
      <c r="H36" s="38">
        <f t="shared" si="7"/>
        <v>1.8989169675090252</v>
      </c>
      <c r="I36" s="38">
        <f t="shared" si="7"/>
        <v>1.7403949730700179</v>
      </c>
      <c r="J36" s="38">
        <f t="shared" si="7"/>
        <v>0.22580645161290322</v>
      </c>
      <c r="K36" s="38">
        <f t="shared" ref="K36:M36" si="8">IF(K34=0,"- ",+K32/K34)</f>
        <v>1.463855421686747</v>
      </c>
      <c r="L36" s="38">
        <f t="shared" si="8"/>
        <v>1.5384615384615385</v>
      </c>
      <c r="M36" s="38" t="str">
        <f t="shared" si="8"/>
        <v xml:space="preserve">- </v>
      </c>
      <c r="N36" s="38">
        <f t="shared" si="7"/>
        <v>6.4545454545454541</v>
      </c>
      <c r="O36" s="38">
        <f t="shared" si="7"/>
        <v>2.4335664335664338</v>
      </c>
      <c r="P36" s="38">
        <f t="shared" si="7"/>
        <v>5.6701030927835054</v>
      </c>
      <c r="Q36" s="38">
        <f t="shared" si="7"/>
        <v>0.98148148148148151</v>
      </c>
      <c r="R36" s="38">
        <f t="shared" si="7"/>
        <v>1.7418375094912681</v>
      </c>
      <c r="S36" s="38">
        <f t="shared" si="7"/>
        <v>1.7080745341614907</v>
      </c>
      <c r="T36" s="38">
        <f t="shared" si="7"/>
        <v>2.183014102294254</v>
      </c>
      <c r="U36" s="39">
        <f t="shared" si="7"/>
        <v>3.9218016431924885</v>
      </c>
      <c r="V36" s="40">
        <f t="shared" si="7"/>
        <v>1.7347055014628998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</v>
      </c>
      <c r="O4" s="14" t="s">
        <v>35</v>
      </c>
      <c r="P4" s="14" t="s">
        <v>36</v>
      </c>
      <c r="Q4" s="15">
        <v>1</v>
      </c>
      <c r="R4" s="14" t="s">
        <v>37</v>
      </c>
      <c r="T4" s="16" t="s">
        <v>33</v>
      </c>
      <c r="U4" s="16"/>
      <c r="V4" s="16" t="s">
        <v>156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>
        <v>1</v>
      </c>
      <c r="F9" s="3"/>
      <c r="G9" s="3"/>
      <c r="H9" s="3"/>
      <c r="I9" s="3"/>
      <c r="J9" s="3"/>
      <c r="K9" s="3"/>
      <c r="L9" s="3"/>
      <c r="M9" s="3"/>
      <c r="N9" s="3"/>
      <c r="O9" s="3">
        <v>2</v>
      </c>
      <c r="P9" s="3"/>
      <c r="Q9" s="3"/>
      <c r="R9" s="3"/>
      <c r="S9" s="3"/>
      <c r="T9" s="3"/>
      <c r="U9" s="4"/>
      <c r="V9" s="29">
        <f t="shared" si="0"/>
        <v>3</v>
      </c>
    </row>
    <row r="10" spans="1:22" ht="18" customHeight="1" x14ac:dyDescent="0.15">
      <c r="A10" s="153"/>
      <c r="B10" s="120" t="s">
        <v>14</v>
      </c>
      <c r="C10" s="5"/>
      <c r="D10" s="6"/>
      <c r="E10" s="6">
        <v>1</v>
      </c>
      <c r="F10" s="6"/>
      <c r="G10" s="6"/>
      <c r="H10" s="6"/>
      <c r="I10" s="6"/>
      <c r="J10" s="6"/>
      <c r="K10" s="6"/>
      <c r="L10" s="6"/>
      <c r="M10" s="6"/>
      <c r="N10" s="6"/>
      <c r="O10" s="6">
        <v>2</v>
      </c>
      <c r="P10" s="6"/>
      <c r="Q10" s="6"/>
      <c r="R10" s="6"/>
      <c r="S10" s="6"/>
      <c r="T10" s="6"/>
      <c r="U10" s="7"/>
      <c r="V10" s="31">
        <f t="shared" si="0"/>
        <v>3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/>
      <c r="D13" s="3">
        <v>2</v>
      </c>
      <c r="E13" s="3">
        <v>7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>
        <v>1</v>
      </c>
      <c r="R13" s="3"/>
      <c r="S13" s="3"/>
      <c r="T13" s="3"/>
      <c r="U13" s="4">
        <v>2</v>
      </c>
      <c r="V13" s="29">
        <f t="shared" si="0"/>
        <v>12</v>
      </c>
    </row>
    <row r="14" spans="1:22" ht="18" customHeight="1" x14ac:dyDescent="0.15">
      <c r="A14" s="153"/>
      <c r="B14" s="120" t="s">
        <v>14</v>
      </c>
      <c r="C14" s="5"/>
      <c r="D14" s="6">
        <v>2</v>
      </c>
      <c r="E14" s="6">
        <v>7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>
        <v>1</v>
      </c>
      <c r="R14" s="6"/>
      <c r="S14" s="6"/>
      <c r="T14" s="6"/>
      <c r="U14" s="7">
        <v>2</v>
      </c>
      <c r="V14" s="31">
        <f t="shared" si="0"/>
        <v>12</v>
      </c>
    </row>
    <row r="15" spans="1:22" ht="18" customHeight="1" x14ac:dyDescent="0.15">
      <c r="A15" s="156" t="s">
        <v>5</v>
      </c>
      <c r="B15" s="121" t="s">
        <v>13</v>
      </c>
      <c r="C15" s="11"/>
      <c r="D15" s="12">
        <v>1</v>
      </c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1</v>
      </c>
    </row>
    <row r="16" spans="1:22" ht="18" customHeight="1" x14ac:dyDescent="0.15">
      <c r="A16" s="157"/>
      <c r="B16" s="119" t="s">
        <v>14</v>
      </c>
      <c r="C16" s="8"/>
      <c r="D16" s="9">
        <v>1</v>
      </c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1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8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10"/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2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4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5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7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2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4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5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7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2"/>
      <c r="D27" s="3"/>
      <c r="E27" s="3">
        <v>3</v>
      </c>
      <c r="F27" s="3">
        <v>2</v>
      </c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4">
        <v>1</v>
      </c>
      <c r="V27" s="32">
        <f t="shared" si="0"/>
        <v>6</v>
      </c>
    </row>
    <row r="28" spans="1:22" ht="18" customHeight="1" x14ac:dyDescent="0.15">
      <c r="A28" s="157"/>
      <c r="B28" s="119" t="s">
        <v>14</v>
      </c>
      <c r="C28" s="5"/>
      <c r="D28" s="6"/>
      <c r="E28" s="6">
        <v>3</v>
      </c>
      <c r="F28" s="6">
        <v>2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7">
        <v>1</v>
      </c>
      <c r="V28" s="30">
        <f t="shared" si="0"/>
        <v>6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11">
        <f>+C7+C9+C11+C13+C15+C17+C19+C21+C23+C25+C27+C29</f>
        <v>0</v>
      </c>
      <c r="D31" s="12">
        <f t="shared" ref="D31:V31" si="1">+D7+D9+D11+D13+D15+D17+D19+D21+D23+D25+D27+D29</f>
        <v>3</v>
      </c>
      <c r="E31" s="12">
        <f t="shared" si="1"/>
        <v>11</v>
      </c>
      <c r="F31" s="12">
        <f t="shared" si="1"/>
        <v>2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2</v>
      </c>
      <c r="P31" s="12">
        <f t="shared" si="1"/>
        <v>0</v>
      </c>
      <c r="Q31" s="12">
        <f t="shared" si="1"/>
        <v>1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3">
        <f t="shared" si="1"/>
        <v>3</v>
      </c>
      <c r="V31" s="29">
        <f t="shared" si="1"/>
        <v>22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0</v>
      </c>
      <c r="D32" s="6">
        <f t="shared" si="3"/>
        <v>3</v>
      </c>
      <c r="E32" s="6">
        <f t="shared" si="3"/>
        <v>11</v>
      </c>
      <c r="F32" s="6">
        <f t="shared" si="3"/>
        <v>2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2</v>
      </c>
      <c r="P32" s="6">
        <f t="shared" si="3"/>
        <v>0</v>
      </c>
      <c r="Q32" s="6">
        <f t="shared" si="3"/>
        <v>1</v>
      </c>
      <c r="R32" s="6">
        <f t="shared" si="3"/>
        <v>0</v>
      </c>
      <c r="S32" s="6">
        <f t="shared" si="3"/>
        <v>0</v>
      </c>
      <c r="T32" s="6">
        <f t="shared" si="3"/>
        <v>0</v>
      </c>
      <c r="U32" s="7">
        <f t="shared" si="3"/>
        <v>3</v>
      </c>
      <c r="V32" s="31">
        <f t="shared" si="3"/>
        <v>22</v>
      </c>
    </row>
    <row r="33" spans="1:22" ht="18" customHeight="1" x14ac:dyDescent="0.15">
      <c r="A33" s="158" t="s">
        <v>273</v>
      </c>
      <c r="B33" s="118" t="s">
        <v>13</v>
      </c>
      <c r="C33" s="2">
        <v>2</v>
      </c>
      <c r="D33" s="3">
        <v>3</v>
      </c>
      <c r="E33" s="3">
        <v>1</v>
      </c>
      <c r="F33" s="3">
        <v>0</v>
      </c>
      <c r="G33" s="3">
        <v>0</v>
      </c>
      <c r="H33" s="3">
        <v>0</v>
      </c>
      <c r="I33" s="3">
        <v>6</v>
      </c>
      <c r="J33" s="3">
        <v>1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1</v>
      </c>
      <c r="Q33" s="3">
        <v>0</v>
      </c>
      <c r="R33" s="3">
        <v>0</v>
      </c>
      <c r="S33" s="3">
        <v>1</v>
      </c>
      <c r="T33" s="3">
        <v>0</v>
      </c>
      <c r="U33" s="4">
        <v>0</v>
      </c>
      <c r="V33" s="29">
        <f>SUM(C33:U33)</f>
        <v>15</v>
      </c>
    </row>
    <row r="34" spans="1:22" ht="18" customHeight="1" x14ac:dyDescent="0.15">
      <c r="A34" s="153"/>
      <c r="B34" s="120" t="s">
        <v>14</v>
      </c>
      <c r="C34" s="5">
        <v>2</v>
      </c>
      <c r="D34" s="6">
        <v>3</v>
      </c>
      <c r="E34" s="6">
        <v>1</v>
      </c>
      <c r="F34" s="6">
        <v>0</v>
      </c>
      <c r="G34" s="6">
        <v>0</v>
      </c>
      <c r="H34" s="6">
        <v>0</v>
      </c>
      <c r="I34" s="6">
        <v>6</v>
      </c>
      <c r="J34" s="6">
        <v>1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1</v>
      </c>
      <c r="Q34" s="6">
        <v>0</v>
      </c>
      <c r="R34" s="6">
        <v>0</v>
      </c>
      <c r="S34" s="6">
        <v>1</v>
      </c>
      <c r="T34" s="6">
        <v>0</v>
      </c>
      <c r="U34" s="7">
        <v>0</v>
      </c>
      <c r="V34" s="31">
        <f>SUM(C34:U34)</f>
        <v>15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0</v>
      </c>
      <c r="D35" s="34">
        <f t="shared" ref="D35:V35" si="5">IF(D33=0,"- ",+D31/D33)</f>
        <v>1</v>
      </c>
      <c r="E35" s="34">
        <f t="shared" si="5"/>
        <v>11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>
        <f t="shared" si="5"/>
        <v>0</v>
      </c>
      <c r="J35" s="34">
        <f t="shared" si="5"/>
        <v>0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>
        <f t="shared" si="5"/>
        <v>0</v>
      </c>
      <c r="Q35" s="34" t="str">
        <f t="shared" si="5"/>
        <v xml:space="preserve">- </v>
      </c>
      <c r="R35" s="34" t="str">
        <f t="shared" si="5"/>
        <v xml:space="preserve">- </v>
      </c>
      <c r="S35" s="34">
        <f t="shared" si="5"/>
        <v>0</v>
      </c>
      <c r="T35" s="34" t="str">
        <f t="shared" si="5"/>
        <v xml:space="preserve">- </v>
      </c>
      <c r="U35" s="35" t="str">
        <f t="shared" si="5"/>
        <v xml:space="preserve">- </v>
      </c>
      <c r="V35" s="36">
        <f t="shared" si="5"/>
        <v>1.4666666666666666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0</v>
      </c>
      <c r="D36" s="38">
        <f t="shared" si="7"/>
        <v>1</v>
      </c>
      <c r="E36" s="38">
        <f t="shared" si="7"/>
        <v>11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>
        <f t="shared" si="7"/>
        <v>0</v>
      </c>
      <c r="J36" s="38">
        <f t="shared" si="7"/>
        <v>0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>
        <f t="shared" si="7"/>
        <v>0</v>
      </c>
      <c r="Q36" s="38" t="str">
        <f t="shared" si="7"/>
        <v xml:space="preserve">- </v>
      </c>
      <c r="R36" s="38" t="str">
        <f t="shared" si="7"/>
        <v xml:space="preserve">- </v>
      </c>
      <c r="S36" s="38">
        <f t="shared" si="7"/>
        <v>0</v>
      </c>
      <c r="T36" s="38" t="str">
        <f t="shared" si="7"/>
        <v xml:space="preserve">- </v>
      </c>
      <c r="U36" s="39" t="str">
        <f t="shared" si="7"/>
        <v xml:space="preserve">- </v>
      </c>
      <c r="V36" s="40">
        <f t="shared" si="7"/>
        <v>1.4666666666666666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</v>
      </c>
      <c r="O4" s="14" t="s">
        <v>35</v>
      </c>
      <c r="P4" s="14" t="s">
        <v>36</v>
      </c>
      <c r="Q4" s="15">
        <v>1</v>
      </c>
      <c r="R4" s="14" t="s">
        <v>37</v>
      </c>
      <c r="T4" s="16" t="s">
        <v>33</v>
      </c>
      <c r="U4" s="16"/>
      <c r="V4" s="16" t="s">
        <v>157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>
        <v>1</v>
      </c>
      <c r="E9" s="3"/>
      <c r="F9" s="3">
        <v>1</v>
      </c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2</v>
      </c>
    </row>
    <row r="10" spans="1:22" ht="18" customHeight="1" x14ac:dyDescent="0.15">
      <c r="A10" s="153"/>
      <c r="B10" s="120" t="s">
        <v>14</v>
      </c>
      <c r="C10" s="5"/>
      <c r="D10" s="6">
        <v>1</v>
      </c>
      <c r="E10" s="6"/>
      <c r="F10" s="6">
        <v>1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2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>
        <v>19</v>
      </c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19</v>
      </c>
    </row>
    <row r="12" spans="1:22" ht="18" customHeight="1" x14ac:dyDescent="0.15">
      <c r="A12" s="157"/>
      <c r="B12" s="119" t="s">
        <v>14</v>
      </c>
      <c r="C12" s="8"/>
      <c r="D12" s="9"/>
      <c r="E12" s="9">
        <v>57</v>
      </c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57</v>
      </c>
    </row>
    <row r="13" spans="1:22" ht="18" customHeight="1" x14ac:dyDescent="0.15">
      <c r="A13" s="154" t="s">
        <v>4</v>
      </c>
      <c r="B13" s="118" t="s">
        <v>13</v>
      </c>
      <c r="C13" s="2">
        <v>3</v>
      </c>
      <c r="D13" s="3"/>
      <c r="E13" s="3">
        <v>88</v>
      </c>
      <c r="F13" s="3">
        <v>2</v>
      </c>
      <c r="G13" s="3">
        <v>5</v>
      </c>
      <c r="H13" s="3"/>
      <c r="I13" s="3"/>
      <c r="J13" s="3"/>
      <c r="K13" s="3"/>
      <c r="L13" s="3"/>
      <c r="M13" s="3"/>
      <c r="N13" s="3"/>
      <c r="O13" s="3">
        <v>2</v>
      </c>
      <c r="P13" s="3"/>
      <c r="Q13" s="3"/>
      <c r="R13" s="3"/>
      <c r="S13" s="3"/>
      <c r="T13" s="3">
        <v>1</v>
      </c>
      <c r="U13" s="4"/>
      <c r="V13" s="29">
        <f t="shared" si="0"/>
        <v>101</v>
      </c>
    </row>
    <row r="14" spans="1:22" ht="18" customHeight="1" x14ac:dyDescent="0.15">
      <c r="A14" s="153"/>
      <c r="B14" s="120" t="s">
        <v>14</v>
      </c>
      <c r="C14" s="5">
        <v>3</v>
      </c>
      <c r="D14" s="6"/>
      <c r="E14" s="6">
        <v>114</v>
      </c>
      <c r="F14" s="6">
        <v>2</v>
      </c>
      <c r="G14" s="6">
        <v>5</v>
      </c>
      <c r="H14" s="6"/>
      <c r="I14" s="6"/>
      <c r="J14" s="6"/>
      <c r="K14" s="6"/>
      <c r="L14" s="6"/>
      <c r="M14" s="6"/>
      <c r="N14" s="6"/>
      <c r="O14" s="6">
        <v>4</v>
      </c>
      <c r="P14" s="6"/>
      <c r="Q14" s="6"/>
      <c r="R14" s="6"/>
      <c r="S14" s="6"/>
      <c r="T14" s="6">
        <v>3</v>
      </c>
      <c r="U14" s="7"/>
      <c r="V14" s="31">
        <f t="shared" si="0"/>
        <v>131</v>
      </c>
    </row>
    <row r="15" spans="1:22" ht="18" customHeight="1" x14ac:dyDescent="0.15">
      <c r="A15" s="156" t="s">
        <v>5</v>
      </c>
      <c r="B15" s="121" t="s">
        <v>13</v>
      </c>
      <c r="C15" s="11">
        <v>22</v>
      </c>
      <c r="D15" s="12">
        <v>3</v>
      </c>
      <c r="E15" s="12"/>
      <c r="F15" s="12">
        <v>1</v>
      </c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26</v>
      </c>
    </row>
    <row r="16" spans="1:22" ht="18" customHeight="1" x14ac:dyDescent="0.15">
      <c r="A16" s="157"/>
      <c r="B16" s="119" t="s">
        <v>14</v>
      </c>
      <c r="C16" s="8">
        <v>26</v>
      </c>
      <c r="D16" s="9">
        <v>3</v>
      </c>
      <c r="E16" s="9"/>
      <c r="F16" s="9">
        <v>1</v>
      </c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30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8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10"/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2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4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5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7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>
        <v>2</v>
      </c>
      <c r="D21" s="3"/>
      <c r="E21" s="3">
        <v>3</v>
      </c>
      <c r="F21" s="3"/>
      <c r="G21" s="3"/>
      <c r="H21" s="3"/>
      <c r="I21" s="3">
        <v>3</v>
      </c>
      <c r="J21" s="3"/>
      <c r="K21" s="3"/>
      <c r="L21" s="3">
        <v>1</v>
      </c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9</v>
      </c>
    </row>
    <row r="22" spans="1:22" ht="18" customHeight="1" x14ac:dyDescent="0.15">
      <c r="A22" s="153"/>
      <c r="B22" s="120" t="s">
        <v>14</v>
      </c>
      <c r="C22" s="5">
        <v>6</v>
      </c>
      <c r="D22" s="6"/>
      <c r="E22" s="6">
        <v>9</v>
      </c>
      <c r="F22" s="6"/>
      <c r="G22" s="6"/>
      <c r="H22" s="6"/>
      <c r="I22" s="6">
        <v>9</v>
      </c>
      <c r="J22" s="6"/>
      <c r="K22" s="6"/>
      <c r="L22" s="6">
        <v>3</v>
      </c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27</v>
      </c>
    </row>
    <row r="23" spans="1:22" ht="18" customHeight="1" x14ac:dyDescent="0.15">
      <c r="A23" s="156" t="s">
        <v>9</v>
      </c>
      <c r="B23" s="121" t="s">
        <v>13</v>
      </c>
      <c r="C23" s="2"/>
      <c r="D23" s="3"/>
      <c r="E23" s="3"/>
      <c r="F23" s="3">
        <v>2</v>
      </c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4"/>
      <c r="V23" s="32">
        <f t="shared" si="0"/>
        <v>2</v>
      </c>
    </row>
    <row r="24" spans="1:22" ht="18" customHeight="1" x14ac:dyDescent="0.15">
      <c r="A24" s="157"/>
      <c r="B24" s="119" t="s">
        <v>14</v>
      </c>
      <c r="C24" s="5"/>
      <c r="D24" s="6"/>
      <c r="E24" s="6"/>
      <c r="F24" s="6">
        <v>6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7"/>
      <c r="V24" s="30">
        <f t="shared" si="0"/>
        <v>6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2"/>
      <c r="D27" s="3"/>
      <c r="E27" s="3">
        <v>3</v>
      </c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>
        <v>1</v>
      </c>
      <c r="U27" s="4"/>
      <c r="V27" s="32">
        <f t="shared" si="0"/>
        <v>4</v>
      </c>
    </row>
    <row r="28" spans="1:22" ht="18" customHeight="1" x14ac:dyDescent="0.15">
      <c r="A28" s="157"/>
      <c r="B28" s="119" t="s">
        <v>14</v>
      </c>
      <c r="C28" s="5"/>
      <c r="D28" s="6"/>
      <c r="E28" s="6">
        <v>15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>
        <v>3</v>
      </c>
      <c r="U28" s="7"/>
      <c r="V28" s="30">
        <f t="shared" si="0"/>
        <v>18</v>
      </c>
    </row>
    <row r="29" spans="1:22" ht="18" customHeight="1" x14ac:dyDescent="0.15">
      <c r="A29" s="154" t="s">
        <v>12</v>
      </c>
      <c r="B29" s="118" t="s">
        <v>13</v>
      </c>
      <c r="C29" s="2">
        <v>14</v>
      </c>
      <c r="D29" s="3"/>
      <c r="E29" s="3">
        <v>19</v>
      </c>
      <c r="F29" s="3"/>
      <c r="G29" s="3"/>
      <c r="H29" s="3"/>
      <c r="I29" s="3"/>
      <c r="J29" s="3"/>
      <c r="K29" s="3"/>
      <c r="L29" s="3"/>
      <c r="M29" s="3"/>
      <c r="N29" s="3">
        <v>2</v>
      </c>
      <c r="O29" s="3"/>
      <c r="P29" s="3"/>
      <c r="Q29" s="3"/>
      <c r="R29" s="3"/>
      <c r="S29" s="3"/>
      <c r="T29" s="3"/>
      <c r="U29" s="4"/>
      <c r="V29" s="29">
        <f t="shared" si="0"/>
        <v>35</v>
      </c>
    </row>
    <row r="30" spans="1:22" ht="18" customHeight="1" x14ac:dyDescent="0.15">
      <c r="A30" s="153"/>
      <c r="B30" s="120" t="s">
        <v>14</v>
      </c>
      <c r="C30" s="5">
        <v>56</v>
      </c>
      <c r="D30" s="6"/>
      <c r="E30" s="6">
        <v>76</v>
      </c>
      <c r="F30" s="6"/>
      <c r="G30" s="6"/>
      <c r="H30" s="6"/>
      <c r="I30" s="6"/>
      <c r="J30" s="6"/>
      <c r="K30" s="6"/>
      <c r="L30" s="6"/>
      <c r="M30" s="6"/>
      <c r="N30" s="6">
        <v>4</v>
      </c>
      <c r="O30" s="6"/>
      <c r="P30" s="6"/>
      <c r="Q30" s="6"/>
      <c r="R30" s="6"/>
      <c r="S30" s="6"/>
      <c r="T30" s="6"/>
      <c r="U30" s="7"/>
      <c r="V30" s="31">
        <f t="shared" si="0"/>
        <v>136</v>
      </c>
    </row>
    <row r="31" spans="1:22" ht="18" customHeight="1" x14ac:dyDescent="0.15">
      <c r="A31" s="154" t="s">
        <v>32</v>
      </c>
      <c r="B31" s="118" t="s">
        <v>13</v>
      </c>
      <c r="C31" s="11">
        <f>+C7+C9+C11+C13+C15+C17+C19+C21+C23+C25+C27+C29</f>
        <v>41</v>
      </c>
      <c r="D31" s="12">
        <f t="shared" ref="D31:V31" si="1">+D7+D9+D11+D13+D15+D17+D19+D21+D23+D25+D27+D29</f>
        <v>4</v>
      </c>
      <c r="E31" s="12">
        <f t="shared" si="1"/>
        <v>132</v>
      </c>
      <c r="F31" s="12">
        <f t="shared" si="1"/>
        <v>6</v>
      </c>
      <c r="G31" s="12">
        <f t="shared" si="1"/>
        <v>5</v>
      </c>
      <c r="H31" s="12">
        <f t="shared" si="1"/>
        <v>0</v>
      </c>
      <c r="I31" s="12">
        <f t="shared" si="1"/>
        <v>3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1</v>
      </c>
      <c r="M31" s="12">
        <f t="shared" si="2"/>
        <v>0</v>
      </c>
      <c r="N31" s="12">
        <f t="shared" si="1"/>
        <v>2</v>
      </c>
      <c r="O31" s="12">
        <f t="shared" si="1"/>
        <v>2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2</v>
      </c>
      <c r="U31" s="13">
        <f t="shared" si="1"/>
        <v>0</v>
      </c>
      <c r="V31" s="29">
        <f t="shared" si="1"/>
        <v>198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91</v>
      </c>
      <c r="D32" s="6">
        <f t="shared" si="3"/>
        <v>4</v>
      </c>
      <c r="E32" s="6">
        <f t="shared" si="3"/>
        <v>271</v>
      </c>
      <c r="F32" s="6">
        <f t="shared" si="3"/>
        <v>10</v>
      </c>
      <c r="G32" s="6">
        <f t="shared" si="3"/>
        <v>5</v>
      </c>
      <c r="H32" s="6">
        <f t="shared" si="3"/>
        <v>0</v>
      </c>
      <c r="I32" s="6">
        <f t="shared" si="3"/>
        <v>9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3</v>
      </c>
      <c r="M32" s="6">
        <f t="shared" si="4"/>
        <v>0</v>
      </c>
      <c r="N32" s="6">
        <f t="shared" si="3"/>
        <v>4</v>
      </c>
      <c r="O32" s="6">
        <f t="shared" si="3"/>
        <v>4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6</v>
      </c>
      <c r="U32" s="7">
        <f t="shared" si="3"/>
        <v>0</v>
      </c>
      <c r="V32" s="31">
        <f t="shared" si="3"/>
        <v>407</v>
      </c>
    </row>
    <row r="33" spans="1:22" ht="18" customHeight="1" x14ac:dyDescent="0.15">
      <c r="A33" s="158" t="s">
        <v>273</v>
      </c>
      <c r="B33" s="118" t="s">
        <v>13</v>
      </c>
      <c r="C33" s="2">
        <v>0</v>
      </c>
      <c r="D33" s="3">
        <v>0</v>
      </c>
      <c r="E33" s="3">
        <v>6</v>
      </c>
      <c r="F33" s="3">
        <v>4</v>
      </c>
      <c r="G33" s="3">
        <v>1</v>
      </c>
      <c r="H33" s="3">
        <v>0</v>
      </c>
      <c r="I33" s="3">
        <v>12</v>
      </c>
      <c r="J33" s="3">
        <v>0</v>
      </c>
      <c r="K33" s="3">
        <v>0</v>
      </c>
      <c r="L33" s="3">
        <v>0</v>
      </c>
      <c r="M33" s="3">
        <v>0</v>
      </c>
      <c r="N33" s="3">
        <v>9</v>
      </c>
      <c r="O33" s="3">
        <v>0</v>
      </c>
      <c r="P33" s="3">
        <v>0</v>
      </c>
      <c r="Q33" s="3">
        <v>0</v>
      </c>
      <c r="R33" s="3">
        <v>5</v>
      </c>
      <c r="S33" s="3">
        <v>0</v>
      </c>
      <c r="T33" s="3">
        <v>0</v>
      </c>
      <c r="U33" s="4">
        <v>3</v>
      </c>
      <c r="V33" s="29">
        <f>SUM(C33:U33)</f>
        <v>40</v>
      </c>
    </row>
    <row r="34" spans="1:22" ht="18" customHeight="1" x14ac:dyDescent="0.15">
      <c r="A34" s="153"/>
      <c r="B34" s="120" t="s">
        <v>14</v>
      </c>
      <c r="C34" s="5">
        <v>0</v>
      </c>
      <c r="D34" s="6">
        <v>0</v>
      </c>
      <c r="E34" s="6">
        <v>44</v>
      </c>
      <c r="F34" s="6">
        <v>6</v>
      </c>
      <c r="G34" s="6">
        <v>1</v>
      </c>
      <c r="H34" s="6">
        <v>0</v>
      </c>
      <c r="I34" s="6">
        <v>31</v>
      </c>
      <c r="J34" s="6">
        <v>0</v>
      </c>
      <c r="K34" s="6">
        <v>0</v>
      </c>
      <c r="L34" s="6">
        <v>0</v>
      </c>
      <c r="M34" s="6">
        <v>0</v>
      </c>
      <c r="N34" s="6">
        <v>32</v>
      </c>
      <c r="O34" s="6">
        <v>0</v>
      </c>
      <c r="P34" s="6">
        <v>0</v>
      </c>
      <c r="Q34" s="6">
        <v>0</v>
      </c>
      <c r="R34" s="6">
        <v>12</v>
      </c>
      <c r="S34" s="6">
        <v>0</v>
      </c>
      <c r="T34" s="6">
        <v>0</v>
      </c>
      <c r="U34" s="7">
        <v>3</v>
      </c>
      <c r="V34" s="31">
        <f>SUM(C34:U34)</f>
        <v>129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 t="str">
        <f t="shared" ref="D35:V35" si="5">IF(D33=0,"- ",+D31/D33)</f>
        <v xml:space="preserve">- </v>
      </c>
      <c r="E35" s="34">
        <f t="shared" si="5"/>
        <v>22</v>
      </c>
      <c r="F35" s="34">
        <f t="shared" si="5"/>
        <v>1.5</v>
      </c>
      <c r="G35" s="34">
        <f t="shared" si="5"/>
        <v>5</v>
      </c>
      <c r="H35" s="34" t="str">
        <f t="shared" si="5"/>
        <v xml:space="preserve">- </v>
      </c>
      <c r="I35" s="34">
        <f t="shared" si="5"/>
        <v>0.25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>
        <f t="shared" si="5"/>
        <v>0.22222222222222221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>
        <f t="shared" si="5"/>
        <v>0</v>
      </c>
      <c r="S35" s="34" t="str">
        <f t="shared" si="5"/>
        <v xml:space="preserve">- </v>
      </c>
      <c r="T35" s="34" t="str">
        <f t="shared" si="5"/>
        <v xml:space="preserve">- </v>
      </c>
      <c r="U35" s="35">
        <f t="shared" si="5"/>
        <v>0</v>
      </c>
      <c r="V35" s="36">
        <f t="shared" si="5"/>
        <v>4.95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 t="str">
        <f t="shared" si="7"/>
        <v xml:space="preserve">- </v>
      </c>
      <c r="E36" s="38">
        <f t="shared" si="7"/>
        <v>6.1590909090909092</v>
      </c>
      <c r="F36" s="38">
        <f t="shared" si="7"/>
        <v>1.6666666666666667</v>
      </c>
      <c r="G36" s="38">
        <f t="shared" si="7"/>
        <v>5</v>
      </c>
      <c r="H36" s="38" t="str">
        <f t="shared" si="7"/>
        <v xml:space="preserve">- </v>
      </c>
      <c r="I36" s="38">
        <f t="shared" si="7"/>
        <v>0.29032258064516131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>
        <f t="shared" si="7"/>
        <v>0.125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>
        <f t="shared" si="7"/>
        <v>0</v>
      </c>
      <c r="S36" s="38" t="str">
        <f t="shared" si="7"/>
        <v xml:space="preserve">- </v>
      </c>
      <c r="T36" s="38" t="str">
        <f t="shared" si="7"/>
        <v xml:space="preserve">- </v>
      </c>
      <c r="U36" s="39">
        <f t="shared" si="7"/>
        <v>0</v>
      </c>
      <c r="V36" s="40">
        <f t="shared" si="7"/>
        <v>3.1550387596899223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6</v>
      </c>
      <c r="O4" s="14" t="s">
        <v>35</v>
      </c>
      <c r="P4" s="14" t="s">
        <v>36</v>
      </c>
      <c r="Q4" s="15">
        <v>6</v>
      </c>
      <c r="R4" s="14" t="s">
        <v>37</v>
      </c>
      <c r="T4" s="16" t="s">
        <v>33</v>
      </c>
      <c r="U4" s="16"/>
      <c r="V4" s="16" t="s">
        <v>158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17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17</v>
      </c>
    </row>
    <row r="8" spans="1:22" ht="18" customHeight="1" x14ac:dyDescent="0.15">
      <c r="A8" s="157"/>
      <c r="B8" s="119" t="s">
        <v>14</v>
      </c>
      <c r="C8" s="5">
        <v>34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34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/>
      <c r="D11" s="12">
        <v>12</v>
      </c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>
        <v>12</v>
      </c>
      <c r="T11" s="12"/>
      <c r="U11" s="13"/>
      <c r="V11" s="32">
        <f t="shared" si="0"/>
        <v>24</v>
      </c>
    </row>
    <row r="12" spans="1:22" ht="18" customHeight="1" x14ac:dyDescent="0.15">
      <c r="A12" s="157"/>
      <c r="B12" s="119" t="s">
        <v>14</v>
      </c>
      <c r="C12" s="8"/>
      <c r="D12" s="9">
        <v>12</v>
      </c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>
        <v>18</v>
      </c>
      <c r="T12" s="9"/>
      <c r="U12" s="10"/>
      <c r="V12" s="30">
        <f t="shared" si="0"/>
        <v>30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>
        <v>1</v>
      </c>
      <c r="P13" s="3"/>
      <c r="Q13" s="3"/>
      <c r="R13" s="3">
        <v>3</v>
      </c>
      <c r="S13" s="3"/>
      <c r="T13" s="3"/>
      <c r="U13" s="4"/>
      <c r="V13" s="29">
        <f t="shared" si="0"/>
        <v>4</v>
      </c>
    </row>
    <row r="14" spans="1:22" ht="18" customHeight="1" x14ac:dyDescent="0.15">
      <c r="A14" s="153"/>
      <c r="B14" s="120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>
        <v>5</v>
      </c>
      <c r="P14" s="6"/>
      <c r="Q14" s="6"/>
      <c r="R14" s="6">
        <v>15</v>
      </c>
      <c r="S14" s="6"/>
      <c r="T14" s="6"/>
      <c r="U14" s="7"/>
      <c r="V14" s="31">
        <f t="shared" si="0"/>
        <v>20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>
        <v>1</v>
      </c>
      <c r="Q15" s="12"/>
      <c r="R15" s="12"/>
      <c r="S15" s="12"/>
      <c r="T15" s="12"/>
      <c r="U15" s="13"/>
      <c r="V15" s="32">
        <f t="shared" si="0"/>
        <v>1</v>
      </c>
    </row>
    <row r="16" spans="1:22" ht="18" customHeight="1" x14ac:dyDescent="0.15">
      <c r="A16" s="157"/>
      <c r="B16" s="119" t="s">
        <v>14</v>
      </c>
      <c r="C16" s="8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>
        <v>1</v>
      </c>
      <c r="Q16" s="9"/>
      <c r="R16" s="9"/>
      <c r="S16" s="9"/>
      <c r="T16" s="9"/>
      <c r="U16" s="10"/>
      <c r="V16" s="30">
        <f t="shared" si="0"/>
        <v>1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8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10"/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2">
        <v>1</v>
      </c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4"/>
      <c r="V19" s="32">
        <f t="shared" si="0"/>
        <v>1</v>
      </c>
    </row>
    <row r="20" spans="1:22" ht="18" customHeight="1" x14ac:dyDescent="0.15">
      <c r="A20" s="157"/>
      <c r="B20" s="119" t="s">
        <v>14</v>
      </c>
      <c r="C20" s="5">
        <v>6</v>
      </c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7"/>
      <c r="V20" s="30">
        <f t="shared" si="0"/>
        <v>6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2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4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5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7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>
        <v>8</v>
      </c>
      <c r="E25" s="3"/>
      <c r="F25" s="3"/>
      <c r="G25" s="3"/>
      <c r="H25" s="3"/>
      <c r="I25" s="3"/>
      <c r="J25" s="3">
        <v>1</v>
      </c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9</v>
      </c>
    </row>
    <row r="26" spans="1:22" ht="18" customHeight="1" x14ac:dyDescent="0.15">
      <c r="A26" s="153"/>
      <c r="B26" s="120" t="s">
        <v>14</v>
      </c>
      <c r="C26" s="5"/>
      <c r="D26" s="6">
        <v>104</v>
      </c>
      <c r="E26" s="6"/>
      <c r="F26" s="6"/>
      <c r="G26" s="6"/>
      <c r="H26" s="6"/>
      <c r="I26" s="6"/>
      <c r="J26" s="6">
        <v>6</v>
      </c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110</v>
      </c>
    </row>
    <row r="27" spans="1:22" ht="18" customHeight="1" x14ac:dyDescent="0.15">
      <c r="A27" s="156" t="s">
        <v>11</v>
      </c>
      <c r="B27" s="121" t="s">
        <v>13</v>
      </c>
      <c r="C27" s="2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4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5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7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11">
        <f>+C7+C9+C11+C13+C15+C17+C19+C21+C23+C25+C27+C29</f>
        <v>18</v>
      </c>
      <c r="D31" s="12">
        <f t="shared" ref="D31:V31" si="1">+D7+D9+D11+D13+D15+D17+D19+D21+D23+D25+D27+D29</f>
        <v>20</v>
      </c>
      <c r="E31" s="12">
        <f t="shared" si="1"/>
        <v>0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1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1</v>
      </c>
      <c r="P31" s="12">
        <f t="shared" si="1"/>
        <v>1</v>
      </c>
      <c r="Q31" s="12">
        <f t="shared" si="1"/>
        <v>0</v>
      </c>
      <c r="R31" s="12">
        <f t="shared" si="1"/>
        <v>3</v>
      </c>
      <c r="S31" s="12">
        <f t="shared" si="1"/>
        <v>12</v>
      </c>
      <c r="T31" s="12">
        <f t="shared" si="1"/>
        <v>0</v>
      </c>
      <c r="U31" s="13">
        <f t="shared" si="1"/>
        <v>0</v>
      </c>
      <c r="V31" s="29">
        <f t="shared" si="1"/>
        <v>56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40</v>
      </c>
      <c r="D32" s="6">
        <f t="shared" si="3"/>
        <v>116</v>
      </c>
      <c r="E32" s="6">
        <f t="shared" si="3"/>
        <v>0</v>
      </c>
      <c r="F32" s="6">
        <f t="shared" si="3"/>
        <v>0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6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5</v>
      </c>
      <c r="P32" s="6">
        <f t="shared" si="3"/>
        <v>1</v>
      </c>
      <c r="Q32" s="6">
        <f t="shared" si="3"/>
        <v>0</v>
      </c>
      <c r="R32" s="6">
        <f t="shared" si="3"/>
        <v>15</v>
      </c>
      <c r="S32" s="6">
        <f t="shared" si="3"/>
        <v>18</v>
      </c>
      <c r="T32" s="6">
        <f t="shared" si="3"/>
        <v>0</v>
      </c>
      <c r="U32" s="7">
        <f t="shared" si="3"/>
        <v>0</v>
      </c>
      <c r="V32" s="31">
        <f t="shared" si="3"/>
        <v>201</v>
      </c>
    </row>
    <row r="33" spans="1:22" ht="18" customHeight="1" x14ac:dyDescent="0.15">
      <c r="A33" s="158" t="s">
        <v>273</v>
      </c>
      <c r="B33" s="118" t="s">
        <v>13</v>
      </c>
      <c r="C33" s="2">
        <v>4</v>
      </c>
      <c r="D33" s="3">
        <v>18</v>
      </c>
      <c r="E33" s="3">
        <v>0</v>
      </c>
      <c r="F33" s="3">
        <v>0</v>
      </c>
      <c r="G33" s="3">
        <v>1</v>
      </c>
      <c r="H33" s="3">
        <v>0</v>
      </c>
      <c r="I33" s="3">
        <v>0</v>
      </c>
      <c r="J33" s="3">
        <v>5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1</v>
      </c>
      <c r="S33" s="3">
        <v>0</v>
      </c>
      <c r="T33" s="3">
        <v>0</v>
      </c>
      <c r="U33" s="4">
        <v>34</v>
      </c>
      <c r="V33" s="29">
        <f>SUM(C33:U33)</f>
        <v>63</v>
      </c>
    </row>
    <row r="34" spans="1:22" ht="18" customHeight="1" x14ac:dyDescent="0.15">
      <c r="A34" s="153"/>
      <c r="B34" s="120" t="s">
        <v>14</v>
      </c>
      <c r="C34" s="5">
        <v>4</v>
      </c>
      <c r="D34" s="6">
        <v>248</v>
      </c>
      <c r="E34" s="6">
        <v>0</v>
      </c>
      <c r="F34" s="6">
        <v>0</v>
      </c>
      <c r="G34" s="6">
        <v>1</v>
      </c>
      <c r="H34" s="6">
        <v>0</v>
      </c>
      <c r="I34" s="6">
        <v>0</v>
      </c>
      <c r="J34" s="6">
        <v>23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5</v>
      </c>
      <c r="S34" s="6">
        <v>0</v>
      </c>
      <c r="T34" s="6">
        <v>0</v>
      </c>
      <c r="U34" s="7">
        <v>76</v>
      </c>
      <c r="V34" s="31">
        <f>SUM(C34:U34)</f>
        <v>357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4.5</v>
      </c>
      <c r="D35" s="34">
        <f t="shared" ref="D35:V35" si="5">IF(D33=0,"- ",+D31/D33)</f>
        <v>1.1111111111111112</v>
      </c>
      <c r="E35" s="34" t="str">
        <f t="shared" si="5"/>
        <v xml:space="preserve">- </v>
      </c>
      <c r="F35" s="34" t="str">
        <f t="shared" si="5"/>
        <v xml:space="preserve">- </v>
      </c>
      <c r="G35" s="34">
        <f t="shared" si="5"/>
        <v>0</v>
      </c>
      <c r="H35" s="34" t="str">
        <f t="shared" si="5"/>
        <v xml:space="preserve">- </v>
      </c>
      <c r="I35" s="34" t="str">
        <f t="shared" si="5"/>
        <v xml:space="preserve">- </v>
      </c>
      <c r="J35" s="34">
        <f t="shared" si="5"/>
        <v>0.2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>
        <f t="shared" si="5"/>
        <v>3</v>
      </c>
      <c r="S35" s="34" t="str">
        <f t="shared" si="5"/>
        <v xml:space="preserve">- </v>
      </c>
      <c r="T35" s="34" t="str">
        <f t="shared" si="5"/>
        <v xml:space="preserve">- </v>
      </c>
      <c r="U35" s="35">
        <f t="shared" si="5"/>
        <v>0</v>
      </c>
      <c r="V35" s="36">
        <f t="shared" si="5"/>
        <v>0.88888888888888884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10</v>
      </c>
      <c r="D36" s="38">
        <f t="shared" si="7"/>
        <v>0.46774193548387094</v>
      </c>
      <c r="E36" s="38" t="str">
        <f t="shared" si="7"/>
        <v xml:space="preserve">- </v>
      </c>
      <c r="F36" s="38" t="str">
        <f t="shared" si="7"/>
        <v xml:space="preserve">- </v>
      </c>
      <c r="G36" s="38">
        <f t="shared" si="7"/>
        <v>0</v>
      </c>
      <c r="H36" s="38" t="str">
        <f t="shared" si="7"/>
        <v xml:space="preserve">- </v>
      </c>
      <c r="I36" s="38" t="str">
        <f t="shared" si="7"/>
        <v xml:space="preserve">- </v>
      </c>
      <c r="J36" s="38">
        <f t="shared" si="7"/>
        <v>0.2608695652173913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>
        <f t="shared" si="7"/>
        <v>3</v>
      </c>
      <c r="S36" s="38" t="str">
        <f t="shared" si="7"/>
        <v xml:space="preserve">- </v>
      </c>
      <c r="T36" s="38" t="str">
        <f t="shared" si="7"/>
        <v xml:space="preserve">- </v>
      </c>
      <c r="U36" s="39">
        <f t="shared" si="7"/>
        <v>0</v>
      </c>
      <c r="V36" s="40">
        <f t="shared" si="7"/>
        <v>0.56302521008403361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2</v>
      </c>
      <c r="O4" s="14" t="s">
        <v>35</v>
      </c>
      <c r="P4" s="14" t="s">
        <v>36</v>
      </c>
      <c r="Q4" s="15">
        <v>2</v>
      </c>
      <c r="R4" s="14" t="s">
        <v>37</v>
      </c>
      <c r="T4" s="16" t="s">
        <v>33</v>
      </c>
      <c r="U4" s="16"/>
      <c r="V4" s="16" t="s">
        <v>50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5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5</v>
      </c>
    </row>
    <row r="8" spans="1:22" ht="18" customHeight="1" x14ac:dyDescent="0.15">
      <c r="A8" s="157"/>
      <c r="B8" s="119" t="s">
        <v>14</v>
      </c>
      <c r="C8" s="5">
        <v>5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5</v>
      </c>
    </row>
    <row r="9" spans="1:22" ht="18" customHeight="1" x14ac:dyDescent="0.15">
      <c r="A9" s="154" t="s">
        <v>2</v>
      </c>
      <c r="B9" s="118" t="s">
        <v>13</v>
      </c>
      <c r="C9" s="2">
        <v>4</v>
      </c>
      <c r="D9" s="3"/>
      <c r="E9" s="3">
        <v>1</v>
      </c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5</v>
      </c>
    </row>
    <row r="10" spans="1:22" ht="18" customHeight="1" x14ac:dyDescent="0.15">
      <c r="A10" s="153"/>
      <c r="B10" s="120" t="s">
        <v>14</v>
      </c>
      <c r="C10" s="5">
        <v>4</v>
      </c>
      <c r="D10" s="6"/>
      <c r="E10" s="6">
        <v>1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5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>
        <v>51</v>
      </c>
      <c r="D13" s="3"/>
      <c r="E13" s="3">
        <v>4</v>
      </c>
      <c r="F13" s="3"/>
      <c r="G13" s="3"/>
      <c r="H13" s="3"/>
      <c r="I13" s="3">
        <v>3</v>
      </c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58</v>
      </c>
    </row>
    <row r="14" spans="1:22" ht="18" customHeight="1" x14ac:dyDescent="0.15">
      <c r="A14" s="153"/>
      <c r="B14" s="120" t="s">
        <v>14</v>
      </c>
      <c r="C14" s="5">
        <v>78</v>
      </c>
      <c r="D14" s="6"/>
      <c r="E14" s="6">
        <v>4</v>
      </c>
      <c r="F14" s="6"/>
      <c r="G14" s="6"/>
      <c r="H14" s="6"/>
      <c r="I14" s="6">
        <v>3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85</v>
      </c>
    </row>
    <row r="15" spans="1:22" ht="18" customHeight="1" x14ac:dyDescent="0.15">
      <c r="A15" s="156" t="s">
        <v>5</v>
      </c>
      <c r="B15" s="121" t="s">
        <v>13</v>
      </c>
      <c r="C15" s="11"/>
      <c r="D15" s="12">
        <v>9</v>
      </c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>
        <v>1</v>
      </c>
      <c r="S15" s="12"/>
      <c r="T15" s="12"/>
      <c r="U15" s="13"/>
      <c r="V15" s="32">
        <f t="shared" si="0"/>
        <v>10</v>
      </c>
    </row>
    <row r="16" spans="1:22" ht="18" customHeight="1" x14ac:dyDescent="0.15">
      <c r="A16" s="157"/>
      <c r="B16" s="119" t="s">
        <v>14</v>
      </c>
      <c r="C16" s="8"/>
      <c r="D16" s="9">
        <v>14</v>
      </c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>
        <v>1</v>
      </c>
      <c r="S16" s="9"/>
      <c r="T16" s="9"/>
      <c r="U16" s="10"/>
      <c r="V16" s="30">
        <f t="shared" si="0"/>
        <v>15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>
        <v>2</v>
      </c>
      <c r="V23" s="32">
        <f t="shared" si="0"/>
        <v>2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>
        <v>2</v>
      </c>
      <c r="V24" s="30">
        <f t="shared" si="0"/>
        <v>2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>
        <v>15</v>
      </c>
      <c r="J25" s="3"/>
      <c r="K25" s="3"/>
      <c r="L25" s="3"/>
      <c r="M25" s="3"/>
      <c r="N25" s="3"/>
      <c r="O25" s="3"/>
      <c r="P25" s="3"/>
      <c r="Q25" s="3"/>
      <c r="R25" s="3">
        <v>2</v>
      </c>
      <c r="S25" s="3"/>
      <c r="T25" s="3">
        <v>1</v>
      </c>
      <c r="U25" s="4"/>
      <c r="V25" s="29">
        <f t="shared" si="0"/>
        <v>18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>
        <v>15</v>
      </c>
      <c r="J26" s="6"/>
      <c r="K26" s="6"/>
      <c r="L26" s="6"/>
      <c r="M26" s="6"/>
      <c r="N26" s="6"/>
      <c r="O26" s="6"/>
      <c r="P26" s="6"/>
      <c r="Q26" s="6"/>
      <c r="R26" s="6">
        <v>2</v>
      </c>
      <c r="S26" s="6"/>
      <c r="T26" s="6">
        <v>1</v>
      </c>
      <c r="U26" s="7"/>
      <c r="V26" s="31">
        <f t="shared" si="0"/>
        <v>18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>
        <v>3</v>
      </c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3</v>
      </c>
    </row>
    <row r="28" spans="1:22" ht="18" customHeight="1" x14ac:dyDescent="0.15">
      <c r="A28" s="157"/>
      <c r="B28" s="119" t="s">
        <v>14</v>
      </c>
      <c r="C28" s="8"/>
      <c r="D28" s="9"/>
      <c r="E28" s="9">
        <v>3</v>
      </c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3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>
        <v>11</v>
      </c>
      <c r="U29" s="4"/>
      <c r="V29" s="29">
        <f t="shared" si="0"/>
        <v>11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>
        <v>11</v>
      </c>
      <c r="U30" s="7"/>
      <c r="V30" s="31">
        <f t="shared" si="0"/>
        <v>11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60</v>
      </c>
      <c r="D31" s="3">
        <f t="shared" ref="D31:U32" si="1">+D7+D9+D11+D13+D15+D17+D19+D21+D23+D25+D27+D29</f>
        <v>9</v>
      </c>
      <c r="E31" s="3">
        <f t="shared" si="1"/>
        <v>8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18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3</v>
      </c>
      <c r="S31" s="3">
        <f t="shared" si="1"/>
        <v>0</v>
      </c>
      <c r="T31" s="3">
        <f t="shared" si="1"/>
        <v>12</v>
      </c>
      <c r="U31" s="4">
        <f t="shared" si="1"/>
        <v>2</v>
      </c>
      <c r="V31" s="29">
        <f t="shared" ref="V31" si="2">+V7+V9+V11+V13+V15+V17+V19+V21+V23+V25+V27+V29</f>
        <v>112</v>
      </c>
    </row>
    <row r="32" spans="1:22" ht="18" customHeight="1" x14ac:dyDescent="0.15">
      <c r="A32" s="153"/>
      <c r="B32" s="120" t="s">
        <v>14</v>
      </c>
      <c r="C32" s="5">
        <f t="shared" ref="C32:U32" si="3">+C8+C10+C12+C14+C16+C18+C20+C22+C24+C26+C28+C30</f>
        <v>87</v>
      </c>
      <c r="D32" s="6">
        <f t="shared" si="3"/>
        <v>14</v>
      </c>
      <c r="E32" s="6">
        <f t="shared" si="3"/>
        <v>8</v>
      </c>
      <c r="F32" s="6">
        <f t="shared" si="3"/>
        <v>0</v>
      </c>
      <c r="G32" s="6">
        <f t="shared" si="3"/>
        <v>0</v>
      </c>
      <c r="H32" s="6">
        <f t="shared" si="3"/>
        <v>0</v>
      </c>
      <c r="I32" s="6">
        <f t="shared" si="3"/>
        <v>18</v>
      </c>
      <c r="J32" s="6">
        <f t="shared" si="3"/>
        <v>0</v>
      </c>
      <c r="K32" s="6">
        <f t="shared" si="1"/>
        <v>0</v>
      </c>
      <c r="L32" s="6">
        <f t="shared" si="1"/>
        <v>0</v>
      </c>
      <c r="M32" s="6">
        <f t="shared" si="1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3</v>
      </c>
      <c r="S32" s="6">
        <f t="shared" si="3"/>
        <v>0</v>
      </c>
      <c r="T32" s="6">
        <f t="shared" si="3"/>
        <v>12</v>
      </c>
      <c r="U32" s="7">
        <f t="shared" si="3"/>
        <v>2</v>
      </c>
      <c r="V32" s="31">
        <f t="shared" ref="V32" si="4">+V8+V10+V12+V14+V16+V18+V20+V22+V24+V26+V28+V30</f>
        <v>144</v>
      </c>
    </row>
    <row r="33" spans="1:22" ht="18" customHeight="1" x14ac:dyDescent="0.15">
      <c r="A33" s="158" t="s">
        <v>273</v>
      </c>
      <c r="B33" s="118" t="s">
        <v>13</v>
      </c>
      <c r="C33" s="2">
        <v>57</v>
      </c>
      <c r="D33" s="3">
        <v>5</v>
      </c>
      <c r="E33" s="3">
        <v>1</v>
      </c>
      <c r="F33" s="3">
        <v>0</v>
      </c>
      <c r="G33" s="3">
        <v>1</v>
      </c>
      <c r="H33" s="3">
        <v>0</v>
      </c>
      <c r="I33" s="3">
        <v>17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15</v>
      </c>
      <c r="U33" s="4">
        <v>2</v>
      </c>
      <c r="V33" s="29">
        <f>SUM(C33:U33)</f>
        <v>98</v>
      </c>
    </row>
    <row r="34" spans="1:22" ht="18" customHeight="1" x14ac:dyDescent="0.15">
      <c r="A34" s="153"/>
      <c r="B34" s="120" t="s">
        <v>14</v>
      </c>
      <c r="C34" s="5">
        <v>68</v>
      </c>
      <c r="D34" s="6">
        <v>5</v>
      </c>
      <c r="E34" s="6">
        <v>1</v>
      </c>
      <c r="F34" s="6">
        <v>0</v>
      </c>
      <c r="G34" s="6">
        <v>1</v>
      </c>
      <c r="H34" s="6">
        <v>0</v>
      </c>
      <c r="I34" s="6">
        <v>17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15</v>
      </c>
      <c r="U34" s="7">
        <v>2</v>
      </c>
      <c r="V34" s="31">
        <f>SUM(C34:U34)</f>
        <v>109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1.0526315789473684</v>
      </c>
      <c r="D35" s="34">
        <f t="shared" ref="D35:V35" si="5">IF(D33=0,"- ",+D31/D33)</f>
        <v>1.8</v>
      </c>
      <c r="E35" s="34">
        <f t="shared" si="5"/>
        <v>8</v>
      </c>
      <c r="F35" s="34" t="str">
        <f t="shared" si="5"/>
        <v xml:space="preserve">- </v>
      </c>
      <c r="G35" s="34">
        <f t="shared" si="5"/>
        <v>0</v>
      </c>
      <c r="H35" s="34" t="str">
        <f t="shared" si="5"/>
        <v xml:space="preserve">- </v>
      </c>
      <c r="I35" s="34">
        <f t="shared" si="5"/>
        <v>1.0588235294117647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>
        <f t="shared" si="5"/>
        <v>0.8</v>
      </c>
      <c r="U35" s="35">
        <f t="shared" si="5"/>
        <v>1</v>
      </c>
      <c r="V35" s="36">
        <f t="shared" si="5"/>
        <v>1.1428571428571428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1.2794117647058822</v>
      </c>
      <c r="D36" s="38">
        <f t="shared" si="7"/>
        <v>2.8</v>
      </c>
      <c r="E36" s="38">
        <f t="shared" si="7"/>
        <v>8</v>
      </c>
      <c r="F36" s="38" t="str">
        <f t="shared" si="7"/>
        <v xml:space="preserve">- </v>
      </c>
      <c r="G36" s="38">
        <f t="shared" si="7"/>
        <v>0</v>
      </c>
      <c r="H36" s="38" t="str">
        <f t="shared" si="7"/>
        <v xml:space="preserve">- </v>
      </c>
      <c r="I36" s="38">
        <f t="shared" si="7"/>
        <v>1.0588235294117647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>
        <f t="shared" si="7"/>
        <v>0.8</v>
      </c>
      <c r="U36" s="39">
        <f t="shared" si="7"/>
        <v>1</v>
      </c>
      <c r="V36" s="40">
        <f t="shared" si="7"/>
        <v>1.3211009174311927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</v>
      </c>
      <c r="O4" s="14" t="s">
        <v>35</v>
      </c>
      <c r="P4" s="14" t="s">
        <v>36</v>
      </c>
      <c r="Q4" s="15">
        <v>1</v>
      </c>
      <c r="R4" s="14" t="s">
        <v>37</v>
      </c>
      <c r="T4" s="16" t="s">
        <v>33</v>
      </c>
      <c r="U4" s="16"/>
      <c r="V4" s="16" t="s">
        <v>159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>
        <v>2</v>
      </c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2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>
        <v>2</v>
      </c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2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>
        <v>2</v>
      </c>
      <c r="F11" s="12">
        <v>4</v>
      </c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>
        <v>13</v>
      </c>
      <c r="S11" s="12"/>
      <c r="T11" s="12"/>
      <c r="U11" s="13"/>
      <c r="V11" s="32">
        <f t="shared" si="0"/>
        <v>19</v>
      </c>
    </row>
    <row r="12" spans="1:22" ht="18" customHeight="1" x14ac:dyDescent="0.15">
      <c r="A12" s="157"/>
      <c r="B12" s="119" t="s">
        <v>14</v>
      </c>
      <c r="C12" s="8"/>
      <c r="D12" s="9"/>
      <c r="E12" s="9">
        <v>2</v>
      </c>
      <c r="F12" s="9">
        <v>4</v>
      </c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>
        <v>26</v>
      </c>
      <c r="S12" s="9"/>
      <c r="T12" s="9"/>
      <c r="U12" s="10"/>
      <c r="V12" s="30">
        <f t="shared" si="0"/>
        <v>32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>
        <v>17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>
        <v>2</v>
      </c>
      <c r="S13" s="3"/>
      <c r="T13" s="3"/>
      <c r="U13" s="4"/>
      <c r="V13" s="29">
        <f t="shared" si="0"/>
        <v>19</v>
      </c>
    </row>
    <row r="14" spans="1:22" ht="18" customHeight="1" x14ac:dyDescent="0.15">
      <c r="A14" s="153"/>
      <c r="B14" s="120" t="s">
        <v>14</v>
      </c>
      <c r="C14" s="5"/>
      <c r="D14" s="6"/>
      <c r="E14" s="6">
        <v>23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>
        <v>2</v>
      </c>
      <c r="S14" s="6"/>
      <c r="T14" s="6"/>
      <c r="U14" s="7"/>
      <c r="V14" s="31">
        <f t="shared" si="0"/>
        <v>25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0</v>
      </c>
    </row>
    <row r="16" spans="1:22" ht="18" customHeight="1" x14ac:dyDescent="0.15">
      <c r="A16" s="157"/>
      <c r="B16" s="119" t="s">
        <v>14</v>
      </c>
      <c r="C16" s="8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0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>
        <v>4</v>
      </c>
      <c r="G17" s="3"/>
      <c r="H17" s="3"/>
      <c r="I17" s="3"/>
      <c r="J17" s="3"/>
      <c r="K17" s="3"/>
      <c r="L17" s="3"/>
      <c r="M17" s="3"/>
      <c r="N17" s="3"/>
      <c r="O17" s="3">
        <v>2</v>
      </c>
      <c r="P17" s="3"/>
      <c r="Q17" s="3"/>
      <c r="R17" s="3"/>
      <c r="S17" s="3"/>
      <c r="T17" s="3"/>
      <c r="U17" s="4">
        <v>1</v>
      </c>
      <c r="V17" s="29">
        <f t="shared" si="0"/>
        <v>7</v>
      </c>
    </row>
    <row r="18" spans="1:22" ht="18" customHeight="1" x14ac:dyDescent="0.15">
      <c r="A18" s="153"/>
      <c r="B18" s="120" t="s">
        <v>14</v>
      </c>
      <c r="C18" s="8"/>
      <c r="D18" s="9"/>
      <c r="E18" s="9"/>
      <c r="F18" s="9">
        <v>4</v>
      </c>
      <c r="G18" s="9"/>
      <c r="H18" s="9"/>
      <c r="I18" s="9"/>
      <c r="J18" s="9"/>
      <c r="K18" s="9"/>
      <c r="L18" s="9"/>
      <c r="M18" s="9"/>
      <c r="N18" s="9"/>
      <c r="O18" s="9">
        <v>2</v>
      </c>
      <c r="P18" s="9"/>
      <c r="Q18" s="9"/>
      <c r="R18" s="9"/>
      <c r="S18" s="9"/>
      <c r="T18" s="9"/>
      <c r="U18" s="10">
        <v>1</v>
      </c>
      <c r="V18" s="31">
        <f t="shared" si="0"/>
        <v>7</v>
      </c>
    </row>
    <row r="19" spans="1:22" ht="18" customHeight="1" x14ac:dyDescent="0.15">
      <c r="A19" s="156" t="s">
        <v>7</v>
      </c>
      <c r="B19" s="121" t="s">
        <v>13</v>
      </c>
      <c r="C19" s="2"/>
      <c r="D19" s="3"/>
      <c r="E19" s="3"/>
      <c r="F19" s="3">
        <v>4</v>
      </c>
      <c r="G19" s="3"/>
      <c r="H19" s="3"/>
      <c r="I19" s="3"/>
      <c r="J19" s="3"/>
      <c r="K19" s="3"/>
      <c r="L19" s="3"/>
      <c r="M19" s="3"/>
      <c r="N19" s="3">
        <v>2</v>
      </c>
      <c r="O19" s="3"/>
      <c r="P19" s="3"/>
      <c r="Q19" s="3"/>
      <c r="R19" s="3"/>
      <c r="S19" s="3"/>
      <c r="T19" s="3"/>
      <c r="U19" s="4"/>
      <c r="V19" s="32">
        <f t="shared" si="0"/>
        <v>6</v>
      </c>
    </row>
    <row r="20" spans="1:22" ht="18" customHeight="1" x14ac:dyDescent="0.15">
      <c r="A20" s="157"/>
      <c r="B20" s="119" t="s">
        <v>14</v>
      </c>
      <c r="C20" s="5"/>
      <c r="D20" s="6"/>
      <c r="E20" s="6"/>
      <c r="F20" s="6">
        <v>4</v>
      </c>
      <c r="G20" s="6"/>
      <c r="H20" s="6"/>
      <c r="I20" s="6"/>
      <c r="J20" s="6"/>
      <c r="K20" s="6"/>
      <c r="L20" s="6"/>
      <c r="M20" s="6"/>
      <c r="N20" s="6">
        <v>2</v>
      </c>
      <c r="O20" s="6"/>
      <c r="P20" s="6"/>
      <c r="Q20" s="6"/>
      <c r="R20" s="6"/>
      <c r="S20" s="6"/>
      <c r="T20" s="6"/>
      <c r="U20" s="7"/>
      <c r="V20" s="30">
        <f t="shared" si="0"/>
        <v>6</v>
      </c>
    </row>
    <row r="21" spans="1:22" ht="18" customHeight="1" x14ac:dyDescent="0.15">
      <c r="A21" s="154" t="s">
        <v>8</v>
      </c>
      <c r="B21" s="118" t="s">
        <v>13</v>
      </c>
      <c r="C21" s="2">
        <v>4</v>
      </c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4</v>
      </c>
    </row>
    <row r="22" spans="1:22" ht="18" customHeight="1" x14ac:dyDescent="0.15">
      <c r="A22" s="153"/>
      <c r="B22" s="120" t="s">
        <v>14</v>
      </c>
      <c r="C22" s="5">
        <v>4</v>
      </c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4</v>
      </c>
    </row>
    <row r="23" spans="1:22" ht="18" customHeight="1" x14ac:dyDescent="0.15">
      <c r="A23" s="156" t="s">
        <v>9</v>
      </c>
      <c r="B23" s="121" t="s">
        <v>13</v>
      </c>
      <c r="C23" s="2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>
        <v>4</v>
      </c>
      <c r="R23" s="3"/>
      <c r="S23" s="3"/>
      <c r="T23" s="3"/>
      <c r="U23" s="4"/>
      <c r="V23" s="32">
        <f t="shared" si="0"/>
        <v>4</v>
      </c>
    </row>
    <row r="24" spans="1:22" ht="18" customHeight="1" x14ac:dyDescent="0.15">
      <c r="A24" s="157"/>
      <c r="B24" s="119" t="s">
        <v>14</v>
      </c>
      <c r="C24" s="5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>
        <v>8</v>
      </c>
      <c r="R24" s="6"/>
      <c r="S24" s="6"/>
      <c r="T24" s="6"/>
      <c r="U24" s="7"/>
      <c r="V24" s="30">
        <f t="shared" si="0"/>
        <v>8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>
        <v>1</v>
      </c>
      <c r="P25" s="3"/>
      <c r="Q25" s="3">
        <v>1</v>
      </c>
      <c r="R25" s="3"/>
      <c r="S25" s="3">
        <v>8</v>
      </c>
      <c r="T25" s="3"/>
      <c r="U25" s="4">
        <v>12</v>
      </c>
      <c r="V25" s="29">
        <f t="shared" si="0"/>
        <v>22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>
        <v>3</v>
      </c>
      <c r="P26" s="6"/>
      <c r="Q26" s="6">
        <v>3</v>
      </c>
      <c r="R26" s="6"/>
      <c r="S26" s="6">
        <v>40</v>
      </c>
      <c r="T26" s="6"/>
      <c r="U26" s="7">
        <v>36</v>
      </c>
      <c r="V26" s="31">
        <f t="shared" si="0"/>
        <v>82</v>
      </c>
    </row>
    <row r="27" spans="1:22" ht="18" customHeight="1" x14ac:dyDescent="0.15">
      <c r="A27" s="156" t="s">
        <v>11</v>
      </c>
      <c r="B27" s="121" t="s">
        <v>13</v>
      </c>
      <c r="C27" s="2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>
        <v>1</v>
      </c>
      <c r="P27" s="3"/>
      <c r="Q27" s="3">
        <v>1</v>
      </c>
      <c r="R27" s="3"/>
      <c r="S27" s="3">
        <v>8</v>
      </c>
      <c r="T27" s="3"/>
      <c r="U27" s="4">
        <v>13</v>
      </c>
      <c r="V27" s="32">
        <f t="shared" si="0"/>
        <v>23</v>
      </c>
    </row>
    <row r="28" spans="1:22" ht="18" customHeight="1" x14ac:dyDescent="0.15">
      <c r="A28" s="157"/>
      <c r="B28" s="119" t="s">
        <v>14</v>
      </c>
      <c r="C28" s="5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>
        <v>6</v>
      </c>
      <c r="P28" s="6"/>
      <c r="Q28" s="6">
        <v>6</v>
      </c>
      <c r="R28" s="6"/>
      <c r="S28" s="6">
        <v>48</v>
      </c>
      <c r="T28" s="6"/>
      <c r="U28" s="7">
        <v>76</v>
      </c>
      <c r="V28" s="30">
        <f t="shared" si="0"/>
        <v>136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11">
        <f>+C7+C9+C11+C13+C15+C17+C19+C21+C23+C25+C27+C29</f>
        <v>4</v>
      </c>
      <c r="D31" s="12">
        <f t="shared" ref="D31:V31" si="1">+D7+D9+D11+D13+D15+D17+D19+D21+D23+D25+D27+D29</f>
        <v>0</v>
      </c>
      <c r="E31" s="12">
        <f t="shared" si="1"/>
        <v>19</v>
      </c>
      <c r="F31" s="12">
        <f t="shared" si="1"/>
        <v>14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2</v>
      </c>
      <c r="O31" s="12">
        <f t="shared" si="1"/>
        <v>4</v>
      </c>
      <c r="P31" s="12">
        <f t="shared" si="1"/>
        <v>0</v>
      </c>
      <c r="Q31" s="12">
        <f t="shared" si="1"/>
        <v>6</v>
      </c>
      <c r="R31" s="12">
        <f t="shared" si="1"/>
        <v>15</v>
      </c>
      <c r="S31" s="12">
        <f t="shared" si="1"/>
        <v>16</v>
      </c>
      <c r="T31" s="12">
        <f t="shared" si="1"/>
        <v>0</v>
      </c>
      <c r="U31" s="13">
        <f t="shared" si="1"/>
        <v>26</v>
      </c>
      <c r="V31" s="29">
        <f t="shared" si="1"/>
        <v>106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4</v>
      </c>
      <c r="D32" s="6">
        <f t="shared" si="3"/>
        <v>0</v>
      </c>
      <c r="E32" s="6">
        <f t="shared" si="3"/>
        <v>25</v>
      </c>
      <c r="F32" s="6">
        <f t="shared" si="3"/>
        <v>14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2</v>
      </c>
      <c r="O32" s="6">
        <f t="shared" si="3"/>
        <v>11</v>
      </c>
      <c r="P32" s="6">
        <f t="shared" si="3"/>
        <v>0</v>
      </c>
      <c r="Q32" s="6">
        <f t="shared" si="3"/>
        <v>17</v>
      </c>
      <c r="R32" s="6">
        <f t="shared" si="3"/>
        <v>28</v>
      </c>
      <c r="S32" s="6">
        <f t="shared" si="3"/>
        <v>88</v>
      </c>
      <c r="T32" s="6">
        <f t="shared" si="3"/>
        <v>0</v>
      </c>
      <c r="U32" s="7">
        <f t="shared" si="3"/>
        <v>113</v>
      </c>
      <c r="V32" s="31">
        <f t="shared" si="3"/>
        <v>302</v>
      </c>
    </row>
    <row r="33" spans="1:22" ht="18" customHeight="1" x14ac:dyDescent="0.15">
      <c r="A33" s="158" t="s">
        <v>273</v>
      </c>
      <c r="B33" s="118" t="s">
        <v>13</v>
      </c>
      <c r="C33" s="2">
        <v>1</v>
      </c>
      <c r="D33" s="3">
        <v>7</v>
      </c>
      <c r="E33" s="3">
        <v>14</v>
      </c>
      <c r="F33" s="3">
        <v>16</v>
      </c>
      <c r="G33" s="3">
        <v>0</v>
      </c>
      <c r="H33" s="3">
        <v>0</v>
      </c>
      <c r="I33" s="3">
        <v>4</v>
      </c>
      <c r="J33" s="3">
        <v>0</v>
      </c>
      <c r="K33" s="3">
        <v>2</v>
      </c>
      <c r="L33" s="3">
        <v>1</v>
      </c>
      <c r="M33" s="3">
        <v>0</v>
      </c>
      <c r="N33" s="3">
        <v>15</v>
      </c>
      <c r="O33" s="3">
        <v>0</v>
      </c>
      <c r="P33" s="3">
        <v>0</v>
      </c>
      <c r="Q33" s="3">
        <v>0</v>
      </c>
      <c r="R33" s="3">
        <v>13</v>
      </c>
      <c r="S33" s="3">
        <v>33</v>
      </c>
      <c r="T33" s="3">
        <v>0</v>
      </c>
      <c r="U33" s="4">
        <v>7</v>
      </c>
      <c r="V33" s="29">
        <f>SUM(C33:U33)</f>
        <v>113</v>
      </c>
    </row>
    <row r="34" spans="1:22" ht="18" customHeight="1" x14ac:dyDescent="0.15">
      <c r="A34" s="153"/>
      <c r="B34" s="120" t="s">
        <v>14</v>
      </c>
      <c r="C34" s="5">
        <v>1</v>
      </c>
      <c r="D34" s="6">
        <v>7</v>
      </c>
      <c r="E34" s="6">
        <v>14</v>
      </c>
      <c r="F34" s="6">
        <v>16</v>
      </c>
      <c r="G34" s="6">
        <v>0</v>
      </c>
      <c r="H34" s="6">
        <v>0</v>
      </c>
      <c r="I34" s="6">
        <v>6</v>
      </c>
      <c r="J34" s="6">
        <v>0</v>
      </c>
      <c r="K34" s="6">
        <v>4</v>
      </c>
      <c r="L34" s="6">
        <v>2</v>
      </c>
      <c r="M34" s="6">
        <v>0</v>
      </c>
      <c r="N34" s="6">
        <v>75</v>
      </c>
      <c r="O34" s="6">
        <v>0</v>
      </c>
      <c r="P34" s="6">
        <v>0</v>
      </c>
      <c r="Q34" s="6">
        <v>0</v>
      </c>
      <c r="R34" s="6">
        <v>79</v>
      </c>
      <c r="S34" s="6">
        <v>140</v>
      </c>
      <c r="T34" s="6">
        <v>0</v>
      </c>
      <c r="U34" s="7">
        <v>13</v>
      </c>
      <c r="V34" s="31">
        <f>SUM(C34:U34)</f>
        <v>357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4</v>
      </c>
      <c r="D35" s="34">
        <f t="shared" ref="D35:V35" si="5">IF(D33=0,"- ",+D31/D33)</f>
        <v>0</v>
      </c>
      <c r="E35" s="34">
        <f t="shared" si="5"/>
        <v>1.3571428571428572</v>
      </c>
      <c r="F35" s="34">
        <f t="shared" si="5"/>
        <v>0.875</v>
      </c>
      <c r="G35" s="34" t="str">
        <f t="shared" si="5"/>
        <v xml:space="preserve">- </v>
      </c>
      <c r="H35" s="34" t="str">
        <f t="shared" si="5"/>
        <v xml:space="preserve">- </v>
      </c>
      <c r="I35" s="34">
        <f t="shared" si="5"/>
        <v>0</v>
      </c>
      <c r="J35" s="34" t="str">
        <f t="shared" si="5"/>
        <v xml:space="preserve">- </v>
      </c>
      <c r="K35" s="34">
        <f t="shared" ref="K35:M35" si="6">IF(K33=0,"- ",+K31/K33)</f>
        <v>0</v>
      </c>
      <c r="L35" s="34">
        <f t="shared" si="6"/>
        <v>0</v>
      </c>
      <c r="M35" s="34" t="str">
        <f t="shared" si="6"/>
        <v xml:space="preserve">- </v>
      </c>
      <c r="N35" s="34">
        <f t="shared" si="5"/>
        <v>0.13333333333333333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>
        <f t="shared" si="5"/>
        <v>1.1538461538461537</v>
      </c>
      <c r="S35" s="34">
        <f t="shared" si="5"/>
        <v>0.48484848484848486</v>
      </c>
      <c r="T35" s="34" t="str">
        <f t="shared" si="5"/>
        <v xml:space="preserve">- </v>
      </c>
      <c r="U35" s="35">
        <f t="shared" si="5"/>
        <v>3.7142857142857144</v>
      </c>
      <c r="V35" s="36">
        <f t="shared" si="5"/>
        <v>0.93805309734513276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4</v>
      </c>
      <c r="D36" s="38">
        <f t="shared" si="7"/>
        <v>0</v>
      </c>
      <c r="E36" s="38">
        <f t="shared" si="7"/>
        <v>1.7857142857142858</v>
      </c>
      <c r="F36" s="38">
        <f t="shared" si="7"/>
        <v>0.875</v>
      </c>
      <c r="G36" s="38" t="str">
        <f t="shared" si="7"/>
        <v xml:space="preserve">- </v>
      </c>
      <c r="H36" s="38" t="str">
        <f t="shared" si="7"/>
        <v xml:space="preserve">- </v>
      </c>
      <c r="I36" s="38">
        <f t="shared" si="7"/>
        <v>0</v>
      </c>
      <c r="J36" s="38" t="str">
        <f t="shared" si="7"/>
        <v xml:space="preserve">- </v>
      </c>
      <c r="K36" s="38">
        <f t="shared" ref="K36:M36" si="8">IF(K34=0,"- ",+K32/K34)</f>
        <v>0</v>
      </c>
      <c r="L36" s="38">
        <f t="shared" si="8"/>
        <v>0</v>
      </c>
      <c r="M36" s="38" t="str">
        <f t="shared" si="8"/>
        <v xml:space="preserve">- </v>
      </c>
      <c r="N36" s="38">
        <f t="shared" si="7"/>
        <v>2.6666666666666668E-2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>
        <f t="shared" si="7"/>
        <v>0.35443037974683544</v>
      </c>
      <c r="S36" s="38">
        <f t="shared" si="7"/>
        <v>0.62857142857142856</v>
      </c>
      <c r="T36" s="38" t="str">
        <f t="shared" si="7"/>
        <v xml:space="preserve">- </v>
      </c>
      <c r="U36" s="39">
        <f t="shared" si="7"/>
        <v>8.6923076923076916</v>
      </c>
      <c r="V36" s="40">
        <f t="shared" si="7"/>
        <v>0.84593837535014005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2</v>
      </c>
      <c r="O4" s="14" t="s">
        <v>35</v>
      </c>
      <c r="P4" s="14" t="s">
        <v>36</v>
      </c>
      <c r="Q4" s="15">
        <v>2</v>
      </c>
      <c r="R4" s="14" t="s">
        <v>37</v>
      </c>
      <c r="T4" s="16" t="s">
        <v>33</v>
      </c>
      <c r="U4" s="16"/>
      <c r="V4" s="17" t="s">
        <v>160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>
        <v>3</v>
      </c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>
        <v>1</v>
      </c>
      <c r="U11" s="13"/>
      <c r="V11" s="32">
        <f t="shared" si="0"/>
        <v>4</v>
      </c>
    </row>
    <row r="12" spans="1:22" ht="18" customHeight="1" x14ac:dyDescent="0.15">
      <c r="A12" s="157"/>
      <c r="B12" s="119" t="s">
        <v>14</v>
      </c>
      <c r="C12" s="8"/>
      <c r="D12" s="9"/>
      <c r="E12" s="9">
        <v>6</v>
      </c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>
        <v>1</v>
      </c>
      <c r="U12" s="10"/>
      <c r="V12" s="30">
        <f t="shared" si="0"/>
        <v>7</v>
      </c>
    </row>
    <row r="13" spans="1:22" ht="18" customHeight="1" x14ac:dyDescent="0.15">
      <c r="A13" s="154" t="s">
        <v>4</v>
      </c>
      <c r="B13" s="118" t="s">
        <v>13</v>
      </c>
      <c r="C13" s="2">
        <v>3</v>
      </c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3</v>
      </c>
    </row>
    <row r="14" spans="1:22" ht="18" customHeight="1" x14ac:dyDescent="0.15">
      <c r="A14" s="153"/>
      <c r="B14" s="120" t="s">
        <v>14</v>
      </c>
      <c r="C14" s="5">
        <v>3</v>
      </c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3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/>
      <c r="F15" s="12">
        <v>2</v>
      </c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2</v>
      </c>
    </row>
    <row r="16" spans="1:22" ht="18" customHeight="1" x14ac:dyDescent="0.15">
      <c r="A16" s="157"/>
      <c r="B16" s="119" t="s">
        <v>14</v>
      </c>
      <c r="C16" s="8"/>
      <c r="D16" s="9"/>
      <c r="E16" s="9"/>
      <c r="F16" s="9">
        <v>2</v>
      </c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2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>
        <v>2</v>
      </c>
      <c r="G17" s="3"/>
      <c r="H17" s="3"/>
      <c r="I17" s="3">
        <v>4</v>
      </c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6</v>
      </c>
    </row>
    <row r="18" spans="1:22" ht="18" customHeight="1" x14ac:dyDescent="0.15">
      <c r="A18" s="153"/>
      <c r="B18" s="120" t="s">
        <v>14</v>
      </c>
      <c r="C18" s="8"/>
      <c r="D18" s="9"/>
      <c r="E18" s="9"/>
      <c r="F18" s="9">
        <v>2</v>
      </c>
      <c r="G18" s="9"/>
      <c r="H18" s="9"/>
      <c r="I18" s="9">
        <v>16</v>
      </c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10"/>
      <c r="V18" s="31">
        <f t="shared" si="0"/>
        <v>18</v>
      </c>
    </row>
    <row r="19" spans="1:22" ht="18" customHeight="1" x14ac:dyDescent="0.15">
      <c r="A19" s="156" t="s">
        <v>7</v>
      </c>
      <c r="B19" s="121" t="s">
        <v>13</v>
      </c>
      <c r="C19" s="45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84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47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85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45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8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47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85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45"/>
      <c r="D23" s="46">
        <v>20</v>
      </c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>
        <v>2</v>
      </c>
      <c r="U23" s="84"/>
      <c r="V23" s="32">
        <f t="shared" si="0"/>
        <v>22</v>
      </c>
    </row>
    <row r="24" spans="1:22" ht="18" customHeight="1" x14ac:dyDescent="0.15">
      <c r="A24" s="157"/>
      <c r="B24" s="119" t="s">
        <v>14</v>
      </c>
      <c r="C24" s="47"/>
      <c r="D24" s="48">
        <v>138</v>
      </c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>
        <v>8</v>
      </c>
      <c r="U24" s="85"/>
      <c r="V24" s="30">
        <f t="shared" si="0"/>
        <v>146</v>
      </c>
    </row>
    <row r="25" spans="1:22" ht="18" customHeight="1" x14ac:dyDescent="0.15">
      <c r="A25" s="154" t="s">
        <v>10</v>
      </c>
      <c r="B25" s="118" t="s">
        <v>13</v>
      </c>
      <c r="C25" s="45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>
        <v>2</v>
      </c>
      <c r="U25" s="84"/>
      <c r="V25" s="29">
        <f t="shared" si="0"/>
        <v>2</v>
      </c>
    </row>
    <row r="26" spans="1:22" ht="18" customHeight="1" x14ac:dyDescent="0.15">
      <c r="A26" s="153"/>
      <c r="B26" s="120" t="s">
        <v>14</v>
      </c>
      <c r="C26" s="47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>
        <v>2</v>
      </c>
      <c r="U26" s="85"/>
      <c r="V26" s="31">
        <f t="shared" si="0"/>
        <v>2</v>
      </c>
    </row>
    <row r="27" spans="1:22" ht="18" customHeight="1" x14ac:dyDescent="0.15">
      <c r="A27" s="156" t="s">
        <v>11</v>
      </c>
      <c r="B27" s="121" t="s">
        <v>13</v>
      </c>
      <c r="C27" s="45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84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47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85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45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8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47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85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11">
        <f>+C7+C9+C11+C13+C15+C17+C19+C21+C23+C25+C27+C29</f>
        <v>3</v>
      </c>
      <c r="D31" s="12">
        <f t="shared" ref="D31:V31" si="1">+D7+D9+D11+D13+D15+D17+D19+D21+D23+D25+D27+D29</f>
        <v>20</v>
      </c>
      <c r="E31" s="12">
        <f t="shared" si="1"/>
        <v>3</v>
      </c>
      <c r="F31" s="12">
        <f t="shared" si="1"/>
        <v>4</v>
      </c>
      <c r="G31" s="12">
        <f t="shared" si="1"/>
        <v>0</v>
      </c>
      <c r="H31" s="12">
        <f t="shared" si="1"/>
        <v>0</v>
      </c>
      <c r="I31" s="12">
        <f t="shared" si="1"/>
        <v>4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0</v>
      </c>
      <c r="N31" s="12">
        <f t="shared" si="1"/>
        <v>0</v>
      </c>
      <c r="O31" s="12">
        <f t="shared" si="1"/>
        <v>0</v>
      </c>
      <c r="P31" s="12">
        <f t="shared" si="1"/>
        <v>0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5</v>
      </c>
      <c r="U31" s="13">
        <f t="shared" si="1"/>
        <v>0</v>
      </c>
      <c r="V31" s="29">
        <f t="shared" si="1"/>
        <v>39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3</v>
      </c>
      <c r="D32" s="6">
        <f t="shared" si="3"/>
        <v>138</v>
      </c>
      <c r="E32" s="6">
        <f t="shared" si="3"/>
        <v>6</v>
      </c>
      <c r="F32" s="6">
        <f t="shared" si="3"/>
        <v>4</v>
      </c>
      <c r="G32" s="6">
        <f t="shared" si="3"/>
        <v>0</v>
      </c>
      <c r="H32" s="6">
        <f t="shared" si="3"/>
        <v>0</v>
      </c>
      <c r="I32" s="6">
        <f t="shared" si="3"/>
        <v>16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11</v>
      </c>
      <c r="U32" s="7">
        <f t="shared" si="3"/>
        <v>0</v>
      </c>
      <c r="V32" s="31">
        <f t="shared" si="3"/>
        <v>178</v>
      </c>
    </row>
    <row r="33" spans="1:22" ht="18" customHeight="1" x14ac:dyDescent="0.15">
      <c r="A33" s="158" t="s">
        <v>273</v>
      </c>
      <c r="B33" s="118" t="s">
        <v>13</v>
      </c>
      <c r="C33" s="2">
        <v>2</v>
      </c>
      <c r="D33" s="3">
        <v>5</v>
      </c>
      <c r="E33" s="3">
        <v>0</v>
      </c>
      <c r="F33" s="3">
        <v>2</v>
      </c>
      <c r="G33" s="3">
        <v>0</v>
      </c>
      <c r="H33" s="3">
        <v>2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1</v>
      </c>
      <c r="U33" s="4">
        <v>2</v>
      </c>
      <c r="V33" s="29">
        <f>SUM(C33:U33)</f>
        <v>14</v>
      </c>
    </row>
    <row r="34" spans="1:22" ht="18" customHeight="1" x14ac:dyDescent="0.15">
      <c r="A34" s="153"/>
      <c r="B34" s="120" t="s">
        <v>14</v>
      </c>
      <c r="C34" s="5">
        <v>2</v>
      </c>
      <c r="D34" s="6">
        <v>20</v>
      </c>
      <c r="E34" s="6">
        <v>0</v>
      </c>
      <c r="F34" s="6">
        <v>2</v>
      </c>
      <c r="G34" s="6">
        <v>0</v>
      </c>
      <c r="H34" s="6">
        <v>6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1</v>
      </c>
      <c r="U34" s="7">
        <v>4</v>
      </c>
      <c r="V34" s="31">
        <f>SUM(C34:U34)</f>
        <v>35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1.5</v>
      </c>
      <c r="D35" s="34">
        <f t="shared" ref="D35:V35" si="5">IF(D33=0,"- ",+D31/D33)</f>
        <v>4</v>
      </c>
      <c r="E35" s="34" t="str">
        <f t="shared" si="5"/>
        <v xml:space="preserve">- </v>
      </c>
      <c r="F35" s="34">
        <f t="shared" si="5"/>
        <v>2</v>
      </c>
      <c r="G35" s="34" t="str">
        <f t="shared" si="5"/>
        <v xml:space="preserve">- </v>
      </c>
      <c r="H35" s="34">
        <f t="shared" si="5"/>
        <v>0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>
        <f t="shared" si="5"/>
        <v>5</v>
      </c>
      <c r="U35" s="35">
        <f t="shared" si="5"/>
        <v>0</v>
      </c>
      <c r="V35" s="36">
        <f t="shared" si="5"/>
        <v>2.7857142857142856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1.5</v>
      </c>
      <c r="D36" s="38">
        <f t="shared" si="7"/>
        <v>6.9</v>
      </c>
      <c r="E36" s="38" t="str">
        <f t="shared" si="7"/>
        <v xml:space="preserve">- </v>
      </c>
      <c r="F36" s="38">
        <f t="shared" si="7"/>
        <v>2</v>
      </c>
      <c r="G36" s="38" t="str">
        <f t="shared" si="7"/>
        <v xml:space="preserve">- </v>
      </c>
      <c r="H36" s="38">
        <f t="shared" si="7"/>
        <v>0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>
        <f t="shared" si="7"/>
        <v>11</v>
      </c>
      <c r="U36" s="39">
        <f t="shared" si="7"/>
        <v>0</v>
      </c>
      <c r="V36" s="40">
        <f t="shared" si="7"/>
        <v>5.0857142857142854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</v>
      </c>
      <c r="O4" s="14" t="s">
        <v>35</v>
      </c>
      <c r="P4" s="14" t="s">
        <v>36</v>
      </c>
      <c r="Q4" s="15">
        <v>1</v>
      </c>
      <c r="R4" s="14" t="s">
        <v>37</v>
      </c>
      <c r="T4" s="16" t="s">
        <v>33</v>
      </c>
      <c r="U4" s="16"/>
      <c r="V4" s="16" t="s">
        <v>161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>
        <v>4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4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>
        <v>4</v>
      </c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4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>
        <v>2</v>
      </c>
      <c r="S9" s="3"/>
      <c r="T9" s="3"/>
      <c r="U9" s="4">
        <v>2</v>
      </c>
      <c r="V9" s="29">
        <f t="shared" si="0"/>
        <v>4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>
        <v>2</v>
      </c>
      <c r="S10" s="6"/>
      <c r="T10" s="6"/>
      <c r="U10" s="7">
        <v>2</v>
      </c>
      <c r="V10" s="31">
        <f t="shared" si="0"/>
        <v>4</v>
      </c>
    </row>
    <row r="11" spans="1:22" ht="18" customHeight="1" x14ac:dyDescent="0.15">
      <c r="A11" s="156" t="s">
        <v>3</v>
      </c>
      <c r="B11" s="121" t="s">
        <v>13</v>
      </c>
      <c r="C11" s="11"/>
      <c r="D11" s="12">
        <v>3</v>
      </c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3</v>
      </c>
    </row>
    <row r="12" spans="1:22" ht="18" customHeight="1" x14ac:dyDescent="0.15">
      <c r="A12" s="157"/>
      <c r="B12" s="119" t="s">
        <v>14</v>
      </c>
      <c r="C12" s="8"/>
      <c r="D12" s="9">
        <v>3</v>
      </c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3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>
        <v>1</v>
      </c>
      <c r="Q13" s="3"/>
      <c r="R13" s="3"/>
      <c r="S13" s="3"/>
      <c r="T13" s="3"/>
      <c r="U13" s="4"/>
      <c r="V13" s="29">
        <f t="shared" si="0"/>
        <v>1</v>
      </c>
    </row>
    <row r="14" spans="1:22" ht="18" customHeight="1" x14ac:dyDescent="0.15">
      <c r="A14" s="153"/>
      <c r="B14" s="120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>
        <v>1</v>
      </c>
      <c r="Q14" s="6"/>
      <c r="R14" s="6"/>
      <c r="S14" s="6"/>
      <c r="T14" s="6"/>
      <c r="U14" s="7"/>
      <c r="V14" s="31">
        <f t="shared" si="0"/>
        <v>1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0</v>
      </c>
    </row>
    <row r="16" spans="1:22" ht="18" customHeight="1" x14ac:dyDescent="0.15">
      <c r="A16" s="157"/>
      <c r="B16" s="119" t="s">
        <v>14</v>
      </c>
      <c r="C16" s="8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0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>
        <v>1</v>
      </c>
      <c r="H17" s="3"/>
      <c r="I17" s="3">
        <v>7</v>
      </c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>
        <v>2</v>
      </c>
      <c r="V17" s="29">
        <f t="shared" si="0"/>
        <v>10</v>
      </c>
    </row>
    <row r="18" spans="1:22" ht="18" customHeight="1" x14ac:dyDescent="0.15">
      <c r="A18" s="153"/>
      <c r="B18" s="120" t="s">
        <v>14</v>
      </c>
      <c r="C18" s="8"/>
      <c r="D18" s="9"/>
      <c r="E18" s="9"/>
      <c r="F18" s="9"/>
      <c r="G18" s="9">
        <v>1</v>
      </c>
      <c r="H18" s="9"/>
      <c r="I18" s="9">
        <v>7</v>
      </c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10">
        <v>2</v>
      </c>
      <c r="V18" s="31">
        <f t="shared" si="0"/>
        <v>10</v>
      </c>
    </row>
    <row r="19" spans="1:22" ht="18" customHeight="1" x14ac:dyDescent="0.15">
      <c r="A19" s="156" t="s">
        <v>7</v>
      </c>
      <c r="B19" s="121" t="s">
        <v>13</v>
      </c>
      <c r="C19" s="2">
        <v>5</v>
      </c>
      <c r="D19" s="3"/>
      <c r="E19" s="3"/>
      <c r="F19" s="3"/>
      <c r="G19" s="3"/>
      <c r="H19" s="3"/>
      <c r="I19" s="3"/>
      <c r="J19" s="3"/>
      <c r="K19" s="3"/>
      <c r="L19" s="3"/>
      <c r="M19" s="3">
        <v>2</v>
      </c>
      <c r="N19" s="3"/>
      <c r="O19" s="3"/>
      <c r="P19" s="3"/>
      <c r="Q19" s="3"/>
      <c r="R19" s="3"/>
      <c r="S19" s="3"/>
      <c r="T19" s="3"/>
      <c r="U19" s="4">
        <v>1</v>
      </c>
      <c r="V19" s="32">
        <f t="shared" si="0"/>
        <v>8</v>
      </c>
    </row>
    <row r="20" spans="1:22" ht="18" customHeight="1" x14ac:dyDescent="0.15">
      <c r="A20" s="157"/>
      <c r="B20" s="119" t="s">
        <v>14</v>
      </c>
      <c r="C20" s="5">
        <v>5</v>
      </c>
      <c r="D20" s="6"/>
      <c r="E20" s="6"/>
      <c r="F20" s="6"/>
      <c r="G20" s="6"/>
      <c r="H20" s="6"/>
      <c r="I20" s="6"/>
      <c r="J20" s="6"/>
      <c r="K20" s="6"/>
      <c r="L20" s="6"/>
      <c r="M20" s="6">
        <v>10</v>
      </c>
      <c r="N20" s="6"/>
      <c r="O20" s="6"/>
      <c r="P20" s="6"/>
      <c r="Q20" s="6"/>
      <c r="R20" s="6"/>
      <c r="S20" s="6"/>
      <c r="T20" s="6"/>
      <c r="U20" s="7">
        <v>1</v>
      </c>
      <c r="V20" s="30">
        <f t="shared" si="0"/>
        <v>16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2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4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5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7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2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4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5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7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11">
        <f>+C7+C9+C11+C13+C15+C17+C19+C21+C23+C25+C27+C29</f>
        <v>5</v>
      </c>
      <c r="D31" s="12">
        <f t="shared" ref="D31:V31" si="1">+D7+D9+D11+D13+D15+D17+D19+D21+D23+D25+D27+D29</f>
        <v>3</v>
      </c>
      <c r="E31" s="12">
        <f t="shared" si="1"/>
        <v>0</v>
      </c>
      <c r="F31" s="12">
        <f t="shared" si="1"/>
        <v>0</v>
      </c>
      <c r="G31" s="12">
        <f t="shared" si="1"/>
        <v>1</v>
      </c>
      <c r="H31" s="12">
        <f t="shared" si="1"/>
        <v>4</v>
      </c>
      <c r="I31" s="12">
        <f t="shared" si="1"/>
        <v>7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2</v>
      </c>
      <c r="N31" s="12">
        <f t="shared" si="1"/>
        <v>0</v>
      </c>
      <c r="O31" s="12">
        <f t="shared" si="1"/>
        <v>0</v>
      </c>
      <c r="P31" s="12">
        <f t="shared" si="1"/>
        <v>1</v>
      </c>
      <c r="Q31" s="12">
        <f t="shared" si="1"/>
        <v>0</v>
      </c>
      <c r="R31" s="12">
        <f t="shared" si="1"/>
        <v>2</v>
      </c>
      <c r="S31" s="12">
        <f t="shared" si="1"/>
        <v>0</v>
      </c>
      <c r="T31" s="12">
        <f t="shared" si="1"/>
        <v>0</v>
      </c>
      <c r="U31" s="13">
        <f t="shared" si="1"/>
        <v>5</v>
      </c>
      <c r="V31" s="29">
        <f t="shared" si="1"/>
        <v>30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5</v>
      </c>
      <c r="D32" s="6">
        <f t="shared" si="3"/>
        <v>3</v>
      </c>
      <c r="E32" s="6">
        <f t="shared" si="3"/>
        <v>0</v>
      </c>
      <c r="F32" s="6">
        <f t="shared" si="3"/>
        <v>0</v>
      </c>
      <c r="G32" s="6">
        <f t="shared" si="3"/>
        <v>1</v>
      </c>
      <c r="H32" s="6">
        <f t="shared" si="3"/>
        <v>4</v>
      </c>
      <c r="I32" s="6">
        <f t="shared" si="3"/>
        <v>7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10</v>
      </c>
      <c r="N32" s="6">
        <f t="shared" si="3"/>
        <v>0</v>
      </c>
      <c r="O32" s="6">
        <f t="shared" si="3"/>
        <v>0</v>
      </c>
      <c r="P32" s="6">
        <f t="shared" si="3"/>
        <v>1</v>
      </c>
      <c r="Q32" s="6">
        <f t="shared" si="3"/>
        <v>0</v>
      </c>
      <c r="R32" s="6">
        <f t="shared" si="3"/>
        <v>2</v>
      </c>
      <c r="S32" s="6">
        <f t="shared" si="3"/>
        <v>0</v>
      </c>
      <c r="T32" s="6">
        <f t="shared" si="3"/>
        <v>0</v>
      </c>
      <c r="U32" s="7">
        <f t="shared" si="3"/>
        <v>5</v>
      </c>
      <c r="V32" s="31">
        <f t="shared" si="3"/>
        <v>38</v>
      </c>
    </row>
    <row r="33" spans="1:22" ht="18" customHeight="1" x14ac:dyDescent="0.15">
      <c r="A33" s="158" t="s">
        <v>273</v>
      </c>
      <c r="B33" s="118" t="s">
        <v>13</v>
      </c>
      <c r="C33" s="2">
        <v>7</v>
      </c>
      <c r="D33" s="3">
        <v>0</v>
      </c>
      <c r="E33" s="3">
        <v>8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3</v>
      </c>
      <c r="R33" s="3">
        <v>0</v>
      </c>
      <c r="S33" s="3">
        <v>0</v>
      </c>
      <c r="T33" s="3">
        <v>0</v>
      </c>
      <c r="U33" s="4">
        <v>0</v>
      </c>
      <c r="V33" s="29">
        <f>SUM(C33:U33)</f>
        <v>18</v>
      </c>
    </row>
    <row r="34" spans="1:22" ht="18" customHeight="1" x14ac:dyDescent="0.15">
      <c r="A34" s="153"/>
      <c r="B34" s="120" t="s">
        <v>14</v>
      </c>
      <c r="C34" s="5">
        <v>7</v>
      </c>
      <c r="D34" s="6">
        <v>0</v>
      </c>
      <c r="E34" s="6">
        <v>8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3</v>
      </c>
      <c r="R34" s="6">
        <v>0</v>
      </c>
      <c r="S34" s="6">
        <v>0</v>
      </c>
      <c r="T34" s="6">
        <v>0</v>
      </c>
      <c r="U34" s="7">
        <v>0</v>
      </c>
      <c r="V34" s="31">
        <f>SUM(C34:U34)</f>
        <v>18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0.7142857142857143</v>
      </c>
      <c r="D35" s="34" t="str">
        <f t="shared" ref="D35:V35" si="5">IF(D33=0,"- ",+D31/D33)</f>
        <v xml:space="preserve">- </v>
      </c>
      <c r="E35" s="34">
        <f t="shared" si="5"/>
        <v>0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>
        <f t="shared" si="5"/>
        <v>0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 t="str">
        <f t="shared" si="5"/>
        <v xml:space="preserve">- </v>
      </c>
      <c r="V35" s="36">
        <f t="shared" si="5"/>
        <v>1.6666666666666667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0.7142857142857143</v>
      </c>
      <c r="D36" s="38" t="str">
        <f t="shared" si="7"/>
        <v xml:space="preserve">- </v>
      </c>
      <c r="E36" s="38">
        <f t="shared" si="7"/>
        <v>0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>
        <f t="shared" si="7"/>
        <v>0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 t="str">
        <f t="shared" si="7"/>
        <v xml:space="preserve">- </v>
      </c>
      <c r="V36" s="40">
        <f t="shared" si="7"/>
        <v>2.1111111111111112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6</v>
      </c>
      <c r="O4" s="14" t="s">
        <v>35</v>
      </c>
      <c r="P4" s="14" t="s">
        <v>36</v>
      </c>
      <c r="Q4" s="15">
        <v>6</v>
      </c>
      <c r="R4" s="14" t="s">
        <v>37</v>
      </c>
      <c r="T4" s="16" t="s">
        <v>33</v>
      </c>
      <c r="U4" s="16"/>
      <c r="V4" s="16" t="s">
        <v>162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>
        <v>5</v>
      </c>
      <c r="F9" s="3">
        <v>4</v>
      </c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9</v>
      </c>
    </row>
    <row r="10" spans="1:22" ht="18" customHeight="1" x14ac:dyDescent="0.15">
      <c r="A10" s="153"/>
      <c r="B10" s="120" t="s">
        <v>14</v>
      </c>
      <c r="C10" s="5"/>
      <c r="D10" s="6"/>
      <c r="E10" s="6">
        <v>5</v>
      </c>
      <c r="F10" s="6">
        <v>4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9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>
        <v>1</v>
      </c>
      <c r="S11" s="12">
        <v>2</v>
      </c>
      <c r="T11" s="12">
        <v>1</v>
      </c>
      <c r="U11" s="13"/>
      <c r="V11" s="32">
        <f t="shared" si="0"/>
        <v>4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>
        <v>2</v>
      </c>
      <c r="S12" s="9">
        <v>2</v>
      </c>
      <c r="T12" s="9">
        <v>1</v>
      </c>
      <c r="U12" s="10"/>
      <c r="V12" s="30">
        <f t="shared" si="0"/>
        <v>5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>
        <v>20</v>
      </c>
      <c r="F13" s="3">
        <v>4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>
        <v>6</v>
      </c>
      <c r="V13" s="29">
        <f t="shared" si="0"/>
        <v>30</v>
      </c>
    </row>
    <row r="14" spans="1:22" ht="18" customHeight="1" x14ac:dyDescent="0.15">
      <c r="A14" s="153"/>
      <c r="B14" s="120" t="s">
        <v>14</v>
      </c>
      <c r="C14" s="5"/>
      <c r="D14" s="6"/>
      <c r="E14" s="6">
        <v>20</v>
      </c>
      <c r="F14" s="6">
        <v>4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>
        <v>6</v>
      </c>
      <c r="V14" s="31">
        <f t="shared" si="0"/>
        <v>30</v>
      </c>
    </row>
    <row r="15" spans="1:22" ht="18" customHeight="1" x14ac:dyDescent="0.15">
      <c r="A15" s="156" t="s">
        <v>5</v>
      </c>
      <c r="B15" s="121" t="s">
        <v>13</v>
      </c>
      <c r="C15" s="11"/>
      <c r="D15" s="12">
        <v>2</v>
      </c>
      <c r="E15" s="12">
        <v>5</v>
      </c>
      <c r="F15" s="12">
        <v>4</v>
      </c>
      <c r="G15" s="12">
        <v>4</v>
      </c>
      <c r="H15" s="12"/>
      <c r="I15" s="12"/>
      <c r="J15" s="12"/>
      <c r="K15" s="12"/>
      <c r="L15" s="12"/>
      <c r="M15" s="12">
        <v>4</v>
      </c>
      <c r="N15" s="12"/>
      <c r="O15" s="12"/>
      <c r="P15" s="12"/>
      <c r="Q15" s="12"/>
      <c r="R15" s="12"/>
      <c r="S15" s="12"/>
      <c r="T15" s="12">
        <v>2</v>
      </c>
      <c r="U15" s="13">
        <v>5</v>
      </c>
      <c r="V15" s="32">
        <f t="shared" si="0"/>
        <v>26</v>
      </c>
    </row>
    <row r="16" spans="1:22" ht="18" customHeight="1" x14ac:dyDescent="0.15">
      <c r="A16" s="157"/>
      <c r="B16" s="119" t="s">
        <v>14</v>
      </c>
      <c r="C16" s="8"/>
      <c r="D16" s="9">
        <v>4</v>
      </c>
      <c r="E16" s="9">
        <v>5</v>
      </c>
      <c r="F16" s="9">
        <v>4</v>
      </c>
      <c r="G16" s="9">
        <v>4</v>
      </c>
      <c r="H16" s="9"/>
      <c r="I16" s="9"/>
      <c r="J16" s="9"/>
      <c r="K16" s="9"/>
      <c r="L16" s="9"/>
      <c r="M16" s="9">
        <v>4</v>
      </c>
      <c r="N16" s="9"/>
      <c r="O16" s="9"/>
      <c r="P16" s="9"/>
      <c r="Q16" s="9"/>
      <c r="R16" s="9"/>
      <c r="S16" s="9"/>
      <c r="T16" s="9">
        <v>3</v>
      </c>
      <c r="U16" s="10">
        <v>5</v>
      </c>
      <c r="V16" s="30">
        <f t="shared" si="0"/>
        <v>29</v>
      </c>
    </row>
    <row r="17" spans="1:22" ht="18" customHeight="1" x14ac:dyDescent="0.15">
      <c r="A17" s="154" t="s">
        <v>6</v>
      </c>
      <c r="B17" s="118" t="s">
        <v>13</v>
      </c>
      <c r="C17" s="2">
        <v>4</v>
      </c>
      <c r="D17" s="3"/>
      <c r="E17" s="3">
        <v>4</v>
      </c>
      <c r="F17" s="3">
        <v>8</v>
      </c>
      <c r="G17" s="3"/>
      <c r="H17" s="3"/>
      <c r="I17" s="3"/>
      <c r="J17" s="3"/>
      <c r="K17" s="3"/>
      <c r="L17" s="3"/>
      <c r="M17" s="3"/>
      <c r="N17" s="3"/>
      <c r="O17" s="3">
        <v>3</v>
      </c>
      <c r="P17" s="3"/>
      <c r="Q17" s="3"/>
      <c r="R17" s="3"/>
      <c r="S17" s="3"/>
      <c r="T17" s="3"/>
      <c r="U17" s="4"/>
      <c r="V17" s="29">
        <f t="shared" si="0"/>
        <v>19</v>
      </c>
    </row>
    <row r="18" spans="1:22" ht="18" customHeight="1" x14ac:dyDescent="0.15">
      <c r="A18" s="153"/>
      <c r="B18" s="120" t="s">
        <v>14</v>
      </c>
      <c r="C18" s="8">
        <v>4</v>
      </c>
      <c r="D18" s="9"/>
      <c r="E18" s="9">
        <v>4</v>
      </c>
      <c r="F18" s="9">
        <v>9</v>
      </c>
      <c r="G18" s="9"/>
      <c r="H18" s="9"/>
      <c r="I18" s="9"/>
      <c r="J18" s="9"/>
      <c r="K18" s="9"/>
      <c r="L18" s="9"/>
      <c r="M18" s="9"/>
      <c r="N18" s="9"/>
      <c r="O18" s="9">
        <v>4</v>
      </c>
      <c r="P18" s="9"/>
      <c r="Q18" s="9"/>
      <c r="R18" s="9"/>
      <c r="S18" s="9"/>
      <c r="T18" s="9"/>
      <c r="U18" s="10"/>
      <c r="V18" s="31">
        <f t="shared" si="0"/>
        <v>21</v>
      </c>
    </row>
    <row r="19" spans="1:22" ht="18" customHeight="1" x14ac:dyDescent="0.15">
      <c r="A19" s="156" t="s">
        <v>7</v>
      </c>
      <c r="B19" s="121" t="s">
        <v>13</v>
      </c>
      <c r="C19" s="45"/>
      <c r="D19" s="46">
        <v>2</v>
      </c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84"/>
      <c r="V19" s="32">
        <f t="shared" si="0"/>
        <v>2</v>
      </c>
    </row>
    <row r="20" spans="1:22" ht="18" customHeight="1" x14ac:dyDescent="0.15">
      <c r="A20" s="157"/>
      <c r="B20" s="119" t="s">
        <v>14</v>
      </c>
      <c r="C20" s="47"/>
      <c r="D20" s="48">
        <v>2</v>
      </c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85"/>
      <c r="V20" s="30">
        <f t="shared" si="0"/>
        <v>2</v>
      </c>
    </row>
    <row r="21" spans="1:22" ht="18" customHeight="1" x14ac:dyDescent="0.15">
      <c r="A21" s="154" t="s">
        <v>8</v>
      </c>
      <c r="B21" s="118" t="s">
        <v>13</v>
      </c>
      <c r="C21" s="45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8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47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85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84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47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85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45"/>
      <c r="D25" s="46"/>
      <c r="E25" s="46">
        <v>7</v>
      </c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84"/>
      <c r="V25" s="29">
        <f t="shared" si="0"/>
        <v>7</v>
      </c>
    </row>
    <row r="26" spans="1:22" ht="18" customHeight="1" x14ac:dyDescent="0.15">
      <c r="A26" s="153"/>
      <c r="B26" s="120" t="s">
        <v>14</v>
      </c>
      <c r="C26" s="47"/>
      <c r="D26" s="48"/>
      <c r="E26" s="48">
        <v>7</v>
      </c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85"/>
      <c r="V26" s="31">
        <f t="shared" si="0"/>
        <v>7</v>
      </c>
    </row>
    <row r="27" spans="1:22" ht="18" customHeight="1" x14ac:dyDescent="0.15">
      <c r="A27" s="156" t="s">
        <v>11</v>
      </c>
      <c r="B27" s="121" t="s">
        <v>13</v>
      </c>
      <c r="C27" s="45"/>
      <c r="D27" s="46"/>
      <c r="E27" s="46">
        <v>26</v>
      </c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84"/>
      <c r="V27" s="32">
        <f t="shared" si="0"/>
        <v>26</v>
      </c>
    </row>
    <row r="28" spans="1:22" ht="18" customHeight="1" x14ac:dyDescent="0.15">
      <c r="A28" s="157"/>
      <c r="B28" s="119" t="s">
        <v>14</v>
      </c>
      <c r="C28" s="47"/>
      <c r="D28" s="48"/>
      <c r="E28" s="48">
        <v>26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85"/>
      <c r="V28" s="30">
        <f t="shared" si="0"/>
        <v>26</v>
      </c>
    </row>
    <row r="29" spans="1:22" ht="18" customHeight="1" x14ac:dyDescent="0.15">
      <c r="A29" s="154" t="s">
        <v>12</v>
      </c>
      <c r="B29" s="118" t="s">
        <v>13</v>
      </c>
      <c r="C29" s="45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8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47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85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11">
        <f>+C7+C9+C11+C13+C15+C17+C19+C21+C23+C25+C27+C29</f>
        <v>4</v>
      </c>
      <c r="D31" s="12">
        <f t="shared" ref="D31:V31" si="1">+D7+D9+D11+D13+D15+D17+D19+D21+D23+D25+D27+D29</f>
        <v>4</v>
      </c>
      <c r="E31" s="12">
        <f t="shared" si="1"/>
        <v>67</v>
      </c>
      <c r="F31" s="12">
        <f t="shared" si="1"/>
        <v>20</v>
      </c>
      <c r="G31" s="12">
        <f t="shared" si="1"/>
        <v>4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ref="K31:M31" si="2">+K7+K9+K11+K13+K15+K17+K19+K21+K23+K25+K27+K29</f>
        <v>0</v>
      </c>
      <c r="L31" s="12">
        <f t="shared" si="2"/>
        <v>0</v>
      </c>
      <c r="M31" s="12">
        <f t="shared" si="2"/>
        <v>4</v>
      </c>
      <c r="N31" s="12">
        <f t="shared" si="1"/>
        <v>0</v>
      </c>
      <c r="O31" s="12">
        <f t="shared" si="1"/>
        <v>3</v>
      </c>
      <c r="P31" s="12">
        <f t="shared" si="1"/>
        <v>0</v>
      </c>
      <c r="Q31" s="12">
        <f t="shared" si="1"/>
        <v>0</v>
      </c>
      <c r="R31" s="12">
        <f t="shared" si="1"/>
        <v>1</v>
      </c>
      <c r="S31" s="12">
        <f t="shared" si="1"/>
        <v>2</v>
      </c>
      <c r="T31" s="12">
        <f t="shared" si="1"/>
        <v>3</v>
      </c>
      <c r="U31" s="13">
        <f t="shared" si="1"/>
        <v>11</v>
      </c>
      <c r="V31" s="29">
        <f t="shared" si="1"/>
        <v>123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4</v>
      </c>
      <c r="D32" s="6">
        <f t="shared" si="3"/>
        <v>6</v>
      </c>
      <c r="E32" s="6">
        <f t="shared" si="3"/>
        <v>67</v>
      </c>
      <c r="F32" s="6">
        <f t="shared" si="3"/>
        <v>21</v>
      </c>
      <c r="G32" s="6">
        <f t="shared" si="3"/>
        <v>4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4</v>
      </c>
      <c r="N32" s="6">
        <f t="shared" si="3"/>
        <v>0</v>
      </c>
      <c r="O32" s="6">
        <f t="shared" si="3"/>
        <v>4</v>
      </c>
      <c r="P32" s="6">
        <f t="shared" si="3"/>
        <v>0</v>
      </c>
      <c r="Q32" s="6">
        <f t="shared" si="3"/>
        <v>0</v>
      </c>
      <c r="R32" s="6">
        <f t="shared" si="3"/>
        <v>2</v>
      </c>
      <c r="S32" s="6">
        <f t="shared" si="3"/>
        <v>2</v>
      </c>
      <c r="T32" s="6">
        <f t="shared" si="3"/>
        <v>4</v>
      </c>
      <c r="U32" s="7">
        <f t="shared" si="3"/>
        <v>11</v>
      </c>
      <c r="V32" s="31">
        <f t="shared" si="3"/>
        <v>129</v>
      </c>
    </row>
    <row r="33" spans="1:22" ht="18" customHeight="1" x14ac:dyDescent="0.15">
      <c r="A33" s="158" t="s">
        <v>273</v>
      </c>
      <c r="B33" s="118" t="s">
        <v>13</v>
      </c>
      <c r="C33" s="2">
        <v>37</v>
      </c>
      <c r="D33" s="3">
        <v>77</v>
      </c>
      <c r="E33" s="3">
        <v>129</v>
      </c>
      <c r="F33" s="3">
        <v>25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2</v>
      </c>
      <c r="P33" s="3">
        <v>0</v>
      </c>
      <c r="Q33" s="3">
        <v>1</v>
      </c>
      <c r="R33" s="3">
        <v>3</v>
      </c>
      <c r="S33" s="3">
        <v>0</v>
      </c>
      <c r="T33" s="3">
        <v>2</v>
      </c>
      <c r="U33" s="4">
        <v>0</v>
      </c>
      <c r="V33" s="29">
        <f>SUM(C33:U33)</f>
        <v>276</v>
      </c>
    </row>
    <row r="34" spans="1:22" ht="18" customHeight="1" x14ac:dyDescent="0.15">
      <c r="A34" s="153"/>
      <c r="B34" s="120" t="s">
        <v>14</v>
      </c>
      <c r="C34" s="5">
        <v>37</v>
      </c>
      <c r="D34" s="6">
        <v>77</v>
      </c>
      <c r="E34" s="6">
        <v>129</v>
      </c>
      <c r="F34" s="6">
        <v>25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2</v>
      </c>
      <c r="P34" s="6">
        <v>0</v>
      </c>
      <c r="Q34" s="6">
        <v>1</v>
      </c>
      <c r="R34" s="6">
        <v>3</v>
      </c>
      <c r="S34" s="6">
        <v>0</v>
      </c>
      <c r="T34" s="6">
        <v>2</v>
      </c>
      <c r="U34" s="7">
        <v>0</v>
      </c>
      <c r="V34" s="31">
        <f>SUM(C34:U34)</f>
        <v>276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0.10810810810810811</v>
      </c>
      <c r="D35" s="34">
        <f t="shared" ref="D35:V35" si="5">IF(D33=0,"- ",+D31/D33)</f>
        <v>5.1948051948051951E-2</v>
      </c>
      <c r="E35" s="34">
        <f t="shared" si="5"/>
        <v>0.51937984496124034</v>
      </c>
      <c r="F35" s="34">
        <f t="shared" si="5"/>
        <v>0.8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>
        <f t="shared" si="5"/>
        <v>1.5</v>
      </c>
      <c r="P35" s="34" t="str">
        <f t="shared" si="5"/>
        <v xml:space="preserve">- </v>
      </c>
      <c r="Q35" s="34">
        <f t="shared" si="5"/>
        <v>0</v>
      </c>
      <c r="R35" s="34">
        <f t="shared" si="5"/>
        <v>0.33333333333333331</v>
      </c>
      <c r="S35" s="34" t="str">
        <f t="shared" si="5"/>
        <v xml:space="preserve">- </v>
      </c>
      <c r="T35" s="34">
        <f t="shared" si="5"/>
        <v>1.5</v>
      </c>
      <c r="U35" s="35" t="str">
        <f t="shared" si="5"/>
        <v xml:space="preserve">- </v>
      </c>
      <c r="V35" s="36">
        <f t="shared" si="5"/>
        <v>0.44565217391304346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0.10810810810810811</v>
      </c>
      <c r="D36" s="38">
        <f t="shared" si="7"/>
        <v>7.792207792207792E-2</v>
      </c>
      <c r="E36" s="38">
        <f t="shared" si="7"/>
        <v>0.51937984496124034</v>
      </c>
      <c r="F36" s="38">
        <f t="shared" si="7"/>
        <v>0.84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>
        <f t="shared" si="7"/>
        <v>2</v>
      </c>
      <c r="P36" s="38" t="str">
        <f t="shared" si="7"/>
        <v xml:space="preserve">- </v>
      </c>
      <c r="Q36" s="38">
        <f t="shared" si="7"/>
        <v>0</v>
      </c>
      <c r="R36" s="38">
        <f t="shared" si="7"/>
        <v>0.66666666666666663</v>
      </c>
      <c r="S36" s="38" t="str">
        <f t="shared" si="7"/>
        <v xml:space="preserve">- </v>
      </c>
      <c r="T36" s="38">
        <f t="shared" si="7"/>
        <v>2</v>
      </c>
      <c r="U36" s="39" t="str">
        <f t="shared" si="7"/>
        <v xml:space="preserve">- </v>
      </c>
      <c r="V36" s="40">
        <f t="shared" si="7"/>
        <v>0.46739130434782611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>
    <tabColor indexed="13"/>
    <pageSetUpPr fitToPage="1"/>
  </sheetPr>
  <dimension ref="A1:AG56"/>
  <sheetViews>
    <sheetView view="pageBreakPreview" topLeftCell="A10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f>+留萌市!N4+増毛町!N4+小平町!N4+苫前町!N4+羽幌町!N4+初山別村!N4+遠別町!N4+天塩町!N4</f>
        <v>37</v>
      </c>
      <c r="O4" s="14" t="s">
        <v>35</v>
      </c>
      <c r="P4" s="14" t="s">
        <v>36</v>
      </c>
      <c r="Q4" s="15">
        <f>+留萌市!Q4+増毛町!Q4+小平町!Q4+苫前町!Q4+羽幌町!Q4+初山別村!Q4+遠別町!Q4+天塩町!Q4</f>
        <v>24</v>
      </c>
      <c r="R4" s="14" t="s">
        <v>37</v>
      </c>
      <c r="T4" s="16" t="s">
        <v>33</v>
      </c>
      <c r="U4" s="16"/>
      <c r="V4" s="17" t="s">
        <v>163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20</v>
      </c>
      <c r="H6" s="19" t="s">
        <v>21</v>
      </c>
      <c r="I6" s="19" t="s">
        <v>22</v>
      </c>
      <c r="J6" s="19" t="s">
        <v>23</v>
      </c>
      <c r="K6" s="19" t="s">
        <v>252</v>
      </c>
      <c r="L6" s="28" t="s">
        <v>254</v>
      </c>
      <c r="M6" s="19" t="s">
        <v>256</v>
      </c>
      <c r="N6" s="19" t="s">
        <v>24</v>
      </c>
      <c r="O6" s="19" t="s">
        <v>25</v>
      </c>
      <c r="P6" s="19" t="s">
        <v>26</v>
      </c>
      <c r="Q6" s="19" t="s">
        <v>27</v>
      </c>
      <c r="R6" s="19" t="s">
        <v>28</v>
      </c>
      <c r="S6" s="19" t="s">
        <v>29</v>
      </c>
      <c r="T6" s="19" t="s">
        <v>30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f>+留萌市!C7+増毛町!C7+小平町!C7+苫前町!C7+羽幌町!C7+初山別村!C7+遠別町!C7+天塩町!C7</f>
        <v>0</v>
      </c>
      <c r="D7" s="3">
        <f>+留萌市!D7+増毛町!D7+小平町!D7+苫前町!D7+羽幌町!D7+初山別村!D7+遠別町!D7+天塩町!D7</f>
        <v>4</v>
      </c>
      <c r="E7" s="3">
        <f>+留萌市!E7+増毛町!E7+小平町!E7+苫前町!E7+羽幌町!E7+初山別村!E7+遠別町!E7+天塩町!E7</f>
        <v>1</v>
      </c>
      <c r="F7" s="3">
        <f>+留萌市!F7+増毛町!F7+小平町!F7+苫前町!F7+羽幌町!F7+初山別村!F7+遠別町!F7+天塩町!F7</f>
        <v>2</v>
      </c>
      <c r="G7" s="3">
        <f>+留萌市!G7+増毛町!G7+小平町!G7+苫前町!G7+羽幌町!G7+初山別村!G7+遠別町!G7+天塩町!G7</f>
        <v>0</v>
      </c>
      <c r="H7" s="3">
        <f>+留萌市!H7+増毛町!H7+小平町!H7+苫前町!H7+羽幌町!H7+初山別村!H7+遠別町!H7+天塩町!H7</f>
        <v>0</v>
      </c>
      <c r="I7" s="3">
        <f>+留萌市!I7+増毛町!I7+小平町!I7+苫前町!I7+羽幌町!I7+初山別村!I7+遠別町!I7+天塩町!I7</f>
        <v>0</v>
      </c>
      <c r="J7" s="3">
        <f>+留萌市!J7+増毛町!J7+小平町!J7+苫前町!J7+羽幌町!J7+初山別村!J7+遠別町!J7+天塩町!J7</f>
        <v>0</v>
      </c>
      <c r="K7" s="3">
        <f>+留萌市!K7+増毛町!K7+小平町!K7+苫前町!K7+羽幌町!K7+初山別村!K7+遠別町!K7+天塩町!K7</f>
        <v>0</v>
      </c>
      <c r="L7" s="3">
        <f>+留萌市!L7+増毛町!L7+小平町!L7+苫前町!L7+羽幌町!L7+初山別村!L7+遠別町!L7+天塩町!L7</f>
        <v>0</v>
      </c>
      <c r="M7" s="3">
        <f>+留萌市!M7+増毛町!M7+小平町!M7+苫前町!M7+羽幌町!M7+初山別村!M7+遠別町!M7+天塩町!M7</f>
        <v>0</v>
      </c>
      <c r="N7" s="3">
        <f>+留萌市!N7+増毛町!N7+小平町!N7+苫前町!N7+羽幌町!N7+初山別村!N7+遠別町!N7+天塩町!N7</f>
        <v>0</v>
      </c>
      <c r="O7" s="3">
        <f>+留萌市!O7+増毛町!O7+小平町!O7+苫前町!O7+羽幌町!O7+初山別村!O7+遠別町!O7+天塩町!O7</f>
        <v>0</v>
      </c>
      <c r="P7" s="3">
        <f>+留萌市!P7+増毛町!P7+小平町!P7+苫前町!P7+羽幌町!P7+初山別村!P7+遠別町!P7+天塩町!P7</f>
        <v>1</v>
      </c>
      <c r="Q7" s="3">
        <f>+留萌市!Q7+増毛町!Q7+小平町!Q7+苫前町!Q7+羽幌町!Q7+初山別村!Q7+遠別町!Q7+天塩町!Q7</f>
        <v>0</v>
      </c>
      <c r="R7" s="3">
        <f>+留萌市!R7+増毛町!R7+小平町!R7+苫前町!R7+羽幌町!R7+初山別村!R7+遠別町!R7+天塩町!R7</f>
        <v>1</v>
      </c>
      <c r="S7" s="3">
        <f>+留萌市!S7+増毛町!S7+小平町!S7+苫前町!S7+羽幌町!S7+初山別村!S7+遠別町!S7+天塩町!S7</f>
        <v>2</v>
      </c>
      <c r="T7" s="3">
        <f>+留萌市!T7+増毛町!T7+小平町!T7+苫前町!T7+羽幌町!T7+初山別村!T7+遠別町!T7+天塩町!T7</f>
        <v>0</v>
      </c>
      <c r="U7" s="4">
        <f>+留萌市!U7+増毛町!U7+小平町!U7+苫前町!U7+羽幌町!U7+初山別村!U7+遠別町!U7+天塩町!U7</f>
        <v>1</v>
      </c>
      <c r="V7" s="29">
        <f>+留萌市!V7+増毛町!V7+小平町!V7+苫前町!V7+羽幌町!V7+初山別村!V7+遠別町!V7+天塩町!V7</f>
        <v>12</v>
      </c>
    </row>
    <row r="8" spans="1:22" ht="18" customHeight="1" x14ac:dyDescent="0.15">
      <c r="A8" s="157"/>
      <c r="B8" s="119" t="s">
        <v>14</v>
      </c>
      <c r="C8" s="5">
        <f>+留萌市!C8+増毛町!C8+小平町!C8+苫前町!C8+羽幌町!C8+初山別村!C8+遠別町!C8+天塩町!C8</f>
        <v>0</v>
      </c>
      <c r="D8" s="9">
        <f>+留萌市!D8+増毛町!D8+小平町!D8+苫前町!D8+羽幌町!D8+初山別村!D8+遠別町!D8+天塩町!D8</f>
        <v>4</v>
      </c>
      <c r="E8" s="9">
        <f>+留萌市!E8+増毛町!E8+小平町!E8+苫前町!E8+羽幌町!E8+初山別村!E8+遠別町!E8+天塩町!E8</f>
        <v>1</v>
      </c>
      <c r="F8" s="9">
        <f>+留萌市!F8+増毛町!F8+小平町!F8+苫前町!F8+羽幌町!F8+初山別村!F8+遠別町!F8+天塩町!F8</f>
        <v>2</v>
      </c>
      <c r="G8" s="9">
        <f>+留萌市!G8+増毛町!G8+小平町!G8+苫前町!G8+羽幌町!G8+初山別村!G8+遠別町!G8+天塩町!G8</f>
        <v>0</v>
      </c>
      <c r="H8" s="9">
        <f>+留萌市!H8+増毛町!H8+小平町!H8+苫前町!H8+羽幌町!H8+初山別村!H8+遠別町!H8+天塩町!H8</f>
        <v>0</v>
      </c>
      <c r="I8" s="9">
        <f>+留萌市!I8+増毛町!I8+小平町!I8+苫前町!I8+羽幌町!I8+初山別村!I8+遠別町!I8+天塩町!I8</f>
        <v>0</v>
      </c>
      <c r="J8" s="9">
        <f>+留萌市!J8+増毛町!J8+小平町!J8+苫前町!J8+羽幌町!J8+初山別村!J8+遠別町!J8+天塩町!J8</f>
        <v>0</v>
      </c>
      <c r="K8" s="9">
        <f>+留萌市!K8+増毛町!K8+小平町!K8+苫前町!K8+羽幌町!K8+初山別村!K8+遠別町!K8+天塩町!K8</f>
        <v>0</v>
      </c>
      <c r="L8" s="9">
        <f>+留萌市!L8+増毛町!L8+小平町!L8+苫前町!L8+羽幌町!L8+初山別村!L8+遠別町!L8+天塩町!L8</f>
        <v>0</v>
      </c>
      <c r="M8" s="9">
        <f>+留萌市!M8+増毛町!M8+小平町!M8+苫前町!M8+羽幌町!M8+初山別村!M8+遠別町!M8+天塩町!M8</f>
        <v>0</v>
      </c>
      <c r="N8" s="9">
        <f>+留萌市!N8+増毛町!N8+小平町!N8+苫前町!N8+羽幌町!N8+初山別村!N8+遠別町!N8+天塩町!N8</f>
        <v>0</v>
      </c>
      <c r="O8" s="9">
        <f>+留萌市!O8+増毛町!O8+小平町!O8+苫前町!O8+羽幌町!O8+初山別村!O8+遠別町!O8+天塩町!O8</f>
        <v>0</v>
      </c>
      <c r="P8" s="9">
        <f>+留萌市!P8+増毛町!P8+小平町!P8+苫前町!P8+羽幌町!P8+初山別村!P8+遠別町!P8+天塩町!P8</f>
        <v>1</v>
      </c>
      <c r="Q8" s="9">
        <f>+留萌市!Q8+増毛町!Q8+小平町!Q8+苫前町!Q8+羽幌町!Q8+初山別村!Q8+遠別町!Q8+天塩町!Q8</f>
        <v>0</v>
      </c>
      <c r="R8" s="9">
        <f>+留萌市!R8+増毛町!R8+小平町!R8+苫前町!R8+羽幌町!R8+初山別村!R8+遠別町!R8+天塩町!R8</f>
        <v>1</v>
      </c>
      <c r="S8" s="9">
        <f>+留萌市!S8+増毛町!S8+小平町!S8+苫前町!S8+羽幌町!S8+初山別村!S8+遠別町!S8+天塩町!S8</f>
        <v>2</v>
      </c>
      <c r="T8" s="9">
        <f>+留萌市!T8+増毛町!T8+小平町!T8+苫前町!T8+羽幌町!T8+初山別村!T8+遠別町!T8+天塩町!T8</f>
        <v>0</v>
      </c>
      <c r="U8" s="10">
        <f>+留萌市!U8+増毛町!U8+小平町!U8+苫前町!U8+羽幌町!U8+初山別村!U8+遠別町!U8+天塩町!U8</f>
        <v>2</v>
      </c>
      <c r="V8" s="30">
        <f>+留萌市!V8+増毛町!V8+小平町!V8+苫前町!V8+羽幌町!V8+初山別村!V8+遠別町!V8+天塩町!V8</f>
        <v>13</v>
      </c>
    </row>
    <row r="9" spans="1:22" ht="18" customHeight="1" x14ac:dyDescent="0.15">
      <c r="A9" s="154" t="s">
        <v>2</v>
      </c>
      <c r="B9" s="118" t="s">
        <v>13</v>
      </c>
      <c r="C9" s="2">
        <f>+留萌市!C9+増毛町!C9+小平町!C9+苫前町!C9+羽幌町!C9+初山別村!C9+遠別町!C9+天塩町!C9</f>
        <v>7</v>
      </c>
      <c r="D9" s="3">
        <f>+留萌市!D9+増毛町!D9+小平町!D9+苫前町!D9+羽幌町!D9+初山別村!D9+遠別町!D9+天塩町!D9</f>
        <v>2</v>
      </c>
      <c r="E9" s="3">
        <f>+留萌市!E9+増毛町!E9+小平町!E9+苫前町!E9+羽幌町!E9+初山別村!E9+遠別町!E9+天塩町!E9</f>
        <v>20</v>
      </c>
      <c r="F9" s="3">
        <f>+留萌市!F9+増毛町!F9+小平町!F9+苫前町!F9+羽幌町!F9+初山別村!F9+遠別町!F9+天塩町!F9</f>
        <v>0</v>
      </c>
      <c r="G9" s="3">
        <f>+留萌市!G9+増毛町!G9+小平町!G9+苫前町!G9+羽幌町!G9+初山別村!G9+遠別町!G9+天塩町!G9</f>
        <v>0</v>
      </c>
      <c r="H9" s="3">
        <f>+留萌市!H9+増毛町!H9+小平町!H9+苫前町!H9+羽幌町!H9+初山別村!H9+遠別町!H9+天塩町!H9</f>
        <v>0</v>
      </c>
      <c r="I9" s="3">
        <f>+留萌市!I9+増毛町!I9+小平町!I9+苫前町!I9+羽幌町!I9+初山別村!I9+遠別町!I9+天塩町!I9</f>
        <v>2</v>
      </c>
      <c r="J9" s="3">
        <f>+留萌市!J9+増毛町!J9+小平町!J9+苫前町!J9+羽幌町!J9+初山別村!J9+遠別町!J9+天塩町!J9</f>
        <v>0</v>
      </c>
      <c r="K9" s="3">
        <f>+留萌市!K9+増毛町!K9+小平町!K9+苫前町!K9+羽幌町!K9+初山別村!K9+遠別町!K9+天塩町!K9</f>
        <v>0</v>
      </c>
      <c r="L9" s="3">
        <f>+留萌市!L9+増毛町!L9+小平町!L9+苫前町!L9+羽幌町!L9+初山別村!L9+遠別町!L9+天塩町!L9</f>
        <v>0</v>
      </c>
      <c r="M9" s="3">
        <f>+留萌市!M9+増毛町!M9+小平町!M9+苫前町!M9+羽幌町!M9+初山別村!M9+遠別町!M9+天塩町!M9</f>
        <v>0</v>
      </c>
      <c r="N9" s="3">
        <f>+留萌市!N9+増毛町!N9+小平町!N9+苫前町!N9+羽幌町!N9+初山別村!N9+遠別町!N9+天塩町!N9</f>
        <v>0</v>
      </c>
      <c r="O9" s="3">
        <f>+留萌市!O9+増毛町!O9+小平町!O9+苫前町!O9+羽幌町!O9+初山別村!O9+遠別町!O9+天塩町!O9</f>
        <v>0</v>
      </c>
      <c r="P9" s="3">
        <f>+留萌市!P9+増毛町!P9+小平町!P9+苫前町!P9+羽幌町!P9+初山別村!P9+遠別町!P9+天塩町!P9</f>
        <v>2</v>
      </c>
      <c r="Q9" s="3">
        <f>+留萌市!Q9+増毛町!Q9+小平町!Q9+苫前町!Q9+羽幌町!Q9+初山別村!Q9+遠別町!Q9+天塩町!Q9</f>
        <v>0</v>
      </c>
      <c r="R9" s="3">
        <f>+留萌市!R9+増毛町!R9+小平町!R9+苫前町!R9+羽幌町!R9+初山別村!R9+遠別町!R9+天塩町!R9</f>
        <v>10</v>
      </c>
      <c r="S9" s="3">
        <f>+留萌市!S9+増毛町!S9+小平町!S9+苫前町!S9+羽幌町!S9+初山別村!S9+遠別町!S9+天塩町!S9</f>
        <v>5</v>
      </c>
      <c r="T9" s="3">
        <f>+留萌市!T9+増毛町!T9+小平町!T9+苫前町!T9+羽幌町!T9+初山別村!T9+遠別町!T9+天塩町!T9</f>
        <v>3</v>
      </c>
      <c r="U9" s="4">
        <f>+留萌市!U9+増毛町!U9+小平町!U9+苫前町!U9+羽幌町!U9+初山別村!U9+遠別町!U9+天塩町!U9</f>
        <v>5</v>
      </c>
      <c r="V9" s="29">
        <f>+留萌市!V9+増毛町!V9+小平町!V9+苫前町!V9+羽幌町!V9+初山別村!V9+遠別町!V9+天塩町!V9</f>
        <v>56</v>
      </c>
    </row>
    <row r="10" spans="1:22" ht="18" customHeight="1" x14ac:dyDescent="0.15">
      <c r="A10" s="153"/>
      <c r="B10" s="120" t="s">
        <v>14</v>
      </c>
      <c r="C10" s="5">
        <f>+留萌市!C10+増毛町!C10+小平町!C10+苫前町!C10+羽幌町!C10+初山別村!C10+遠別町!C10+天塩町!C10</f>
        <v>7</v>
      </c>
      <c r="D10" s="6">
        <f>+留萌市!D10+増毛町!D10+小平町!D10+苫前町!D10+羽幌町!D10+初山別村!D10+遠別町!D10+天塩町!D10</f>
        <v>2</v>
      </c>
      <c r="E10" s="6">
        <f>+留萌市!E10+増毛町!E10+小平町!E10+苫前町!E10+羽幌町!E10+初山別村!E10+遠別町!E10+天塩町!E10</f>
        <v>20</v>
      </c>
      <c r="F10" s="6">
        <f>+留萌市!F10+増毛町!F10+小平町!F10+苫前町!F10+羽幌町!F10+初山別村!F10+遠別町!F10+天塩町!F10</f>
        <v>0</v>
      </c>
      <c r="G10" s="6">
        <f>+留萌市!G10+増毛町!G10+小平町!G10+苫前町!G10+羽幌町!G10+初山別村!G10+遠別町!G10+天塩町!G10</f>
        <v>0</v>
      </c>
      <c r="H10" s="6">
        <f>+留萌市!H10+増毛町!H10+小平町!H10+苫前町!H10+羽幌町!H10+初山別村!H10+遠別町!H10+天塩町!H10</f>
        <v>0</v>
      </c>
      <c r="I10" s="6">
        <f>+留萌市!I10+増毛町!I10+小平町!I10+苫前町!I10+羽幌町!I10+初山別村!I10+遠別町!I10+天塩町!I10</f>
        <v>2</v>
      </c>
      <c r="J10" s="6">
        <f>+留萌市!J10+増毛町!J10+小平町!J10+苫前町!J10+羽幌町!J10+初山別村!J10+遠別町!J10+天塩町!J10</f>
        <v>0</v>
      </c>
      <c r="K10" s="6">
        <f>+留萌市!K10+増毛町!K10+小平町!K10+苫前町!K10+羽幌町!K10+初山別村!K10+遠別町!K10+天塩町!K10</f>
        <v>0</v>
      </c>
      <c r="L10" s="6">
        <f>+留萌市!L10+増毛町!L10+小平町!L10+苫前町!L10+羽幌町!L10+初山別村!L10+遠別町!L10+天塩町!L10</f>
        <v>0</v>
      </c>
      <c r="M10" s="6">
        <f>+留萌市!M10+増毛町!M10+小平町!M10+苫前町!M10+羽幌町!M10+初山別村!M10+遠別町!M10+天塩町!M10</f>
        <v>0</v>
      </c>
      <c r="N10" s="6">
        <f>+留萌市!N10+増毛町!N10+小平町!N10+苫前町!N10+羽幌町!N10+初山別村!N10+遠別町!N10+天塩町!N10</f>
        <v>0</v>
      </c>
      <c r="O10" s="6">
        <f>+留萌市!O10+増毛町!O10+小平町!O10+苫前町!O10+羽幌町!O10+初山別村!O10+遠別町!O10+天塩町!O10</f>
        <v>0</v>
      </c>
      <c r="P10" s="6">
        <f>+留萌市!P10+増毛町!P10+小平町!P10+苫前町!P10+羽幌町!P10+初山別村!P10+遠別町!P10+天塩町!P10</f>
        <v>2</v>
      </c>
      <c r="Q10" s="6">
        <f>+留萌市!Q10+増毛町!Q10+小平町!Q10+苫前町!Q10+羽幌町!Q10+初山別村!Q10+遠別町!Q10+天塩町!Q10</f>
        <v>0</v>
      </c>
      <c r="R10" s="6">
        <f>+留萌市!R10+増毛町!R10+小平町!R10+苫前町!R10+羽幌町!R10+初山別村!R10+遠別町!R10+天塩町!R10</f>
        <v>70</v>
      </c>
      <c r="S10" s="6">
        <f>+留萌市!S10+増毛町!S10+小平町!S10+苫前町!S10+羽幌町!S10+初山別村!S10+遠別町!S10+天塩町!S10</f>
        <v>5</v>
      </c>
      <c r="T10" s="6">
        <f>+留萌市!T10+増毛町!T10+小平町!T10+苫前町!T10+羽幌町!T10+初山別村!T10+遠別町!T10+天塩町!T10</f>
        <v>3</v>
      </c>
      <c r="U10" s="7">
        <f>+留萌市!U10+増毛町!U10+小平町!U10+苫前町!U10+羽幌町!U10+初山別村!U10+遠別町!U10+天塩町!U10</f>
        <v>9</v>
      </c>
      <c r="V10" s="31">
        <f>+留萌市!V10+増毛町!V10+小平町!V10+苫前町!V10+羽幌町!V10+初山別村!V10+遠別町!V10+天塩町!V10</f>
        <v>120</v>
      </c>
    </row>
    <row r="11" spans="1:22" ht="18" customHeight="1" x14ac:dyDescent="0.15">
      <c r="A11" s="156" t="s">
        <v>3</v>
      </c>
      <c r="B11" s="121" t="s">
        <v>13</v>
      </c>
      <c r="C11" s="11">
        <f>+留萌市!C11+増毛町!C11+小平町!C11+苫前町!C11+羽幌町!C11+初山別村!C11+遠別町!C11+天塩町!C11</f>
        <v>26</v>
      </c>
      <c r="D11" s="12">
        <f>+留萌市!D11+増毛町!D11+小平町!D11+苫前町!D11+羽幌町!D11+初山別村!D11+遠別町!D11+天塩町!D11</f>
        <v>9</v>
      </c>
      <c r="E11" s="12">
        <f>+留萌市!E11+増毛町!E11+小平町!E11+苫前町!E11+羽幌町!E11+初山別村!E11+遠別町!E11+天塩町!E11</f>
        <v>45</v>
      </c>
      <c r="F11" s="12">
        <f>+留萌市!F11+増毛町!F11+小平町!F11+苫前町!F11+羽幌町!F11+初山別村!F11+遠別町!F11+天塩町!F11</f>
        <v>13</v>
      </c>
      <c r="G11" s="12">
        <f>+留萌市!G11+増毛町!G11+小平町!G11+苫前町!G11+羽幌町!G11+初山別村!G11+遠別町!G11+天塩町!G11</f>
        <v>0</v>
      </c>
      <c r="H11" s="12">
        <f>+留萌市!H11+増毛町!H11+小平町!H11+苫前町!H11+羽幌町!H11+初山別村!H11+遠別町!H11+天塩町!H11</f>
        <v>0</v>
      </c>
      <c r="I11" s="12">
        <f>+留萌市!I11+増毛町!I11+小平町!I11+苫前町!I11+羽幌町!I11+初山別村!I11+遠別町!I11+天塩町!I11</f>
        <v>0</v>
      </c>
      <c r="J11" s="12">
        <f>+留萌市!J11+増毛町!J11+小平町!J11+苫前町!J11+羽幌町!J11+初山別村!J11+遠別町!J11+天塩町!J11</f>
        <v>0</v>
      </c>
      <c r="K11" s="12">
        <f>+留萌市!K11+増毛町!K11+小平町!K11+苫前町!K11+羽幌町!K11+初山別村!K11+遠別町!K11+天塩町!K11</f>
        <v>0</v>
      </c>
      <c r="L11" s="12">
        <f>+留萌市!L11+増毛町!L11+小平町!L11+苫前町!L11+羽幌町!L11+初山別村!L11+遠別町!L11+天塩町!L11</f>
        <v>0</v>
      </c>
      <c r="M11" s="12">
        <f>+留萌市!M11+増毛町!M11+小平町!M11+苫前町!M11+羽幌町!M11+初山別村!M11+遠別町!M11+天塩町!M11</f>
        <v>1</v>
      </c>
      <c r="N11" s="12">
        <f>+留萌市!N11+増毛町!N11+小平町!N11+苫前町!N11+羽幌町!N11+初山別村!N11+遠別町!N11+天塩町!N11</f>
        <v>0</v>
      </c>
      <c r="O11" s="12">
        <f>+留萌市!O11+増毛町!O11+小平町!O11+苫前町!O11+羽幌町!O11+初山別村!O11+遠別町!O11+天塩町!O11</f>
        <v>2</v>
      </c>
      <c r="P11" s="12">
        <f>+留萌市!P11+増毛町!P11+小平町!P11+苫前町!P11+羽幌町!P11+初山別村!P11+遠別町!P11+天塩町!P11</f>
        <v>6</v>
      </c>
      <c r="Q11" s="12">
        <f>+留萌市!Q11+増毛町!Q11+小平町!Q11+苫前町!Q11+羽幌町!Q11+初山別村!Q11+遠別町!Q11+天塩町!Q11</f>
        <v>0</v>
      </c>
      <c r="R11" s="12">
        <f>+留萌市!R11+増毛町!R11+小平町!R11+苫前町!R11+羽幌町!R11+初山別村!R11+遠別町!R11+天塩町!R11</f>
        <v>12</v>
      </c>
      <c r="S11" s="12">
        <f>+留萌市!S11+増毛町!S11+小平町!S11+苫前町!S11+羽幌町!S11+初山別村!S11+遠別町!S11+天塩町!S11</f>
        <v>0</v>
      </c>
      <c r="T11" s="12">
        <f>+留萌市!T11+増毛町!T11+小平町!T11+苫前町!T11+羽幌町!T11+初山別村!T11+遠別町!T11+天塩町!T11</f>
        <v>1</v>
      </c>
      <c r="U11" s="13">
        <f>+留萌市!U11+増毛町!U11+小平町!U11+苫前町!U11+羽幌町!U11+初山別村!U11+遠別町!U11+天塩町!U11</f>
        <v>1</v>
      </c>
      <c r="V11" s="32">
        <f>+留萌市!V11+増毛町!V11+小平町!V11+苫前町!V11+羽幌町!V11+初山別村!V11+遠別町!V11+天塩町!V11</f>
        <v>116</v>
      </c>
    </row>
    <row r="12" spans="1:22" ht="18" customHeight="1" x14ac:dyDescent="0.15">
      <c r="A12" s="157"/>
      <c r="B12" s="119" t="s">
        <v>14</v>
      </c>
      <c r="C12" s="8">
        <f>+留萌市!C12+増毛町!C12+小平町!C12+苫前町!C12+羽幌町!C12+初山別村!C12+遠別町!C12+天塩町!C12</f>
        <v>26</v>
      </c>
      <c r="D12" s="9">
        <f>+留萌市!D12+増毛町!D12+小平町!D12+苫前町!D12+羽幌町!D12+初山別村!D12+遠別町!D12+天塩町!D12</f>
        <v>10</v>
      </c>
      <c r="E12" s="9">
        <f>+留萌市!E12+増毛町!E12+小平町!E12+苫前町!E12+羽幌町!E12+初山別村!E12+遠別町!E12+天塩町!E12</f>
        <v>45</v>
      </c>
      <c r="F12" s="9">
        <f>+留萌市!F12+増毛町!F12+小平町!F12+苫前町!F12+羽幌町!F12+初山別村!F12+遠別町!F12+天塩町!F12</f>
        <v>13</v>
      </c>
      <c r="G12" s="9">
        <f>+留萌市!G12+増毛町!G12+小平町!G12+苫前町!G12+羽幌町!G12+初山別村!G12+遠別町!G12+天塩町!G12</f>
        <v>0</v>
      </c>
      <c r="H12" s="9">
        <f>+留萌市!H12+増毛町!H12+小平町!H12+苫前町!H12+羽幌町!H12+初山別村!H12+遠別町!H12+天塩町!H12</f>
        <v>0</v>
      </c>
      <c r="I12" s="9">
        <f>+留萌市!I12+増毛町!I12+小平町!I12+苫前町!I12+羽幌町!I12+初山別村!I12+遠別町!I12+天塩町!I12</f>
        <v>0</v>
      </c>
      <c r="J12" s="9">
        <f>+留萌市!J12+増毛町!J12+小平町!J12+苫前町!J12+羽幌町!J12+初山別村!J12+遠別町!J12+天塩町!J12</f>
        <v>0</v>
      </c>
      <c r="K12" s="9">
        <f>+留萌市!K12+増毛町!K12+小平町!K12+苫前町!K12+羽幌町!K12+初山別村!K12+遠別町!K12+天塩町!K12</f>
        <v>0</v>
      </c>
      <c r="L12" s="9">
        <f>+留萌市!L12+増毛町!L12+小平町!L12+苫前町!L12+羽幌町!L12+初山別村!L12+遠別町!L12+天塩町!L12</f>
        <v>0</v>
      </c>
      <c r="M12" s="9">
        <f>+留萌市!M12+増毛町!M12+小平町!M12+苫前町!M12+羽幌町!M12+初山別村!M12+遠別町!M12+天塩町!M12</f>
        <v>1</v>
      </c>
      <c r="N12" s="9">
        <f>+留萌市!N12+増毛町!N12+小平町!N12+苫前町!N12+羽幌町!N12+初山別村!N12+遠別町!N12+天塩町!N12</f>
        <v>0</v>
      </c>
      <c r="O12" s="9">
        <f>+留萌市!O12+増毛町!O12+小平町!O12+苫前町!O12+羽幌町!O12+初山別村!O12+遠別町!O12+天塩町!O12</f>
        <v>2</v>
      </c>
      <c r="P12" s="9">
        <f>+留萌市!P12+増毛町!P12+小平町!P12+苫前町!P12+羽幌町!P12+初山別村!P12+遠別町!P12+天塩町!P12</f>
        <v>18</v>
      </c>
      <c r="Q12" s="9">
        <f>+留萌市!Q12+増毛町!Q12+小平町!Q12+苫前町!Q12+羽幌町!Q12+初山別村!Q12+遠別町!Q12+天塩町!Q12</f>
        <v>0</v>
      </c>
      <c r="R12" s="9">
        <f>+留萌市!R12+増毛町!R12+小平町!R12+苫前町!R12+羽幌町!R12+初山別村!R12+遠別町!R12+天塩町!R12</f>
        <v>18</v>
      </c>
      <c r="S12" s="9">
        <f>+留萌市!S12+増毛町!S12+小平町!S12+苫前町!S12+羽幌町!S12+初山別村!S12+遠別町!S12+天塩町!S12</f>
        <v>0</v>
      </c>
      <c r="T12" s="9">
        <f>+留萌市!T12+増毛町!T12+小平町!T12+苫前町!T12+羽幌町!T12+初山別村!T12+遠別町!T12+天塩町!T12</f>
        <v>1</v>
      </c>
      <c r="U12" s="10">
        <f>+留萌市!U12+増毛町!U12+小平町!U12+苫前町!U12+羽幌町!U12+初山別村!U12+遠別町!U12+天塩町!U12</f>
        <v>1</v>
      </c>
      <c r="V12" s="30">
        <f>+留萌市!V12+増毛町!V12+小平町!V12+苫前町!V12+羽幌町!V12+初山別村!V12+遠別町!V12+天塩町!V12</f>
        <v>135</v>
      </c>
    </row>
    <row r="13" spans="1:22" ht="18" customHeight="1" x14ac:dyDescent="0.15">
      <c r="A13" s="154" t="s">
        <v>4</v>
      </c>
      <c r="B13" s="118" t="s">
        <v>13</v>
      </c>
      <c r="C13" s="2">
        <f>+留萌市!C13+増毛町!C13+小平町!C13+苫前町!C13+羽幌町!C13+初山別村!C13+遠別町!C13+天塩町!C13</f>
        <v>44</v>
      </c>
      <c r="D13" s="3">
        <f>+留萌市!D13+増毛町!D13+小平町!D13+苫前町!D13+羽幌町!D13+初山別村!D13+遠別町!D13+天塩町!D13</f>
        <v>14</v>
      </c>
      <c r="E13" s="3">
        <f>+留萌市!E13+増毛町!E13+小平町!E13+苫前町!E13+羽幌町!E13+初山別村!E13+遠別町!E13+天塩町!E13</f>
        <v>34</v>
      </c>
      <c r="F13" s="3">
        <f>+留萌市!F13+増毛町!F13+小平町!F13+苫前町!F13+羽幌町!F13+初山別村!F13+遠別町!F13+天塩町!F13</f>
        <v>13</v>
      </c>
      <c r="G13" s="3">
        <f>+留萌市!G13+増毛町!G13+小平町!G13+苫前町!G13+羽幌町!G13+初山別村!G13+遠別町!G13+天塩町!G13</f>
        <v>4</v>
      </c>
      <c r="H13" s="3">
        <f>+留萌市!H13+増毛町!H13+小平町!H13+苫前町!H13+羽幌町!H13+初山別村!H13+遠別町!H13+天塩町!H13</f>
        <v>0</v>
      </c>
      <c r="I13" s="3">
        <f>+留萌市!I13+増毛町!I13+小平町!I13+苫前町!I13+羽幌町!I13+初山別村!I13+遠別町!I13+天塩町!I13</f>
        <v>2</v>
      </c>
      <c r="J13" s="3">
        <f>+留萌市!J13+増毛町!J13+小平町!J13+苫前町!J13+羽幌町!J13+初山別村!J13+遠別町!J13+天塩町!J13</f>
        <v>0</v>
      </c>
      <c r="K13" s="3">
        <f>+留萌市!K13+増毛町!K13+小平町!K13+苫前町!K13+羽幌町!K13+初山別村!K13+遠別町!K13+天塩町!K13</f>
        <v>0</v>
      </c>
      <c r="L13" s="3">
        <f>+留萌市!L13+増毛町!L13+小平町!L13+苫前町!L13+羽幌町!L13+初山別村!L13+遠別町!L13+天塩町!L13</f>
        <v>0</v>
      </c>
      <c r="M13" s="3">
        <f>+留萌市!M13+増毛町!M13+小平町!M13+苫前町!M13+羽幌町!M13+初山別村!M13+遠別町!M13+天塩町!M13</f>
        <v>2</v>
      </c>
      <c r="N13" s="3">
        <f>+留萌市!N13+増毛町!N13+小平町!N13+苫前町!N13+羽幌町!N13+初山別村!N13+遠別町!N13+天塩町!N13</f>
        <v>0</v>
      </c>
      <c r="O13" s="3">
        <f>+留萌市!O13+増毛町!O13+小平町!O13+苫前町!O13+羽幌町!O13+初山別村!O13+遠別町!O13+天塩町!O13</f>
        <v>2</v>
      </c>
      <c r="P13" s="3">
        <f>+留萌市!P13+増毛町!P13+小平町!P13+苫前町!P13+羽幌町!P13+初山別村!P13+遠別町!P13+天塩町!P13</f>
        <v>1</v>
      </c>
      <c r="Q13" s="3">
        <f>+留萌市!Q13+増毛町!Q13+小平町!Q13+苫前町!Q13+羽幌町!Q13+初山別村!Q13+遠別町!Q13+天塩町!Q13</f>
        <v>0</v>
      </c>
      <c r="R13" s="3">
        <f>+留萌市!R13+増毛町!R13+小平町!R13+苫前町!R13+羽幌町!R13+初山別村!R13+遠別町!R13+天塩町!R13</f>
        <v>6</v>
      </c>
      <c r="S13" s="3">
        <f>+留萌市!S13+増毛町!S13+小平町!S13+苫前町!S13+羽幌町!S13+初山別村!S13+遠別町!S13+天塩町!S13</f>
        <v>1</v>
      </c>
      <c r="T13" s="3">
        <f>+留萌市!T13+増毛町!T13+小平町!T13+苫前町!T13+羽幌町!T13+初山別村!T13+遠別町!T13+天塩町!T13</f>
        <v>0</v>
      </c>
      <c r="U13" s="4">
        <f>+留萌市!U13+増毛町!U13+小平町!U13+苫前町!U13+羽幌町!U13+初山別村!U13+遠別町!U13+天塩町!U13</f>
        <v>3</v>
      </c>
      <c r="V13" s="29">
        <f>+留萌市!V13+増毛町!V13+小平町!V13+苫前町!V13+羽幌町!V13+初山別村!V13+遠別町!V13+天塩町!V13</f>
        <v>126</v>
      </c>
    </row>
    <row r="14" spans="1:22" ht="18" customHeight="1" x14ac:dyDescent="0.15">
      <c r="A14" s="153"/>
      <c r="B14" s="120" t="s">
        <v>14</v>
      </c>
      <c r="C14" s="5">
        <f>+留萌市!C14+増毛町!C14+小平町!C14+苫前町!C14+羽幌町!C14+初山別村!C14+遠別町!C14+天塩町!C14</f>
        <v>48</v>
      </c>
      <c r="D14" s="6">
        <f>+留萌市!D14+増毛町!D14+小平町!D14+苫前町!D14+羽幌町!D14+初山別村!D14+遠別町!D14+天塩町!D14</f>
        <v>14</v>
      </c>
      <c r="E14" s="6">
        <f>+留萌市!E14+増毛町!E14+小平町!E14+苫前町!E14+羽幌町!E14+初山別村!E14+遠別町!E14+天塩町!E14</f>
        <v>38</v>
      </c>
      <c r="F14" s="6">
        <f>+留萌市!F14+増毛町!F14+小平町!F14+苫前町!F14+羽幌町!F14+初山別村!F14+遠別町!F14+天塩町!F14</f>
        <v>13</v>
      </c>
      <c r="G14" s="6">
        <f>+留萌市!G14+増毛町!G14+小平町!G14+苫前町!G14+羽幌町!G14+初山別村!G14+遠別町!G14+天塩町!G14</f>
        <v>4</v>
      </c>
      <c r="H14" s="6">
        <f>+留萌市!H14+増毛町!H14+小平町!H14+苫前町!H14+羽幌町!H14+初山別村!H14+遠別町!H14+天塩町!H14</f>
        <v>0</v>
      </c>
      <c r="I14" s="6">
        <f>+留萌市!I14+増毛町!I14+小平町!I14+苫前町!I14+羽幌町!I14+初山別村!I14+遠別町!I14+天塩町!I14</f>
        <v>16</v>
      </c>
      <c r="J14" s="6">
        <f>+留萌市!J14+増毛町!J14+小平町!J14+苫前町!J14+羽幌町!J14+初山別村!J14+遠別町!J14+天塩町!J14</f>
        <v>0</v>
      </c>
      <c r="K14" s="6">
        <f>+留萌市!K14+増毛町!K14+小平町!K14+苫前町!K14+羽幌町!K14+初山別村!K14+遠別町!K14+天塩町!K14</f>
        <v>0</v>
      </c>
      <c r="L14" s="6">
        <f>+留萌市!L14+増毛町!L14+小平町!L14+苫前町!L14+羽幌町!L14+初山別村!L14+遠別町!L14+天塩町!L14</f>
        <v>0</v>
      </c>
      <c r="M14" s="6">
        <f>+留萌市!M14+増毛町!M14+小平町!M14+苫前町!M14+羽幌町!M14+初山別村!M14+遠別町!M14+天塩町!M14</f>
        <v>4</v>
      </c>
      <c r="N14" s="6">
        <f>+留萌市!N14+増毛町!N14+小平町!N14+苫前町!N14+羽幌町!N14+初山別村!N14+遠別町!N14+天塩町!N14</f>
        <v>0</v>
      </c>
      <c r="O14" s="6">
        <f>+留萌市!O14+増毛町!O14+小平町!O14+苫前町!O14+羽幌町!O14+初山別村!O14+遠別町!O14+天塩町!O14</f>
        <v>4</v>
      </c>
      <c r="P14" s="6">
        <f>+留萌市!P14+増毛町!P14+小平町!P14+苫前町!P14+羽幌町!P14+初山別村!P14+遠別町!P14+天塩町!P14</f>
        <v>2</v>
      </c>
      <c r="Q14" s="6">
        <f>+留萌市!Q14+増毛町!Q14+小平町!Q14+苫前町!Q14+羽幌町!Q14+初山別村!Q14+遠別町!Q14+天塩町!Q14</f>
        <v>0</v>
      </c>
      <c r="R14" s="6">
        <f>+留萌市!R14+増毛町!R14+小平町!R14+苫前町!R14+羽幌町!R14+初山別村!R14+遠別町!R14+天塩町!R14</f>
        <v>6</v>
      </c>
      <c r="S14" s="6">
        <f>+留萌市!S14+増毛町!S14+小平町!S14+苫前町!S14+羽幌町!S14+初山別村!S14+遠別町!S14+天塩町!S14</f>
        <v>1</v>
      </c>
      <c r="T14" s="6">
        <f>+留萌市!T14+増毛町!T14+小平町!T14+苫前町!T14+羽幌町!T14+初山別村!T14+遠別町!T14+天塩町!T14</f>
        <v>0</v>
      </c>
      <c r="U14" s="7">
        <f>+留萌市!U14+増毛町!U14+小平町!U14+苫前町!U14+羽幌町!U14+初山別村!U14+遠別町!U14+天塩町!U14</f>
        <v>4</v>
      </c>
      <c r="V14" s="31">
        <f>+留萌市!V14+増毛町!V14+小平町!V14+苫前町!V14+羽幌町!V14+初山別村!V14+遠別町!V14+天塩町!V14</f>
        <v>154</v>
      </c>
    </row>
    <row r="15" spans="1:22" ht="18" customHeight="1" x14ac:dyDescent="0.15">
      <c r="A15" s="156" t="s">
        <v>5</v>
      </c>
      <c r="B15" s="121" t="s">
        <v>13</v>
      </c>
      <c r="C15" s="11">
        <f>+留萌市!C15+増毛町!C15+小平町!C15+苫前町!C15+羽幌町!C15+初山別村!C15+遠別町!C15+天塩町!C15</f>
        <v>25</v>
      </c>
      <c r="D15" s="12">
        <f>+留萌市!D15+増毛町!D15+小平町!D15+苫前町!D15+羽幌町!D15+初山別村!D15+遠別町!D15+天塩町!D15</f>
        <v>2</v>
      </c>
      <c r="E15" s="12">
        <f>+留萌市!E15+増毛町!E15+小平町!E15+苫前町!E15+羽幌町!E15+初山別村!E15+遠別町!E15+天塩町!E15</f>
        <v>17</v>
      </c>
      <c r="F15" s="12">
        <f>+留萌市!F15+増毛町!F15+小平町!F15+苫前町!F15+羽幌町!F15+初山別村!F15+遠別町!F15+天塩町!F15</f>
        <v>13</v>
      </c>
      <c r="G15" s="12">
        <f>+留萌市!G15+増毛町!G15+小平町!G15+苫前町!G15+羽幌町!G15+初山別村!G15+遠別町!G15+天塩町!G15</f>
        <v>7</v>
      </c>
      <c r="H15" s="12">
        <f>+留萌市!H15+増毛町!H15+小平町!H15+苫前町!H15+羽幌町!H15+初山別村!H15+遠別町!H15+天塩町!H15</f>
        <v>0</v>
      </c>
      <c r="I15" s="12">
        <f>+留萌市!I15+増毛町!I15+小平町!I15+苫前町!I15+羽幌町!I15+初山別村!I15+遠別町!I15+天塩町!I15</f>
        <v>3</v>
      </c>
      <c r="J15" s="12">
        <f>+留萌市!J15+増毛町!J15+小平町!J15+苫前町!J15+羽幌町!J15+初山別村!J15+遠別町!J15+天塩町!J15</f>
        <v>0</v>
      </c>
      <c r="K15" s="12">
        <f>+留萌市!K15+増毛町!K15+小平町!K15+苫前町!K15+羽幌町!K15+初山別村!K15+遠別町!K15+天塩町!K15</f>
        <v>0</v>
      </c>
      <c r="L15" s="12">
        <f>+留萌市!L15+増毛町!L15+小平町!L15+苫前町!L15+羽幌町!L15+初山別村!L15+遠別町!L15+天塩町!L15</f>
        <v>0</v>
      </c>
      <c r="M15" s="12">
        <f>+留萌市!M15+増毛町!M15+小平町!M15+苫前町!M15+羽幌町!M15+初山別村!M15+遠別町!M15+天塩町!M15</f>
        <v>0</v>
      </c>
      <c r="N15" s="12">
        <f>+留萌市!N15+増毛町!N15+小平町!N15+苫前町!N15+羽幌町!N15+初山別村!N15+遠別町!N15+天塩町!N15</f>
        <v>0</v>
      </c>
      <c r="O15" s="12">
        <f>+留萌市!O15+増毛町!O15+小平町!O15+苫前町!O15+羽幌町!O15+初山別村!O15+遠別町!O15+天塩町!O15</f>
        <v>1</v>
      </c>
      <c r="P15" s="12">
        <f>+留萌市!P15+増毛町!P15+小平町!P15+苫前町!P15+羽幌町!P15+初山別村!P15+遠別町!P15+天塩町!P15</f>
        <v>1</v>
      </c>
      <c r="Q15" s="12">
        <f>+留萌市!Q15+増毛町!Q15+小平町!Q15+苫前町!Q15+羽幌町!Q15+初山別村!Q15+遠別町!Q15+天塩町!Q15</f>
        <v>4</v>
      </c>
      <c r="R15" s="12">
        <f>+留萌市!R15+増毛町!R15+小平町!R15+苫前町!R15+羽幌町!R15+初山別村!R15+遠別町!R15+天塩町!R15</f>
        <v>3</v>
      </c>
      <c r="S15" s="12">
        <f>+留萌市!S15+増毛町!S15+小平町!S15+苫前町!S15+羽幌町!S15+初山別村!S15+遠別町!S15+天塩町!S15</f>
        <v>9</v>
      </c>
      <c r="T15" s="12">
        <f>+留萌市!T15+増毛町!T15+小平町!T15+苫前町!T15+羽幌町!T15+初山別村!T15+遠別町!T15+天塩町!T15</f>
        <v>0</v>
      </c>
      <c r="U15" s="13">
        <f>+留萌市!U15+増毛町!U15+小平町!U15+苫前町!U15+羽幌町!U15+初山別村!U15+遠別町!U15+天塩町!U15</f>
        <v>6</v>
      </c>
      <c r="V15" s="32">
        <f>+留萌市!V15+増毛町!V15+小平町!V15+苫前町!V15+羽幌町!V15+初山別村!V15+遠別町!V15+天塩町!V15</f>
        <v>91</v>
      </c>
    </row>
    <row r="16" spans="1:22" ht="18" customHeight="1" x14ac:dyDescent="0.15">
      <c r="A16" s="157"/>
      <c r="B16" s="119" t="s">
        <v>14</v>
      </c>
      <c r="C16" s="8">
        <f>+留萌市!C16+増毛町!C16+小平町!C16+苫前町!C16+羽幌町!C16+初山別村!C16+遠別町!C16+天塩町!C16</f>
        <v>25</v>
      </c>
      <c r="D16" s="9">
        <f>+留萌市!D16+増毛町!D16+小平町!D16+苫前町!D16+羽幌町!D16+初山別村!D16+遠別町!D16+天塩町!D16</f>
        <v>4</v>
      </c>
      <c r="E16" s="9">
        <f>+留萌市!E16+増毛町!E16+小平町!E16+苫前町!E16+羽幌町!E16+初山別村!E16+遠別町!E16+天塩町!E16</f>
        <v>20</v>
      </c>
      <c r="F16" s="9">
        <f>+留萌市!F16+増毛町!F16+小平町!F16+苫前町!F16+羽幌町!F16+初山別村!F16+遠別町!F16+天塩町!F16</f>
        <v>13</v>
      </c>
      <c r="G16" s="9">
        <f>+留萌市!G16+増毛町!G16+小平町!G16+苫前町!G16+羽幌町!G16+初山別村!G16+遠別町!G16+天塩町!G16</f>
        <v>7</v>
      </c>
      <c r="H16" s="9">
        <f>+留萌市!H16+増毛町!H16+小平町!H16+苫前町!H16+羽幌町!H16+初山別村!H16+遠別町!H16+天塩町!H16</f>
        <v>0</v>
      </c>
      <c r="I16" s="9">
        <f>+留萌市!I16+増毛町!I16+小平町!I16+苫前町!I16+羽幌町!I16+初山別村!I16+遠別町!I16+天塩町!I16</f>
        <v>3</v>
      </c>
      <c r="J16" s="9">
        <f>+留萌市!J16+増毛町!J16+小平町!J16+苫前町!J16+羽幌町!J16+初山別村!J16+遠別町!J16+天塩町!J16</f>
        <v>0</v>
      </c>
      <c r="K16" s="9">
        <f>+留萌市!K16+増毛町!K16+小平町!K16+苫前町!K16+羽幌町!K16+初山別村!K16+遠別町!K16+天塩町!K16</f>
        <v>0</v>
      </c>
      <c r="L16" s="9">
        <f>+留萌市!L16+増毛町!L16+小平町!L16+苫前町!L16+羽幌町!L16+初山別村!L16+遠別町!L16+天塩町!L16</f>
        <v>0</v>
      </c>
      <c r="M16" s="9">
        <f>+留萌市!M16+増毛町!M16+小平町!M16+苫前町!M16+羽幌町!M16+初山別村!M16+遠別町!M16+天塩町!M16</f>
        <v>0</v>
      </c>
      <c r="N16" s="9">
        <f>+留萌市!N16+増毛町!N16+小平町!N16+苫前町!N16+羽幌町!N16+初山別村!N16+遠別町!N16+天塩町!N16</f>
        <v>0</v>
      </c>
      <c r="O16" s="9">
        <f>+留萌市!O16+増毛町!O16+小平町!O16+苫前町!O16+羽幌町!O16+初山別村!O16+遠別町!O16+天塩町!O16</f>
        <v>1</v>
      </c>
      <c r="P16" s="9">
        <f>+留萌市!P16+増毛町!P16+小平町!P16+苫前町!P16+羽幌町!P16+初山別村!P16+遠別町!P16+天塩町!P16</f>
        <v>1</v>
      </c>
      <c r="Q16" s="9">
        <f>+留萌市!Q16+増毛町!Q16+小平町!Q16+苫前町!Q16+羽幌町!Q16+初山別村!Q16+遠別町!Q16+天塩町!Q16</f>
        <v>46</v>
      </c>
      <c r="R16" s="9">
        <f>+留萌市!R16+増毛町!R16+小平町!R16+苫前町!R16+羽幌町!R16+初山別村!R16+遠別町!R16+天塩町!R16</f>
        <v>3</v>
      </c>
      <c r="S16" s="9">
        <f>+留萌市!S16+増毛町!S16+小平町!S16+苫前町!S16+羽幌町!S16+初山別村!S16+遠別町!S16+天塩町!S16</f>
        <v>23</v>
      </c>
      <c r="T16" s="9">
        <f>+留萌市!T16+増毛町!T16+小平町!T16+苫前町!T16+羽幌町!T16+初山別村!T16+遠別町!T16+天塩町!T16</f>
        <v>0</v>
      </c>
      <c r="U16" s="10">
        <f>+留萌市!U16+増毛町!U16+小平町!U16+苫前町!U16+羽幌町!U16+初山別村!U16+遠別町!U16+天塩町!U16</f>
        <v>7</v>
      </c>
      <c r="V16" s="30">
        <f>+留萌市!V16+増毛町!V16+小平町!V16+苫前町!V16+羽幌町!V16+初山別村!V16+遠別町!V16+天塩町!V16</f>
        <v>153</v>
      </c>
    </row>
    <row r="17" spans="1:22" ht="18" customHeight="1" x14ac:dyDescent="0.15">
      <c r="A17" s="154" t="s">
        <v>6</v>
      </c>
      <c r="B17" s="118" t="s">
        <v>13</v>
      </c>
      <c r="C17" s="2">
        <f>+留萌市!C17+増毛町!C17+小平町!C17+苫前町!C17+羽幌町!C17+初山別村!C17+遠別町!C17+天塩町!C17</f>
        <v>9</v>
      </c>
      <c r="D17" s="3">
        <f>+留萌市!D17+増毛町!D17+小平町!D17+苫前町!D17+羽幌町!D17+初山別村!D17+遠別町!D17+天塩町!D17</f>
        <v>0</v>
      </c>
      <c r="E17" s="3">
        <f>+留萌市!E17+増毛町!E17+小平町!E17+苫前町!E17+羽幌町!E17+初山別村!E17+遠別町!E17+天塩町!E17</f>
        <v>9</v>
      </c>
      <c r="F17" s="3">
        <f>+留萌市!F17+増毛町!F17+小平町!F17+苫前町!F17+羽幌町!F17+初山別村!F17+遠別町!F17+天塩町!F17</f>
        <v>2</v>
      </c>
      <c r="G17" s="3">
        <f>+留萌市!G17+増毛町!G17+小平町!G17+苫前町!G17+羽幌町!G17+初山別村!G17+遠別町!G17+天塩町!G17</f>
        <v>3</v>
      </c>
      <c r="H17" s="3">
        <f>+留萌市!H17+増毛町!H17+小平町!H17+苫前町!H17+羽幌町!H17+初山別村!H17+遠別町!H17+天塩町!H17</f>
        <v>1</v>
      </c>
      <c r="I17" s="3">
        <f>+留萌市!I17+増毛町!I17+小平町!I17+苫前町!I17+羽幌町!I17+初山別村!I17+遠別町!I17+天塩町!I17</f>
        <v>9</v>
      </c>
      <c r="J17" s="3">
        <f>+留萌市!J17+増毛町!J17+小平町!J17+苫前町!J17+羽幌町!J17+初山別村!J17+遠別町!J17+天塩町!J17</f>
        <v>0</v>
      </c>
      <c r="K17" s="3">
        <f>+留萌市!K17+増毛町!K17+小平町!K17+苫前町!K17+羽幌町!K17+初山別村!K17+遠別町!K17+天塩町!K17</f>
        <v>0</v>
      </c>
      <c r="L17" s="3">
        <f>+留萌市!L17+増毛町!L17+小平町!L17+苫前町!L17+羽幌町!L17+初山別村!L17+遠別町!L17+天塩町!L17</f>
        <v>0</v>
      </c>
      <c r="M17" s="3">
        <f>+留萌市!M17+増毛町!M17+小平町!M17+苫前町!M17+羽幌町!M17+初山別村!M17+遠別町!M17+天塩町!M17</f>
        <v>0</v>
      </c>
      <c r="N17" s="3">
        <f>+留萌市!N17+増毛町!N17+小平町!N17+苫前町!N17+羽幌町!N17+初山別村!N17+遠別町!N17+天塩町!N17</f>
        <v>0</v>
      </c>
      <c r="O17" s="3">
        <f>+留萌市!O17+増毛町!O17+小平町!O17+苫前町!O17+羽幌町!O17+初山別村!O17+遠別町!O17+天塩町!O17</f>
        <v>5</v>
      </c>
      <c r="P17" s="3">
        <f>+留萌市!P17+増毛町!P17+小平町!P17+苫前町!P17+羽幌町!P17+初山別村!P17+遠別町!P17+天塩町!P17</f>
        <v>0</v>
      </c>
      <c r="Q17" s="3">
        <f>+留萌市!Q17+増毛町!Q17+小平町!Q17+苫前町!Q17+羽幌町!Q17+初山別村!Q17+遠別町!Q17+天塩町!Q17</f>
        <v>2</v>
      </c>
      <c r="R17" s="3">
        <f>+留萌市!R17+増毛町!R17+小平町!R17+苫前町!R17+羽幌町!R17+初山別村!R17+遠別町!R17+天塩町!R17</f>
        <v>3</v>
      </c>
      <c r="S17" s="3">
        <f>+留萌市!S17+増毛町!S17+小平町!S17+苫前町!S17+羽幌町!S17+初山別村!S17+遠別町!S17+天塩町!S17</f>
        <v>0</v>
      </c>
      <c r="T17" s="3">
        <f>+留萌市!T17+増毛町!T17+小平町!T17+苫前町!T17+羽幌町!T17+初山別村!T17+遠別町!T17+天塩町!T17</f>
        <v>2</v>
      </c>
      <c r="U17" s="4">
        <f>+留萌市!U17+増毛町!U17+小平町!U17+苫前町!U17+羽幌町!U17+初山別村!U17+遠別町!U17+天塩町!U17</f>
        <v>5</v>
      </c>
      <c r="V17" s="29">
        <f>+留萌市!V17+増毛町!V17+小平町!V17+苫前町!V17+羽幌町!V17+初山別村!V17+遠別町!V17+天塩町!V17</f>
        <v>50</v>
      </c>
    </row>
    <row r="18" spans="1:22" ht="18" customHeight="1" x14ac:dyDescent="0.15">
      <c r="A18" s="153"/>
      <c r="B18" s="120" t="s">
        <v>14</v>
      </c>
      <c r="C18" s="5">
        <f>+留萌市!C18+増毛町!C18+小平町!C18+苫前町!C18+羽幌町!C18+初山別村!C18+遠別町!C18+天塩町!C18</f>
        <v>11</v>
      </c>
      <c r="D18" s="6">
        <f>+留萌市!D18+増毛町!D18+小平町!D18+苫前町!D18+羽幌町!D18+初山別村!D18+遠別町!D18+天塩町!D18</f>
        <v>0</v>
      </c>
      <c r="E18" s="6">
        <f>+留萌市!E18+増毛町!E18+小平町!E18+苫前町!E18+羽幌町!E18+初山別村!E18+遠別町!E18+天塩町!E18</f>
        <v>12</v>
      </c>
      <c r="F18" s="6">
        <f>+留萌市!F18+増毛町!F18+小平町!F18+苫前町!F18+羽幌町!F18+初山別村!F18+遠別町!F18+天塩町!F18</f>
        <v>3</v>
      </c>
      <c r="G18" s="6">
        <f>+留萌市!G18+増毛町!G18+小平町!G18+苫前町!G18+羽幌町!G18+初山別村!G18+遠別町!G18+天塩町!G18</f>
        <v>3</v>
      </c>
      <c r="H18" s="6">
        <f>+留萌市!H18+増毛町!H18+小平町!H18+苫前町!H18+羽幌町!H18+初山別村!H18+遠別町!H18+天塩町!H18</f>
        <v>1</v>
      </c>
      <c r="I18" s="6">
        <f>+留萌市!I18+増毛町!I18+小平町!I18+苫前町!I18+羽幌町!I18+初山別村!I18+遠別町!I18+天塩町!I18</f>
        <v>9</v>
      </c>
      <c r="J18" s="6">
        <f>+留萌市!J18+増毛町!J18+小平町!J18+苫前町!J18+羽幌町!J18+初山別村!J18+遠別町!J18+天塩町!J18</f>
        <v>0</v>
      </c>
      <c r="K18" s="6">
        <f>+留萌市!K18+増毛町!K18+小平町!K18+苫前町!K18+羽幌町!K18+初山別村!K18+遠別町!K18+天塩町!K18</f>
        <v>0</v>
      </c>
      <c r="L18" s="6">
        <f>+留萌市!L18+増毛町!L18+小平町!L18+苫前町!L18+羽幌町!L18+初山別村!L18+遠別町!L18+天塩町!L18</f>
        <v>0</v>
      </c>
      <c r="M18" s="6">
        <f>+留萌市!M18+増毛町!M18+小平町!M18+苫前町!M18+羽幌町!M18+初山別村!M18+遠別町!M18+天塩町!M18</f>
        <v>0</v>
      </c>
      <c r="N18" s="6">
        <f>+留萌市!N18+増毛町!N18+小平町!N18+苫前町!N18+羽幌町!N18+初山別村!N18+遠別町!N18+天塩町!N18</f>
        <v>0</v>
      </c>
      <c r="O18" s="6">
        <f>+留萌市!O18+増毛町!O18+小平町!O18+苫前町!O18+羽幌町!O18+初山別村!O18+遠別町!O18+天塩町!O18</f>
        <v>5</v>
      </c>
      <c r="P18" s="6">
        <f>+留萌市!P18+増毛町!P18+小平町!P18+苫前町!P18+羽幌町!P18+初山別村!P18+遠別町!P18+天塩町!P18</f>
        <v>0</v>
      </c>
      <c r="Q18" s="6">
        <f>+留萌市!Q18+増毛町!Q18+小平町!Q18+苫前町!Q18+羽幌町!Q18+初山別村!Q18+遠別町!Q18+天塩町!Q18</f>
        <v>16</v>
      </c>
      <c r="R18" s="6">
        <f>+留萌市!R18+増毛町!R18+小平町!R18+苫前町!R18+羽幌町!R18+初山別村!R18+遠別町!R18+天塩町!R18</f>
        <v>3</v>
      </c>
      <c r="S18" s="6">
        <f>+留萌市!S18+増毛町!S18+小平町!S18+苫前町!S18+羽幌町!S18+初山別村!S18+遠別町!S18+天塩町!S18</f>
        <v>0</v>
      </c>
      <c r="T18" s="6">
        <f>+留萌市!T18+増毛町!T18+小平町!T18+苫前町!T18+羽幌町!T18+初山別村!T18+遠別町!T18+天塩町!T18</f>
        <v>7</v>
      </c>
      <c r="U18" s="7">
        <f>+留萌市!U18+増毛町!U18+小平町!U18+苫前町!U18+羽幌町!U18+初山別村!U18+遠別町!U18+天塩町!U18</f>
        <v>5</v>
      </c>
      <c r="V18" s="31">
        <f>+留萌市!V18+増毛町!V18+小平町!V18+苫前町!V18+羽幌町!V18+初山別村!V18+遠別町!V18+天塩町!V18</f>
        <v>75</v>
      </c>
    </row>
    <row r="19" spans="1:22" ht="18" customHeight="1" x14ac:dyDescent="0.15">
      <c r="A19" s="156" t="s">
        <v>7</v>
      </c>
      <c r="B19" s="121" t="s">
        <v>13</v>
      </c>
      <c r="C19" s="11">
        <f>+留萌市!C19+増毛町!C19+小平町!C19+苫前町!C19+羽幌町!C19+初山別村!C19+遠別町!C19+天塩町!C19</f>
        <v>4</v>
      </c>
      <c r="D19" s="12">
        <f>+留萌市!D19+増毛町!D19+小平町!D19+苫前町!D19+羽幌町!D19+初山別村!D19+遠別町!D19+天塩町!D19</f>
        <v>6</v>
      </c>
      <c r="E19" s="12">
        <f>+留萌市!E19+増毛町!E19+小平町!E19+苫前町!E19+羽幌町!E19+初山別村!E19+遠別町!E19+天塩町!E19</f>
        <v>1</v>
      </c>
      <c r="F19" s="12">
        <f>+留萌市!F19+増毛町!F19+小平町!F19+苫前町!F19+羽幌町!F19+初山別村!F19+遠別町!F19+天塩町!F19</f>
        <v>9</v>
      </c>
      <c r="G19" s="12">
        <f>+留萌市!G19+増毛町!G19+小平町!G19+苫前町!G19+羽幌町!G19+初山別村!G19+遠別町!G19+天塩町!G19</f>
        <v>0</v>
      </c>
      <c r="H19" s="12">
        <f>+留萌市!H19+増毛町!H19+小平町!H19+苫前町!H19+羽幌町!H19+初山別村!H19+遠別町!H19+天塩町!H19</f>
        <v>0</v>
      </c>
      <c r="I19" s="12">
        <f>+留萌市!I19+増毛町!I19+小平町!I19+苫前町!I19+羽幌町!I19+初山別村!I19+遠別町!I19+天塩町!I19</f>
        <v>4</v>
      </c>
      <c r="J19" s="12">
        <f>+留萌市!J19+増毛町!J19+小平町!J19+苫前町!J19+羽幌町!J19+初山別村!J19+遠別町!J19+天塩町!J19</f>
        <v>0</v>
      </c>
      <c r="K19" s="12">
        <f>+留萌市!K19+増毛町!K19+小平町!K19+苫前町!K19+羽幌町!K19+初山別村!K19+遠別町!K19+天塩町!K19</f>
        <v>0</v>
      </c>
      <c r="L19" s="12">
        <f>+留萌市!L19+増毛町!L19+小平町!L19+苫前町!L19+羽幌町!L19+初山別村!L19+遠別町!L19+天塩町!L19</f>
        <v>0</v>
      </c>
      <c r="M19" s="12">
        <f>+留萌市!M19+増毛町!M19+小平町!M19+苫前町!M19+羽幌町!M19+初山別村!M19+遠別町!M19+天塩町!M19</f>
        <v>0</v>
      </c>
      <c r="N19" s="12">
        <f>+留萌市!N19+増毛町!N19+小平町!N19+苫前町!N19+羽幌町!N19+初山別村!N19+遠別町!N19+天塩町!N19</f>
        <v>0</v>
      </c>
      <c r="O19" s="12">
        <f>+留萌市!O19+増毛町!O19+小平町!O19+苫前町!O19+羽幌町!O19+初山別村!O19+遠別町!O19+天塩町!O19</f>
        <v>0</v>
      </c>
      <c r="P19" s="12">
        <f>+留萌市!P19+増毛町!P19+小平町!P19+苫前町!P19+羽幌町!P19+初山別村!P19+遠別町!P19+天塩町!P19</f>
        <v>0</v>
      </c>
      <c r="Q19" s="12">
        <f>+留萌市!Q19+増毛町!Q19+小平町!Q19+苫前町!Q19+羽幌町!Q19+初山別村!Q19+遠別町!Q19+天塩町!Q19</f>
        <v>0</v>
      </c>
      <c r="R19" s="12">
        <f>+留萌市!R19+増毛町!R19+小平町!R19+苫前町!R19+羽幌町!R19+初山別村!R19+遠別町!R19+天塩町!R19</f>
        <v>2</v>
      </c>
      <c r="S19" s="12">
        <f>+留萌市!S19+増毛町!S19+小平町!S19+苫前町!S19+羽幌町!S19+初山別村!S19+遠別町!S19+天塩町!S19</f>
        <v>0</v>
      </c>
      <c r="T19" s="12">
        <f>+留萌市!T19+増毛町!T19+小平町!T19+苫前町!T19+羽幌町!T19+初山別村!T19+遠別町!T19+天塩町!T19</f>
        <v>0</v>
      </c>
      <c r="U19" s="13">
        <f>+留萌市!U19+増毛町!U19+小平町!U19+苫前町!U19+羽幌町!U19+初山別村!U19+遠別町!U19+天塩町!U19</f>
        <v>2</v>
      </c>
      <c r="V19" s="32">
        <f>+留萌市!V19+増毛町!V19+小平町!V19+苫前町!V19+羽幌町!V19+初山別村!V19+遠別町!V19+天塩町!V19</f>
        <v>28</v>
      </c>
    </row>
    <row r="20" spans="1:22" ht="18" customHeight="1" x14ac:dyDescent="0.15">
      <c r="A20" s="157"/>
      <c r="B20" s="119" t="s">
        <v>14</v>
      </c>
      <c r="C20" s="8">
        <f>+留萌市!C20+増毛町!C20+小平町!C20+苫前町!C20+羽幌町!C20+初山別村!C20+遠別町!C20+天塩町!C20</f>
        <v>4</v>
      </c>
      <c r="D20" s="9">
        <f>+留萌市!D20+増毛町!D20+小平町!D20+苫前町!D20+羽幌町!D20+初山別村!D20+遠別町!D20+天塩町!D20</f>
        <v>10</v>
      </c>
      <c r="E20" s="9">
        <f>+留萌市!E20+増毛町!E20+小平町!E20+苫前町!E20+羽幌町!E20+初山別村!E20+遠別町!E20+天塩町!E20</f>
        <v>1</v>
      </c>
      <c r="F20" s="9">
        <f>+留萌市!F20+増毛町!F20+小平町!F20+苫前町!F20+羽幌町!F20+初山別村!F20+遠別町!F20+天塩町!F20</f>
        <v>9</v>
      </c>
      <c r="G20" s="9">
        <f>+留萌市!G20+増毛町!G20+小平町!G20+苫前町!G20+羽幌町!G20+初山別村!G20+遠別町!G20+天塩町!G20</f>
        <v>0</v>
      </c>
      <c r="H20" s="9">
        <f>+留萌市!H20+増毛町!H20+小平町!H20+苫前町!H20+羽幌町!H20+初山別村!H20+遠別町!H20+天塩町!H20</f>
        <v>0</v>
      </c>
      <c r="I20" s="9">
        <f>+留萌市!I20+増毛町!I20+小平町!I20+苫前町!I20+羽幌町!I20+初山別村!I20+遠別町!I20+天塩町!I20</f>
        <v>15</v>
      </c>
      <c r="J20" s="9">
        <f>+留萌市!J20+増毛町!J20+小平町!J20+苫前町!J20+羽幌町!J20+初山別村!J20+遠別町!J20+天塩町!J20</f>
        <v>0</v>
      </c>
      <c r="K20" s="9">
        <f>+留萌市!K20+増毛町!K20+小平町!K20+苫前町!K20+羽幌町!K20+初山別村!K20+遠別町!K20+天塩町!K20</f>
        <v>0</v>
      </c>
      <c r="L20" s="9">
        <f>+留萌市!L20+増毛町!L20+小平町!L20+苫前町!L20+羽幌町!L20+初山別村!L20+遠別町!L20+天塩町!L20</f>
        <v>0</v>
      </c>
      <c r="M20" s="9">
        <f>+留萌市!M20+増毛町!M20+小平町!M20+苫前町!M20+羽幌町!M20+初山別村!M20+遠別町!M20+天塩町!M20</f>
        <v>0</v>
      </c>
      <c r="N20" s="9">
        <f>+留萌市!N20+増毛町!N20+小平町!N20+苫前町!N20+羽幌町!N20+初山別村!N20+遠別町!N20+天塩町!N20</f>
        <v>0</v>
      </c>
      <c r="O20" s="9">
        <f>+留萌市!O20+増毛町!O20+小平町!O20+苫前町!O20+羽幌町!O20+初山別村!O20+遠別町!O20+天塩町!O20</f>
        <v>0</v>
      </c>
      <c r="P20" s="9">
        <f>+留萌市!P20+増毛町!P20+小平町!P20+苫前町!P20+羽幌町!P20+初山別村!P20+遠別町!P20+天塩町!P20</f>
        <v>0</v>
      </c>
      <c r="Q20" s="9">
        <f>+留萌市!Q20+増毛町!Q20+小平町!Q20+苫前町!Q20+羽幌町!Q20+初山別村!Q20+遠別町!Q20+天塩町!Q20</f>
        <v>0</v>
      </c>
      <c r="R20" s="9">
        <f>+留萌市!R20+増毛町!R20+小平町!R20+苫前町!R20+羽幌町!R20+初山別村!R20+遠別町!R20+天塩町!R20</f>
        <v>2</v>
      </c>
      <c r="S20" s="9">
        <f>+留萌市!S20+増毛町!S20+小平町!S20+苫前町!S20+羽幌町!S20+初山別村!S20+遠別町!S20+天塩町!S20</f>
        <v>0</v>
      </c>
      <c r="T20" s="9">
        <f>+留萌市!T20+増毛町!T20+小平町!T20+苫前町!T20+羽幌町!T20+初山別村!T20+遠別町!T20+天塩町!T20</f>
        <v>0</v>
      </c>
      <c r="U20" s="10">
        <f>+留萌市!U20+増毛町!U20+小平町!U20+苫前町!U20+羽幌町!U20+初山別村!U20+遠別町!U20+天塩町!U20</f>
        <v>3</v>
      </c>
      <c r="V20" s="30">
        <f>+留萌市!V20+増毛町!V20+小平町!V20+苫前町!V20+羽幌町!V20+初山別村!V20+遠別町!V20+天塩町!V20</f>
        <v>44</v>
      </c>
    </row>
    <row r="21" spans="1:22" ht="18" customHeight="1" x14ac:dyDescent="0.15">
      <c r="A21" s="154" t="s">
        <v>8</v>
      </c>
      <c r="B21" s="118" t="s">
        <v>13</v>
      </c>
      <c r="C21" s="2">
        <f>+留萌市!C21+増毛町!C21+小平町!C21+苫前町!C21+羽幌町!C21+初山別村!C21+遠別町!C21+天塩町!C21</f>
        <v>4</v>
      </c>
      <c r="D21" s="3">
        <f>+留萌市!D21+増毛町!D21+小平町!D21+苫前町!D21+羽幌町!D21+初山別村!D21+遠別町!D21+天塩町!D21</f>
        <v>0</v>
      </c>
      <c r="E21" s="3">
        <f>+留萌市!E21+増毛町!E21+小平町!E21+苫前町!E21+羽幌町!E21+初山別村!E21+遠別町!E21+天塩町!E21</f>
        <v>8</v>
      </c>
      <c r="F21" s="3">
        <f>+留萌市!F21+増毛町!F21+小平町!F21+苫前町!F21+羽幌町!F21+初山別村!F21+遠別町!F21+天塩町!F21</f>
        <v>0</v>
      </c>
      <c r="G21" s="3">
        <f>+留萌市!G21+増毛町!G21+小平町!G21+苫前町!G21+羽幌町!G21+初山別村!G21+遠別町!G21+天塩町!G21</f>
        <v>0</v>
      </c>
      <c r="H21" s="3">
        <f>+留萌市!H21+増毛町!H21+小平町!H21+苫前町!H21+羽幌町!H21+初山別村!H21+遠別町!H21+天塩町!H21</f>
        <v>0</v>
      </c>
      <c r="I21" s="3">
        <f>+留萌市!I21+増毛町!I21+小平町!I21+苫前町!I21+羽幌町!I21+初山別村!I21+遠別町!I21+天塩町!I21</f>
        <v>1</v>
      </c>
      <c r="J21" s="3">
        <f>+留萌市!J21+増毛町!J21+小平町!J21+苫前町!J21+羽幌町!J21+初山別村!J21+遠別町!J21+天塩町!J21</f>
        <v>1</v>
      </c>
      <c r="K21" s="3">
        <f>+留萌市!K21+増毛町!K21+小平町!K21+苫前町!K21+羽幌町!K21+初山別村!K21+遠別町!K21+天塩町!K21</f>
        <v>0</v>
      </c>
      <c r="L21" s="3">
        <f>+留萌市!L21+増毛町!L21+小平町!L21+苫前町!L21+羽幌町!L21+初山別村!L21+遠別町!L21+天塩町!L21</f>
        <v>0</v>
      </c>
      <c r="M21" s="3">
        <f>+留萌市!M21+増毛町!M21+小平町!M21+苫前町!M21+羽幌町!M21+初山別村!M21+遠別町!M21+天塩町!M21</f>
        <v>0</v>
      </c>
      <c r="N21" s="3">
        <f>+留萌市!N21+増毛町!N21+小平町!N21+苫前町!N21+羽幌町!N21+初山別村!N21+遠別町!N21+天塩町!N21</f>
        <v>0</v>
      </c>
      <c r="O21" s="3">
        <f>+留萌市!O21+増毛町!O21+小平町!O21+苫前町!O21+羽幌町!O21+初山別村!O21+遠別町!O21+天塩町!O21</f>
        <v>0</v>
      </c>
      <c r="P21" s="3">
        <f>+留萌市!P21+増毛町!P21+小平町!P21+苫前町!P21+羽幌町!P21+初山別村!P21+遠別町!P21+天塩町!P21</f>
        <v>0</v>
      </c>
      <c r="Q21" s="3">
        <f>+留萌市!Q21+増毛町!Q21+小平町!Q21+苫前町!Q21+羽幌町!Q21+初山別村!Q21+遠別町!Q21+天塩町!Q21</f>
        <v>0</v>
      </c>
      <c r="R21" s="3">
        <f>+留萌市!R21+増毛町!R21+小平町!R21+苫前町!R21+羽幌町!R21+初山別村!R21+遠別町!R21+天塩町!R21</f>
        <v>1</v>
      </c>
      <c r="S21" s="3">
        <f>+留萌市!S21+増毛町!S21+小平町!S21+苫前町!S21+羽幌町!S21+初山別村!S21+遠別町!S21+天塩町!S21</f>
        <v>0</v>
      </c>
      <c r="T21" s="3">
        <f>+留萌市!T21+増毛町!T21+小平町!T21+苫前町!T21+羽幌町!T21+初山別村!T21+遠別町!T21+天塩町!T21</f>
        <v>0</v>
      </c>
      <c r="U21" s="4">
        <f>+留萌市!U21+増毛町!U21+小平町!U21+苫前町!U21+羽幌町!U21+初山別村!U21+遠別町!U21+天塩町!U21</f>
        <v>1</v>
      </c>
      <c r="V21" s="29">
        <f>+留萌市!V21+増毛町!V21+小平町!V21+苫前町!V21+羽幌町!V21+初山別村!V21+遠別町!V21+天塩町!V21</f>
        <v>16</v>
      </c>
    </row>
    <row r="22" spans="1:22" ht="18" customHeight="1" x14ac:dyDescent="0.15">
      <c r="A22" s="153"/>
      <c r="B22" s="120" t="s">
        <v>14</v>
      </c>
      <c r="C22" s="5">
        <f>+留萌市!C22+増毛町!C22+小平町!C22+苫前町!C22+羽幌町!C22+初山別村!C22+遠別町!C22+天塩町!C22</f>
        <v>6</v>
      </c>
      <c r="D22" s="6">
        <f>+留萌市!D22+増毛町!D22+小平町!D22+苫前町!D22+羽幌町!D22+初山別村!D22+遠別町!D22+天塩町!D22</f>
        <v>0</v>
      </c>
      <c r="E22" s="6">
        <f>+留萌市!E22+増毛町!E22+小平町!E22+苫前町!E22+羽幌町!E22+初山別村!E22+遠別町!E22+天塩町!E22</f>
        <v>10</v>
      </c>
      <c r="F22" s="6">
        <f>+留萌市!F22+増毛町!F22+小平町!F22+苫前町!F22+羽幌町!F22+初山別村!F22+遠別町!F22+天塩町!F22</f>
        <v>0</v>
      </c>
      <c r="G22" s="6">
        <f>+留萌市!G22+増毛町!G22+小平町!G22+苫前町!G22+羽幌町!G22+初山別村!G22+遠別町!G22+天塩町!G22</f>
        <v>0</v>
      </c>
      <c r="H22" s="6">
        <f>+留萌市!H22+増毛町!H22+小平町!H22+苫前町!H22+羽幌町!H22+初山別村!H22+遠別町!H22+天塩町!H22</f>
        <v>0</v>
      </c>
      <c r="I22" s="6">
        <f>+留萌市!I22+増毛町!I22+小平町!I22+苫前町!I22+羽幌町!I22+初山別村!I22+遠別町!I22+天塩町!I22</f>
        <v>4</v>
      </c>
      <c r="J22" s="6">
        <f>+留萌市!J22+増毛町!J22+小平町!J22+苫前町!J22+羽幌町!J22+初山別村!J22+遠別町!J22+天塩町!J22</f>
        <v>10</v>
      </c>
      <c r="K22" s="6">
        <f>+留萌市!K22+増毛町!K22+小平町!K22+苫前町!K22+羽幌町!K22+初山別村!K22+遠別町!K22+天塩町!K22</f>
        <v>0</v>
      </c>
      <c r="L22" s="6">
        <f>+留萌市!L22+増毛町!L22+小平町!L22+苫前町!L22+羽幌町!L22+初山別村!L22+遠別町!L22+天塩町!L22</f>
        <v>0</v>
      </c>
      <c r="M22" s="6">
        <f>+留萌市!M22+増毛町!M22+小平町!M22+苫前町!M22+羽幌町!M22+初山別村!M22+遠別町!M22+天塩町!M22</f>
        <v>0</v>
      </c>
      <c r="N22" s="6">
        <f>+留萌市!N22+増毛町!N22+小平町!N22+苫前町!N22+羽幌町!N22+初山別村!N22+遠別町!N22+天塩町!N22</f>
        <v>0</v>
      </c>
      <c r="O22" s="6">
        <f>+留萌市!O22+増毛町!O22+小平町!O22+苫前町!O22+羽幌町!O22+初山別村!O22+遠別町!O22+天塩町!O22</f>
        <v>0</v>
      </c>
      <c r="P22" s="6">
        <f>+留萌市!P22+増毛町!P22+小平町!P22+苫前町!P22+羽幌町!P22+初山別村!P22+遠別町!P22+天塩町!P22</f>
        <v>0</v>
      </c>
      <c r="Q22" s="6">
        <f>+留萌市!Q22+増毛町!Q22+小平町!Q22+苫前町!Q22+羽幌町!Q22+初山別村!Q22+遠別町!Q22+天塩町!Q22</f>
        <v>0</v>
      </c>
      <c r="R22" s="6">
        <f>+留萌市!R22+増毛町!R22+小平町!R22+苫前町!R22+羽幌町!R22+初山別村!R22+遠別町!R22+天塩町!R22</f>
        <v>4</v>
      </c>
      <c r="S22" s="6">
        <f>+留萌市!S22+増毛町!S22+小平町!S22+苫前町!S22+羽幌町!S22+初山別村!S22+遠別町!S22+天塩町!S22</f>
        <v>0</v>
      </c>
      <c r="T22" s="6">
        <f>+留萌市!T22+増毛町!T22+小平町!T22+苫前町!T22+羽幌町!T22+初山別村!T22+遠別町!T22+天塩町!T22</f>
        <v>0</v>
      </c>
      <c r="U22" s="7">
        <f>+留萌市!U22+増毛町!U22+小平町!U22+苫前町!U22+羽幌町!U22+初山別村!U22+遠別町!U22+天塩町!U22</f>
        <v>11</v>
      </c>
      <c r="V22" s="31">
        <f>+留萌市!V22+増毛町!V22+小平町!V22+苫前町!V22+羽幌町!V22+初山別村!V22+遠別町!V22+天塩町!V22</f>
        <v>45</v>
      </c>
    </row>
    <row r="23" spans="1:22" ht="18" customHeight="1" x14ac:dyDescent="0.15">
      <c r="A23" s="156" t="s">
        <v>9</v>
      </c>
      <c r="B23" s="121" t="s">
        <v>13</v>
      </c>
      <c r="C23" s="11">
        <f>+留萌市!C23+増毛町!C23+小平町!C23+苫前町!C23+羽幌町!C23+初山別村!C23+遠別町!C23+天塩町!C23</f>
        <v>0</v>
      </c>
      <c r="D23" s="12">
        <f>+留萌市!D23+増毛町!D23+小平町!D23+苫前町!D23+羽幌町!D23+初山別村!D23+遠別町!D23+天塩町!D23</f>
        <v>0</v>
      </c>
      <c r="E23" s="12">
        <f>+留萌市!E23+増毛町!E23+小平町!E23+苫前町!E23+羽幌町!E23+初山別村!E23+遠別町!E23+天塩町!E23</f>
        <v>0</v>
      </c>
      <c r="F23" s="12">
        <f>+留萌市!F23+増毛町!F23+小平町!F23+苫前町!F23+羽幌町!F23+初山別村!F23+遠別町!F23+天塩町!F23</f>
        <v>2</v>
      </c>
      <c r="G23" s="12">
        <f>+留萌市!G23+増毛町!G23+小平町!G23+苫前町!G23+羽幌町!G23+初山別村!G23+遠別町!G23+天塩町!G23</f>
        <v>0</v>
      </c>
      <c r="H23" s="12">
        <f>+留萌市!H23+増毛町!H23+小平町!H23+苫前町!H23+羽幌町!H23+初山別村!H23+遠別町!H23+天塩町!H23</f>
        <v>0</v>
      </c>
      <c r="I23" s="12">
        <f>+留萌市!I23+増毛町!I23+小平町!I23+苫前町!I23+羽幌町!I23+初山別村!I23+遠別町!I23+天塩町!I23</f>
        <v>0</v>
      </c>
      <c r="J23" s="12">
        <f>+留萌市!J23+増毛町!J23+小平町!J23+苫前町!J23+羽幌町!J23+初山別村!J23+遠別町!J23+天塩町!J23</f>
        <v>2</v>
      </c>
      <c r="K23" s="12">
        <f>+留萌市!K23+増毛町!K23+小平町!K23+苫前町!K23+羽幌町!K23+初山別村!K23+遠別町!K23+天塩町!K23</f>
        <v>0</v>
      </c>
      <c r="L23" s="12">
        <f>+留萌市!L23+増毛町!L23+小平町!L23+苫前町!L23+羽幌町!L23+初山別村!L23+遠別町!L23+天塩町!L23</f>
        <v>0</v>
      </c>
      <c r="M23" s="12">
        <f>+留萌市!M23+増毛町!M23+小平町!M23+苫前町!M23+羽幌町!M23+初山別村!M23+遠別町!M23+天塩町!M23</f>
        <v>0</v>
      </c>
      <c r="N23" s="12">
        <f>+留萌市!N23+増毛町!N23+小平町!N23+苫前町!N23+羽幌町!N23+初山別村!N23+遠別町!N23+天塩町!N23</f>
        <v>0</v>
      </c>
      <c r="O23" s="12">
        <f>+留萌市!O23+増毛町!O23+小平町!O23+苫前町!O23+羽幌町!O23+初山別村!O23+遠別町!O23+天塩町!O23</f>
        <v>0</v>
      </c>
      <c r="P23" s="12">
        <f>+留萌市!P23+増毛町!P23+小平町!P23+苫前町!P23+羽幌町!P23+初山別村!P23+遠別町!P23+天塩町!P23</f>
        <v>0</v>
      </c>
      <c r="Q23" s="12">
        <f>+留萌市!Q23+増毛町!Q23+小平町!Q23+苫前町!Q23+羽幌町!Q23+初山別村!Q23+遠別町!Q23+天塩町!Q23</f>
        <v>1</v>
      </c>
      <c r="R23" s="12">
        <f>+留萌市!R23+増毛町!R23+小平町!R23+苫前町!R23+羽幌町!R23+初山別村!R23+遠別町!R23+天塩町!R23</f>
        <v>0</v>
      </c>
      <c r="S23" s="12">
        <f>+留萌市!S23+増毛町!S23+小平町!S23+苫前町!S23+羽幌町!S23+初山別村!S23+遠別町!S23+天塩町!S23</f>
        <v>0</v>
      </c>
      <c r="T23" s="12">
        <f>+留萌市!T23+増毛町!T23+小平町!T23+苫前町!T23+羽幌町!T23+初山別村!T23+遠別町!T23+天塩町!T23</f>
        <v>0</v>
      </c>
      <c r="U23" s="13">
        <f>+留萌市!U23+増毛町!U23+小平町!U23+苫前町!U23+羽幌町!U23+初山別村!U23+遠別町!U23+天塩町!U23</f>
        <v>1</v>
      </c>
      <c r="V23" s="32">
        <f>+留萌市!V23+増毛町!V23+小平町!V23+苫前町!V23+羽幌町!V23+初山別村!V23+遠別町!V23+天塩町!V23</f>
        <v>6</v>
      </c>
    </row>
    <row r="24" spans="1:22" ht="18" customHeight="1" x14ac:dyDescent="0.15">
      <c r="A24" s="157"/>
      <c r="B24" s="119" t="s">
        <v>14</v>
      </c>
      <c r="C24" s="8">
        <f>+留萌市!C24+増毛町!C24+小平町!C24+苫前町!C24+羽幌町!C24+初山別村!C24+遠別町!C24+天塩町!C24</f>
        <v>0</v>
      </c>
      <c r="D24" s="9">
        <f>+留萌市!D24+増毛町!D24+小平町!D24+苫前町!D24+羽幌町!D24+初山別村!D24+遠別町!D24+天塩町!D24</f>
        <v>0</v>
      </c>
      <c r="E24" s="9">
        <f>+留萌市!E24+増毛町!E24+小平町!E24+苫前町!E24+羽幌町!E24+初山別村!E24+遠別町!E24+天塩町!E24</f>
        <v>0</v>
      </c>
      <c r="F24" s="9">
        <f>+留萌市!F24+増毛町!F24+小平町!F24+苫前町!F24+羽幌町!F24+初山別村!F24+遠別町!F24+天塩町!F24</f>
        <v>2</v>
      </c>
      <c r="G24" s="9">
        <f>+留萌市!G24+増毛町!G24+小平町!G24+苫前町!G24+羽幌町!G24+初山別村!G24+遠別町!G24+天塩町!G24</f>
        <v>0</v>
      </c>
      <c r="H24" s="9">
        <f>+留萌市!H24+増毛町!H24+小平町!H24+苫前町!H24+羽幌町!H24+初山別村!H24+遠別町!H24+天塩町!H24</f>
        <v>0</v>
      </c>
      <c r="I24" s="9">
        <f>+留萌市!I24+増毛町!I24+小平町!I24+苫前町!I24+羽幌町!I24+初山別村!I24+遠別町!I24+天塩町!I24</f>
        <v>0</v>
      </c>
      <c r="J24" s="9">
        <f>+留萌市!J24+増毛町!J24+小平町!J24+苫前町!J24+羽幌町!J24+初山別村!J24+遠別町!J24+天塩町!J24</f>
        <v>2</v>
      </c>
      <c r="K24" s="9">
        <f>+留萌市!K24+増毛町!K24+小平町!K24+苫前町!K24+羽幌町!K24+初山別村!K24+遠別町!K24+天塩町!K24</f>
        <v>0</v>
      </c>
      <c r="L24" s="9">
        <f>+留萌市!L24+増毛町!L24+小平町!L24+苫前町!L24+羽幌町!L24+初山別村!L24+遠別町!L24+天塩町!L24</f>
        <v>0</v>
      </c>
      <c r="M24" s="9">
        <f>+留萌市!M24+増毛町!M24+小平町!M24+苫前町!M24+羽幌町!M24+初山別村!M24+遠別町!M24+天塩町!M24</f>
        <v>0</v>
      </c>
      <c r="N24" s="9">
        <f>+留萌市!N24+増毛町!N24+小平町!N24+苫前町!N24+羽幌町!N24+初山別村!N24+遠別町!N24+天塩町!N24</f>
        <v>0</v>
      </c>
      <c r="O24" s="9">
        <f>+留萌市!O24+増毛町!O24+小平町!O24+苫前町!O24+羽幌町!O24+初山別村!O24+遠別町!O24+天塩町!O24</f>
        <v>0</v>
      </c>
      <c r="P24" s="9">
        <f>+留萌市!P24+増毛町!P24+小平町!P24+苫前町!P24+羽幌町!P24+初山別村!P24+遠別町!P24+天塩町!P24</f>
        <v>0</v>
      </c>
      <c r="Q24" s="9">
        <f>+留萌市!Q24+増毛町!Q24+小平町!Q24+苫前町!Q24+羽幌町!Q24+初山別村!Q24+遠別町!Q24+天塩町!Q24</f>
        <v>1</v>
      </c>
      <c r="R24" s="9">
        <f>+留萌市!R24+増毛町!R24+小平町!R24+苫前町!R24+羽幌町!R24+初山別村!R24+遠別町!R24+天塩町!R24</f>
        <v>0</v>
      </c>
      <c r="S24" s="9">
        <f>+留萌市!S24+増毛町!S24+小平町!S24+苫前町!S24+羽幌町!S24+初山別村!S24+遠別町!S24+天塩町!S24</f>
        <v>0</v>
      </c>
      <c r="T24" s="9">
        <f>+留萌市!T24+増毛町!T24+小平町!T24+苫前町!T24+羽幌町!T24+初山別村!T24+遠別町!T24+天塩町!T24</f>
        <v>0</v>
      </c>
      <c r="U24" s="10">
        <f>+留萌市!U24+増毛町!U24+小平町!U24+苫前町!U24+羽幌町!U24+初山別村!U24+遠別町!U24+天塩町!U24</f>
        <v>1</v>
      </c>
      <c r="V24" s="30">
        <f>+留萌市!V24+増毛町!V24+小平町!V24+苫前町!V24+羽幌町!V24+初山別村!V24+遠別町!V24+天塩町!V24</f>
        <v>6</v>
      </c>
    </row>
    <row r="25" spans="1:22" ht="18" customHeight="1" x14ac:dyDescent="0.15">
      <c r="A25" s="154" t="s">
        <v>10</v>
      </c>
      <c r="B25" s="118" t="s">
        <v>13</v>
      </c>
      <c r="C25" s="2">
        <f>+留萌市!C25+増毛町!C25+小平町!C25+苫前町!C25+羽幌町!C25+初山別村!C25+遠別町!C25+天塩町!C25</f>
        <v>291</v>
      </c>
      <c r="D25" s="3">
        <f>+留萌市!D25+増毛町!D25+小平町!D25+苫前町!D25+羽幌町!D25+初山別村!D25+遠別町!D25+天塩町!D25</f>
        <v>4</v>
      </c>
      <c r="E25" s="3">
        <f>+留萌市!E25+増毛町!E25+小平町!E25+苫前町!E25+羽幌町!E25+初山別村!E25+遠別町!E25+天塩町!E25</f>
        <v>0</v>
      </c>
      <c r="F25" s="3">
        <f>+留萌市!F25+増毛町!F25+小平町!F25+苫前町!F25+羽幌町!F25+初山別村!F25+遠別町!F25+天塩町!F25</f>
        <v>2</v>
      </c>
      <c r="G25" s="3">
        <f>+留萌市!G25+増毛町!G25+小平町!G25+苫前町!G25+羽幌町!G25+初山別村!G25+遠別町!G25+天塩町!G25</f>
        <v>0</v>
      </c>
      <c r="H25" s="3">
        <f>+留萌市!H25+増毛町!H25+小平町!H25+苫前町!H25+羽幌町!H25+初山別村!H25+遠別町!H25+天塩町!H25</f>
        <v>0</v>
      </c>
      <c r="I25" s="3">
        <f>+留萌市!I25+増毛町!I25+小平町!I25+苫前町!I25+羽幌町!I25+初山別村!I25+遠別町!I25+天塩町!I25</f>
        <v>0</v>
      </c>
      <c r="J25" s="3">
        <f>+留萌市!J25+増毛町!J25+小平町!J25+苫前町!J25+羽幌町!J25+初山別村!J25+遠別町!J25+天塩町!J25</f>
        <v>0</v>
      </c>
      <c r="K25" s="3">
        <f>+留萌市!K25+増毛町!K25+小平町!K25+苫前町!K25+羽幌町!K25+初山別村!K25+遠別町!K25+天塩町!K25</f>
        <v>0</v>
      </c>
      <c r="L25" s="3">
        <f>+留萌市!L25+増毛町!L25+小平町!L25+苫前町!L25+羽幌町!L25+初山別村!L25+遠別町!L25+天塩町!L25</f>
        <v>0</v>
      </c>
      <c r="M25" s="3">
        <f>+留萌市!M25+増毛町!M25+小平町!M25+苫前町!M25+羽幌町!M25+初山別村!M25+遠別町!M25+天塩町!M25</f>
        <v>1</v>
      </c>
      <c r="N25" s="3">
        <f>+留萌市!N25+増毛町!N25+小平町!N25+苫前町!N25+羽幌町!N25+初山別村!N25+遠別町!N25+天塩町!N25</f>
        <v>1</v>
      </c>
      <c r="O25" s="3">
        <f>+留萌市!O25+増毛町!O25+小平町!O25+苫前町!O25+羽幌町!O25+初山別村!O25+遠別町!O25+天塩町!O25</f>
        <v>0</v>
      </c>
      <c r="P25" s="3">
        <f>+留萌市!P25+増毛町!P25+小平町!P25+苫前町!P25+羽幌町!P25+初山別村!P25+遠別町!P25+天塩町!P25</f>
        <v>0</v>
      </c>
      <c r="Q25" s="3">
        <f>+留萌市!Q25+増毛町!Q25+小平町!Q25+苫前町!Q25+羽幌町!Q25+初山別村!Q25+遠別町!Q25+天塩町!Q25</f>
        <v>0</v>
      </c>
      <c r="R25" s="3">
        <f>+留萌市!R25+増毛町!R25+小平町!R25+苫前町!R25+羽幌町!R25+初山別村!R25+遠別町!R25+天塩町!R25</f>
        <v>3</v>
      </c>
      <c r="S25" s="3">
        <f>+留萌市!S25+増毛町!S25+小平町!S25+苫前町!S25+羽幌町!S25+初山別村!S25+遠別町!S25+天塩町!S25</f>
        <v>0</v>
      </c>
      <c r="T25" s="3">
        <f>+留萌市!T25+増毛町!T25+小平町!T25+苫前町!T25+羽幌町!T25+初山別村!T25+遠別町!T25+天塩町!T25</f>
        <v>0</v>
      </c>
      <c r="U25" s="4">
        <f>+留萌市!U25+増毛町!U25+小平町!U25+苫前町!U25+羽幌町!U25+初山別村!U25+遠別町!U25+天塩町!U25</f>
        <v>3</v>
      </c>
      <c r="V25" s="29">
        <f>+留萌市!V25+増毛町!V25+小平町!V25+苫前町!V25+羽幌町!V25+初山別村!V25+遠別町!V25+天塩町!V25</f>
        <v>305</v>
      </c>
    </row>
    <row r="26" spans="1:22" ht="18" customHeight="1" x14ac:dyDescent="0.15">
      <c r="A26" s="153"/>
      <c r="B26" s="120" t="s">
        <v>14</v>
      </c>
      <c r="C26" s="5">
        <f>+留萌市!C26+増毛町!C26+小平町!C26+苫前町!C26+羽幌町!C26+初山別村!C26+遠別町!C26+天塩町!C26</f>
        <v>453</v>
      </c>
      <c r="D26" s="6">
        <f>+留萌市!D26+増毛町!D26+小平町!D26+苫前町!D26+羽幌町!D26+初山別村!D26+遠別町!D26+天塩町!D26</f>
        <v>4</v>
      </c>
      <c r="E26" s="6">
        <f>+留萌市!E26+増毛町!E26+小平町!E26+苫前町!E26+羽幌町!E26+初山別村!E26+遠別町!E26+天塩町!E26</f>
        <v>0</v>
      </c>
      <c r="F26" s="6">
        <f>+留萌市!F26+増毛町!F26+小平町!F26+苫前町!F26+羽幌町!F26+初山別村!F26+遠別町!F26+天塩町!F26</f>
        <v>2</v>
      </c>
      <c r="G26" s="6">
        <f>+留萌市!G26+増毛町!G26+小平町!G26+苫前町!G26+羽幌町!G26+初山別村!G26+遠別町!G26+天塩町!G26</f>
        <v>0</v>
      </c>
      <c r="H26" s="6">
        <f>+留萌市!H26+増毛町!H26+小平町!H26+苫前町!H26+羽幌町!H26+初山別村!H26+遠別町!H26+天塩町!H26</f>
        <v>0</v>
      </c>
      <c r="I26" s="6">
        <f>+留萌市!I26+増毛町!I26+小平町!I26+苫前町!I26+羽幌町!I26+初山別村!I26+遠別町!I26+天塩町!I26</f>
        <v>0</v>
      </c>
      <c r="J26" s="6">
        <f>+留萌市!J26+増毛町!J26+小平町!J26+苫前町!J26+羽幌町!J26+初山別村!J26+遠別町!J26+天塩町!J26</f>
        <v>0</v>
      </c>
      <c r="K26" s="6">
        <f>+留萌市!K26+増毛町!K26+小平町!K26+苫前町!K26+羽幌町!K26+初山別村!K26+遠別町!K26+天塩町!K26</f>
        <v>0</v>
      </c>
      <c r="L26" s="6">
        <f>+留萌市!L26+増毛町!L26+小平町!L26+苫前町!L26+羽幌町!L26+初山別村!L26+遠別町!L26+天塩町!L26</f>
        <v>0</v>
      </c>
      <c r="M26" s="6">
        <f>+留萌市!M26+増毛町!M26+小平町!M26+苫前町!M26+羽幌町!M26+初山別村!M26+遠別町!M26+天塩町!M26</f>
        <v>1</v>
      </c>
      <c r="N26" s="6">
        <f>+留萌市!N26+増毛町!N26+小平町!N26+苫前町!N26+羽幌町!N26+初山別村!N26+遠別町!N26+天塩町!N26</f>
        <v>1</v>
      </c>
      <c r="O26" s="6">
        <f>+留萌市!O26+増毛町!O26+小平町!O26+苫前町!O26+羽幌町!O26+初山別村!O26+遠別町!O26+天塩町!O26</f>
        <v>0</v>
      </c>
      <c r="P26" s="6">
        <f>+留萌市!P26+増毛町!P26+小平町!P26+苫前町!P26+羽幌町!P26+初山別村!P26+遠別町!P26+天塩町!P26</f>
        <v>0</v>
      </c>
      <c r="Q26" s="6">
        <f>+留萌市!Q26+増毛町!Q26+小平町!Q26+苫前町!Q26+羽幌町!Q26+初山別村!Q26+遠別町!Q26+天塩町!Q26</f>
        <v>0</v>
      </c>
      <c r="R26" s="6">
        <f>+留萌市!R26+増毛町!R26+小平町!R26+苫前町!R26+羽幌町!R26+初山別村!R26+遠別町!R26+天塩町!R26</f>
        <v>4</v>
      </c>
      <c r="S26" s="6">
        <f>+留萌市!S26+増毛町!S26+小平町!S26+苫前町!S26+羽幌町!S26+初山別村!S26+遠別町!S26+天塩町!S26</f>
        <v>0</v>
      </c>
      <c r="T26" s="6">
        <f>+留萌市!T26+増毛町!T26+小平町!T26+苫前町!T26+羽幌町!T26+初山別村!T26+遠別町!T26+天塩町!T26</f>
        <v>0</v>
      </c>
      <c r="U26" s="7">
        <f>+留萌市!U26+増毛町!U26+小平町!U26+苫前町!U26+羽幌町!U26+初山別村!U26+遠別町!U26+天塩町!U26</f>
        <v>6</v>
      </c>
      <c r="V26" s="31">
        <f>+留萌市!V26+増毛町!V26+小平町!V26+苫前町!V26+羽幌町!V26+初山別村!V26+遠別町!V26+天塩町!V26</f>
        <v>471</v>
      </c>
    </row>
    <row r="27" spans="1:22" ht="18" customHeight="1" x14ac:dyDescent="0.15">
      <c r="A27" s="156" t="s">
        <v>11</v>
      </c>
      <c r="B27" s="121" t="s">
        <v>13</v>
      </c>
      <c r="C27" s="11">
        <f>+留萌市!C27+増毛町!C27+小平町!C27+苫前町!C27+羽幌町!C27+初山別村!C27+遠別町!C27+天塩町!C27</f>
        <v>4</v>
      </c>
      <c r="D27" s="12">
        <f>+留萌市!D27+増毛町!D27+小平町!D27+苫前町!D27+羽幌町!D27+初山別村!D27+遠別町!D27+天塩町!D27</f>
        <v>0</v>
      </c>
      <c r="E27" s="12">
        <f>+留萌市!E27+増毛町!E27+小平町!E27+苫前町!E27+羽幌町!E27+初山別村!E27+遠別町!E27+天塩町!E27</f>
        <v>0</v>
      </c>
      <c r="F27" s="12">
        <f>+留萌市!F27+増毛町!F27+小平町!F27+苫前町!F27+羽幌町!F27+初山別村!F27+遠別町!F27+天塩町!F27</f>
        <v>1</v>
      </c>
      <c r="G27" s="12">
        <f>+留萌市!G27+増毛町!G27+小平町!G27+苫前町!G27+羽幌町!G27+初山別村!G27+遠別町!G27+天塩町!G27</f>
        <v>0</v>
      </c>
      <c r="H27" s="12">
        <f>+留萌市!H27+増毛町!H27+小平町!H27+苫前町!H27+羽幌町!H27+初山別村!H27+遠別町!H27+天塩町!H27</f>
        <v>2</v>
      </c>
      <c r="I27" s="12">
        <f>+留萌市!I27+増毛町!I27+小平町!I27+苫前町!I27+羽幌町!I27+初山別村!I27+遠別町!I27+天塩町!I27</f>
        <v>0</v>
      </c>
      <c r="J27" s="12">
        <f>+留萌市!J27+増毛町!J27+小平町!J27+苫前町!J27+羽幌町!J27+初山別村!J27+遠別町!J27+天塩町!J27</f>
        <v>1</v>
      </c>
      <c r="K27" s="12">
        <f>+留萌市!K27+増毛町!K27+小平町!K27+苫前町!K27+羽幌町!K27+初山別村!K27+遠別町!K27+天塩町!K27</f>
        <v>0</v>
      </c>
      <c r="L27" s="12">
        <f>+留萌市!L27+増毛町!L27+小平町!L27+苫前町!L27+羽幌町!L27+初山別村!L27+遠別町!L27+天塩町!L27</f>
        <v>0</v>
      </c>
      <c r="M27" s="12">
        <f>+留萌市!M27+増毛町!M27+小平町!M27+苫前町!M27+羽幌町!M27+初山別村!M27+遠別町!M27+天塩町!M27</f>
        <v>0</v>
      </c>
      <c r="N27" s="12">
        <f>+留萌市!N27+増毛町!N27+小平町!N27+苫前町!N27+羽幌町!N27+初山別村!N27+遠別町!N27+天塩町!N27</f>
        <v>0</v>
      </c>
      <c r="O27" s="12">
        <f>+留萌市!O27+増毛町!O27+小平町!O27+苫前町!O27+羽幌町!O27+初山別村!O27+遠別町!O27+天塩町!O27</f>
        <v>0</v>
      </c>
      <c r="P27" s="12">
        <f>+留萌市!P27+増毛町!P27+小平町!P27+苫前町!P27+羽幌町!P27+初山別村!P27+遠別町!P27+天塩町!P27</f>
        <v>1</v>
      </c>
      <c r="Q27" s="12">
        <f>+留萌市!Q27+増毛町!Q27+小平町!Q27+苫前町!Q27+羽幌町!Q27+初山別村!Q27+遠別町!Q27+天塩町!Q27</f>
        <v>0</v>
      </c>
      <c r="R27" s="12">
        <f>+留萌市!R27+増毛町!R27+小平町!R27+苫前町!R27+羽幌町!R27+初山別村!R27+遠別町!R27+天塩町!R27</f>
        <v>0</v>
      </c>
      <c r="S27" s="12">
        <f>+留萌市!S27+増毛町!S27+小平町!S27+苫前町!S27+羽幌町!S27+初山別村!S27+遠別町!S27+天塩町!S27</f>
        <v>0</v>
      </c>
      <c r="T27" s="12">
        <f>+留萌市!T27+増毛町!T27+小平町!T27+苫前町!T27+羽幌町!T27+初山別村!T27+遠別町!T27+天塩町!T27</f>
        <v>2</v>
      </c>
      <c r="U27" s="13">
        <f>+留萌市!U27+増毛町!U27+小平町!U27+苫前町!U27+羽幌町!U27+初山別村!U27+遠別町!U27+天塩町!U27</f>
        <v>0</v>
      </c>
      <c r="V27" s="32">
        <f>+留萌市!V27+増毛町!V27+小平町!V27+苫前町!V27+羽幌町!V27+初山別村!V27+遠別町!V27+天塩町!V27</f>
        <v>11</v>
      </c>
    </row>
    <row r="28" spans="1:22" ht="18" customHeight="1" x14ac:dyDescent="0.15">
      <c r="A28" s="157"/>
      <c r="B28" s="119" t="s">
        <v>14</v>
      </c>
      <c r="C28" s="8">
        <f>+留萌市!C28+増毛町!C28+小平町!C28+苫前町!C28+羽幌町!C28+初山別村!C28+遠別町!C28+天塩町!C28</f>
        <v>4</v>
      </c>
      <c r="D28" s="9">
        <f>+留萌市!D28+増毛町!D28+小平町!D28+苫前町!D28+羽幌町!D28+初山別村!D28+遠別町!D28+天塩町!D28</f>
        <v>0</v>
      </c>
      <c r="E28" s="9">
        <f>+留萌市!E28+増毛町!E28+小平町!E28+苫前町!E28+羽幌町!E28+初山別村!E28+遠別町!E28+天塩町!E28</f>
        <v>0</v>
      </c>
      <c r="F28" s="9">
        <f>+留萌市!F28+増毛町!F28+小平町!F28+苫前町!F28+羽幌町!F28+初山別村!F28+遠別町!F28+天塩町!F28</f>
        <v>1</v>
      </c>
      <c r="G28" s="9">
        <f>+留萌市!G28+増毛町!G28+小平町!G28+苫前町!G28+羽幌町!G28+初山別村!G28+遠別町!G28+天塩町!G28</f>
        <v>0</v>
      </c>
      <c r="H28" s="9">
        <f>+留萌市!H28+増毛町!H28+小平町!H28+苫前町!H28+羽幌町!H28+初山別村!H28+遠別町!H28+天塩町!H28</f>
        <v>2</v>
      </c>
      <c r="I28" s="9">
        <f>+留萌市!I28+増毛町!I28+小平町!I28+苫前町!I28+羽幌町!I28+初山別村!I28+遠別町!I28+天塩町!I28</f>
        <v>0</v>
      </c>
      <c r="J28" s="9">
        <f>+留萌市!J28+増毛町!J28+小平町!J28+苫前町!J28+羽幌町!J28+初山別村!J28+遠別町!J28+天塩町!J28</f>
        <v>1</v>
      </c>
      <c r="K28" s="9">
        <f>+留萌市!K28+増毛町!K28+小平町!K28+苫前町!K28+羽幌町!K28+初山別村!K28+遠別町!K28+天塩町!K28</f>
        <v>0</v>
      </c>
      <c r="L28" s="9">
        <f>+留萌市!L28+増毛町!L28+小平町!L28+苫前町!L28+羽幌町!L28+初山別村!L28+遠別町!L28+天塩町!L28</f>
        <v>0</v>
      </c>
      <c r="M28" s="9">
        <f>+留萌市!M28+増毛町!M28+小平町!M28+苫前町!M28+羽幌町!M28+初山別村!M28+遠別町!M28+天塩町!M28</f>
        <v>0</v>
      </c>
      <c r="N28" s="9">
        <f>+留萌市!N28+増毛町!N28+小平町!N28+苫前町!N28+羽幌町!N28+初山別村!N28+遠別町!N28+天塩町!N28</f>
        <v>0</v>
      </c>
      <c r="O28" s="9">
        <f>+留萌市!O28+増毛町!O28+小平町!O28+苫前町!O28+羽幌町!O28+初山別村!O28+遠別町!O28+天塩町!O28</f>
        <v>0</v>
      </c>
      <c r="P28" s="9">
        <f>+留萌市!P28+増毛町!P28+小平町!P28+苫前町!P28+羽幌町!P28+初山別村!P28+遠別町!P28+天塩町!P28</f>
        <v>5</v>
      </c>
      <c r="Q28" s="9">
        <f>+留萌市!Q28+増毛町!Q28+小平町!Q28+苫前町!Q28+羽幌町!Q28+初山別村!Q28+遠別町!Q28+天塩町!Q28</f>
        <v>0</v>
      </c>
      <c r="R28" s="9">
        <f>+留萌市!R28+増毛町!R28+小平町!R28+苫前町!R28+羽幌町!R28+初山別村!R28+遠別町!R28+天塩町!R28</f>
        <v>0</v>
      </c>
      <c r="S28" s="9">
        <f>+留萌市!S28+増毛町!S28+小平町!S28+苫前町!S28+羽幌町!S28+初山別村!S28+遠別町!S28+天塩町!S28</f>
        <v>0</v>
      </c>
      <c r="T28" s="9">
        <f>+留萌市!T28+増毛町!T28+小平町!T28+苫前町!T28+羽幌町!T28+初山別村!T28+遠別町!T28+天塩町!T28</f>
        <v>6</v>
      </c>
      <c r="U28" s="10">
        <f>+留萌市!U28+増毛町!U28+小平町!U28+苫前町!U28+羽幌町!U28+初山別村!U28+遠別町!U28+天塩町!U28</f>
        <v>0</v>
      </c>
      <c r="V28" s="30">
        <f>+留萌市!V28+増毛町!V28+小平町!V28+苫前町!V28+羽幌町!V28+初山別村!V28+遠別町!V28+天塩町!V28</f>
        <v>19</v>
      </c>
    </row>
    <row r="29" spans="1:22" ht="18" customHeight="1" x14ac:dyDescent="0.15">
      <c r="A29" s="154" t="s">
        <v>12</v>
      </c>
      <c r="B29" s="118" t="s">
        <v>13</v>
      </c>
      <c r="C29" s="2">
        <f>+留萌市!C29+増毛町!C29+小平町!C29+苫前町!C29+羽幌町!C29+初山別村!C29+遠別町!C29+天塩町!C29</f>
        <v>5</v>
      </c>
      <c r="D29" s="3">
        <f>+留萌市!D29+増毛町!D29+小平町!D29+苫前町!D29+羽幌町!D29+初山別村!D29+遠別町!D29+天塩町!D29</f>
        <v>0</v>
      </c>
      <c r="E29" s="3">
        <f>+留萌市!E29+増毛町!E29+小平町!E29+苫前町!E29+羽幌町!E29+初山別村!E29+遠別町!E29+天塩町!E29</f>
        <v>3</v>
      </c>
      <c r="F29" s="3">
        <f>+留萌市!F29+増毛町!F29+小平町!F29+苫前町!F29+羽幌町!F29+初山別村!F29+遠別町!F29+天塩町!F29</f>
        <v>0</v>
      </c>
      <c r="G29" s="3">
        <f>+留萌市!G29+増毛町!G29+小平町!G29+苫前町!G29+羽幌町!G29+初山別村!G29+遠別町!G29+天塩町!G29</f>
        <v>0</v>
      </c>
      <c r="H29" s="3">
        <f>+留萌市!H29+増毛町!H29+小平町!H29+苫前町!H29+羽幌町!H29+初山別村!H29+遠別町!H29+天塩町!H29</f>
        <v>0</v>
      </c>
      <c r="I29" s="3">
        <f>+留萌市!I29+増毛町!I29+小平町!I29+苫前町!I29+羽幌町!I29+初山別村!I29+遠別町!I29+天塩町!I29</f>
        <v>0</v>
      </c>
      <c r="J29" s="3">
        <f>+留萌市!J29+増毛町!J29+小平町!J29+苫前町!J29+羽幌町!J29+初山別村!J29+遠別町!J29+天塩町!J29</f>
        <v>0</v>
      </c>
      <c r="K29" s="3">
        <f>+留萌市!K29+増毛町!K29+小平町!K29+苫前町!K29+羽幌町!K29+初山別村!K29+遠別町!K29+天塩町!K29</f>
        <v>0</v>
      </c>
      <c r="L29" s="3">
        <f>+留萌市!L29+増毛町!L29+小平町!L29+苫前町!L29+羽幌町!L29+初山別村!L29+遠別町!L29+天塩町!L29</f>
        <v>0</v>
      </c>
      <c r="M29" s="3">
        <f>+留萌市!M29+増毛町!M29+小平町!M29+苫前町!M29+羽幌町!M29+初山別村!M29+遠別町!M29+天塩町!M29</f>
        <v>1</v>
      </c>
      <c r="N29" s="3">
        <f>+留萌市!N29+増毛町!N29+小平町!N29+苫前町!N29+羽幌町!N29+初山別村!N29+遠別町!N29+天塩町!N29</f>
        <v>0</v>
      </c>
      <c r="O29" s="3">
        <f>+留萌市!O29+増毛町!O29+小平町!O29+苫前町!O29+羽幌町!O29+初山別村!O29+遠別町!O29+天塩町!O29</f>
        <v>0</v>
      </c>
      <c r="P29" s="3">
        <f>+留萌市!P29+増毛町!P29+小平町!P29+苫前町!P29+羽幌町!P29+初山別村!P29+遠別町!P29+天塩町!P29</f>
        <v>0</v>
      </c>
      <c r="Q29" s="3">
        <f>+留萌市!Q29+増毛町!Q29+小平町!Q29+苫前町!Q29+羽幌町!Q29+初山別村!Q29+遠別町!Q29+天塩町!Q29</f>
        <v>0</v>
      </c>
      <c r="R29" s="3">
        <f>+留萌市!R29+増毛町!R29+小平町!R29+苫前町!R29+羽幌町!R29+初山別村!R29+遠別町!R29+天塩町!R29</f>
        <v>1</v>
      </c>
      <c r="S29" s="3">
        <f>+留萌市!S29+増毛町!S29+小平町!S29+苫前町!S29+羽幌町!S29+初山別村!S29+遠別町!S29+天塩町!S29</f>
        <v>0</v>
      </c>
      <c r="T29" s="3">
        <f>+留萌市!T29+増毛町!T29+小平町!T29+苫前町!T29+羽幌町!T29+初山別村!T29+遠別町!T29+天塩町!T29</f>
        <v>0</v>
      </c>
      <c r="U29" s="4">
        <f>+留萌市!U29+増毛町!U29+小平町!U29+苫前町!U29+羽幌町!U29+初山別村!U29+遠別町!U29+天塩町!U29</f>
        <v>2</v>
      </c>
      <c r="V29" s="29">
        <f>+留萌市!V29+増毛町!V29+小平町!V29+苫前町!V29+羽幌町!V29+初山別村!V29+遠別町!V29+天塩町!V29</f>
        <v>12</v>
      </c>
    </row>
    <row r="30" spans="1:22" ht="18" customHeight="1" x14ac:dyDescent="0.15">
      <c r="A30" s="153"/>
      <c r="B30" s="120" t="s">
        <v>14</v>
      </c>
      <c r="C30" s="5">
        <f>+留萌市!C30+増毛町!C30+小平町!C30+苫前町!C30+羽幌町!C30+初山別村!C30+遠別町!C30+天塩町!C30</f>
        <v>5</v>
      </c>
      <c r="D30" s="6">
        <f>+留萌市!D30+増毛町!D30+小平町!D30+苫前町!D30+羽幌町!D30+初山別村!D30+遠別町!D30+天塩町!D30</f>
        <v>0</v>
      </c>
      <c r="E30" s="6">
        <f>+留萌市!E30+増毛町!E30+小平町!E30+苫前町!E30+羽幌町!E30+初山別村!E30+遠別町!E30+天塩町!E30</f>
        <v>16</v>
      </c>
      <c r="F30" s="6">
        <f>+留萌市!F30+増毛町!F30+小平町!F30+苫前町!F30+羽幌町!F30+初山別村!F30+遠別町!F30+天塩町!F30</f>
        <v>0</v>
      </c>
      <c r="G30" s="6">
        <f>+留萌市!G30+増毛町!G30+小平町!G30+苫前町!G30+羽幌町!G30+初山別村!G30+遠別町!G30+天塩町!G30</f>
        <v>0</v>
      </c>
      <c r="H30" s="6">
        <f>+留萌市!H30+増毛町!H30+小平町!H30+苫前町!H30+羽幌町!H30+初山別村!H30+遠別町!H30+天塩町!H30</f>
        <v>0</v>
      </c>
      <c r="I30" s="6">
        <f>+留萌市!I30+増毛町!I30+小平町!I30+苫前町!I30+羽幌町!I30+初山別村!I30+遠別町!I30+天塩町!I30</f>
        <v>0</v>
      </c>
      <c r="J30" s="6">
        <f>+留萌市!J30+増毛町!J30+小平町!J30+苫前町!J30+羽幌町!J30+初山別村!J30+遠別町!J30+天塩町!J30</f>
        <v>0</v>
      </c>
      <c r="K30" s="6">
        <f>+留萌市!K30+増毛町!K30+小平町!K30+苫前町!K30+羽幌町!K30+初山別村!K30+遠別町!K30+天塩町!K30</f>
        <v>0</v>
      </c>
      <c r="L30" s="6">
        <f>+留萌市!L30+増毛町!L30+小平町!L30+苫前町!L30+羽幌町!L30+初山別村!L30+遠別町!L30+天塩町!L30</f>
        <v>0</v>
      </c>
      <c r="M30" s="6">
        <f>+留萌市!M30+増毛町!M30+小平町!M30+苫前町!M30+羽幌町!M30+初山別村!M30+遠別町!M30+天塩町!M30</f>
        <v>1</v>
      </c>
      <c r="N30" s="6">
        <f>+留萌市!N30+増毛町!N30+小平町!N30+苫前町!N30+羽幌町!N30+初山別村!N30+遠別町!N30+天塩町!N30</f>
        <v>0</v>
      </c>
      <c r="O30" s="6">
        <f>+留萌市!O30+増毛町!O30+小平町!O30+苫前町!O30+羽幌町!O30+初山別村!O30+遠別町!O30+天塩町!O30</f>
        <v>0</v>
      </c>
      <c r="P30" s="6">
        <f>+留萌市!P30+増毛町!P30+小平町!P30+苫前町!P30+羽幌町!P30+初山別村!P30+遠別町!P30+天塩町!P30</f>
        <v>0</v>
      </c>
      <c r="Q30" s="6">
        <f>+留萌市!Q30+増毛町!Q30+小平町!Q30+苫前町!Q30+羽幌町!Q30+初山別村!Q30+遠別町!Q30+天塩町!Q30</f>
        <v>0</v>
      </c>
      <c r="R30" s="6">
        <f>+留萌市!R30+増毛町!R30+小平町!R30+苫前町!R30+羽幌町!R30+初山別村!R30+遠別町!R30+天塩町!R30</f>
        <v>1</v>
      </c>
      <c r="S30" s="6">
        <f>+留萌市!S30+増毛町!S30+小平町!S30+苫前町!S30+羽幌町!S30+初山別村!S30+遠別町!S30+天塩町!S30</f>
        <v>0</v>
      </c>
      <c r="T30" s="6">
        <f>+留萌市!T30+増毛町!T30+小平町!T30+苫前町!T30+羽幌町!T30+初山別村!T30+遠別町!T30+天塩町!T30</f>
        <v>0</v>
      </c>
      <c r="U30" s="7">
        <f>+留萌市!U30+増毛町!U30+小平町!U30+苫前町!U30+羽幌町!U30+初山別村!U30+遠別町!U30+天塩町!U30</f>
        <v>4</v>
      </c>
      <c r="V30" s="31">
        <f>+留萌市!V30+増毛町!V30+小平町!V30+苫前町!V30+羽幌町!V30+初山別村!V30+遠別町!V30+天塩町!V30</f>
        <v>27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419</v>
      </c>
      <c r="D31" s="3">
        <f t="shared" ref="D31:U31" si="0">+D7+D9+D11+D13+D15+D17+D19+D21+D23+D25+D27+D29</f>
        <v>41</v>
      </c>
      <c r="E31" s="3">
        <f t="shared" si="0"/>
        <v>138</v>
      </c>
      <c r="F31" s="3">
        <f t="shared" si="0"/>
        <v>57</v>
      </c>
      <c r="G31" s="3">
        <f t="shared" si="0"/>
        <v>14</v>
      </c>
      <c r="H31" s="3">
        <f t="shared" si="0"/>
        <v>3</v>
      </c>
      <c r="I31" s="3">
        <f t="shared" si="0"/>
        <v>21</v>
      </c>
      <c r="J31" s="3">
        <f t="shared" si="0"/>
        <v>4</v>
      </c>
      <c r="K31" s="3">
        <f t="shared" ref="K31:M31" si="1">+K7+K9+K11+K13+K15+K17+K19+K21+K23+K25+K27+K29</f>
        <v>0</v>
      </c>
      <c r="L31" s="3">
        <f t="shared" si="1"/>
        <v>0</v>
      </c>
      <c r="M31" s="3">
        <f t="shared" si="1"/>
        <v>5</v>
      </c>
      <c r="N31" s="3">
        <f t="shared" si="0"/>
        <v>1</v>
      </c>
      <c r="O31" s="3">
        <f t="shared" si="0"/>
        <v>10</v>
      </c>
      <c r="P31" s="3">
        <f t="shared" si="0"/>
        <v>12</v>
      </c>
      <c r="Q31" s="3">
        <f t="shared" si="0"/>
        <v>7</v>
      </c>
      <c r="R31" s="3">
        <f t="shared" si="0"/>
        <v>42</v>
      </c>
      <c r="S31" s="3">
        <f t="shared" si="0"/>
        <v>17</v>
      </c>
      <c r="T31" s="3">
        <f t="shared" si="0"/>
        <v>8</v>
      </c>
      <c r="U31" s="4">
        <f t="shared" si="0"/>
        <v>30</v>
      </c>
      <c r="V31" s="29">
        <f>+留萌市!V31+増毛町!V31+小平町!V31+苫前町!V31+羽幌町!V31+初山別村!V31+遠別町!V31+天塩町!V31</f>
        <v>829</v>
      </c>
    </row>
    <row r="32" spans="1:22" ht="18" customHeight="1" x14ac:dyDescent="0.15">
      <c r="A32" s="153"/>
      <c r="B32" s="120" t="s">
        <v>14</v>
      </c>
      <c r="C32" s="5">
        <f t="shared" ref="C32:U32" si="2">+C8+C10+C12+C14+C16+C18+C20+C22+C24+C26+C28+C30</f>
        <v>589</v>
      </c>
      <c r="D32" s="6">
        <f t="shared" si="2"/>
        <v>48</v>
      </c>
      <c r="E32" s="6">
        <f t="shared" si="2"/>
        <v>163</v>
      </c>
      <c r="F32" s="6">
        <f t="shared" si="2"/>
        <v>58</v>
      </c>
      <c r="G32" s="6">
        <f t="shared" si="2"/>
        <v>14</v>
      </c>
      <c r="H32" s="6">
        <f t="shared" si="2"/>
        <v>3</v>
      </c>
      <c r="I32" s="6">
        <f t="shared" si="2"/>
        <v>49</v>
      </c>
      <c r="J32" s="6">
        <f t="shared" si="2"/>
        <v>13</v>
      </c>
      <c r="K32" s="6">
        <f t="shared" ref="K32:M32" si="3">+K8+K10+K12+K14+K16+K18+K20+K22+K24+K26+K28+K30</f>
        <v>0</v>
      </c>
      <c r="L32" s="6">
        <f t="shared" si="3"/>
        <v>0</v>
      </c>
      <c r="M32" s="6">
        <f t="shared" si="3"/>
        <v>7</v>
      </c>
      <c r="N32" s="6">
        <f t="shared" si="2"/>
        <v>1</v>
      </c>
      <c r="O32" s="6">
        <f t="shared" si="2"/>
        <v>12</v>
      </c>
      <c r="P32" s="6">
        <f t="shared" si="2"/>
        <v>29</v>
      </c>
      <c r="Q32" s="6">
        <f t="shared" si="2"/>
        <v>63</v>
      </c>
      <c r="R32" s="6">
        <f t="shared" si="2"/>
        <v>112</v>
      </c>
      <c r="S32" s="6">
        <f t="shared" si="2"/>
        <v>31</v>
      </c>
      <c r="T32" s="6">
        <f t="shared" si="2"/>
        <v>17</v>
      </c>
      <c r="U32" s="7">
        <f t="shared" si="2"/>
        <v>53</v>
      </c>
      <c r="V32" s="31">
        <f>+留萌市!V32+増毛町!V32+小平町!V32+苫前町!V32+羽幌町!V32+初山別村!V32+遠別町!V32+天塩町!V32</f>
        <v>1262</v>
      </c>
    </row>
    <row r="33" spans="1:22" ht="18" customHeight="1" x14ac:dyDescent="0.15">
      <c r="A33" s="158" t="s">
        <v>273</v>
      </c>
      <c r="B33" s="118" t="s">
        <v>13</v>
      </c>
      <c r="C33" s="2">
        <f>+留萌市!C33+増毛町!C33+小平町!C33+苫前町!C33+羽幌町!C33+初山別村!C33+遠別町!C33+天塩町!C33</f>
        <v>91</v>
      </c>
      <c r="D33" s="3">
        <f>+留萌市!D33+増毛町!D33+小平町!D33+苫前町!D33+羽幌町!D33+初山別村!D33+遠別町!D33+天塩町!D33</f>
        <v>39</v>
      </c>
      <c r="E33" s="3">
        <f>+留萌市!E33+増毛町!E33+小平町!E33+苫前町!E33+羽幌町!E33+初山別村!E33+遠別町!E33+天塩町!E33</f>
        <v>108</v>
      </c>
      <c r="F33" s="3">
        <f>+留萌市!F33+増毛町!F33+小平町!F33+苫前町!F33+羽幌町!F33+初山別村!F33+遠別町!F33+天塩町!F33</f>
        <v>77</v>
      </c>
      <c r="G33" s="3">
        <f>+留萌市!G33+増毛町!G33+小平町!G33+苫前町!G33+羽幌町!G33+初山別村!G33+遠別町!G33+天塩町!G33</f>
        <v>5</v>
      </c>
      <c r="H33" s="3">
        <f>+留萌市!H33+増毛町!H33+小平町!H33+苫前町!H33+羽幌町!H33+初山別村!H33+遠別町!H33+天塩町!H33</f>
        <v>1</v>
      </c>
      <c r="I33" s="3">
        <f>+留萌市!I33+増毛町!I33+小平町!I33+苫前町!I33+羽幌町!I33+初山別村!I33+遠別町!I33+天塩町!I33</f>
        <v>6</v>
      </c>
      <c r="J33" s="3">
        <f>+留萌市!J33+増毛町!J33+小平町!J33+苫前町!J33+羽幌町!J33+初山別村!J33+遠別町!J33+天塩町!J33</f>
        <v>2</v>
      </c>
      <c r="K33" s="3">
        <f>+留萌市!K33+増毛町!K33+小平町!K33+苫前町!K33+羽幌町!K33+初山別村!K33+遠別町!K33+天塩町!K33</f>
        <v>1</v>
      </c>
      <c r="L33" s="3">
        <f>+留萌市!L33+増毛町!L33+小平町!L33+苫前町!L33+羽幌町!L33+初山別村!L33+遠別町!L33+天塩町!L33</f>
        <v>0</v>
      </c>
      <c r="M33" s="3">
        <f>+留萌市!M33+増毛町!M33+小平町!M33+苫前町!M33+羽幌町!M33+初山別村!M33+遠別町!M33+天塩町!M33</f>
        <v>4</v>
      </c>
      <c r="N33" s="3">
        <f>+留萌市!N33+増毛町!N33+小平町!N33+苫前町!N33+羽幌町!N33+初山別村!N33+遠別町!N33+天塩町!N33</f>
        <v>35</v>
      </c>
      <c r="O33" s="3">
        <f>+留萌市!O33+増毛町!O33+小平町!O33+苫前町!O33+羽幌町!O33+初山別村!O33+遠別町!O33+天塩町!O33</f>
        <v>8</v>
      </c>
      <c r="P33" s="3">
        <f>+留萌市!P33+増毛町!P33+小平町!P33+苫前町!P33+羽幌町!P33+初山別村!P33+遠別町!P33+天塩町!P33</f>
        <v>5</v>
      </c>
      <c r="Q33" s="3">
        <f>+留萌市!Q33+増毛町!Q33+小平町!Q33+苫前町!Q33+羽幌町!Q33+初山別村!Q33+遠別町!Q33+天塩町!Q33</f>
        <v>6</v>
      </c>
      <c r="R33" s="3">
        <f>+留萌市!R33+増毛町!R33+小平町!R33+苫前町!R33+羽幌町!R33+初山別村!R33+遠別町!R33+天塩町!R33</f>
        <v>10</v>
      </c>
      <c r="S33" s="3">
        <f>+留萌市!S33+増毛町!S33+小平町!S33+苫前町!S33+羽幌町!S33+初山別村!S33+遠別町!S33+天塩町!S33</f>
        <v>18</v>
      </c>
      <c r="T33" s="3">
        <f>+留萌市!T33+増毛町!T33+小平町!T33+苫前町!T33+羽幌町!T33+初山別村!T33+遠別町!T33+天塩町!T33</f>
        <v>8</v>
      </c>
      <c r="U33" s="4">
        <f>+留萌市!U33+増毛町!U33+小平町!U33+苫前町!U33+羽幌町!U33+初山別村!U33+遠別町!U33+天塩町!U33</f>
        <v>37</v>
      </c>
      <c r="V33" s="29">
        <f>+留萌市!V33+増毛町!V33+小平町!V33+苫前町!V33+羽幌町!V33+初山別村!V33+遠別町!V33+天塩町!V33</f>
        <v>461</v>
      </c>
    </row>
    <row r="34" spans="1:22" ht="18" customHeight="1" x14ac:dyDescent="0.15">
      <c r="A34" s="153"/>
      <c r="B34" s="120" t="s">
        <v>14</v>
      </c>
      <c r="C34" s="5">
        <f>+留萌市!C34+増毛町!C34+小平町!C34+苫前町!C34+羽幌町!C34+初山別村!C34+遠別町!C34+天塩町!C34</f>
        <v>185</v>
      </c>
      <c r="D34" s="6">
        <f>+留萌市!D34+増毛町!D34+小平町!D34+苫前町!D34+羽幌町!D34+初山別村!D34+遠別町!D34+天塩町!D34</f>
        <v>82</v>
      </c>
      <c r="E34" s="6">
        <f>+留萌市!E34+増毛町!E34+小平町!E34+苫前町!E34+羽幌町!E34+初山別村!E34+遠別町!E34+天塩町!E34</f>
        <v>132</v>
      </c>
      <c r="F34" s="6">
        <f>+留萌市!F34+増毛町!F34+小平町!F34+苫前町!F34+羽幌町!F34+初山別村!F34+遠別町!F34+天塩町!F34</f>
        <v>83</v>
      </c>
      <c r="G34" s="6">
        <f>+留萌市!G34+増毛町!G34+小平町!G34+苫前町!G34+羽幌町!G34+初山別村!G34+遠別町!G34+天塩町!G34</f>
        <v>5</v>
      </c>
      <c r="H34" s="6">
        <f>+留萌市!H34+増毛町!H34+小平町!H34+苫前町!H34+羽幌町!H34+初山別村!H34+遠別町!H34+天塩町!H34</f>
        <v>1</v>
      </c>
      <c r="I34" s="6">
        <f>+留萌市!I34+増毛町!I34+小平町!I34+苫前町!I34+羽幌町!I34+初山別村!I34+遠別町!I34+天塩町!I34</f>
        <v>9</v>
      </c>
      <c r="J34" s="6">
        <f>+留萌市!J34+増毛町!J34+小平町!J34+苫前町!J34+羽幌町!J34+初山別村!J34+遠別町!J34+天塩町!J34</f>
        <v>2</v>
      </c>
      <c r="K34" s="6">
        <f>+留萌市!K34+増毛町!K34+小平町!K34+苫前町!K34+羽幌町!K34+初山別村!K34+遠別町!K34+天塩町!K34</f>
        <v>1</v>
      </c>
      <c r="L34" s="6">
        <f>+留萌市!L34+増毛町!L34+小平町!L34+苫前町!L34+羽幌町!L34+初山別村!L34+遠別町!L34+天塩町!L34</f>
        <v>0</v>
      </c>
      <c r="M34" s="6">
        <f>+留萌市!M34+増毛町!M34+小平町!M34+苫前町!M34+羽幌町!M34+初山別村!M34+遠別町!M34+天塩町!M34</f>
        <v>12</v>
      </c>
      <c r="N34" s="6">
        <f>+留萌市!N34+増毛町!N34+小平町!N34+苫前町!N34+羽幌町!N34+初山別村!N34+遠別町!N34+天塩町!N34</f>
        <v>68</v>
      </c>
      <c r="O34" s="6">
        <f>+留萌市!O34+増毛町!O34+小平町!O34+苫前町!O34+羽幌町!O34+初山別村!O34+遠別町!O34+天塩町!O34</f>
        <v>8</v>
      </c>
      <c r="P34" s="6">
        <f>+留萌市!P34+増毛町!P34+小平町!P34+苫前町!P34+羽幌町!P34+初山別村!P34+遠別町!P34+天塩町!P34</f>
        <v>5</v>
      </c>
      <c r="Q34" s="6">
        <f>+留萌市!Q34+増毛町!Q34+小平町!Q34+苫前町!Q34+羽幌町!Q34+初山別村!Q34+遠別町!Q34+天塩町!Q34</f>
        <v>66</v>
      </c>
      <c r="R34" s="6">
        <f>+留萌市!R34+増毛町!R34+小平町!R34+苫前町!R34+羽幌町!R34+初山別村!R34+遠別町!R34+天塩町!R34</f>
        <v>10</v>
      </c>
      <c r="S34" s="6">
        <f>+留萌市!S34+増毛町!S34+小平町!S34+苫前町!S34+羽幌町!S34+初山別村!S34+遠別町!S34+天塩町!S34</f>
        <v>18</v>
      </c>
      <c r="T34" s="6">
        <f>+留萌市!T34+増毛町!T34+小平町!T34+苫前町!T34+羽幌町!T34+初山別村!T34+遠別町!T34+天塩町!T34</f>
        <v>8</v>
      </c>
      <c r="U34" s="7">
        <f>+留萌市!U34+増毛町!U34+小平町!U34+苫前町!U34+羽幌町!U34+初山別村!U34+遠別町!U34+天塩町!U34</f>
        <v>40</v>
      </c>
      <c r="V34" s="31">
        <f>+留萌市!V34+増毛町!V34+小平町!V34+苫前町!V34+羽幌町!V34+初山別村!V34+遠別町!V34+天塩町!V34</f>
        <v>735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4.604395604395604</v>
      </c>
      <c r="D35" s="34">
        <f t="shared" ref="D35:V35" si="4">IF(D33=0,"- ",+D31/D33)</f>
        <v>1.0512820512820513</v>
      </c>
      <c r="E35" s="34">
        <f t="shared" si="4"/>
        <v>1.2777777777777777</v>
      </c>
      <c r="F35" s="34">
        <f t="shared" si="4"/>
        <v>0.74025974025974028</v>
      </c>
      <c r="G35" s="34">
        <f t="shared" si="4"/>
        <v>2.8</v>
      </c>
      <c r="H35" s="34">
        <f t="shared" si="4"/>
        <v>3</v>
      </c>
      <c r="I35" s="34">
        <f t="shared" si="4"/>
        <v>3.5</v>
      </c>
      <c r="J35" s="34">
        <f t="shared" si="4"/>
        <v>2</v>
      </c>
      <c r="K35" s="34">
        <f t="shared" ref="K35:M35" si="5">IF(K33=0,"- ",+K31/K33)</f>
        <v>0</v>
      </c>
      <c r="L35" s="34" t="str">
        <f t="shared" si="5"/>
        <v xml:space="preserve">- </v>
      </c>
      <c r="M35" s="34">
        <f t="shared" si="5"/>
        <v>1.25</v>
      </c>
      <c r="N35" s="34">
        <f t="shared" si="4"/>
        <v>2.8571428571428571E-2</v>
      </c>
      <c r="O35" s="34">
        <f t="shared" si="4"/>
        <v>1.25</v>
      </c>
      <c r="P35" s="34">
        <f t="shared" si="4"/>
        <v>2.4</v>
      </c>
      <c r="Q35" s="34">
        <f t="shared" si="4"/>
        <v>1.1666666666666667</v>
      </c>
      <c r="R35" s="34">
        <f t="shared" si="4"/>
        <v>4.2</v>
      </c>
      <c r="S35" s="34">
        <f t="shared" si="4"/>
        <v>0.94444444444444442</v>
      </c>
      <c r="T35" s="34">
        <f t="shared" si="4"/>
        <v>1</v>
      </c>
      <c r="U35" s="35">
        <f t="shared" si="4"/>
        <v>0.81081081081081086</v>
      </c>
      <c r="V35" s="36">
        <f t="shared" si="4"/>
        <v>1.7982646420824295</v>
      </c>
    </row>
    <row r="36" spans="1:22" ht="18" customHeight="1" x14ac:dyDescent="0.15">
      <c r="A36" s="153"/>
      <c r="B36" s="120" t="s">
        <v>14</v>
      </c>
      <c r="C36" s="37">
        <f t="shared" ref="C36:V36" si="6">IF(C34=0,"- ",+C32/C34)</f>
        <v>3.1837837837837837</v>
      </c>
      <c r="D36" s="38">
        <f t="shared" si="6"/>
        <v>0.58536585365853655</v>
      </c>
      <c r="E36" s="38">
        <f t="shared" si="6"/>
        <v>1.2348484848484849</v>
      </c>
      <c r="F36" s="38">
        <f t="shared" si="6"/>
        <v>0.6987951807228916</v>
      </c>
      <c r="G36" s="38">
        <f t="shared" si="6"/>
        <v>2.8</v>
      </c>
      <c r="H36" s="38">
        <f t="shared" si="6"/>
        <v>3</v>
      </c>
      <c r="I36" s="38">
        <f t="shared" si="6"/>
        <v>5.4444444444444446</v>
      </c>
      <c r="J36" s="38">
        <f t="shared" si="6"/>
        <v>6.5</v>
      </c>
      <c r="K36" s="38">
        <f t="shared" ref="K36:M36" si="7">IF(K34=0,"- ",+K32/K34)</f>
        <v>0</v>
      </c>
      <c r="L36" s="38" t="str">
        <f t="shared" si="7"/>
        <v xml:space="preserve">- </v>
      </c>
      <c r="M36" s="38">
        <f t="shared" si="7"/>
        <v>0.58333333333333337</v>
      </c>
      <c r="N36" s="38">
        <f t="shared" si="6"/>
        <v>1.4705882352941176E-2</v>
      </c>
      <c r="O36" s="38">
        <f t="shared" si="6"/>
        <v>1.5</v>
      </c>
      <c r="P36" s="38">
        <f t="shared" si="6"/>
        <v>5.8</v>
      </c>
      <c r="Q36" s="38">
        <f t="shared" si="6"/>
        <v>0.95454545454545459</v>
      </c>
      <c r="R36" s="38">
        <f t="shared" si="6"/>
        <v>11.2</v>
      </c>
      <c r="S36" s="38">
        <f t="shared" si="6"/>
        <v>1.7222222222222223</v>
      </c>
      <c r="T36" s="38">
        <f t="shared" si="6"/>
        <v>2.125</v>
      </c>
      <c r="U36" s="39">
        <f t="shared" si="6"/>
        <v>1.325</v>
      </c>
      <c r="V36" s="40">
        <f t="shared" si="6"/>
        <v>1.7170068027210885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>
    <pageSetUpPr fitToPage="1"/>
  </sheetPr>
  <dimension ref="A1:AG56"/>
  <sheetViews>
    <sheetView view="pageBreakPreview" topLeftCell="A22" zoomScale="70" zoomScaleNormal="85" zoomScaleSheetLayoutView="70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4</v>
      </c>
      <c r="O4" s="14" t="s">
        <v>35</v>
      </c>
      <c r="P4" s="14" t="s">
        <v>36</v>
      </c>
      <c r="Q4" s="15">
        <v>4</v>
      </c>
      <c r="R4" s="14" t="s">
        <v>37</v>
      </c>
      <c r="T4" s="16" t="s">
        <v>33</v>
      </c>
      <c r="U4" s="16"/>
      <c r="V4" s="16" t="s">
        <v>164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>
        <v>1</v>
      </c>
      <c r="S7" s="3"/>
      <c r="T7" s="3"/>
      <c r="U7" s="4">
        <v>1</v>
      </c>
      <c r="V7" s="29">
        <f>SUM(C7:U7)</f>
        <v>2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>
        <v>1</v>
      </c>
      <c r="S8" s="9"/>
      <c r="T8" s="9"/>
      <c r="U8" s="10">
        <v>2</v>
      </c>
      <c r="V8" s="30">
        <f t="shared" ref="V8:V30" si="0">SUM(C8:U8)</f>
        <v>3</v>
      </c>
    </row>
    <row r="9" spans="1:22" ht="18" customHeight="1" x14ac:dyDescent="0.15">
      <c r="A9" s="154" t="s">
        <v>2</v>
      </c>
      <c r="B9" s="118" t="s">
        <v>13</v>
      </c>
      <c r="C9" s="2">
        <v>5</v>
      </c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>
        <v>1</v>
      </c>
      <c r="Q9" s="3"/>
      <c r="R9" s="3">
        <v>2</v>
      </c>
      <c r="S9" s="3">
        <v>1</v>
      </c>
      <c r="T9" s="3"/>
      <c r="U9" s="4">
        <v>1</v>
      </c>
      <c r="V9" s="29">
        <f t="shared" si="0"/>
        <v>10</v>
      </c>
    </row>
    <row r="10" spans="1:22" ht="18" customHeight="1" x14ac:dyDescent="0.15">
      <c r="A10" s="153"/>
      <c r="B10" s="120" t="s">
        <v>14</v>
      </c>
      <c r="C10" s="5">
        <v>5</v>
      </c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>
        <v>1</v>
      </c>
      <c r="Q10" s="6"/>
      <c r="R10" s="6">
        <v>2</v>
      </c>
      <c r="S10" s="6">
        <v>1</v>
      </c>
      <c r="T10" s="6"/>
      <c r="U10" s="7">
        <v>1</v>
      </c>
      <c r="V10" s="31">
        <f t="shared" si="0"/>
        <v>10</v>
      </c>
    </row>
    <row r="11" spans="1:22" ht="18" customHeight="1" x14ac:dyDescent="0.15">
      <c r="A11" s="156" t="s">
        <v>3</v>
      </c>
      <c r="B11" s="121" t="s">
        <v>13</v>
      </c>
      <c r="C11" s="11">
        <v>13</v>
      </c>
      <c r="D11" s="12">
        <v>1</v>
      </c>
      <c r="E11" s="12"/>
      <c r="F11" s="12"/>
      <c r="G11" s="12"/>
      <c r="H11" s="12"/>
      <c r="I11" s="12"/>
      <c r="J11" s="12"/>
      <c r="K11" s="12"/>
      <c r="L11" s="12"/>
      <c r="M11" s="12">
        <v>1</v>
      </c>
      <c r="N11" s="12"/>
      <c r="O11" s="12"/>
      <c r="P11" s="12"/>
      <c r="Q11" s="12"/>
      <c r="R11" s="12"/>
      <c r="S11" s="12"/>
      <c r="T11" s="12"/>
      <c r="U11" s="13"/>
      <c r="V11" s="32">
        <f t="shared" si="0"/>
        <v>15</v>
      </c>
    </row>
    <row r="12" spans="1:22" ht="18" customHeight="1" x14ac:dyDescent="0.15">
      <c r="A12" s="157"/>
      <c r="B12" s="119" t="s">
        <v>14</v>
      </c>
      <c r="C12" s="8">
        <v>13</v>
      </c>
      <c r="D12" s="9">
        <v>1</v>
      </c>
      <c r="E12" s="9"/>
      <c r="F12" s="9"/>
      <c r="G12" s="9"/>
      <c r="H12" s="9"/>
      <c r="I12" s="9"/>
      <c r="J12" s="9"/>
      <c r="K12" s="9"/>
      <c r="L12" s="9"/>
      <c r="M12" s="9">
        <v>1</v>
      </c>
      <c r="N12" s="9"/>
      <c r="O12" s="9"/>
      <c r="P12" s="9"/>
      <c r="Q12" s="9"/>
      <c r="R12" s="9"/>
      <c r="S12" s="9"/>
      <c r="T12" s="9"/>
      <c r="U12" s="10"/>
      <c r="V12" s="30">
        <f t="shared" si="0"/>
        <v>15</v>
      </c>
    </row>
    <row r="13" spans="1:22" ht="18" customHeight="1" x14ac:dyDescent="0.15">
      <c r="A13" s="154" t="s">
        <v>4</v>
      </c>
      <c r="B13" s="118" t="s">
        <v>13</v>
      </c>
      <c r="C13" s="2">
        <v>12</v>
      </c>
      <c r="D13" s="3"/>
      <c r="E13" s="3">
        <v>1</v>
      </c>
      <c r="F13" s="3">
        <v>1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>
        <v>1</v>
      </c>
      <c r="S13" s="3">
        <v>1</v>
      </c>
      <c r="T13" s="3"/>
      <c r="U13" s="4"/>
      <c r="V13" s="29">
        <f t="shared" si="0"/>
        <v>16</v>
      </c>
    </row>
    <row r="14" spans="1:22" ht="18" customHeight="1" x14ac:dyDescent="0.15">
      <c r="A14" s="153"/>
      <c r="B14" s="120" t="s">
        <v>14</v>
      </c>
      <c r="C14" s="5">
        <v>16</v>
      </c>
      <c r="D14" s="6"/>
      <c r="E14" s="6">
        <v>1</v>
      </c>
      <c r="F14" s="6">
        <v>1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>
        <v>1</v>
      </c>
      <c r="S14" s="6">
        <v>1</v>
      </c>
      <c r="T14" s="6"/>
      <c r="U14" s="7"/>
      <c r="V14" s="31">
        <f t="shared" si="0"/>
        <v>20</v>
      </c>
    </row>
    <row r="15" spans="1:22" ht="18" customHeight="1" x14ac:dyDescent="0.15">
      <c r="A15" s="156" t="s">
        <v>5</v>
      </c>
      <c r="B15" s="121" t="s">
        <v>13</v>
      </c>
      <c r="C15" s="11">
        <v>7</v>
      </c>
      <c r="D15" s="12"/>
      <c r="E15" s="12"/>
      <c r="F15" s="12">
        <v>7</v>
      </c>
      <c r="G15" s="12"/>
      <c r="H15" s="12"/>
      <c r="I15" s="12">
        <v>2</v>
      </c>
      <c r="J15" s="12"/>
      <c r="K15" s="12"/>
      <c r="L15" s="12"/>
      <c r="M15" s="12"/>
      <c r="N15" s="12"/>
      <c r="O15" s="12"/>
      <c r="P15" s="12">
        <v>1</v>
      </c>
      <c r="Q15" s="12">
        <v>2</v>
      </c>
      <c r="R15" s="12"/>
      <c r="S15" s="12"/>
      <c r="T15" s="12"/>
      <c r="U15" s="13">
        <v>3</v>
      </c>
      <c r="V15" s="32">
        <f t="shared" si="0"/>
        <v>22</v>
      </c>
    </row>
    <row r="16" spans="1:22" ht="18" customHeight="1" x14ac:dyDescent="0.15">
      <c r="A16" s="157"/>
      <c r="B16" s="119" t="s">
        <v>14</v>
      </c>
      <c r="C16" s="8">
        <v>7</v>
      </c>
      <c r="D16" s="9"/>
      <c r="E16" s="9"/>
      <c r="F16" s="9">
        <v>7</v>
      </c>
      <c r="G16" s="9"/>
      <c r="H16" s="9"/>
      <c r="I16" s="9">
        <v>2</v>
      </c>
      <c r="J16" s="9"/>
      <c r="K16" s="9"/>
      <c r="L16" s="9"/>
      <c r="M16" s="9"/>
      <c r="N16" s="9"/>
      <c r="O16" s="9"/>
      <c r="P16" s="9">
        <v>1</v>
      </c>
      <c r="Q16" s="9">
        <v>38</v>
      </c>
      <c r="R16" s="9"/>
      <c r="S16" s="9"/>
      <c r="T16" s="9"/>
      <c r="U16" s="10">
        <v>4</v>
      </c>
      <c r="V16" s="30">
        <f t="shared" si="0"/>
        <v>59</v>
      </c>
    </row>
    <row r="17" spans="1:22" ht="18" customHeight="1" x14ac:dyDescent="0.15">
      <c r="A17" s="154" t="s">
        <v>6</v>
      </c>
      <c r="B17" s="118" t="s">
        <v>13</v>
      </c>
      <c r="C17" s="2">
        <v>5</v>
      </c>
      <c r="D17" s="3"/>
      <c r="E17" s="3"/>
      <c r="F17" s="3">
        <v>2</v>
      </c>
      <c r="G17" s="3">
        <v>1</v>
      </c>
      <c r="H17" s="3"/>
      <c r="I17" s="3">
        <v>9</v>
      </c>
      <c r="J17" s="3"/>
      <c r="K17" s="3"/>
      <c r="L17" s="3"/>
      <c r="M17" s="3"/>
      <c r="N17" s="3"/>
      <c r="O17" s="3"/>
      <c r="P17" s="3"/>
      <c r="Q17" s="3">
        <v>2</v>
      </c>
      <c r="R17" s="3"/>
      <c r="S17" s="3"/>
      <c r="T17" s="3"/>
      <c r="U17" s="4">
        <v>1</v>
      </c>
      <c r="V17" s="29">
        <f t="shared" si="0"/>
        <v>20</v>
      </c>
    </row>
    <row r="18" spans="1:22" ht="18" customHeight="1" x14ac:dyDescent="0.15">
      <c r="A18" s="153"/>
      <c r="B18" s="120" t="s">
        <v>14</v>
      </c>
      <c r="C18" s="5">
        <v>5</v>
      </c>
      <c r="D18" s="6"/>
      <c r="E18" s="6"/>
      <c r="F18" s="6">
        <v>3</v>
      </c>
      <c r="G18" s="6">
        <v>1</v>
      </c>
      <c r="H18" s="6"/>
      <c r="I18" s="6">
        <v>9</v>
      </c>
      <c r="J18" s="6"/>
      <c r="K18" s="6"/>
      <c r="L18" s="6"/>
      <c r="M18" s="6"/>
      <c r="N18" s="6"/>
      <c r="O18" s="6"/>
      <c r="P18" s="6"/>
      <c r="Q18" s="6">
        <v>16</v>
      </c>
      <c r="R18" s="6"/>
      <c r="S18" s="6"/>
      <c r="T18" s="6"/>
      <c r="U18" s="7">
        <v>1</v>
      </c>
      <c r="V18" s="31">
        <f t="shared" si="0"/>
        <v>35</v>
      </c>
    </row>
    <row r="19" spans="1:22" ht="18" customHeight="1" x14ac:dyDescent="0.15">
      <c r="A19" s="156" t="s">
        <v>7</v>
      </c>
      <c r="B19" s="121" t="s">
        <v>13</v>
      </c>
      <c r="C19" s="45">
        <v>4</v>
      </c>
      <c r="D19" s="46">
        <v>2</v>
      </c>
      <c r="E19" s="46"/>
      <c r="F19" s="46"/>
      <c r="G19" s="46"/>
      <c r="H19" s="46"/>
      <c r="I19" s="46">
        <v>4</v>
      </c>
      <c r="J19" s="46"/>
      <c r="K19" s="46"/>
      <c r="L19" s="46"/>
      <c r="M19" s="46"/>
      <c r="N19" s="46"/>
      <c r="O19" s="46"/>
      <c r="P19" s="46"/>
      <c r="Q19" s="46"/>
      <c r="R19" s="46">
        <v>1</v>
      </c>
      <c r="S19" s="46"/>
      <c r="T19" s="46"/>
      <c r="U19" s="84">
        <v>2</v>
      </c>
      <c r="V19" s="32">
        <f t="shared" si="0"/>
        <v>13</v>
      </c>
    </row>
    <row r="20" spans="1:22" ht="18" customHeight="1" x14ac:dyDescent="0.15">
      <c r="A20" s="157"/>
      <c r="B20" s="119" t="s">
        <v>14</v>
      </c>
      <c r="C20" s="47">
        <v>4</v>
      </c>
      <c r="D20" s="48">
        <v>6</v>
      </c>
      <c r="E20" s="48"/>
      <c r="F20" s="48"/>
      <c r="G20" s="48"/>
      <c r="H20" s="48"/>
      <c r="I20" s="48">
        <v>15</v>
      </c>
      <c r="J20" s="48"/>
      <c r="K20" s="48"/>
      <c r="L20" s="48"/>
      <c r="M20" s="48"/>
      <c r="N20" s="48"/>
      <c r="O20" s="48"/>
      <c r="P20" s="48"/>
      <c r="Q20" s="48"/>
      <c r="R20" s="48">
        <v>1</v>
      </c>
      <c r="S20" s="48"/>
      <c r="T20" s="48"/>
      <c r="U20" s="85">
        <v>3</v>
      </c>
      <c r="V20" s="30">
        <f t="shared" si="0"/>
        <v>29</v>
      </c>
    </row>
    <row r="21" spans="1:22" ht="18" customHeight="1" x14ac:dyDescent="0.15">
      <c r="A21" s="154" t="s">
        <v>8</v>
      </c>
      <c r="B21" s="118" t="s">
        <v>13</v>
      </c>
      <c r="C21" s="86">
        <v>2</v>
      </c>
      <c r="D21" s="87"/>
      <c r="E21" s="87">
        <v>4</v>
      </c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8">
        <v>1</v>
      </c>
      <c r="V21" s="29">
        <f t="shared" si="0"/>
        <v>7</v>
      </c>
    </row>
    <row r="22" spans="1:22" ht="18" customHeight="1" x14ac:dyDescent="0.15">
      <c r="A22" s="153"/>
      <c r="B22" s="120" t="s">
        <v>14</v>
      </c>
      <c r="C22" s="47">
        <v>4</v>
      </c>
      <c r="D22" s="48"/>
      <c r="E22" s="48">
        <v>4</v>
      </c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85">
        <v>11</v>
      </c>
      <c r="V22" s="31">
        <f t="shared" si="0"/>
        <v>19</v>
      </c>
    </row>
    <row r="23" spans="1:22" ht="18" customHeight="1" x14ac:dyDescent="0.15">
      <c r="A23" s="156" t="s">
        <v>9</v>
      </c>
      <c r="B23" s="121" t="s">
        <v>13</v>
      </c>
      <c r="C23" s="4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84">
        <v>1</v>
      </c>
      <c r="V23" s="32">
        <f t="shared" si="0"/>
        <v>1</v>
      </c>
    </row>
    <row r="24" spans="1:22" ht="18" customHeight="1" x14ac:dyDescent="0.15">
      <c r="A24" s="157"/>
      <c r="B24" s="119" t="s">
        <v>14</v>
      </c>
      <c r="C24" s="47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85">
        <v>1</v>
      </c>
      <c r="V24" s="30">
        <f t="shared" si="0"/>
        <v>1</v>
      </c>
    </row>
    <row r="25" spans="1:22" ht="18" customHeight="1" x14ac:dyDescent="0.15">
      <c r="A25" s="154" t="s">
        <v>10</v>
      </c>
      <c r="B25" s="118" t="s">
        <v>13</v>
      </c>
      <c r="C25" s="86">
        <v>18</v>
      </c>
      <c r="D25" s="87"/>
      <c r="E25" s="87"/>
      <c r="F25" s="87"/>
      <c r="G25" s="87"/>
      <c r="H25" s="87"/>
      <c r="I25" s="87"/>
      <c r="J25" s="87"/>
      <c r="K25" s="87"/>
      <c r="L25" s="87"/>
      <c r="M25" s="87">
        <v>1</v>
      </c>
      <c r="N25" s="87">
        <v>1</v>
      </c>
      <c r="O25" s="87"/>
      <c r="P25" s="87"/>
      <c r="Q25" s="87"/>
      <c r="R25" s="87">
        <v>1</v>
      </c>
      <c r="S25" s="87"/>
      <c r="T25" s="87"/>
      <c r="U25" s="88">
        <v>3</v>
      </c>
      <c r="V25" s="29">
        <f t="shared" si="0"/>
        <v>24</v>
      </c>
    </row>
    <row r="26" spans="1:22" ht="18" customHeight="1" x14ac:dyDescent="0.15">
      <c r="A26" s="153"/>
      <c r="B26" s="120" t="s">
        <v>14</v>
      </c>
      <c r="C26" s="47">
        <v>180</v>
      </c>
      <c r="D26" s="48"/>
      <c r="E26" s="48"/>
      <c r="F26" s="48"/>
      <c r="G26" s="48"/>
      <c r="H26" s="48"/>
      <c r="I26" s="48"/>
      <c r="J26" s="48"/>
      <c r="K26" s="48"/>
      <c r="L26" s="48"/>
      <c r="M26" s="48">
        <v>1</v>
      </c>
      <c r="N26" s="48">
        <v>1</v>
      </c>
      <c r="O26" s="48"/>
      <c r="P26" s="48"/>
      <c r="Q26" s="48"/>
      <c r="R26" s="48">
        <v>2</v>
      </c>
      <c r="S26" s="48"/>
      <c r="T26" s="48"/>
      <c r="U26" s="85">
        <v>6</v>
      </c>
      <c r="V26" s="31">
        <f t="shared" si="0"/>
        <v>190</v>
      </c>
    </row>
    <row r="27" spans="1:22" ht="18" customHeight="1" x14ac:dyDescent="0.15">
      <c r="A27" s="156" t="s">
        <v>11</v>
      </c>
      <c r="B27" s="121" t="s">
        <v>13</v>
      </c>
      <c r="C27" s="45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>
        <v>2</v>
      </c>
      <c r="U27" s="84"/>
      <c r="V27" s="32">
        <f t="shared" si="0"/>
        <v>2</v>
      </c>
    </row>
    <row r="28" spans="1:22" ht="18" customHeight="1" x14ac:dyDescent="0.15">
      <c r="A28" s="157"/>
      <c r="B28" s="119" t="s">
        <v>14</v>
      </c>
      <c r="C28" s="47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>
        <v>6</v>
      </c>
      <c r="U28" s="85"/>
      <c r="V28" s="30">
        <f t="shared" si="0"/>
        <v>6</v>
      </c>
    </row>
    <row r="29" spans="1:22" ht="18" customHeight="1" x14ac:dyDescent="0.15">
      <c r="A29" s="154" t="s">
        <v>12</v>
      </c>
      <c r="B29" s="118" t="s">
        <v>13</v>
      </c>
      <c r="C29" s="86"/>
      <c r="D29" s="87"/>
      <c r="E29" s="87">
        <v>3</v>
      </c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>
        <v>1</v>
      </c>
      <c r="S29" s="87"/>
      <c r="T29" s="87"/>
      <c r="U29" s="88">
        <v>2</v>
      </c>
      <c r="V29" s="29">
        <f t="shared" si="0"/>
        <v>6</v>
      </c>
    </row>
    <row r="30" spans="1:22" ht="18" customHeight="1" x14ac:dyDescent="0.15">
      <c r="A30" s="153"/>
      <c r="B30" s="120" t="s">
        <v>14</v>
      </c>
      <c r="C30" s="47"/>
      <c r="D30" s="48"/>
      <c r="E30" s="48">
        <v>16</v>
      </c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>
        <v>1</v>
      </c>
      <c r="S30" s="48"/>
      <c r="T30" s="48"/>
      <c r="U30" s="85">
        <v>4</v>
      </c>
      <c r="V30" s="31">
        <f t="shared" si="0"/>
        <v>21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66</v>
      </c>
      <c r="D31" s="3">
        <f t="shared" ref="D31:V31" si="1">+D7+D9+D11+D13+D15+D17+D19+D21+D23+D25+D27+D29</f>
        <v>3</v>
      </c>
      <c r="E31" s="3">
        <f t="shared" si="1"/>
        <v>8</v>
      </c>
      <c r="F31" s="3">
        <f t="shared" si="1"/>
        <v>10</v>
      </c>
      <c r="G31" s="3">
        <f t="shared" si="1"/>
        <v>1</v>
      </c>
      <c r="H31" s="3">
        <f t="shared" si="1"/>
        <v>0</v>
      </c>
      <c r="I31" s="3">
        <f t="shared" si="1"/>
        <v>15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2</v>
      </c>
      <c r="N31" s="3">
        <f t="shared" si="1"/>
        <v>1</v>
      </c>
      <c r="O31" s="3">
        <f t="shared" si="1"/>
        <v>0</v>
      </c>
      <c r="P31" s="3">
        <f t="shared" si="1"/>
        <v>2</v>
      </c>
      <c r="Q31" s="3">
        <f t="shared" si="1"/>
        <v>4</v>
      </c>
      <c r="R31" s="3">
        <f t="shared" si="1"/>
        <v>7</v>
      </c>
      <c r="S31" s="3">
        <f t="shared" si="1"/>
        <v>2</v>
      </c>
      <c r="T31" s="3">
        <f t="shared" si="1"/>
        <v>2</v>
      </c>
      <c r="U31" s="4">
        <f t="shared" si="1"/>
        <v>15</v>
      </c>
      <c r="V31" s="29">
        <f t="shared" si="1"/>
        <v>138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234</v>
      </c>
      <c r="D32" s="6">
        <f t="shared" si="3"/>
        <v>7</v>
      </c>
      <c r="E32" s="6">
        <f t="shared" si="3"/>
        <v>21</v>
      </c>
      <c r="F32" s="6">
        <f t="shared" si="3"/>
        <v>11</v>
      </c>
      <c r="G32" s="6">
        <f t="shared" si="3"/>
        <v>1</v>
      </c>
      <c r="H32" s="6">
        <f t="shared" si="3"/>
        <v>0</v>
      </c>
      <c r="I32" s="6">
        <f t="shared" si="3"/>
        <v>26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2</v>
      </c>
      <c r="N32" s="6">
        <f t="shared" si="3"/>
        <v>1</v>
      </c>
      <c r="O32" s="6">
        <f t="shared" si="3"/>
        <v>0</v>
      </c>
      <c r="P32" s="6">
        <f t="shared" si="3"/>
        <v>2</v>
      </c>
      <c r="Q32" s="6">
        <f t="shared" si="3"/>
        <v>54</v>
      </c>
      <c r="R32" s="6">
        <f t="shared" si="3"/>
        <v>8</v>
      </c>
      <c r="S32" s="6">
        <f t="shared" si="3"/>
        <v>2</v>
      </c>
      <c r="T32" s="6">
        <f t="shared" si="3"/>
        <v>6</v>
      </c>
      <c r="U32" s="7">
        <f t="shared" si="3"/>
        <v>33</v>
      </c>
      <c r="V32" s="31">
        <f t="shared" si="3"/>
        <v>408</v>
      </c>
    </row>
    <row r="33" spans="1:22" ht="18" customHeight="1" x14ac:dyDescent="0.15">
      <c r="A33" s="158" t="s">
        <v>273</v>
      </c>
      <c r="B33" s="118" t="s">
        <v>13</v>
      </c>
      <c r="C33" s="2">
        <v>42</v>
      </c>
      <c r="D33" s="3">
        <v>10</v>
      </c>
      <c r="E33" s="3">
        <v>13</v>
      </c>
      <c r="F33" s="3">
        <v>34</v>
      </c>
      <c r="G33" s="3">
        <v>4</v>
      </c>
      <c r="H33" s="3">
        <v>1</v>
      </c>
      <c r="I33" s="3">
        <v>4</v>
      </c>
      <c r="J33" s="3">
        <v>0</v>
      </c>
      <c r="K33" s="3">
        <v>0</v>
      </c>
      <c r="L33" s="3">
        <v>0</v>
      </c>
      <c r="M33" s="3">
        <v>4</v>
      </c>
      <c r="N33" s="3">
        <v>2</v>
      </c>
      <c r="O33" s="3">
        <v>7</v>
      </c>
      <c r="P33" s="3">
        <v>0</v>
      </c>
      <c r="Q33" s="3">
        <v>6</v>
      </c>
      <c r="R33" s="3">
        <v>4</v>
      </c>
      <c r="S33" s="3">
        <v>4</v>
      </c>
      <c r="T33" s="3">
        <v>4</v>
      </c>
      <c r="U33" s="4">
        <v>9</v>
      </c>
      <c r="V33" s="29">
        <f>SUM(C33:U33)</f>
        <v>148</v>
      </c>
    </row>
    <row r="34" spans="1:22" ht="18" customHeight="1" x14ac:dyDescent="0.15">
      <c r="A34" s="153"/>
      <c r="B34" s="120" t="s">
        <v>14</v>
      </c>
      <c r="C34" s="5">
        <v>45</v>
      </c>
      <c r="D34" s="6">
        <v>11</v>
      </c>
      <c r="E34" s="6">
        <v>15</v>
      </c>
      <c r="F34" s="6">
        <v>39</v>
      </c>
      <c r="G34" s="6">
        <v>4</v>
      </c>
      <c r="H34" s="6">
        <v>1</v>
      </c>
      <c r="I34" s="6">
        <v>7</v>
      </c>
      <c r="J34" s="6">
        <v>0</v>
      </c>
      <c r="K34" s="6">
        <v>0</v>
      </c>
      <c r="L34" s="6">
        <v>0</v>
      </c>
      <c r="M34" s="6">
        <v>12</v>
      </c>
      <c r="N34" s="6">
        <v>2</v>
      </c>
      <c r="O34" s="6">
        <v>7</v>
      </c>
      <c r="P34" s="6">
        <v>0</v>
      </c>
      <c r="Q34" s="6">
        <v>66</v>
      </c>
      <c r="R34" s="6">
        <v>4</v>
      </c>
      <c r="S34" s="6">
        <v>4</v>
      </c>
      <c r="T34" s="6">
        <v>4</v>
      </c>
      <c r="U34" s="7">
        <v>12</v>
      </c>
      <c r="V34" s="31">
        <f>SUM(C34:U34)</f>
        <v>233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1.5714285714285714</v>
      </c>
      <c r="D35" s="34">
        <f t="shared" ref="D35:V35" si="5">IF(D33=0,"- ",+D31/D33)</f>
        <v>0.3</v>
      </c>
      <c r="E35" s="34">
        <f t="shared" si="5"/>
        <v>0.61538461538461542</v>
      </c>
      <c r="F35" s="34">
        <f t="shared" si="5"/>
        <v>0.29411764705882354</v>
      </c>
      <c r="G35" s="34">
        <f t="shared" si="5"/>
        <v>0.25</v>
      </c>
      <c r="H35" s="34">
        <f t="shared" si="5"/>
        <v>0</v>
      </c>
      <c r="I35" s="34">
        <f t="shared" si="5"/>
        <v>3.75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>
        <f t="shared" si="6"/>
        <v>0.5</v>
      </c>
      <c r="N35" s="34">
        <f t="shared" si="5"/>
        <v>0.5</v>
      </c>
      <c r="O35" s="34">
        <f t="shared" si="5"/>
        <v>0</v>
      </c>
      <c r="P35" s="34" t="str">
        <f t="shared" si="5"/>
        <v xml:space="preserve">- </v>
      </c>
      <c r="Q35" s="34">
        <f t="shared" si="5"/>
        <v>0.66666666666666663</v>
      </c>
      <c r="R35" s="34">
        <f t="shared" si="5"/>
        <v>1.75</v>
      </c>
      <c r="S35" s="34">
        <f t="shared" si="5"/>
        <v>0.5</v>
      </c>
      <c r="T35" s="34">
        <f t="shared" si="5"/>
        <v>0.5</v>
      </c>
      <c r="U35" s="35">
        <f t="shared" si="5"/>
        <v>1.6666666666666667</v>
      </c>
      <c r="V35" s="36">
        <f t="shared" si="5"/>
        <v>0.93243243243243246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5.2</v>
      </c>
      <c r="D36" s="38">
        <f t="shared" si="7"/>
        <v>0.63636363636363635</v>
      </c>
      <c r="E36" s="38">
        <f t="shared" si="7"/>
        <v>1.4</v>
      </c>
      <c r="F36" s="38">
        <f t="shared" si="7"/>
        <v>0.28205128205128205</v>
      </c>
      <c r="G36" s="38">
        <f t="shared" si="7"/>
        <v>0.25</v>
      </c>
      <c r="H36" s="38">
        <f t="shared" si="7"/>
        <v>0</v>
      </c>
      <c r="I36" s="38">
        <f t="shared" si="7"/>
        <v>3.7142857142857144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>
        <f t="shared" si="8"/>
        <v>0.16666666666666666</v>
      </c>
      <c r="N36" s="38">
        <f t="shared" si="7"/>
        <v>0.5</v>
      </c>
      <c r="O36" s="38">
        <f t="shared" si="7"/>
        <v>0</v>
      </c>
      <c r="P36" s="38" t="str">
        <f t="shared" si="7"/>
        <v xml:space="preserve">- </v>
      </c>
      <c r="Q36" s="38">
        <f t="shared" si="7"/>
        <v>0.81818181818181823</v>
      </c>
      <c r="R36" s="38">
        <f t="shared" si="7"/>
        <v>2</v>
      </c>
      <c r="S36" s="38">
        <f t="shared" si="7"/>
        <v>0.5</v>
      </c>
      <c r="T36" s="38">
        <f t="shared" si="7"/>
        <v>1.5</v>
      </c>
      <c r="U36" s="39">
        <f t="shared" si="7"/>
        <v>2.75</v>
      </c>
      <c r="V36" s="40">
        <f t="shared" si="7"/>
        <v>1.7510729613733906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>
    <pageSetUpPr fitToPage="1"/>
  </sheetPr>
  <dimension ref="A1:AG56"/>
  <sheetViews>
    <sheetView view="pageBreakPreview" topLeftCell="A22" zoomScale="70" zoomScaleNormal="85" zoomScaleSheetLayoutView="70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13</v>
      </c>
      <c r="O4" s="14" t="s">
        <v>35</v>
      </c>
      <c r="P4" s="14" t="s">
        <v>36</v>
      </c>
      <c r="Q4" s="15">
        <v>2</v>
      </c>
      <c r="R4" s="14" t="s">
        <v>37</v>
      </c>
      <c r="T4" s="16" t="s">
        <v>33</v>
      </c>
      <c r="U4" s="16"/>
      <c r="V4" s="16" t="s">
        <v>165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>
        <v>2</v>
      </c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>
        <v>2</v>
      </c>
      <c r="T7" s="3"/>
      <c r="U7" s="4"/>
      <c r="V7" s="29">
        <f>SUM(C7:U7)</f>
        <v>4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>
        <v>2</v>
      </c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>
        <v>2</v>
      </c>
      <c r="T8" s="9"/>
      <c r="U8" s="10"/>
      <c r="V8" s="30">
        <f t="shared" ref="V8:V30" si="0">SUM(C8:U8)</f>
        <v>4</v>
      </c>
    </row>
    <row r="9" spans="1:22" ht="18" customHeight="1" x14ac:dyDescent="0.15">
      <c r="A9" s="154" t="s">
        <v>2</v>
      </c>
      <c r="B9" s="118" t="s">
        <v>13</v>
      </c>
      <c r="C9" s="2"/>
      <c r="D9" s="3">
        <v>2</v>
      </c>
      <c r="E9" s="3"/>
      <c r="F9" s="3"/>
      <c r="G9" s="3"/>
      <c r="H9" s="3"/>
      <c r="I9" s="3">
        <v>2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4</v>
      </c>
    </row>
    <row r="10" spans="1:22" ht="18" customHeight="1" x14ac:dyDescent="0.15">
      <c r="A10" s="153"/>
      <c r="B10" s="120" t="s">
        <v>14</v>
      </c>
      <c r="C10" s="5"/>
      <c r="D10" s="6">
        <v>2</v>
      </c>
      <c r="E10" s="6"/>
      <c r="F10" s="6"/>
      <c r="G10" s="6"/>
      <c r="H10" s="6"/>
      <c r="I10" s="6">
        <v>2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4</v>
      </c>
    </row>
    <row r="11" spans="1:22" ht="18" customHeight="1" x14ac:dyDescent="0.15">
      <c r="A11" s="156" t="s">
        <v>3</v>
      </c>
      <c r="B11" s="121" t="s">
        <v>13</v>
      </c>
      <c r="C11" s="11">
        <v>4</v>
      </c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4</v>
      </c>
    </row>
    <row r="12" spans="1:22" ht="18" customHeight="1" x14ac:dyDescent="0.15">
      <c r="A12" s="157"/>
      <c r="B12" s="119" t="s">
        <v>14</v>
      </c>
      <c r="C12" s="8">
        <v>4</v>
      </c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4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>
        <v>2</v>
      </c>
      <c r="F13" s="3">
        <v>2</v>
      </c>
      <c r="G13" s="3">
        <v>4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>
        <v>2</v>
      </c>
      <c r="S13" s="3"/>
      <c r="T13" s="3"/>
      <c r="U13" s="4"/>
      <c r="V13" s="29">
        <f t="shared" si="0"/>
        <v>10</v>
      </c>
    </row>
    <row r="14" spans="1:22" ht="18" customHeight="1" x14ac:dyDescent="0.15">
      <c r="A14" s="153"/>
      <c r="B14" s="120" t="s">
        <v>14</v>
      </c>
      <c r="C14" s="5"/>
      <c r="D14" s="6"/>
      <c r="E14" s="6">
        <v>2</v>
      </c>
      <c r="F14" s="6">
        <v>2</v>
      </c>
      <c r="G14" s="6">
        <v>4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>
        <v>2</v>
      </c>
      <c r="S14" s="6"/>
      <c r="T14" s="6"/>
      <c r="U14" s="7"/>
      <c r="V14" s="31">
        <f t="shared" si="0"/>
        <v>10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>
        <v>14</v>
      </c>
      <c r="F15" s="12"/>
      <c r="G15" s="12">
        <v>6</v>
      </c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20</v>
      </c>
    </row>
    <row r="16" spans="1:22" ht="18" customHeight="1" x14ac:dyDescent="0.15">
      <c r="A16" s="157"/>
      <c r="B16" s="119" t="s">
        <v>14</v>
      </c>
      <c r="C16" s="8"/>
      <c r="D16" s="9"/>
      <c r="E16" s="9">
        <v>14</v>
      </c>
      <c r="F16" s="9"/>
      <c r="G16" s="9">
        <v>6</v>
      </c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20</v>
      </c>
    </row>
    <row r="17" spans="1:22" ht="18" customHeight="1" x14ac:dyDescent="0.15">
      <c r="A17" s="154" t="s">
        <v>6</v>
      </c>
      <c r="B17" s="118" t="s">
        <v>13</v>
      </c>
      <c r="C17" s="2">
        <v>2</v>
      </c>
      <c r="D17" s="3"/>
      <c r="E17" s="3"/>
      <c r="F17" s="3"/>
      <c r="G17" s="3">
        <v>2</v>
      </c>
      <c r="H17" s="3">
        <v>1</v>
      </c>
      <c r="I17" s="3"/>
      <c r="J17" s="3"/>
      <c r="K17" s="3"/>
      <c r="L17" s="3"/>
      <c r="M17" s="3"/>
      <c r="N17" s="3"/>
      <c r="O17" s="3">
        <v>3</v>
      </c>
      <c r="P17" s="3"/>
      <c r="Q17" s="3"/>
      <c r="R17" s="3"/>
      <c r="S17" s="3"/>
      <c r="T17" s="3"/>
      <c r="U17" s="4">
        <v>1</v>
      </c>
      <c r="V17" s="29">
        <f t="shared" si="0"/>
        <v>9</v>
      </c>
    </row>
    <row r="18" spans="1:22" ht="18" customHeight="1" x14ac:dyDescent="0.15">
      <c r="A18" s="153"/>
      <c r="B18" s="120" t="s">
        <v>14</v>
      </c>
      <c r="C18" s="5">
        <v>2</v>
      </c>
      <c r="D18" s="6"/>
      <c r="E18" s="6"/>
      <c r="F18" s="6"/>
      <c r="G18" s="6">
        <v>2</v>
      </c>
      <c r="H18" s="6">
        <v>1</v>
      </c>
      <c r="I18" s="6"/>
      <c r="J18" s="6"/>
      <c r="K18" s="6"/>
      <c r="L18" s="6"/>
      <c r="M18" s="6"/>
      <c r="N18" s="6"/>
      <c r="O18" s="6">
        <v>3</v>
      </c>
      <c r="P18" s="6"/>
      <c r="Q18" s="6"/>
      <c r="R18" s="6"/>
      <c r="S18" s="6"/>
      <c r="T18" s="6"/>
      <c r="U18" s="7">
        <v>1</v>
      </c>
      <c r="V18" s="31">
        <f t="shared" si="0"/>
        <v>9</v>
      </c>
    </row>
    <row r="19" spans="1:22" ht="18" customHeight="1" x14ac:dyDescent="0.15">
      <c r="A19" s="156" t="s">
        <v>7</v>
      </c>
      <c r="B19" s="121" t="s">
        <v>13</v>
      </c>
      <c r="C19" s="45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84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1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1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1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89"/>
      <c r="D23" s="90"/>
      <c r="E23" s="90"/>
      <c r="F23" s="90"/>
      <c r="G23" s="90"/>
      <c r="H23" s="90"/>
      <c r="I23" s="90"/>
      <c r="J23" s="90">
        <v>2</v>
      </c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1"/>
      <c r="V23" s="32">
        <f t="shared" si="0"/>
        <v>2</v>
      </c>
    </row>
    <row r="24" spans="1:22" ht="18" customHeight="1" x14ac:dyDescent="0.15">
      <c r="A24" s="157"/>
      <c r="B24" s="119" t="s">
        <v>14</v>
      </c>
      <c r="C24" s="89"/>
      <c r="D24" s="90"/>
      <c r="E24" s="90"/>
      <c r="F24" s="90"/>
      <c r="G24" s="90"/>
      <c r="H24" s="90"/>
      <c r="I24" s="90"/>
      <c r="J24" s="90">
        <v>2</v>
      </c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1"/>
      <c r="V24" s="30">
        <f t="shared" si="0"/>
        <v>2</v>
      </c>
    </row>
    <row r="25" spans="1:22" ht="18" customHeight="1" x14ac:dyDescent="0.15">
      <c r="A25" s="154" t="s">
        <v>10</v>
      </c>
      <c r="B25" s="118" t="s">
        <v>13</v>
      </c>
      <c r="C25" s="89">
        <v>267</v>
      </c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1"/>
      <c r="V25" s="29">
        <f t="shared" si="0"/>
        <v>267</v>
      </c>
    </row>
    <row r="26" spans="1:22" ht="18" customHeight="1" x14ac:dyDescent="0.15">
      <c r="A26" s="153"/>
      <c r="B26" s="120" t="s">
        <v>14</v>
      </c>
      <c r="C26" s="89">
        <v>267</v>
      </c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1"/>
      <c r="V26" s="31">
        <f t="shared" si="0"/>
        <v>267</v>
      </c>
    </row>
    <row r="27" spans="1:22" ht="18" customHeight="1" x14ac:dyDescent="0.15">
      <c r="A27" s="156" t="s">
        <v>11</v>
      </c>
      <c r="B27" s="121" t="s">
        <v>13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1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1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89">
        <v>3</v>
      </c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1"/>
      <c r="V29" s="29">
        <f t="shared" si="0"/>
        <v>3</v>
      </c>
    </row>
    <row r="30" spans="1:22" ht="18" customHeight="1" x14ac:dyDescent="0.15">
      <c r="A30" s="153"/>
      <c r="B30" s="120" t="s">
        <v>14</v>
      </c>
      <c r="C30" s="47">
        <v>3</v>
      </c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85"/>
      <c r="V30" s="31">
        <f t="shared" si="0"/>
        <v>3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276</v>
      </c>
      <c r="D31" s="3">
        <f t="shared" ref="D31:V31" si="1">+D7+D9+D11+D13+D15+D17+D19+D21+D23+D25+D27+D29</f>
        <v>2</v>
      </c>
      <c r="E31" s="3">
        <f t="shared" si="1"/>
        <v>16</v>
      </c>
      <c r="F31" s="3">
        <f t="shared" si="1"/>
        <v>4</v>
      </c>
      <c r="G31" s="3">
        <f t="shared" si="1"/>
        <v>12</v>
      </c>
      <c r="H31" s="3">
        <f t="shared" si="1"/>
        <v>1</v>
      </c>
      <c r="I31" s="3">
        <f t="shared" si="1"/>
        <v>2</v>
      </c>
      <c r="J31" s="3">
        <f t="shared" si="1"/>
        <v>2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3</v>
      </c>
      <c r="P31" s="3">
        <f t="shared" si="1"/>
        <v>0</v>
      </c>
      <c r="Q31" s="3">
        <f t="shared" si="1"/>
        <v>0</v>
      </c>
      <c r="R31" s="3">
        <f t="shared" si="1"/>
        <v>2</v>
      </c>
      <c r="S31" s="3">
        <f t="shared" si="1"/>
        <v>2</v>
      </c>
      <c r="T31" s="3">
        <f t="shared" si="1"/>
        <v>0</v>
      </c>
      <c r="U31" s="4">
        <f t="shared" si="1"/>
        <v>1</v>
      </c>
      <c r="V31" s="29">
        <f t="shared" si="1"/>
        <v>323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276</v>
      </c>
      <c r="D32" s="6">
        <f t="shared" si="3"/>
        <v>2</v>
      </c>
      <c r="E32" s="6">
        <f t="shared" si="3"/>
        <v>16</v>
      </c>
      <c r="F32" s="6">
        <f t="shared" si="3"/>
        <v>4</v>
      </c>
      <c r="G32" s="6">
        <f t="shared" si="3"/>
        <v>12</v>
      </c>
      <c r="H32" s="6">
        <f t="shared" si="3"/>
        <v>1</v>
      </c>
      <c r="I32" s="6">
        <f t="shared" si="3"/>
        <v>2</v>
      </c>
      <c r="J32" s="6">
        <f t="shared" si="3"/>
        <v>2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3</v>
      </c>
      <c r="P32" s="6">
        <f t="shared" si="3"/>
        <v>0</v>
      </c>
      <c r="Q32" s="6">
        <f t="shared" si="3"/>
        <v>0</v>
      </c>
      <c r="R32" s="6">
        <f t="shared" si="3"/>
        <v>2</v>
      </c>
      <c r="S32" s="6">
        <f t="shared" si="3"/>
        <v>2</v>
      </c>
      <c r="T32" s="6">
        <f t="shared" si="3"/>
        <v>0</v>
      </c>
      <c r="U32" s="7">
        <f t="shared" si="3"/>
        <v>1</v>
      </c>
      <c r="V32" s="31">
        <f t="shared" si="3"/>
        <v>323</v>
      </c>
    </row>
    <row r="33" spans="1:22" ht="18" customHeight="1" x14ac:dyDescent="0.15">
      <c r="A33" s="158" t="s">
        <v>273</v>
      </c>
      <c r="B33" s="118" t="s">
        <v>13</v>
      </c>
      <c r="C33" s="2">
        <v>9</v>
      </c>
      <c r="D33" s="3">
        <v>6</v>
      </c>
      <c r="E33" s="3">
        <v>49</v>
      </c>
      <c r="F33" s="3">
        <v>14</v>
      </c>
      <c r="G33" s="3">
        <v>1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33</v>
      </c>
      <c r="O33" s="3">
        <v>0</v>
      </c>
      <c r="P33" s="3">
        <v>2</v>
      </c>
      <c r="Q33" s="3">
        <v>0</v>
      </c>
      <c r="R33" s="3">
        <v>1</v>
      </c>
      <c r="S33" s="3">
        <v>2</v>
      </c>
      <c r="T33" s="3">
        <v>1</v>
      </c>
      <c r="U33" s="4">
        <v>3</v>
      </c>
      <c r="V33" s="29">
        <f>SUM(C33:U33)</f>
        <v>121</v>
      </c>
    </row>
    <row r="34" spans="1:22" ht="18" customHeight="1" x14ac:dyDescent="0.15">
      <c r="A34" s="153"/>
      <c r="B34" s="120" t="s">
        <v>14</v>
      </c>
      <c r="C34" s="5">
        <v>9</v>
      </c>
      <c r="D34" s="6">
        <v>6</v>
      </c>
      <c r="E34" s="6">
        <v>71</v>
      </c>
      <c r="F34" s="6">
        <v>14</v>
      </c>
      <c r="G34" s="6">
        <v>1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66</v>
      </c>
      <c r="O34" s="6">
        <v>0</v>
      </c>
      <c r="P34" s="6">
        <v>2</v>
      </c>
      <c r="Q34" s="6">
        <v>0</v>
      </c>
      <c r="R34" s="6">
        <v>1</v>
      </c>
      <c r="S34" s="6">
        <v>2</v>
      </c>
      <c r="T34" s="6">
        <v>1</v>
      </c>
      <c r="U34" s="7">
        <v>3</v>
      </c>
      <c r="V34" s="31">
        <f>SUM(C34:U34)</f>
        <v>176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30.666666666666668</v>
      </c>
      <c r="D35" s="34">
        <f t="shared" ref="D35:V35" si="5">IF(D33=0,"- ",+D31/D33)</f>
        <v>0.33333333333333331</v>
      </c>
      <c r="E35" s="34">
        <f t="shared" si="5"/>
        <v>0.32653061224489793</v>
      </c>
      <c r="F35" s="34">
        <f t="shared" si="5"/>
        <v>0.2857142857142857</v>
      </c>
      <c r="G35" s="34">
        <f t="shared" si="5"/>
        <v>12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>
        <f t="shared" si="5"/>
        <v>0</v>
      </c>
      <c r="O35" s="34" t="str">
        <f t="shared" si="5"/>
        <v xml:space="preserve">- </v>
      </c>
      <c r="P35" s="34">
        <f t="shared" si="5"/>
        <v>0</v>
      </c>
      <c r="Q35" s="34" t="str">
        <f t="shared" si="5"/>
        <v xml:space="preserve">- </v>
      </c>
      <c r="R35" s="34">
        <f t="shared" si="5"/>
        <v>2</v>
      </c>
      <c r="S35" s="34">
        <f t="shared" si="5"/>
        <v>1</v>
      </c>
      <c r="T35" s="34">
        <f t="shared" si="5"/>
        <v>0</v>
      </c>
      <c r="U35" s="35">
        <f t="shared" si="5"/>
        <v>0.33333333333333331</v>
      </c>
      <c r="V35" s="36">
        <f t="shared" si="5"/>
        <v>2.669421487603306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30.666666666666668</v>
      </c>
      <c r="D36" s="38">
        <f t="shared" si="7"/>
        <v>0.33333333333333331</v>
      </c>
      <c r="E36" s="38">
        <f t="shared" si="7"/>
        <v>0.22535211267605634</v>
      </c>
      <c r="F36" s="38">
        <f t="shared" si="7"/>
        <v>0.2857142857142857</v>
      </c>
      <c r="G36" s="38">
        <f t="shared" si="7"/>
        <v>12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>
        <f t="shared" si="7"/>
        <v>0</v>
      </c>
      <c r="O36" s="38" t="str">
        <f t="shared" si="7"/>
        <v xml:space="preserve">- </v>
      </c>
      <c r="P36" s="38">
        <f t="shared" si="7"/>
        <v>0</v>
      </c>
      <c r="Q36" s="38" t="str">
        <f t="shared" si="7"/>
        <v xml:space="preserve">- </v>
      </c>
      <c r="R36" s="38">
        <f t="shared" si="7"/>
        <v>2</v>
      </c>
      <c r="S36" s="38">
        <f t="shared" si="7"/>
        <v>1</v>
      </c>
      <c r="T36" s="38">
        <f t="shared" si="7"/>
        <v>0</v>
      </c>
      <c r="U36" s="39">
        <f t="shared" si="7"/>
        <v>0.33333333333333331</v>
      </c>
      <c r="V36" s="40">
        <f t="shared" si="7"/>
        <v>1.8352272727272727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>
    <pageSetUpPr fitToPage="1"/>
  </sheetPr>
  <dimension ref="A1:AG56"/>
  <sheetViews>
    <sheetView view="pageBreakPreview" topLeftCell="A22" zoomScale="70" zoomScaleNormal="85" zoomScaleSheetLayoutView="70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3</v>
      </c>
      <c r="O4" s="14" t="s">
        <v>35</v>
      </c>
      <c r="P4" s="14" t="s">
        <v>36</v>
      </c>
      <c r="Q4" s="15">
        <v>2</v>
      </c>
      <c r="R4" s="14" t="s">
        <v>37</v>
      </c>
      <c r="T4" s="16" t="s">
        <v>33</v>
      </c>
      <c r="U4" s="16"/>
      <c r="V4" s="16" t="s">
        <v>166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>
        <v>24</v>
      </c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24</v>
      </c>
    </row>
    <row r="12" spans="1:22" ht="18" customHeight="1" x14ac:dyDescent="0.15">
      <c r="A12" s="157"/>
      <c r="B12" s="119" t="s">
        <v>14</v>
      </c>
      <c r="C12" s="8"/>
      <c r="D12" s="9"/>
      <c r="E12" s="9">
        <v>24</v>
      </c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24</v>
      </c>
    </row>
    <row r="13" spans="1:22" ht="18" customHeight="1" x14ac:dyDescent="0.15">
      <c r="A13" s="154" t="s">
        <v>4</v>
      </c>
      <c r="B13" s="118" t="s">
        <v>13</v>
      </c>
      <c r="C13" s="2"/>
      <c r="D13" s="3">
        <v>10</v>
      </c>
      <c r="E13" s="3">
        <v>14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24</v>
      </c>
    </row>
    <row r="14" spans="1:22" ht="18" customHeight="1" x14ac:dyDescent="0.15">
      <c r="A14" s="153"/>
      <c r="B14" s="120" t="s">
        <v>14</v>
      </c>
      <c r="C14" s="5"/>
      <c r="D14" s="6">
        <v>10</v>
      </c>
      <c r="E14" s="6">
        <v>14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24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/>
      <c r="F15" s="12">
        <v>2</v>
      </c>
      <c r="G15" s="12">
        <v>1</v>
      </c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>
        <v>2</v>
      </c>
      <c r="V15" s="32">
        <f t="shared" si="0"/>
        <v>5</v>
      </c>
    </row>
    <row r="16" spans="1:22" ht="18" customHeight="1" x14ac:dyDescent="0.15">
      <c r="A16" s="157"/>
      <c r="B16" s="119" t="s">
        <v>14</v>
      </c>
      <c r="C16" s="8"/>
      <c r="D16" s="9"/>
      <c r="E16" s="9"/>
      <c r="F16" s="9">
        <v>2</v>
      </c>
      <c r="G16" s="9">
        <v>1</v>
      </c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>
        <v>2</v>
      </c>
      <c r="V16" s="30">
        <f t="shared" si="0"/>
        <v>5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0</v>
      </c>
      <c r="D31" s="3">
        <f t="shared" ref="D31:V31" si="1">+D7+D9+D11+D13+D15+D17+D19+D21+D23+D25+D27+D29</f>
        <v>10</v>
      </c>
      <c r="E31" s="3">
        <f t="shared" si="1"/>
        <v>38</v>
      </c>
      <c r="F31" s="3">
        <f t="shared" si="1"/>
        <v>2</v>
      </c>
      <c r="G31" s="3">
        <f t="shared" si="1"/>
        <v>1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0</v>
      </c>
      <c r="S31" s="3">
        <f t="shared" si="1"/>
        <v>0</v>
      </c>
      <c r="T31" s="3">
        <f t="shared" si="1"/>
        <v>0</v>
      </c>
      <c r="U31" s="4">
        <f t="shared" si="1"/>
        <v>2</v>
      </c>
      <c r="V31" s="29">
        <f t="shared" si="1"/>
        <v>53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0</v>
      </c>
      <c r="D32" s="6">
        <f t="shared" si="3"/>
        <v>10</v>
      </c>
      <c r="E32" s="6">
        <f t="shared" si="3"/>
        <v>38</v>
      </c>
      <c r="F32" s="6">
        <f t="shared" si="3"/>
        <v>2</v>
      </c>
      <c r="G32" s="6">
        <f t="shared" si="3"/>
        <v>1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0</v>
      </c>
      <c r="U32" s="7">
        <f t="shared" si="3"/>
        <v>2</v>
      </c>
      <c r="V32" s="31">
        <f t="shared" si="3"/>
        <v>53</v>
      </c>
    </row>
    <row r="33" spans="1:22" ht="18" customHeight="1" x14ac:dyDescent="0.15">
      <c r="A33" s="158" t="s">
        <v>273</v>
      </c>
      <c r="B33" s="118" t="s">
        <v>13</v>
      </c>
      <c r="C33" s="2">
        <v>0</v>
      </c>
      <c r="D33" s="3">
        <v>1</v>
      </c>
      <c r="E33" s="3">
        <v>10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4">
        <v>14</v>
      </c>
      <c r="V33" s="29">
        <f>SUM(C33:U33)</f>
        <v>25</v>
      </c>
    </row>
    <row r="34" spans="1:22" ht="18" customHeight="1" x14ac:dyDescent="0.15">
      <c r="A34" s="153"/>
      <c r="B34" s="120" t="s">
        <v>14</v>
      </c>
      <c r="C34" s="5">
        <v>0</v>
      </c>
      <c r="D34" s="6">
        <v>1</v>
      </c>
      <c r="E34" s="6">
        <v>10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7">
        <v>14</v>
      </c>
      <c r="V34" s="31">
        <f>SUM(C34:U34)</f>
        <v>25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>
        <f t="shared" ref="D35:V35" si="5">IF(D33=0,"- ",+D31/D33)</f>
        <v>10</v>
      </c>
      <c r="E35" s="34">
        <f t="shared" si="5"/>
        <v>3.8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>
        <f t="shared" si="5"/>
        <v>0.14285714285714285</v>
      </c>
      <c r="V35" s="36">
        <f t="shared" si="5"/>
        <v>2.12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>
        <f t="shared" si="7"/>
        <v>10</v>
      </c>
      <c r="E36" s="38">
        <f t="shared" si="7"/>
        <v>3.8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>
        <f t="shared" si="7"/>
        <v>0.14285714285714285</v>
      </c>
      <c r="V36" s="40">
        <f t="shared" si="7"/>
        <v>2.12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9">
    <pageSetUpPr fitToPage="1"/>
  </sheetPr>
  <dimension ref="A1:AG56"/>
  <sheetViews>
    <sheetView view="pageBreakPreview" topLeftCell="A19" zoomScale="70" zoomScaleNormal="85" zoomScaleSheetLayoutView="70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2</v>
      </c>
      <c r="O4" s="14" t="s">
        <v>35</v>
      </c>
      <c r="P4" s="14" t="s">
        <v>36</v>
      </c>
      <c r="Q4" s="15">
        <v>2</v>
      </c>
      <c r="R4" s="14" t="s">
        <v>37</v>
      </c>
      <c r="T4" s="16" t="s">
        <v>33</v>
      </c>
      <c r="U4" s="16"/>
      <c r="V4" s="16" t="s">
        <v>167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0</v>
      </c>
      <c r="D7" s="3">
        <v>4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4">
        <v>0</v>
      </c>
      <c r="V7" s="29">
        <f>SUM(C7:U7)</f>
        <v>4</v>
      </c>
    </row>
    <row r="8" spans="1:22" ht="18" customHeight="1" x14ac:dyDescent="0.15">
      <c r="A8" s="157"/>
      <c r="B8" s="119" t="s">
        <v>14</v>
      </c>
      <c r="C8" s="5">
        <v>0</v>
      </c>
      <c r="D8" s="9">
        <v>4</v>
      </c>
      <c r="E8" s="9">
        <v>0</v>
      </c>
      <c r="F8" s="9">
        <v>0</v>
      </c>
      <c r="G8" s="9">
        <v>0</v>
      </c>
      <c r="H8" s="9">
        <v>0</v>
      </c>
      <c r="I8" s="9">
        <v>0</v>
      </c>
      <c r="J8" s="9">
        <v>0</v>
      </c>
      <c r="K8" s="9">
        <v>0</v>
      </c>
      <c r="L8" s="9">
        <v>0</v>
      </c>
      <c r="M8" s="9">
        <v>0</v>
      </c>
      <c r="N8" s="9">
        <v>0</v>
      </c>
      <c r="O8" s="9">
        <v>0</v>
      </c>
      <c r="P8" s="9">
        <v>0</v>
      </c>
      <c r="Q8" s="9">
        <v>0</v>
      </c>
      <c r="R8" s="9">
        <v>0</v>
      </c>
      <c r="S8" s="9">
        <v>0</v>
      </c>
      <c r="T8" s="9">
        <v>0</v>
      </c>
      <c r="U8" s="10">
        <v>0</v>
      </c>
      <c r="V8" s="30">
        <f t="shared" ref="V8:V30" si="0">SUM(C8:U8)</f>
        <v>4</v>
      </c>
    </row>
    <row r="9" spans="1:22" ht="18" customHeight="1" x14ac:dyDescent="0.15">
      <c r="A9" s="154" t="s">
        <v>2</v>
      </c>
      <c r="B9" s="118" t="s">
        <v>13</v>
      </c>
      <c r="C9" s="2">
        <v>2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4</v>
      </c>
      <c r="T9" s="3">
        <v>3</v>
      </c>
      <c r="U9" s="4">
        <v>2</v>
      </c>
      <c r="V9" s="29">
        <f t="shared" si="0"/>
        <v>11</v>
      </c>
    </row>
    <row r="10" spans="1:22" ht="18" customHeight="1" x14ac:dyDescent="0.15">
      <c r="A10" s="153"/>
      <c r="B10" s="120" t="s">
        <v>14</v>
      </c>
      <c r="C10" s="5">
        <v>2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v>4</v>
      </c>
      <c r="T10" s="6">
        <v>3</v>
      </c>
      <c r="U10" s="7">
        <v>2</v>
      </c>
      <c r="V10" s="31">
        <f t="shared" si="0"/>
        <v>11</v>
      </c>
    </row>
    <row r="11" spans="1:22" ht="18" customHeight="1" x14ac:dyDescent="0.15">
      <c r="A11" s="156" t="s">
        <v>3</v>
      </c>
      <c r="B11" s="121" t="s">
        <v>13</v>
      </c>
      <c r="C11" s="11">
        <v>0</v>
      </c>
      <c r="D11" s="12">
        <v>1</v>
      </c>
      <c r="E11" s="12">
        <v>20</v>
      </c>
      <c r="F11" s="12">
        <v>2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2</v>
      </c>
      <c r="S11" s="12">
        <v>0</v>
      </c>
      <c r="T11" s="12">
        <v>1</v>
      </c>
      <c r="U11" s="13">
        <v>0</v>
      </c>
      <c r="V11" s="32">
        <f t="shared" si="0"/>
        <v>26</v>
      </c>
    </row>
    <row r="12" spans="1:22" ht="18" customHeight="1" x14ac:dyDescent="0.15">
      <c r="A12" s="157"/>
      <c r="B12" s="119" t="s">
        <v>14</v>
      </c>
      <c r="C12" s="8">
        <v>0</v>
      </c>
      <c r="D12" s="9">
        <v>2</v>
      </c>
      <c r="E12" s="9">
        <v>20</v>
      </c>
      <c r="F12" s="9">
        <v>2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8</v>
      </c>
      <c r="S12" s="9">
        <v>0</v>
      </c>
      <c r="T12" s="9">
        <v>1</v>
      </c>
      <c r="U12" s="10">
        <v>0</v>
      </c>
      <c r="V12" s="30">
        <f t="shared" si="0"/>
        <v>33</v>
      </c>
    </row>
    <row r="13" spans="1:22" ht="18" customHeight="1" x14ac:dyDescent="0.15">
      <c r="A13" s="154" t="s">
        <v>4</v>
      </c>
      <c r="B13" s="118" t="s">
        <v>13</v>
      </c>
      <c r="C13" s="2">
        <v>3</v>
      </c>
      <c r="D13" s="3">
        <v>4</v>
      </c>
      <c r="E13" s="3">
        <v>0</v>
      </c>
      <c r="F13" s="3">
        <v>0</v>
      </c>
      <c r="G13" s="3">
        <v>0</v>
      </c>
      <c r="H13" s="3">
        <v>0</v>
      </c>
      <c r="I13" s="3">
        <v>2</v>
      </c>
      <c r="J13" s="3">
        <v>0</v>
      </c>
      <c r="K13" s="3">
        <v>0</v>
      </c>
      <c r="L13" s="3">
        <v>0</v>
      </c>
      <c r="M13" s="3">
        <v>2</v>
      </c>
      <c r="N13" s="3">
        <v>0</v>
      </c>
      <c r="O13" s="3">
        <v>2</v>
      </c>
      <c r="P13" s="3">
        <v>1</v>
      </c>
      <c r="Q13" s="3">
        <v>0</v>
      </c>
      <c r="R13" s="3">
        <v>1</v>
      </c>
      <c r="S13" s="3">
        <v>0</v>
      </c>
      <c r="T13" s="3">
        <v>0</v>
      </c>
      <c r="U13" s="4">
        <v>1</v>
      </c>
      <c r="V13" s="29">
        <f t="shared" si="0"/>
        <v>16</v>
      </c>
    </row>
    <row r="14" spans="1:22" ht="18" customHeight="1" x14ac:dyDescent="0.15">
      <c r="A14" s="153"/>
      <c r="B14" s="120" t="s">
        <v>14</v>
      </c>
      <c r="C14" s="5">
        <v>3</v>
      </c>
      <c r="D14" s="6">
        <v>4</v>
      </c>
      <c r="E14" s="6">
        <v>0</v>
      </c>
      <c r="F14" s="6">
        <v>0</v>
      </c>
      <c r="G14" s="6">
        <v>0</v>
      </c>
      <c r="H14" s="6">
        <v>0</v>
      </c>
      <c r="I14" s="6">
        <v>16</v>
      </c>
      <c r="J14" s="6">
        <v>0</v>
      </c>
      <c r="K14" s="6">
        <v>0</v>
      </c>
      <c r="L14" s="6">
        <v>0</v>
      </c>
      <c r="M14" s="6">
        <v>4</v>
      </c>
      <c r="N14" s="6">
        <v>0</v>
      </c>
      <c r="O14" s="6">
        <v>4</v>
      </c>
      <c r="P14" s="6">
        <v>2</v>
      </c>
      <c r="Q14" s="6">
        <v>0</v>
      </c>
      <c r="R14" s="6">
        <v>1</v>
      </c>
      <c r="S14" s="6">
        <v>0</v>
      </c>
      <c r="T14" s="6">
        <v>0</v>
      </c>
      <c r="U14" s="7">
        <v>2</v>
      </c>
      <c r="V14" s="31">
        <f t="shared" si="0"/>
        <v>36</v>
      </c>
    </row>
    <row r="15" spans="1:22" ht="18" customHeight="1" x14ac:dyDescent="0.15">
      <c r="A15" s="156" t="s">
        <v>5</v>
      </c>
      <c r="B15" s="121" t="s">
        <v>13</v>
      </c>
      <c r="C15" s="11">
        <v>14</v>
      </c>
      <c r="D15" s="12">
        <v>0</v>
      </c>
      <c r="E15" s="12">
        <v>2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1</v>
      </c>
      <c r="P15" s="12">
        <v>0</v>
      </c>
      <c r="Q15" s="12">
        <v>2</v>
      </c>
      <c r="R15" s="12">
        <v>3</v>
      </c>
      <c r="S15" s="12">
        <v>0</v>
      </c>
      <c r="T15" s="12">
        <v>0</v>
      </c>
      <c r="U15" s="13">
        <v>0</v>
      </c>
      <c r="V15" s="32">
        <f t="shared" si="0"/>
        <v>22</v>
      </c>
    </row>
    <row r="16" spans="1:22" ht="18" customHeight="1" x14ac:dyDescent="0.15">
      <c r="A16" s="157"/>
      <c r="B16" s="119" t="s">
        <v>14</v>
      </c>
      <c r="C16" s="8">
        <v>14</v>
      </c>
      <c r="D16" s="9">
        <v>0</v>
      </c>
      <c r="E16" s="9">
        <v>4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1</v>
      </c>
      <c r="P16" s="9">
        <v>0</v>
      </c>
      <c r="Q16" s="9">
        <v>8</v>
      </c>
      <c r="R16" s="9">
        <v>3</v>
      </c>
      <c r="S16" s="9">
        <v>0</v>
      </c>
      <c r="T16" s="9">
        <v>0</v>
      </c>
      <c r="U16" s="10">
        <v>0</v>
      </c>
      <c r="V16" s="30">
        <f t="shared" si="0"/>
        <v>30</v>
      </c>
    </row>
    <row r="17" spans="1:22" ht="18" customHeight="1" x14ac:dyDescent="0.15">
      <c r="A17" s="154" t="s">
        <v>6</v>
      </c>
      <c r="B17" s="118" t="s">
        <v>13</v>
      </c>
      <c r="C17" s="2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2</v>
      </c>
      <c r="P17" s="3">
        <v>0</v>
      </c>
      <c r="Q17" s="3">
        <v>0</v>
      </c>
      <c r="R17" s="3">
        <v>0</v>
      </c>
      <c r="S17" s="3">
        <v>0</v>
      </c>
      <c r="T17" s="3">
        <v>1</v>
      </c>
      <c r="U17" s="4">
        <v>2</v>
      </c>
      <c r="V17" s="29">
        <f t="shared" si="0"/>
        <v>5</v>
      </c>
    </row>
    <row r="18" spans="1:22" ht="18" customHeight="1" x14ac:dyDescent="0.15">
      <c r="A18" s="153"/>
      <c r="B18" s="120" t="s">
        <v>14</v>
      </c>
      <c r="C18" s="5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2</v>
      </c>
      <c r="P18" s="6">
        <v>0</v>
      </c>
      <c r="Q18" s="6">
        <v>0</v>
      </c>
      <c r="R18" s="6">
        <v>0</v>
      </c>
      <c r="S18" s="6">
        <v>0</v>
      </c>
      <c r="T18" s="6">
        <v>6</v>
      </c>
      <c r="U18" s="7">
        <v>2</v>
      </c>
      <c r="V18" s="31">
        <f t="shared" si="0"/>
        <v>10</v>
      </c>
    </row>
    <row r="19" spans="1:22" ht="18" customHeight="1" x14ac:dyDescent="0.15">
      <c r="A19" s="156" t="s">
        <v>7</v>
      </c>
      <c r="B19" s="121" t="s">
        <v>13</v>
      </c>
      <c r="C19" s="45">
        <v>0</v>
      </c>
      <c r="D19" s="46">
        <v>2</v>
      </c>
      <c r="E19" s="46">
        <v>0</v>
      </c>
      <c r="F19" s="46">
        <v>3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6">
        <v>0</v>
      </c>
      <c r="R19" s="46">
        <v>0</v>
      </c>
      <c r="S19" s="46">
        <v>0</v>
      </c>
      <c r="T19" s="46">
        <v>0</v>
      </c>
      <c r="U19" s="84">
        <v>0</v>
      </c>
      <c r="V19" s="32">
        <f t="shared" si="0"/>
        <v>5</v>
      </c>
    </row>
    <row r="20" spans="1:22" ht="18" customHeight="1" x14ac:dyDescent="0.15">
      <c r="A20" s="157"/>
      <c r="B20" s="119" t="s">
        <v>14</v>
      </c>
      <c r="C20" s="47">
        <v>0</v>
      </c>
      <c r="D20" s="48">
        <v>2</v>
      </c>
      <c r="E20" s="48">
        <v>0</v>
      </c>
      <c r="F20" s="48">
        <v>3</v>
      </c>
      <c r="G20" s="48">
        <v>0</v>
      </c>
      <c r="H20" s="48">
        <v>0</v>
      </c>
      <c r="I20" s="48">
        <v>0</v>
      </c>
      <c r="J20" s="48">
        <v>0</v>
      </c>
      <c r="K20" s="48">
        <v>0</v>
      </c>
      <c r="L20" s="48">
        <v>0</v>
      </c>
      <c r="M20" s="48">
        <v>0</v>
      </c>
      <c r="N20" s="48">
        <v>0</v>
      </c>
      <c r="O20" s="48">
        <v>0</v>
      </c>
      <c r="P20" s="48">
        <v>0</v>
      </c>
      <c r="Q20" s="48">
        <v>0</v>
      </c>
      <c r="R20" s="48">
        <v>0</v>
      </c>
      <c r="S20" s="48">
        <v>0</v>
      </c>
      <c r="T20" s="48">
        <v>0</v>
      </c>
      <c r="U20" s="85">
        <v>0</v>
      </c>
      <c r="V20" s="30">
        <f t="shared" si="0"/>
        <v>5</v>
      </c>
    </row>
    <row r="21" spans="1:22" ht="18" customHeight="1" x14ac:dyDescent="0.15">
      <c r="A21" s="154" t="s">
        <v>8</v>
      </c>
      <c r="B21" s="118" t="s">
        <v>13</v>
      </c>
      <c r="C21" s="86">
        <v>0</v>
      </c>
      <c r="D21" s="87">
        <v>0</v>
      </c>
      <c r="E21" s="87">
        <v>2</v>
      </c>
      <c r="F21" s="87">
        <v>0</v>
      </c>
      <c r="G21" s="87">
        <v>0</v>
      </c>
      <c r="H21" s="87">
        <v>0</v>
      </c>
      <c r="I21" s="87">
        <v>1</v>
      </c>
      <c r="J21" s="87">
        <v>1</v>
      </c>
      <c r="K21" s="87">
        <v>0</v>
      </c>
      <c r="L21" s="87">
        <v>0</v>
      </c>
      <c r="M21" s="87">
        <v>0</v>
      </c>
      <c r="N21" s="87">
        <v>0</v>
      </c>
      <c r="O21" s="87">
        <v>0</v>
      </c>
      <c r="P21" s="87">
        <v>0</v>
      </c>
      <c r="Q21" s="87">
        <v>0</v>
      </c>
      <c r="R21" s="87">
        <v>1</v>
      </c>
      <c r="S21" s="87">
        <v>0</v>
      </c>
      <c r="T21" s="87">
        <v>0</v>
      </c>
      <c r="U21" s="88">
        <v>0</v>
      </c>
      <c r="V21" s="29">
        <f t="shared" si="0"/>
        <v>5</v>
      </c>
    </row>
    <row r="22" spans="1:22" ht="18" customHeight="1" x14ac:dyDescent="0.15">
      <c r="A22" s="153"/>
      <c r="B22" s="120" t="s">
        <v>14</v>
      </c>
      <c r="C22" s="47">
        <v>0</v>
      </c>
      <c r="D22" s="48">
        <v>0</v>
      </c>
      <c r="E22" s="48">
        <v>4</v>
      </c>
      <c r="F22" s="48">
        <v>0</v>
      </c>
      <c r="G22" s="48">
        <v>0</v>
      </c>
      <c r="H22" s="48">
        <v>0</v>
      </c>
      <c r="I22" s="48">
        <v>4</v>
      </c>
      <c r="J22" s="48">
        <v>10</v>
      </c>
      <c r="K22" s="48">
        <v>0</v>
      </c>
      <c r="L22" s="48">
        <v>0</v>
      </c>
      <c r="M22" s="48">
        <v>0</v>
      </c>
      <c r="N22" s="48">
        <v>0</v>
      </c>
      <c r="O22" s="48">
        <v>0</v>
      </c>
      <c r="P22" s="48">
        <v>0</v>
      </c>
      <c r="Q22" s="48">
        <v>0</v>
      </c>
      <c r="R22" s="48">
        <v>4</v>
      </c>
      <c r="S22" s="48">
        <v>0</v>
      </c>
      <c r="T22" s="48">
        <v>0</v>
      </c>
      <c r="U22" s="85">
        <v>0</v>
      </c>
      <c r="V22" s="31">
        <f t="shared" si="0"/>
        <v>22</v>
      </c>
    </row>
    <row r="23" spans="1:22" ht="18" customHeight="1" x14ac:dyDescent="0.15">
      <c r="A23" s="156" t="s">
        <v>9</v>
      </c>
      <c r="B23" s="121" t="s">
        <v>13</v>
      </c>
      <c r="C23" s="86">
        <v>0</v>
      </c>
      <c r="D23" s="87">
        <v>0</v>
      </c>
      <c r="E23" s="87">
        <v>0</v>
      </c>
      <c r="F23" s="87">
        <v>0</v>
      </c>
      <c r="G23" s="87">
        <v>0</v>
      </c>
      <c r="H23" s="87">
        <v>0</v>
      </c>
      <c r="I23" s="87">
        <v>0</v>
      </c>
      <c r="J23" s="87">
        <v>0</v>
      </c>
      <c r="K23" s="87">
        <v>0</v>
      </c>
      <c r="L23" s="87">
        <v>0</v>
      </c>
      <c r="M23" s="87">
        <v>0</v>
      </c>
      <c r="N23" s="87">
        <v>0</v>
      </c>
      <c r="O23" s="87">
        <v>0</v>
      </c>
      <c r="P23" s="87">
        <v>0</v>
      </c>
      <c r="Q23" s="87">
        <v>0</v>
      </c>
      <c r="R23" s="87">
        <v>0</v>
      </c>
      <c r="S23" s="87">
        <v>0</v>
      </c>
      <c r="T23" s="87">
        <v>0</v>
      </c>
      <c r="U23" s="88">
        <v>0</v>
      </c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47">
        <v>0</v>
      </c>
      <c r="D24" s="48">
        <v>0</v>
      </c>
      <c r="E24" s="48">
        <v>0</v>
      </c>
      <c r="F24" s="48">
        <v>0</v>
      </c>
      <c r="G24" s="48">
        <v>0</v>
      </c>
      <c r="H24" s="48">
        <v>0</v>
      </c>
      <c r="I24" s="48">
        <v>0</v>
      </c>
      <c r="J24" s="48">
        <v>0</v>
      </c>
      <c r="K24" s="48">
        <v>0</v>
      </c>
      <c r="L24" s="48">
        <v>0</v>
      </c>
      <c r="M24" s="48">
        <v>0</v>
      </c>
      <c r="N24" s="48">
        <v>0</v>
      </c>
      <c r="O24" s="48">
        <v>0</v>
      </c>
      <c r="P24" s="48">
        <v>0</v>
      </c>
      <c r="Q24" s="48">
        <v>0</v>
      </c>
      <c r="R24" s="48">
        <v>0</v>
      </c>
      <c r="S24" s="48">
        <v>0</v>
      </c>
      <c r="T24" s="48">
        <v>0</v>
      </c>
      <c r="U24" s="85">
        <v>0</v>
      </c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86">
        <v>3</v>
      </c>
      <c r="D25" s="87">
        <v>4</v>
      </c>
      <c r="E25" s="87">
        <v>0</v>
      </c>
      <c r="F25" s="87">
        <v>0</v>
      </c>
      <c r="G25" s="87">
        <v>0</v>
      </c>
      <c r="H25" s="87">
        <v>0</v>
      </c>
      <c r="I25" s="87">
        <v>0</v>
      </c>
      <c r="J25" s="87">
        <v>0</v>
      </c>
      <c r="K25" s="87">
        <v>0</v>
      </c>
      <c r="L25" s="87">
        <v>0</v>
      </c>
      <c r="M25" s="87">
        <v>0</v>
      </c>
      <c r="N25" s="87">
        <v>0</v>
      </c>
      <c r="O25" s="87">
        <v>0</v>
      </c>
      <c r="P25" s="87">
        <v>0</v>
      </c>
      <c r="Q25" s="87">
        <v>0</v>
      </c>
      <c r="R25" s="87">
        <v>0</v>
      </c>
      <c r="S25" s="87">
        <v>0</v>
      </c>
      <c r="T25" s="87">
        <v>0</v>
      </c>
      <c r="U25" s="88">
        <v>0</v>
      </c>
      <c r="V25" s="29">
        <f t="shared" si="0"/>
        <v>7</v>
      </c>
    </row>
    <row r="26" spans="1:22" ht="18" customHeight="1" x14ac:dyDescent="0.15">
      <c r="A26" s="153"/>
      <c r="B26" s="120" t="s">
        <v>14</v>
      </c>
      <c r="C26" s="47">
        <v>3</v>
      </c>
      <c r="D26" s="48">
        <v>4</v>
      </c>
      <c r="E26" s="48">
        <v>0</v>
      </c>
      <c r="F26" s="48">
        <v>0</v>
      </c>
      <c r="G26" s="48">
        <v>0</v>
      </c>
      <c r="H26" s="48">
        <v>0</v>
      </c>
      <c r="I26" s="48">
        <v>0</v>
      </c>
      <c r="J26" s="48">
        <v>0</v>
      </c>
      <c r="K26" s="48">
        <v>0</v>
      </c>
      <c r="L26" s="48">
        <v>0</v>
      </c>
      <c r="M26" s="48">
        <v>0</v>
      </c>
      <c r="N26" s="48">
        <v>0</v>
      </c>
      <c r="O26" s="48">
        <v>0</v>
      </c>
      <c r="P26" s="48">
        <v>0</v>
      </c>
      <c r="Q26" s="48">
        <v>0</v>
      </c>
      <c r="R26" s="48">
        <v>0</v>
      </c>
      <c r="S26" s="48">
        <v>0</v>
      </c>
      <c r="T26" s="48">
        <v>0</v>
      </c>
      <c r="U26" s="85">
        <v>0</v>
      </c>
      <c r="V26" s="31">
        <f t="shared" si="0"/>
        <v>7</v>
      </c>
    </row>
    <row r="27" spans="1:22" ht="18" customHeight="1" x14ac:dyDescent="0.15">
      <c r="A27" s="156" t="s">
        <v>11</v>
      </c>
      <c r="B27" s="121" t="s">
        <v>13</v>
      </c>
      <c r="C27" s="86">
        <v>4</v>
      </c>
      <c r="D27" s="87">
        <v>0</v>
      </c>
      <c r="E27" s="87">
        <v>0</v>
      </c>
      <c r="F27" s="87">
        <v>1</v>
      </c>
      <c r="G27" s="87">
        <v>0</v>
      </c>
      <c r="H27" s="87">
        <v>0</v>
      </c>
      <c r="I27" s="87">
        <v>0</v>
      </c>
      <c r="J27" s="87">
        <v>0</v>
      </c>
      <c r="K27" s="87">
        <v>0</v>
      </c>
      <c r="L27" s="87">
        <v>0</v>
      </c>
      <c r="M27" s="87">
        <v>0</v>
      </c>
      <c r="N27" s="87">
        <v>0</v>
      </c>
      <c r="O27" s="87">
        <v>0</v>
      </c>
      <c r="P27" s="87">
        <v>1</v>
      </c>
      <c r="Q27" s="87">
        <v>0</v>
      </c>
      <c r="R27" s="87">
        <v>0</v>
      </c>
      <c r="S27" s="87">
        <v>0</v>
      </c>
      <c r="T27" s="87">
        <v>0</v>
      </c>
      <c r="U27" s="88">
        <v>0</v>
      </c>
      <c r="V27" s="32">
        <f t="shared" si="0"/>
        <v>6</v>
      </c>
    </row>
    <row r="28" spans="1:22" ht="18" customHeight="1" x14ac:dyDescent="0.15">
      <c r="A28" s="157"/>
      <c r="B28" s="119" t="s">
        <v>14</v>
      </c>
      <c r="C28" s="47">
        <v>4</v>
      </c>
      <c r="D28" s="48">
        <v>0</v>
      </c>
      <c r="E28" s="48">
        <v>0</v>
      </c>
      <c r="F28" s="48">
        <v>1</v>
      </c>
      <c r="G28" s="48">
        <v>0</v>
      </c>
      <c r="H28" s="48">
        <v>0</v>
      </c>
      <c r="I28" s="48">
        <v>0</v>
      </c>
      <c r="J28" s="48">
        <v>0</v>
      </c>
      <c r="K28" s="48">
        <v>0</v>
      </c>
      <c r="L28" s="48">
        <v>0</v>
      </c>
      <c r="M28" s="48">
        <v>0</v>
      </c>
      <c r="N28" s="48">
        <v>0</v>
      </c>
      <c r="O28" s="48">
        <v>0</v>
      </c>
      <c r="P28" s="48">
        <v>5</v>
      </c>
      <c r="Q28" s="48">
        <v>0</v>
      </c>
      <c r="R28" s="48">
        <v>0</v>
      </c>
      <c r="S28" s="48">
        <v>0</v>
      </c>
      <c r="T28" s="48">
        <v>0</v>
      </c>
      <c r="U28" s="85">
        <v>0</v>
      </c>
      <c r="V28" s="30">
        <f t="shared" si="0"/>
        <v>10</v>
      </c>
    </row>
    <row r="29" spans="1:22" ht="18" customHeight="1" x14ac:dyDescent="0.15">
      <c r="A29" s="154" t="s">
        <v>12</v>
      </c>
      <c r="B29" s="118" t="s">
        <v>13</v>
      </c>
      <c r="C29" s="86">
        <v>2</v>
      </c>
      <c r="D29" s="87">
        <v>0</v>
      </c>
      <c r="E29" s="87">
        <v>0</v>
      </c>
      <c r="F29" s="87">
        <v>0</v>
      </c>
      <c r="G29" s="87">
        <v>0</v>
      </c>
      <c r="H29" s="87">
        <v>0</v>
      </c>
      <c r="I29" s="87">
        <v>0</v>
      </c>
      <c r="J29" s="87">
        <v>0</v>
      </c>
      <c r="K29" s="87">
        <v>0</v>
      </c>
      <c r="L29" s="87">
        <v>0</v>
      </c>
      <c r="M29" s="87">
        <v>0</v>
      </c>
      <c r="N29" s="87">
        <v>0</v>
      </c>
      <c r="O29" s="87">
        <v>0</v>
      </c>
      <c r="P29" s="87">
        <v>0</v>
      </c>
      <c r="Q29" s="87">
        <v>0</v>
      </c>
      <c r="R29" s="87">
        <v>0</v>
      </c>
      <c r="S29" s="87">
        <v>0</v>
      </c>
      <c r="T29" s="87">
        <v>0</v>
      </c>
      <c r="U29" s="88">
        <v>0</v>
      </c>
      <c r="V29" s="29">
        <f t="shared" si="0"/>
        <v>2</v>
      </c>
    </row>
    <row r="30" spans="1:22" ht="18" customHeight="1" x14ac:dyDescent="0.15">
      <c r="A30" s="153"/>
      <c r="B30" s="120" t="s">
        <v>14</v>
      </c>
      <c r="C30" s="47">
        <v>2</v>
      </c>
      <c r="D30" s="48">
        <v>0</v>
      </c>
      <c r="E30" s="48">
        <v>0</v>
      </c>
      <c r="F30" s="48">
        <v>0</v>
      </c>
      <c r="G30" s="48">
        <v>0</v>
      </c>
      <c r="H30" s="48">
        <v>0</v>
      </c>
      <c r="I30" s="48">
        <v>0</v>
      </c>
      <c r="J30" s="48">
        <v>0</v>
      </c>
      <c r="K30" s="48">
        <v>0</v>
      </c>
      <c r="L30" s="48">
        <v>0</v>
      </c>
      <c r="M30" s="48">
        <v>0</v>
      </c>
      <c r="N30" s="48">
        <v>0</v>
      </c>
      <c r="O30" s="48">
        <v>0</v>
      </c>
      <c r="P30" s="48">
        <v>0</v>
      </c>
      <c r="Q30" s="48">
        <v>0</v>
      </c>
      <c r="R30" s="48">
        <v>0</v>
      </c>
      <c r="S30" s="48">
        <v>0</v>
      </c>
      <c r="T30" s="48">
        <v>0</v>
      </c>
      <c r="U30" s="85">
        <v>0</v>
      </c>
      <c r="V30" s="31">
        <f t="shared" si="0"/>
        <v>2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28</v>
      </c>
      <c r="D31" s="3">
        <f t="shared" ref="D31:V31" si="1">+D7+D9+D11+D13+D15+D17+D19+D21+D23+D25+D27+D29</f>
        <v>15</v>
      </c>
      <c r="E31" s="3">
        <f t="shared" si="1"/>
        <v>24</v>
      </c>
      <c r="F31" s="3">
        <f t="shared" si="1"/>
        <v>6</v>
      </c>
      <c r="G31" s="3">
        <f t="shared" si="1"/>
        <v>0</v>
      </c>
      <c r="H31" s="3">
        <f t="shared" si="1"/>
        <v>0</v>
      </c>
      <c r="I31" s="3">
        <f t="shared" si="1"/>
        <v>3</v>
      </c>
      <c r="J31" s="3">
        <f t="shared" si="1"/>
        <v>1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2</v>
      </c>
      <c r="N31" s="3">
        <f t="shared" si="1"/>
        <v>0</v>
      </c>
      <c r="O31" s="3">
        <f t="shared" si="1"/>
        <v>5</v>
      </c>
      <c r="P31" s="3">
        <f t="shared" si="1"/>
        <v>2</v>
      </c>
      <c r="Q31" s="3">
        <f t="shared" si="1"/>
        <v>2</v>
      </c>
      <c r="R31" s="3">
        <f t="shared" si="1"/>
        <v>7</v>
      </c>
      <c r="S31" s="3">
        <f t="shared" si="1"/>
        <v>4</v>
      </c>
      <c r="T31" s="3">
        <f t="shared" si="1"/>
        <v>5</v>
      </c>
      <c r="U31" s="4">
        <f t="shared" si="1"/>
        <v>5</v>
      </c>
      <c r="V31" s="29">
        <f t="shared" si="1"/>
        <v>109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28</v>
      </c>
      <c r="D32" s="6">
        <f t="shared" si="3"/>
        <v>16</v>
      </c>
      <c r="E32" s="6">
        <f t="shared" si="3"/>
        <v>28</v>
      </c>
      <c r="F32" s="6">
        <f t="shared" si="3"/>
        <v>6</v>
      </c>
      <c r="G32" s="6">
        <f t="shared" si="3"/>
        <v>0</v>
      </c>
      <c r="H32" s="6">
        <f t="shared" si="3"/>
        <v>0</v>
      </c>
      <c r="I32" s="6">
        <f t="shared" si="3"/>
        <v>20</v>
      </c>
      <c r="J32" s="6">
        <f t="shared" si="3"/>
        <v>10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4</v>
      </c>
      <c r="N32" s="6">
        <f t="shared" si="3"/>
        <v>0</v>
      </c>
      <c r="O32" s="6">
        <f t="shared" si="3"/>
        <v>7</v>
      </c>
      <c r="P32" s="6">
        <f t="shared" si="3"/>
        <v>7</v>
      </c>
      <c r="Q32" s="6">
        <f t="shared" si="3"/>
        <v>8</v>
      </c>
      <c r="R32" s="6">
        <f t="shared" si="3"/>
        <v>16</v>
      </c>
      <c r="S32" s="6">
        <f t="shared" si="3"/>
        <v>4</v>
      </c>
      <c r="T32" s="6">
        <f t="shared" si="3"/>
        <v>10</v>
      </c>
      <c r="U32" s="7">
        <f t="shared" si="3"/>
        <v>6</v>
      </c>
      <c r="V32" s="31">
        <f t="shared" si="3"/>
        <v>170</v>
      </c>
    </row>
    <row r="33" spans="1:22" ht="18" customHeight="1" x14ac:dyDescent="0.15">
      <c r="A33" s="158" t="s">
        <v>273</v>
      </c>
      <c r="B33" s="118" t="s">
        <v>13</v>
      </c>
      <c r="C33" s="2">
        <v>33</v>
      </c>
      <c r="D33" s="3">
        <v>8</v>
      </c>
      <c r="E33" s="3">
        <v>0</v>
      </c>
      <c r="F33" s="3">
        <v>9</v>
      </c>
      <c r="G33" s="3">
        <v>0</v>
      </c>
      <c r="H33" s="3">
        <v>0</v>
      </c>
      <c r="I33" s="3">
        <v>2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1</v>
      </c>
      <c r="Q33" s="3">
        <v>0</v>
      </c>
      <c r="R33" s="3">
        <v>2</v>
      </c>
      <c r="S33" s="3">
        <v>1</v>
      </c>
      <c r="T33" s="3">
        <v>2</v>
      </c>
      <c r="U33" s="4">
        <v>1</v>
      </c>
      <c r="V33" s="29">
        <f>SUM(C33:U33)</f>
        <v>59</v>
      </c>
    </row>
    <row r="34" spans="1:22" ht="18" customHeight="1" x14ac:dyDescent="0.15">
      <c r="A34" s="153"/>
      <c r="B34" s="120" t="s">
        <v>14</v>
      </c>
      <c r="C34" s="5">
        <v>124</v>
      </c>
      <c r="D34" s="6">
        <v>26</v>
      </c>
      <c r="E34" s="6">
        <v>0</v>
      </c>
      <c r="F34" s="6">
        <v>9</v>
      </c>
      <c r="G34" s="6">
        <v>0</v>
      </c>
      <c r="H34" s="6">
        <v>0</v>
      </c>
      <c r="I34" s="6">
        <v>2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1</v>
      </c>
      <c r="Q34" s="6">
        <v>0</v>
      </c>
      <c r="R34" s="6">
        <v>2</v>
      </c>
      <c r="S34" s="6">
        <v>1</v>
      </c>
      <c r="T34" s="6">
        <v>2</v>
      </c>
      <c r="U34" s="7">
        <v>1</v>
      </c>
      <c r="V34" s="31">
        <f>SUM(C34:U34)</f>
        <v>168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0.84848484848484851</v>
      </c>
      <c r="D35" s="34">
        <f t="shared" ref="D35:V35" si="5">IF(D33=0,"- ",+D31/D33)</f>
        <v>1.875</v>
      </c>
      <c r="E35" s="34" t="str">
        <f t="shared" si="5"/>
        <v xml:space="preserve">- </v>
      </c>
      <c r="F35" s="34">
        <f t="shared" si="5"/>
        <v>0.66666666666666663</v>
      </c>
      <c r="G35" s="34" t="str">
        <f t="shared" si="5"/>
        <v xml:space="preserve">- </v>
      </c>
      <c r="H35" s="34" t="str">
        <f t="shared" si="5"/>
        <v xml:space="preserve">- </v>
      </c>
      <c r="I35" s="34">
        <f t="shared" si="5"/>
        <v>1.5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>
        <f t="shared" si="5"/>
        <v>2</v>
      </c>
      <c r="Q35" s="34" t="str">
        <f t="shared" si="5"/>
        <v xml:space="preserve">- </v>
      </c>
      <c r="R35" s="34">
        <f t="shared" si="5"/>
        <v>3.5</v>
      </c>
      <c r="S35" s="34">
        <f t="shared" si="5"/>
        <v>4</v>
      </c>
      <c r="T35" s="34">
        <f t="shared" si="5"/>
        <v>2.5</v>
      </c>
      <c r="U35" s="35">
        <f t="shared" si="5"/>
        <v>5</v>
      </c>
      <c r="V35" s="36">
        <f t="shared" si="5"/>
        <v>1.847457627118644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0.22580645161290322</v>
      </c>
      <c r="D36" s="38">
        <f t="shared" si="7"/>
        <v>0.61538461538461542</v>
      </c>
      <c r="E36" s="38" t="str">
        <f t="shared" si="7"/>
        <v xml:space="preserve">- </v>
      </c>
      <c r="F36" s="38">
        <f t="shared" si="7"/>
        <v>0.66666666666666663</v>
      </c>
      <c r="G36" s="38" t="str">
        <f t="shared" si="7"/>
        <v xml:space="preserve">- </v>
      </c>
      <c r="H36" s="38" t="str">
        <f t="shared" si="7"/>
        <v xml:space="preserve">- </v>
      </c>
      <c r="I36" s="38">
        <f t="shared" si="7"/>
        <v>10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>
        <f t="shared" si="7"/>
        <v>7</v>
      </c>
      <c r="Q36" s="38" t="str">
        <f t="shared" si="7"/>
        <v xml:space="preserve">- </v>
      </c>
      <c r="R36" s="38">
        <f t="shared" si="7"/>
        <v>8</v>
      </c>
      <c r="S36" s="38">
        <f t="shared" si="7"/>
        <v>4</v>
      </c>
      <c r="T36" s="38">
        <f t="shared" si="7"/>
        <v>5</v>
      </c>
      <c r="U36" s="39">
        <f t="shared" si="7"/>
        <v>6</v>
      </c>
      <c r="V36" s="40">
        <f t="shared" si="7"/>
        <v>1.0119047619047619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>
    <pageSetUpPr fitToPage="1"/>
  </sheetPr>
  <dimension ref="A1:AG56"/>
  <sheetViews>
    <sheetView view="pageBreakPreview" topLeftCell="A22" zoomScale="70" zoomScaleNormal="85" zoomScaleSheetLayoutView="70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</v>
      </c>
      <c r="O4" s="14" t="s">
        <v>35</v>
      </c>
      <c r="P4" s="14" t="s">
        <v>36</v>
      </c>
      <c r="Q4" s="15">
        <v>1</v>
      </c>
      <c r="R4" s="14" t="s">
        <v>37</v>
      </c>
      <c r="T4" s="16" t="s">
        <v>33</v>
      </c>
      <c r="U4" s="16"/>
      <c r="V4" s="16" t="s">
        <v>168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>
        <v>20</v>
      </c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>
        <v>5</v>
      </c>
      <c r="S9" s="3"/>
      <c r="T9" s="3"/>
      <c r="U9" s="4"/>
      <c r="V9" s="29">
        <f t="shared" si="0"/>
        <v>25</v>
      </c>
    </row>
    <row r="10" spans="1:22" ht="18" customHeight="1" x14ac:dyDescent="0.15">
      <c r="A10" s="153"/>
      <c r="B10" s="120" t="s">
        <v>14</v>
      </c>
      <c r="C10" s="5"/>
      <c r="D10" s="6"/>
      <c r="E10" s="6">
        <v>20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>
        <v>65</v>
      </c>
      <c r="S10" s="6"/>
      <c r="T10" s="6"/>
      <c r="U10" s="7"/>
      <c r="V10" s="31">
        <f t="shared" si="0"/>
        <v>85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>
        <v>11</v>
      </c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>
        <v>2</v>
      </c>
      <c r="S11" s="12"/>
      <c r="T11" s="12"/>
      <c r="U11" s="13"/>
      <c r="V11" s="32">
        <f t="shared" si="0"/>
        <v>13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>
        <v>11</v>
      </c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>
        <v>2</v>
      </c>
      <c r="S12" s="9"/>
      <c r="T12" s="9"/>
      <c r="U12" s="10"/>
      <c r="V12" s="30">
        <f t="shared" si="0"/>
        <v>13</v>
      </c>
    </row>
    <row r="13" spans="1:22" ht="18" customHeight="1" x14ac:dyDescent="0.15">
      <c r="A13" s="154" t="s">
        <v>4</v>
      </c>
      <c r="B13" s="118" t="s">
        <v>13</v>
      </c>
      <c r="C13" s="2">
        <v>27</v>
      </c>
      <c r="D13" s="3"/>
      <c r="E13" s="3">
        <v>13</v>
      </c>
      <c r="F13" s="3">
        <v>10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>
        <v>2</v>
      </c>
      <c r="S13" s="3"/>
      <c r="T13" s="3"/>
      <c r="U13" s="4">
        <v>2</v>
      </c>
      <c r="V13" s="29">
        <f t="shared" si="0"/>
        <v>54</v>
      </c>
    </row>
    <row r="14" spans="1:22" ht="18" customHeight="1" x14ac:dyDescent="0.15">
      <c r="A14" s="153"/>
      <c r="B14" s="120" t="s">
        <v>14</v>
      </c>
      <c r="C14" s="5">
        <v>27</v>
      </c>
      <c r="D14" s="6"/>
      <c r="E14" s="6">
        <v>13</v>
      </c>
      <c r="F14" s="6">
        <v>10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>
        <v>2</v>
      </c>
      <c r="S14" s="6"/>
      <c r="T14" s="6"/>
      <c r="U14" s="7">
        <v>2</v>
      </c>
      <c r="V14" s="31">
        <f t="shared" si="0"/>
        <v>54</v>
      </c>
    </row>
    <row r="15" spans="1:22" ht="18" customHeight="1" x14ac:dyDescent="0.15">
      <c r="A15" s="156" t="s">
        <v>5</v>
      </c>
      <c r="B15" s="121" t="s">
        <v>13</v>
      </c>
      <c r="C15" s="11"/>
      <c r="D15" s="12">
        <v>2</v>
      </c>
      <c r="E15" s="12"/>
      <c r="F15" s="12">
        <v>4</v>
      </c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>
        <v>2</v>
      </c>
      <c r="T15" s="12"/>
      <c r="U15" s="13">
        <v>1</v>
      </c>
      <c r="V15" s="32">
        <f t="shared" si="0"/>
        <v>9</v>
      </c>
    </row>
    <row r="16" spans="1:22" ht="18" customHeight="1" x14ac:dyDescent="0.15">
      <c r="A16" s="157"/>
      <c r="B16" s="119" t="s">
        <v>14</v>
      </c>
      <c r="C16" s="8"/>
      <c r="D16" s="9">
        <v>4</v>
      </c>
      <c r="E16" s="9"/>
      <c r="F16" s="9">
        <v>4</v>
      </c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>
        <v>2</v>
      </c>
      <c r="T16" s="9"/>
      <c r="U16" s="10">
        <v>1</v>
      </c>
      <c r="V16" s="30">
        <f t="shared" si="0"/>
        <v>11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>
        <v>1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>
        <v>3</v>
      </c>
      <c r="S17" s="3"/>
      <c r="T17" s="3"/>
      <c r="U17" s="4">
        <v>1</v>
      </c>
      <c r="V17" s="29">
        <f t="shared" si="0"/>
        <v>5</v>
      </c>
    </row>
    <row r="18" spans="1:22" ht="18" customHeight="1" x14ac:dyDescent="0.15">
      <c r="A18" s="153"/>
      <c r="B18" s="120" t="s">
        <v>14</v>
      </c>
      <c r="C18" s="5"/>
      <c r="D18" s="6"/>
      <c r="E18" s="6">
        <v>2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>
        <v>3</v>
      </c>
      <c r="S18" s="6"/>
      <c r="T18" s="6"/>
      <c r="U18" s="7">
        <v>1</v>
      </c>
      <c r="V18" s="31">
        <f t="shared" si="0"/>
        <v>6</v>
      </c>
    </row>
    <row r="19" spans="1:22" ht="18" customHeight="1" x14ac:dyDescent="0.15">
      <c r="A19" s="156" t="s">
        <v>7</v>
      </c>
      <c r="B19" s="121" t="s">
        <v>13</v>
      </c>
      <c r="C19" s="45"/>
      <c r="D19" s="46">
        <v>1</v>
      </c>
      <c r="E19" s="46">
        <v>1</v>
      </c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>
        <v>1</v>
      </c>
      <c r="S19" s="46"/>
      <c r="T19" s="46"/>
      <c r="U19" s="84"/>
      <c r="V19" s="32">
        <f t="shared" si="0"/>
        <v>3</v>
      </c>
    </row>
    <row r="20" spans="1:22" ht="18" customHeight="1" x14ac:dyDescent="0.15">
      <c r="A20" s="157"/>
      <c r="B20" s="119" t="s">
        <v>14</v>
      </c>
      <c r="C20" s="47"/>
      <c r="D20" s="48">
        <v>1</v>
      </c>
      <c r="E20" s="48">
        <v>1</v>
      </c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>
        <v>1</v>
      </c>
      <c r="S20" s="48"/>
      <c r="T20" s="48"/>
      <c r="U20" s="85"/>
      <c r="V20" s="30">
        <f t="shared" si="0"/>
        <v>3</v>
      </c>
    </row>
    <row r="21" spans="1:22" ht="18" customHeight="1" x14ac:dyDescent="0.15">
      <c r="A21" s="154" t="s">
        <v>8</v>
      </c>
      <c r="B21" s="118" t="s">
        <v>13</v>
      </c>
      <c r="C21" s="86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8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47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85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86"/>
      <c r="D23" s="87"/>
      <c r="E23" s="87"/>
      <c r="F23" s="87">
        <v>2</v>
      </c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8"/>
      <c r="V23" s="32">
        <f t="shared" si="0"/>
        <v>2</v>
      </c>
    </row>
    <row r="24" spans="1:22" ht="18" customHeight="1" x14ac:dyDescent="0.15">
      <c r="A24" s="157"/>
      <c r="B24" s="119" t="s">
        <v>14</v>
      </c>
      <c r="C24" s="47"/>
      <c r="D24" s="48"/>
      <c r="E24" s="48"/>
      <c r="F24" s="48">
        <v>2</v>
      </c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85"/>
      <c r="V24" s="30">
        <f t="shared" si="0"/>
        <v>2</v>
      </c>
    </row>
    <row r="25" spans="1:22" ht="18" customHeight="1" x14ac:dyDescent="0.15">
      <c r="A25" s="154" t="s">
        <v>10</v>
      </c>
      <c r="B25" s="118" t="s">
        <v>13</v>
      </c>
      <c r="C25" s="45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>
        <v>2</v>
      </c>
      <c r="S25" s="46"/>
      <c r="T25" s="46"/>
      <c r="U25" s="84"/>
      <c r="V25" s="29">
        <f t="shared" si="0"/>
        <v>2</v>
      </c>
    </row>
    <row r="26" spans="1:22" ht="18" customHeight="1" x14ac:dyDescent="0.15">
      <c r="A26" s="153"/>
      <c r="B26" s="120" t="s">
        <v>14</v>
      </c>
      <c r="C26" s="47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>
        <v>2</v>
      </c>
      <c r="S26" s="48"/>
      <c r="T26" s="48"/>
      <c r="U26" s="85"/>
      <c r="V26" s="31">
        <f t="shared" si="0"/>
        <v>2</v>
      </c>
    </row>
    <row r="27" spans="1:22" ht="18" customHeight="1" x14ac:dyDescent="0.15">
      <c r="A27" s="156" t="s">
        <v>11</v>
      </c>
      <c r="B27" s="121" t="s">
        <v>13</v>
      </c>
      <c r="C27" s="86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8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47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85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86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8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47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85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27</v>
      </c>
      <c r="D31" s="3">
        <f t="shared" ref="D31:V31" si="1">+D7+D9+D11+D13+D15+D17+D19+D21+D23+D25+D27+D29</f>
        <v>3</v>
      </c>
      <c r="E31" s="3">
        <f t="shared" si="1"/>
        <v>35</v>
      </c>
      <c r="F31" s="3">
        <f t="shared" si="1"/>
        <v>27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15</v>
      </c>
      <c r="S31" s="3">
        <f t="shared" si="1"/>
        <v>2</v>
      </c>
      <c r="T31" s="3">
        <f t="shared" si="1"/>
        <v>0</v>
      </c>
      <c r="U31" s="4">
        <f t="shared" si="1"/>
        <v>4</v>
      </c>
      <c r="V31" s="29">
        <f t="shared" si="1"/>
        <v>113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27</v>
      </c>
      <c r="D32" s="6">
        <f t="shared" si="3"/>
        <v>5</v>
      </c>
      <c r="E32" s="6">
        <f t="shared" si="3"/>
        <v>36</v>
      </c>
      <c r="F32" s="6">
        <f t="shared" si="3"/>
        <v>27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75</v>
      </c>
      <c r="S32" s="6">
        <f t="shared" si="3"/>
        <v>2</v>
      </c>
      <c r="T32" s="6">
        <f t="shared" si="3"/>
        <v>0</v>
      </c>
      <c r="U32" s="7">
        <f t="shared" si="3"/>
        <v>4</v>
      </c>
      <c r="V32" s="31">
        <f t="shared" si="3"/>
        <v>176</v>
      </c>
    </row>
    <row r="33" spans="1:22" ht="18" customHeight="1" x14ac:dyDescent="0.15">
      <c r="A33" s="158" t="s">
        <v>273</v>
      </c>
      <c r="B33" s="118" t="s">
        <v>13</v>
      </c>
      <c r="C33" s="2">
        <v>6</v>
      </c>
      <c r="D33" s="3">
        <v>12</v>
      </c>
      <c r="E33" s="3">
        <v>25</v>
      </c>
      <c r="F33" s="3">
        <v>9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1</v>
      </c>
      <c r="S33" s="3">
        <v>1</v>
      </c>
      <c r="T33" s="3">
        <v>0</v>
      </c>
      <c r="U33" s="4">
        <v>7</v>
      </c>
      <c r="V33" s="29">
        <f>SUM(C33:U33)</f>
        <v>61</v>
      </c>
    </row>
    <row r="34" spans="1:22" ht="18" customHeight="1" x14ac:dyDescent="0.15">
      <c r="A34" s="153"/>
      <c r="B34" s="120" t="s">
        <v>14</v>
      </c>
      <c r="C34" s="5">
        <v>6</v>
      </c>
      <c r="D34" s="6">
        <v>36</v>
      </c>
      <c r="E34" s="6">
        <v>25</v>
      </c>
      <c r="F34" s="6">
        <v>10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1</v>
      </c>
      <c r="S34" s="6">
        <v>1</v>
      </c>
      <c r="T34" s="6">
        <v>0</v>
      </c>
      <c r="U34" s="7">
        <v>7</v>
      </c>
      <c r="V34" s="31">
        <f>SUM(C34:U34)</f>
        <v>86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4.5</v>
      </c>
      <c r="D35" s="34">
        <f t="shared" ref="D35:V35" si="5">IF(D33=0,"- ",+D31/D33)</f>
        <v>0.25</v>
      </c>
      <c r="E35" s="34">
        <f t="shared" si="5"/>
        <v>1.4</v>
      </c>
      <c r="F35" s="34">
        <f t="shared" si="5"/>
        <v>3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>
        <f t="shared" si="5"/>
        <v>15</v>
      </c>
      <c r="S35" s="34">
        <f t="shared" si="5"/>
        <v>2</v>
      </c>
      <c r="T35" s="34" t="str">
        <f t="shared" si="5"/>
        <v xml:space="preserve">- </v>
      </c>
      <c r="U35" s="35">
        <f t="shared" si="5"/>
        <v>0.5714285714285714</v>
      </c>
      <c r="V35" s="36">
        <f t="shared" si="5"/>
        <v>1.8524590163934427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4.5</v>
      </c>
      <c r="D36" s="38">
        <f t="shared" si="7"/>
        <v>0.1388888888888889</v>
      </c>
      <c r="E36" s="38">
        <f t="shared" si="7"/>
        <v>1.44</v>
      </c>
      <c r="F36" s="38">
        <f t="shared" si="7"/>
        <v>2.7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>
        <f t="shared" si="7"/>
        <v>75</v>
      </c>
      <c r="S36" s="38">
        <f t="shared" si="7"/>
        <v>2</v>
      </c>
      <c r="T36" s="38" t="str">
        <f t="shared" si="7"/>
        <v xml:space="preserve">- </v>
      </c>
      <c r="U36" s="39">
        <f t="shared" si="7"/>
        <v>0.5714285714285714</v>
      </c>
      <c r="V36" s="40">
        <f t="shared" si="7"/>
        <v>2.0465116279069768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</v>
      </c>
      <c r="O4" s="14" t="s">
        <v>35</v>
      </c>
      <c r="P4" s="14" t="s">
        <v>36</v>
      </c>
      <c r="Q4" s="15">
        <v>1</v>
      </c>
      <c r="R4" s="14" t="s">
        <v>37</v>
      </c>
      <c r="T4" s="16" t="s">
        <v>33</v>
      </c>
      <c r="U4" s="16"/>
      <c r="V4" s="16" t="s">
        <v>51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>
        <v>1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>
        <v>1</v>
      </c>
      <c r="R7" s="3"/>
      <c r="S7" s="3"/>
      <c r="T7" s="3"/>
      <c r="U7" s="4">
        <v>1</v>
      </c>
      <c r="V7" s="29">
        <f>SUM(C7:U7)</f>
        <v>3</v>
      </c>
    </row>
    <row r="8" spans="1:22" ht="18" customHeight="1" x14ac:dyDescent="0.15">
      <c r="A8" s="157"/>
      <c r="B8" s="119" t="s">
        <v>14</v>
      </c>
      <c r="C8" s="5"/>
      <c r="D8" s="9">
        <v>1</v>
      </c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>
        <v>3</v>
      </c>
      <c r="R8" s="9"/>
      <c r="S8" s="9"/>
      <c r="T8" s="9"/>
      <c r="U8" s="10">
        <v>3</v>
      </c>
      <c r="V8" s="30">
        <f t="shared" ref="V8:V30" si="0">SUM(C8:U8)</f>
        <v>7</v>
      </c>
    </row>
    <row r="9" spans="1:22" ht="18" customHeight="1" x14ac:dyDescent="0.15">
      <c r="A9" s="154" t="s">
        <v>2</v>
      </c>
      <c r="B9" s="118" t="s">
        <v>13</v>
      </c>
      <c r="C9" s="2"/>
      <c r="D9" s="3">
        <v>18</v>
      </c>
      <c r="E9" s="3">
        <v>2</v>
      </c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20</v>
      </c>
    </row>
    <row r="10" spans="1:22" ht="18" customHeight="1" x14ac:dyDescent="0.15">
      <c r="A10" s="153"/>
      <c r="B10" s="120" t="s">
        <v>14</v>
      </c>
      <c r="C10" s="5"/>
      <c r="D10" s="6">
        <v>19</v>
      </c>
      <c r="E10" s="6">
        <v>4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23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>
        <v>4</v>
      </c>
      <c r="F13" s="3">
        <v>15</v>
      </c>
      <c r="G13" s="3"/>
      <c r="H13" s="3">
        <v>3</v>
      </c>
      <c r="I13" s="3"/>
      <c r="J13" s="3"/>
      <c r="K13" s="3"/>
      <c r="L13" s="3"/>
      <c r="M13" s="3"/>
      <c r="N13" s="3"/>
      <c r="O13" s="3"/>
      <c r="P13" s="3"/>
      <c r="Q13" s="3"/>
      <c r="R13" s="3">
        <v>2</v>
      </c>
      <c r="S13" s="3"/>
      <c r="T13" s="3"/>
      <c r="U13" s="4"/>
      <c r="V13" s="29">
        <f t="shared" si="0"/>
        <v>24</v>
      </c>
    </row>
    <row r="14" spans="1:22" ht="18" customHeight="1" x14ac:dyDescent="0.15">
      <c r="A14" s="153"/>
      <c r="B14" s="120" t="s">
        <v>14</v>
      </c>
      <c r="C14" s="5"/>
      <c r="D14" s="6"/>
      <c r="E14" s="6">
        <v>12</v>
      </c>
      <c r="F14" s="6">
        <v>15</v>
      </c>
      <c r="G14" s="6"/>
      <c r="H14" s="6">
        <v>3</v>
      </c>
      <c r="I14" s="6"/>
      <c r="J14" s="6"/>
      <c r="K14" s="6"/>
      <c r="L14" s="6"/>
      <c r="M14" s="6"/>
      <c r="N14" s="6"/>
      <c r="O14" s="6"/>
      <c r="P14" s="6"/>
      <c r="Q14" s="6"/>
      <c r="R14" s="6">
        <v>2</v>
      </c>
      <c r="S14" s="6"/>
      <c r="T14" s="6"/>
      <c r="U14" s="7"/>
      <c r="V14" s="31">
        <f t="shared" si="0"/>
        <v>32</v>
      </c>
    </row>
    <row r="15" spans="1:22" ht="18" customHeight="1" x14ac:dyDescent="0.15">
      <c r="A15" s="156" t="s">
        <v>5</v>
      </c>
      <c r="B15" s="121" t="s">
        <v>13</v>
      </c>
      <c r="C15" s="11"/>
      <c r="D15" s="12">
        <v>2</v>
      </c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2</v>
      </c>
    </row>
    <row r="16" spans="1:22" ht="18" customHeight="1" x14ac:dyDescent="0.15">
      <c r="A16" s="157"/>
      <c r="B16" s="119" t="s">
        <v>14</v>
      </c>
      <c r="C16" s="8"/>
      <c r="D16" s="9">
        <v>2</v>
      </c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2</v>
      </c>
    </row>
    <row r="17" spans="1:22" ht="18" customHeight="1" x14ac:dyDescent="0.15">
      <c r="A17" s="154" t="s">
        <v>6</v>
      </c>
      <c r="B17" s="118" t="s">
        <v>13</v>
      </c>
      <c r="C17" s="2">
        <v>1</v>
      </c>
      <c r="D17" s="3">
        <v>2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>
        <v>5</v>
      </c>
      <c r="U17" s="4"/>
      <c r="V17" s="29">
        <f t="shared" si="0"/>
        <v>8</v>
      </c>
    </row>
    <row r="18" spans="1:22" ht="18" customHeight="1" x14ac:dyDescent="0.15">
      <c r="A18" s="153"/>
      <c r="B18" s="120" t="s">
        <v>14</v>
      </c>
      <c r="C18" s="5">
        <v>1</v>
      </c>
      <c r="D18" s="6">
        <v>2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>
        <v>5</v>
      </c>
      <c r="U18" s="7"/>
      <c r="V18" s="31">
        <f t="shared" si="0"/>
        <v>8</v>
      </c>
    </row>
    <row r="19" spans="1:22" ht="18" customHeight="1" x14ac:dyDescent="0.15">
      <c r="A19" s="156" t="s">
        <v>7</v>
      </c>
      <c r="B19" s="121" t="s">
        <v>13</v>
      </c>
      <c r="C19" s="11">
        <v>12</v>
      </c>
      <c r="D19" s="12">
        <v>1</v>
      </c>
      <c r="E19" s="12"/>
      <c r="F19" s="12"/>
      <c r="G19" s="12"/>
      <c r="H19" s="12"/>
      <c r="I19" s="12"/>
      <c r="J19" s="12"/>
      <c r="K19" s="12"/>
      <c r="L19" s="12"/>
      <c r="M19" s="12">
        <v>2</v>
      </c>
      <c r="N19" s="12"/>
      <c r="O19" s="12"/>
      <c r="P19" s="12"/>
      <c r="Q19" s="12"/>
      <c r="R19" s="12"/>
      <c r="S19" s="12"/>
      <c r="T19" s="12"/>
      <c r="U19" s="13"/>
      <c r="V19" s="32">
        <f t="shared" si="0"/>
        <v>15</v>
      </c>
    </row>
    <row r="20" spans="1:22" ht="18" customHeight="1" x14ac:dyDescent="0.15">
      <c r="A20" s="157"/>
      <c r="B20" s="119" t="s">
        <v>14</v>
      </c>
      <c r="C20" s="8">
        <v>12</v>
      </c>
      <c r="D20" s="9">
        <v>1</v>
      </c>
      <c r="E20" s="9"/>
      <c r="F20" s="9"/>
      <c r="G20" s="9"/>
      <c r="H20" s="9"/>
      <c r="I20" s="9"/>
      <c r="J20" s="9"/>
      <c r="K20" s="9"/>
      <c r="L20" s="9"/>
      <c r="M20" s="9">
        <v>2</v>
      </c>
      <c r="N20" s="9"/>
      <c r="O20" s="9"/>
      <c r="P20" s="9"/>
      <c r="Q20" s="9"/>
      <c r="R20" s="9"/>
      <c r="S20" s="9"/>
      <c r="T20" s="9"/>
      <c r="U20" s="10"/>
      <c r="V20" s="30">
        <f t="shared" si="0"/>
        <v>15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>
        <v>2</v>
      </c>
      <c r="F25" s="3">
        <v>2</v>
      </c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4</v>
      </c>
    </row>
    <row r="26" spans="1:22" ht="18" customHeight="1" x14ac:dyDescent="0.15">
      <c r="A26" s="153"/>
      <c r="B26" s="120" t="s">
        <v>14</v>
      </c>
      <c r="C26" s="5"/>
      <c r="D26" s="6"/>
      <c r="E26" s="6">
        <v>2</v>
      </c>
      <c r="F26" s="6">
        <v>4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6</v>
      </c>
    </row>
    <row r="27" spans="1:22" ht="18" customHeight="1" x14ac:dyDescent="0.15">
      <c r="A27" s="156" t="s">
        <v>11</v>
      </c>
      <c r="B27" s="121" t="s">
        <v>13</v>
      </c>
      <c r="C27" s="11">
        <v>21</v>
      </c>
      <c r="D27" s="12"/>
      <c r="E27" s="12"/>
      <c r="F27" s="12">
        <v>1</v>
      </c>
      <c r="G27" s="12"/>
      <c r="H27" s="12"/>
      <c r="I27" s="12">
        <v>6</v>
      </c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28</v>
      </c>
    </row>
    <row r="28" spans="1:22" ht="18" customHeight="1" x14ac:dyDescent="0.15">
      <c r="A28" s="157"/>
      <c r="B28" s="119" t="s">
        <v>14</v>
      </c>
      <c r="C28" s="8">
        <v>21</v>
      </c>
      <c r="D28" s="9"/>
      <c r="E28" s="9"/>
      <c r="F28" s="9">
        <v>1</v>
      </c>
      <c r="G28" s="9"/>
      <c r="H28" s="9"/>
      <c r="I28" s="9">
        <v>6</v>
      </c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28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>
        <v>3</v>
      </c>
      <c r="N29" s="3"/>
      <c r="O29" s="3"/>
      <c r="P29" s="3"/>
      <c r="Q29" s="3"/>
      <c r="R29" s="3"/>
      <c r="S29" s="3"/>
      <c r="T29" s="3"/>
      <c r="U29" s="4"/>
      <c r="V29" s="29">
        <f t="shared" si="0"/>
        <v>3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>
        <v>3</v>
      </c>
      <c r="N30" s="6"/>
      <c r="O30" s="6"/>
      <c r="P30" s="6"/>
      <c r="Q30" s="6"/>
      <c r="R30" s="6"/>
      <c r="S30" s="6"/>
      <c r="T30" s="6"/>
      <c r="U30" s="7"/>
      <c r="V30" s="31">
        <f t="shared" si="0"/>
        <v>3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34</v>
      </c>
      <c r="D31" s="3">
        <f t="shared" ref="D31:U32" si="1">+D7+D9+D11+D13+D15+D17+D19+D21+D23+D25+D27+D29</f>
        <v>24</v>
      </c>
      <c r="E31" s="3">
        <f t="shared" si="1"/>
        <v>8</v>
      </c>
      <c r="F31" s="3">
        <f t="shared" si="1"/>
        <v>18</v>
      </c>
      <c r="G31" s="3">
        <f t="shared" si="1"/>
        <v>0</v>
      </c>
      <c r="H31" s="3">
        <f t="shared" si="1"/>
        <v>3</v>
      </c>
      <c r="I31" s="3">
        <f t="shared" si="1"/>
        <v>6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5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1</v>
      </c>
      <c r="R31" s="3">
        <f t="shared" si="1"/>
        <v>2</v>
      </c>
      <c r="S31" s="3">
        <f t="shared" si="1"/>
        <v>0</v>
      </c>
      <c r="T31" s="3">
        <f t="shared" si="1"/>
        <v>5</v>
      </c>
      <c r="U31" s="4">
        <f t="shared" si="1"/>
        <v>1</v>
      </c>
      <c r="V31" s="29">
        <f t="shared" ref="V31" si="2">+V7+V9+V11+V13+V15+V17+V19+V21+V23+V25+V27+V29</f>
        <v>107</v>
      </c>
    </row>
    <row r="32" spans="1:22" ht="18" customHeight="1" x14ac:dyDescent="0.15">
      <c r="A32" s="153"/>
      <c r="B32" s="120" t="s">
        <v>14</v>
      </c>
      <c r="C32" s="5">
        <f t="shared" ref="C32:U32" si="3">+C8+C10+C12+C14+C16+C18+C20+C22+C24+C26+C28+C30</f>
        <v>34</v>
      </c>
      <c r="D32" s="6">
        <f t="shared" si="3"/>
        <v>25</v>
      </c>
      <c r="E32" s="6">
        <f t="shared" si="3"/>
        <v>18</v>
      </c>
      <c r="F32" s="6">
        <f t="shared" si="3"/>
        <v>20</v>
      </c>
      <c r="G32" s="6">
        <f t="shared" si="3"/>
        <v>0</v>
      </c>
      <c r="H32" s="6">
        <f t="shared" si="3"/>
        <v>3</v>
      </c>
      <c r="I32" s="6">
        <f t="shared" si="3"/>
        <v>6</v>
      </c>
      <c r="J32" s="6">
        <f t="shared" si="3"/>
        <v>0</v>
      </c>
      <c r="K32" s="6">
        <f t="shared" si="1"/>
        <v>0</v>
      </c>
      <c r="L32" s="6">
        <f t="shared" si="1"/>
        <v>0</v>
      </c>
      <c r="M32" s="6">
        <f t="shared" si="1"/>
        <v>5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3</v>
      </c>
      <c r="R32" s="6">
        <f t="shared" si="3"/>
        <v>2</v>
      </c>
      <c r="S32" s="6">
        <f t="shared" si="3"/>
        <v>0</v>
      </c>
      <c r="T32" s="6">
        <f t="shared" si="3"/>
        <v>5</v>
      </c>
      <c r="U32" s="7">
        <f t="shared" si="3"/>
        <v>3</v>
      </c>
      <c r="V32" s="31">
        <f t="shared" ref="V32" si="4">+V8+V10+V12+V14+V16+V18+V20+V22+V24+V26+V28+V30</f>
        <v>124</v>
      </c>
    </row>
    <row r="33" spans="1:22" ht="18" customHeight="1" x14ac:dyDescent="0.15">
      <c r="A33" s="158" t="s">
        <v>273</v>
      </c>
      <c r="B33" s="118" t="s">
        <v>13</v>
      </c>
      <c r="C33" s="2">
        <v>6</v>
      </c>
      <c r="D33" s="3">
        <v>1</v>
      </c>
      <c r="E33" s="3">
        <v>26</v>
      </c>
      <c r="F33" s="3">
        <v>12</v>
      </c>
      <c r="G33" s="3">
        <v>0</v>
      </c>
      <c r="H33" s="3">
        <v>1</v>
      </c>
      <c r="I33" s="3">
        <v>1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1</v>
      </c>
      <c r="R33" s="3">
        <v>4</v>
      </c>
      <c r="S33" s="3">
        <v>15</v>
      </c>
      <c r="T33" s="3">
        <v>0</v>
      </c>
      <c r="U33" s="4">
        <v>0</v>
      </c>
      <c r="V33" s="29">
        <f>SUM(C33:U33)</f>
        <v>67</v>
      </c>
    </row>
    <row r="34" spans="1:22" ht="18" customHeight="1" x14ac:dyDescent="0.15">
      <c r="A34" s="153"/>
      <c r="B34" s="120" t="s">
        <v>14</v>
      </c>
      <c r="C34" s="5">
        <v>6</v>
      </c>
      <c r="D34" s="6">
        <v>1</v>
      </c>
      <c r="E34" s="6">
        <v>39</v>
      </c>
      <c r="F34" s="6">
        <v>12</v>
      </c>
      <c r="G34" s="6">
        <v>0</v>
      </c>
      <c r="H34" s="6">
        <v>3</v>
      </c>
      <c r="I34" s="6">
        <v>2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1</v>
      </c>
      <c r="R34" s="6">
        <v>13</v>
      </c>
      <c r="S34" s="6">
        <v>43</v>
      </c>
      <c r="T34" s="6">
        <v>0</v>
      </c>
      <c r="U34" s="7">
        <v>0</v>
      </c>
      <c r="V34" s="31">
        <f>SUM(C34:U34)</f>
        <v>120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5.666666666666667</v>
      </c>
      <c r="D35" s="34">
        <f t="shared" ref="D35:V35" si="5">IF(D33=0,"- ",+D31/D33)</f>
        <v>24</v>
      </c>
      <c r="E35" s="34">
        <f t="shared" si="5"/>
        <v>0.30769230769230771</v>
      </c>
      <c r="F35" s="34">
        <f t="shared" si="5"/>
        <v>1.5</v>
      </c>
      <c r="G35" s="34" t="str">
        <f t="shared" si="5"/>
        <v xml:space="preserve">- </v>
      </c>
      <c r="H35" s="34">
        <f t="shared" si="5"/>
        <v>3</v>
      </c>
      <c r="I35" s="34">
        <f t="shared" si="5"/>
        <v>6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>
        <f t="shared" si="5"/>
        <v>1</v>
      </c>
      <c r="R35" s="34">
        <f t="shared" si="5"/>
        <v>0.5</v>
      </c>
      <c r="S35" s="34">
        <f t="shared" si="5"/>
        <v>0</v>
      </c>
      <c r="T35" s="34" t="str">
        <f t="shared" si="5"/>
        <v xml:space="preserve">- </v>
      </c>
      <c r="U35" s="35" t="str">
        <f t="shared" si="5"/>
        <v xml:space="preserve">- </v>
      </c>
      <c r="V35" s="36">
        <f t="shared" si="5"/>
        <v>1.5970149253731343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5.666666666666667</v>
      </c>
      <c r="D36" s="38">
        <f t="shared" si="7"/>
        <v>25</v>
      </c>
      <c r="E36" s="38">
        <f t="shared" si="7"/>
        <v>0.46153846153846156</v>
      </c>
      <c r="F36" s="38">
        <f t="shared" si="7"/>
        <v>1.6666666666666667</v>
      </c>
      <c r="G36" s="38" t="str">
        <f t="shared" si="7"/>
        <v xml:space="preserve">- </v>
      </c>
      <c r="H36" s="38">
        <f t="shared" si="7"/>
        <v>1</v>
      </c>
      <c r="I36" s="38">
        <f t="shared" si="7"/>
        <v>3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>
        <f t="shared" si="7"/>
        <v>3</v>
      </c>
      <c r="R36" s="38">
        <f t="shared" si="7"/>
        <v>0.15384615384615385</v>
      </c>
      <c r="S36" s="38">
        <f t="shared" si="7"/>
        <v>0</v>
      </c>
      <c r="T36" s="38" t="str">
        <f t="shared" si="7"/>
        <v xml:space="preserve">- </v>
      </c>
      <c r="U36" s="39" t="str">
        <f t="shared" si="7"/>
        <v xml:space="preserve">- </v>
      </c>
      <c r="V36" s="40">
        <f t="shared" si="7"/>
        <v>1.0333333333333334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>
    <pageSetUpPr fitToPage="1"/>
  </sheetPr>
  <dimension ref="A1:AG56"/>
  <sheetViews>
    <sheetView view="pageBreakPreview" topLeftCell="A22" zoomScale="70" zoomScaleNormal="85" zoomScaleSheetLayoutView="70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</v>
      </c>
      <c r="O4" s="14" t="s">
        <v>35</v>
      </c>
      <c r="P4" s="14" t="s">
        <v>36</v>
      </c>
      <c r="Q4" s="15">
        <v>1</v>
      </c>
      <c r="R4" s="14" t="s">
        <v>37</v>
      </c>
      <c r="T4" s="16" t="s">
        <v>33</v>
      </c>
      <c r="U4" s="16"/>
      <c r="V4" s="16" t="s">
        <v>169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>
        <v>1</v>
      </c>
      <c r="F7" s="3"/>
      <c r="G7" s="3"/>
      <c r="H7" s="3"/>
      <c r="I7" s="3"/>
      <c r="J7" s="3"/>
      <c r="K7" s="3"/>
      <c r="L7" s="3"/>
      <c r="M7" s="3"/>
      <c r="N7" s="3"/>
      <c r="O7" s="3"/>
      <c r="P7" s="3">
        <v>1</v>
      </c>
      <c r="Q7" s="3"/>
      <c r="R7" s="3"/>
      <c r="S7" s="3"/>
      <c r="T7" s="3"/>
      <c r="U7" s="4"/>
      <c r="V7" s="29">
        <f>SUM(C7:U7)</f>
        <v>2</v>
      </c>
    </row>
    <row r="8" spans="1:22" ht="18" customHeight="1" x14ac:dyDescent="0.15">
      <c r="A8" s="157"/>
      <c r="B8" s="119" t="s">
        <v>14</v>
      </c>
      <c r="C8" s="5"/>
      <c r="D8" s="9"/>
      <c r="E8" s="9">
        <v>1</v>
      </c>
      <c r="F8" s="9"/>
      <c r="G8" s="9"/>
      <c r="H8" s="9"/>
      <c r="I8" s="9"/>
      <c r="J8" s="9"/>
      <c r="K8" s="9"/>
      <c r="L8" s="9"/>
      <c r="M8" s="9"/>
      <c r="N8" s="9"/>
      <c r="O8" s="9"/>
      <c r="P8" s="9">
        <v>1</v>
      </c>
      <c r="Q8" s="9"/>
      <c r="R8" s="9"/>
      <c r="S8" s="9"/>
      <c r="T8" s="9"/>
      <c r="U8" s="10"/>
      <c r="V8" s="30">
        <f t="shared" ref="V8:V30" si="0">SUM(C8:U8)</f>
        <v>2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>
        <v>3</v>
      </c>
      <c r="S9" s="3"/>
      <c r="T9" s="3"/>
      <c r="U9" s="4">
        <v>2</v>
      </c>
      <c r="V9" s="29">
        <f t="shared" si="0"/>
        <v>5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>
        <v>3</v>
      </c>
      <c r="S10" s="6"/>
      <c r="T10" s="6"/>
      <c r="U10" s="7">
        <v>6</v>
      </c>
      <c r="V10" s="31">
        <f t="shared" si="0"/>
        <v>9</v>
      </c>
    </row>
    <row r="11" spans="1:22" ht="18" customHeight="1" x14ac:dyDescent="0.15">
      <c r="A11" s="156" t="s">
        <v>3</v>
      </c>
      <c r="B11" s="121" t="s">
        <v>13</v>
      </c>
      <c r="C11" s="11">
        <v>9</v>
      </c>
      <c r="D11" s="12">
        <v>7</v>
      </c>
      <c r="E11" s="12">
        <v>1</v>
      </c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>
        <v>6</v>
      </c>
      <c r="Q11" s="12"/>
      <c r="R11" s="12"/>
      <c r="S11" s="12"/>
      <c r="T11" s="12"/>
      <c r="U11" s="13"/>
      <c r="V11" s="32">
        <f t="shared" si="0"/>
        <v>23</v>
      </c>
    </row>
    <row r="12" spans="1:22" ht="18" customHeight="1" x14ac:dyDescent="0.15">
      <c r="A12" s="157"/>
      <c r="B12" s="119" t="s">
        <v>14</v>
      </c>
      <c r="C12" s="8">
        <v>9</v>
      </c>
      <c r="D12" s="9">
        <v>7</v>
      </c>
      <c r="E12" s="9">
        <v>1</v>
      </c>
      <c r="F12" s="9"/>
      <c r="G12" s="9"/>
      <c r="H12" s="9"/>
      <c r="I12" s="9"/>
      <c r="J12" s="9"/>
      <c r="K12" s="9"/>
      <c r="L12" s="9"/>
      <c r="M12" s="9"/>
      <c r="N12" s="9"/>
      <c r="O12" s="9"/>
      <c r="P12" s="9">
        <v>18</v>
      </c>
      <c r="Q12" s="9"/>
      <c r="R12" s="9"/>
      <c r="S12" s="9"/>
      <c r="T12" s="9"/>
      <c r="U12" s="10"/>
      <c r="V12" s="30">
        <f t="shared" si="0"/>
        <v>35</v>
      </c>
    </row>
    <row r="13" spans="1:22" ht="18" customHeight="1" x14ac:dyDescent="0.15">
      <c r="A13" s="154" t="s">
        <v>4</v>
      </c>
      <c r="B13" s="118" t="s">
        <v>13</v>
      </c>
      <c r="C13" s="2">
        <v>2</v>
      </c>
      <c r="D13" s="3"/>
      <c r="E13" s="3">
        <v>2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4</v>
      </c>
    </row>
    <row r="14" spans="1:22" ht="18" customHeight="1" x14ac:dyDescent="0.15">
      <c r="A14" s="153"/>
      <c r="B14" s="120" t="s">
        <v>14</v>
      </c>
      <c r="C14" s="5">
        <v>2</v>
      </c>
      <c r="D14" s="6"/>
      <c r="E14" s="6">
        <v>4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6</v>
      </c>
    </row>
    <row r="15" spans="1:22" ht="18" customHeight="1" x14ac:dyDescent="0.15">
      <c r="A15" s="156" t="s">
        <v>5</v>
      </c>
      <c r="B15" s="121" t="s">
        <v>13</v>
      </c>
      <c r="C15" s="11">
        <v>4</v>
      </c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4</v>
      </c>
    </row>
    <row r="16" spans="1:22" ht="18" customHeight="1" x14ac:dyDescent="0.15">
      <c r="A16" s="157"/>
      <c r="B16" s="119" t="s">
        <v>14</v>
      </c>
      <c r="C16" s="8">
        <v>4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4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>
        <v>6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>
        <v>1</v>
      </c>
      <c r="U17" s="4"/>
      <c r="V17" s="29">
        <f t="shared" si="0"/>
        <v>7</v>
      </c>
    </row>
    <row r="18" spans="1:22" ht="18" customHeight="1" x14ac:dyDescent="0.15">
      <c r="A18" s="153"/>
      <c r="B18" s="120" t="s">
        <v>14</v>
      </c>
      <c r="C18" s="5"/>
      <c r="D18" s="6"/>
      <c r="E18" s="6">
        <v>6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>
        <v>1</v>
      </c>
      <c r="U18" s="7"/>
      <c r="V18" s="31">
        <f t="shared" si="0"/>
        <v>7</v>
      </c>
    </row>
    <row r="19" spans="1:22" ht="18" customHeight="1" x14ac:dyDescent="0.15">
      <c r="A19" s="156" t="s">
        <v>7</v>
      </c>
      <c r="B19" s="121" t="s">
        <v>13</v>
      </c>
      <c r="C19" s="11"/>
      <c r="D19" s="12">
        <v>1</v>
      </c>
      <c r="E19" s="12"/>
      <c r="F19" s="12">
        <v>4</v>
      </c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5</v>
      </c>
    </row>
    <row r="20" spans="1:22" ht="18" customHeight="1" x14ac:dyDescent="0.15">
      <c r="A20" s="157"/>
      <c r="B20" s="119" t="s">
        <v>14</v>
      </c>
      <c r="C20" s="8"/>
      <c r="D20" s="9">
        <v>1</v>
      </c>
      <c r="E20" s="9"/>
      <c r="F20" s="9">
        <v>4</v>
      </c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5</v>
      </c>
    </row>
    <row r="21" spans="1:22" ht="18" customHeight="1" x14ac:dyDescent="0.15">
      <c r="A21" s="154" t="s">
        <v>8</v>
      </c>
      <c r="B21" s="118" t="s">
        <v>13</v>
      </c>
      <c r="C21" s="2">
        <v>2</v>
      </c>
      <c r="D21" s="3"/>
      <c r="E21" s="3">
        <v>2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4</v>
      </c>
    </row>
    <row r="22" spans="1:22" ht="18" customHeight="1" x14ac:dyDescent="0.15">
      <c r="A22" s="153"/>
      <c r="B22" s="120" t="s">
        <v>14</v>
      </c>
      <c r="C22" s="5">
        <v>2</v>
      </c>
      <c r="D22" s="6"/>
      <c r="E22" s="6">
        <v>2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4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>
        <v>1</v>
      </c>
      <c r="R23" s="12"/>
      <c r="S23" s="12"/>
      <c r="T23" s="12"/>
      <c r="U23" s="13"/>
      <c r="V23" s="32">
        <f t="shared" si="0"/>
        <v>1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>
        <v>1</v>
      </c>
      <c r="R24" s="9"/>
      <c r="S24" s="9"/>
      <c r="T24" s="9"/>
      <c r="U24" s="10"/>
      <c r="V24" s="30">
        <f t="shared" si="0"/>
        <v>1</v>
      </c>
    </row>
    <row r="25" spans="1:22" ht="18" customHeight="1" x14ac:dyDescent="0.15">
      <c r="A25" s="154" t="s">
        <v>10</v>
      </c>
      <c r="B25" s="118" t="s">
        <v>13</v>
      </c>
      <c r="C25" s="2">
        <v>3</v>
      </c>
      <c r="D25" s="3"/>
      <c r="E25" s="3"/>
      <c r="F25" s="3">
        <v>2</v>
      </c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5</v>
      </c>
    </row>
    <row r="26" spans="1:22" ht="18" customHeight="1" x14ac:dyDescent="0.15">
      <c r="A26" s="153"/>
      <c r="B26" s="120" t="s">
        <v>14</v>
      </c>
      <c r="C26" s="5">
        <v>3</v>
      </c>
      <c r="D26" s="6"/>
      <c r="E26" s="6"/>
      <c r="F26" s="6">
        <v>2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5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>
        <v>2</v>
      </c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2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>
        <v>2</v>
      </c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2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20</v>
      </c>
      <c r="D31" s="3">
        <f t="shared" ref="D31:V31" si="1">+D7+D9+D11+D13+D15+D17+D19+D21+D23+D25+D27+D29</f>
        <v>8</v>
      </c>
      <c r="E31" s="3">
        <f t="shared" si="1"/>
        <v>12</v>
      </c>
      <c r="F31" s="3">
        <f t="shared" si="1"/>
        <v>6</v>
      </c>
      <c r="G31" s="3">
        <f t="shared" si="1"/>
        <v>0</v>
      </c>
      <c r="H31" s="3">
        <f t="shared" si="1"/>
        <v>2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7</v>
      </c>
      <c r="Q31" s="3">
        <f t="shared" si="1"/>
        <v>1</v>
      </c>
      <c r="R31" s="3">
        <f t="shared" si="1"/>
        <v>3</v>
      </c>
      <c r="S31" s="3">
        <f t="shared" si="1"/>
        <v>0</v>
      </c>
      <c r="T31" s="3">
        <f t="shared" si="1"/>
        <v>1</v>
      </c>
      <c r="U31" s="4">
        <f t="shared" si="1"/>
        <v>2</v>
      </c>
      <c r="V31" s="29">
        <f t="shared" si="1"/>
        <v>62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20</v>
      </c>
      <c r="D32" s="6">
        <f t="shared" si="3"/>
        <v>8</v>
      </c>
      <c r="E32" s="6">
        <f t="shared" si="3"/>
        <v>14</v>
      </c>
      <c r="F32" s="6">
        <f t="shared" si="3"/>
        <v>6</v>
      </c>
      <c r="G32" s="6">
        <f t="shared" si="3"/>
        <v>0</v>
      </c>
      <c r="H32" s="6">
        <f t="shared" si="3"/>
        <v>2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19</v>
      </c>
      <c r="Q32" s="6">
        <f t="shared" si="3"/>
        <v>1</v>
      </c>
      <c r="R32" s="6">
        <f t="shared" si="3"/>
        <v>3</v>
      </c>
      <c r="S32" s="6">
        <f t="shared" si="3"/>
        <v>0</v>
      </c>
      <c r="T32" s="6">
        <f t="shared" si="3"/>
        <v>1</v>
      </c>
      <c r="U32" s="7">
        <f t="shared" si="3"/>
        <v>6</v>
      </c>
      <c r="V32" s="31">
        <f t="shared" si="3"/>
        <v>80</v>
      </c>
    </row>
    <row r="33" spans="1:22" ht="18" customHeight="1" x14ac:dyDescent="0.15">
      <c r="A33" s="158" t="s">
        <v>273</v>
      </c>
      <c r="B33" s="118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4">
        <v>0</v>
      </c>
      <c r="V33" s="29">
        <f>SUM(C33:U33)</f>
        <v>0</v>
      </c>
    </row>
    <row r="34" spans="1:22" ht="18" customHeight="1" x14ac:dyDescent="0.15">
      <c r="A34" s="153"/>
      <c r="B34" s="120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7">
        <v>0</v>
      </c>
      <c r="V34" s="31">
        <f>SUM(C34:U34)</f>
        <v>0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 t="str">
        <f t="shared" ref="D35:V35" si="5">IF(D33=0,"- ",+D31/D33)</f>
        <v xml:space="preserve">- </v>
      </c>
      <c r="E35" s="34" t="str">
        <f t="shared" si="5"/>
        <v xml:space="preserve">- 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 t="str">
        <f t="shared" si="5"/>
        <v xml:space="preserve">- </v>
      </c>
      <c r="V35" s="36" t="str">
        <f t="shared" si="5"/>
        <v xml:space="preserve">- 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 t="str">
        <f t="shared" si="7"/>
        <v xml:space="preserve">- </v>
      </c>
      <c r="E36" s="38" t="str">
        <f t="shared" si="7"/>
        <v xml:space="preserve">- 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 t="str">
        <f t="shared" si="7"/>
        <v xml:space="preserve">- </v>
      </c>
      <c r="V36" s="40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2">
    <pageSetUpPr fitToPage="1"/>
  </sheetPr>
  <dimension ref="A1:AG56"/>
  <sheetViews>
    <sheetView view="pageBreakPreview" topLeftCell="A22" zoomScale="70" zoomScaleNormal="85" zoomScaleSheetLayoutView="70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6</v>
      </c>
      <c r="O4" s="14" t="s">
        <v>35</v>
      </c>
      <c r="P4" s="14" t="s">
        <v>36</v>
      </c>
      <c r="Q4" s="15">
        <v>5</v>
      </c>
      <c r="R4" s="14" t="s">
        <v>37</v>
      </c>
      <c r="T4" s="16" t="s">
        <v>33</v>
      </c>
      <c r="U4" s="16"/>
      <c r="V4" s="16" t="s">
        <v>170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>
        <v>1</v>
      </c>
      <c r="P11" s="12"/>
      <c r="Q11" s="12"/>
      <c r="R11" s="12">
        <v>1</v>
      </c>
      <c r="S11" s="12"/>
      <c r="T11" s="12"/>
      <c r="U11" s="13">
        <v>1</v>
      </c>
      <c r="V11" s="32">
        <f t="shared" si="0"/>
        <v>3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>
        <v>1</v>
      </c>
      <c r="P12" s="9"/>
      <c r="Q12" s="9"/>
      <c r="R12" s="9">
        <v>1</v>
      </c>
      <c r="S12" s="9"/>
      <c r="T12" s="9"/>
      <c r="U12" s="10">
        <v>1</v>
      </c>
      <c r="V12" s="30">
        <f t="shared" si="0"/>
        <v>3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>
        <v>2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2</v>
      </c>
    </row>
    <row r="14" spans="1:22" ht="18" customHeight="1" x14ac:dyDescent="0.15">
      <c r="A14" s="153"/>
      <c r="B14" s="120" t="s">
        <v>14</v>
      </c>
      <c r="C14" s="5"/>
      <c r="D14" s="6"/>
      <c r="E14" s="6">
        <v>4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4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>
        <v>1</v>
      </c>
      <c r="F15" s="12"/>
      <c r="G15" s="12"/>
      <c r="H15" s="12"/>
      <c r="I15" s="12">
        <v>1</v>
      </c>
      <c r="J15" s="12"/>
      <c r="K15" s="12"/>
      <c r="L15" s="12"/>
      <c r="M15" s="12"/>
      <c r="N15" s="12"/>
      <c r="O15" s="12"/>
      <c r="P15" s="12"/>
      <c r="Q15" s="12"/>
      <c r="R15" s="12"/>
      <c r="S15" s="12">
        <v>7</v>
      </c>
      <c r="T15" s="12"/>
      <c r="U15" s="13"/>
      <c r="V15" s="32">
        <f t="shared" si="0"/>
        <v>9</v>
      </c>
    </row>
    <row r="16" spans="1:22" ht="18" customHeight="1" x14ac:dyDescent="0.15">
      <c r="A16" s="157"/>
      <c r="B16" s="119" t="s">
        <v>14</v>
      </c>
      <c r="C16" s="8"/>
      <c r="D16" s="9"/>
      <c r="E16" s="9">
        <v>2</v>
      </c>
      <c r="F16" s="9"/>
      <c r="G16" s="9"/>
      <c r="H16" s="9"/>
      <c r="I16" s="9">
        <v>1</v>
      </c>
      <c r="J16" s="9"/>
      <c r="K16" s="9"/>
      <c r="L16" s="9"/>
      <c r="M16" s="9"/>
      <c r="N16" s="9"/>
      <c r="O16" s="9"/>
      <c r="P16" s="9"/>
      <c r="Q16" s="9"/>
      <c r="R16" s="9"/>
      <c r="S16" s="9">
        <v>21</v>
      </c>
      <c r="T16" s="9"/>
      <c r="U16" s="10"/>
      <c r="V16" s="30">
        <f t="shared" si="0"/>
        <v>24</v>
      </c>
    </row>
    <row r="17" spans="1:22" ht="18" customHeight="1" x14ac:dyDescent="0.15">
      <c r="A17" s="154" t="s">
        <v>6</v>
      </c>
      <c r="B17" s="118" t="s">
        <v>13</v>
      </c>
      <c r="C17" s="2">
        <v>2</v>
      </c>
      <c r="D17" s="3"/>
      <c r="E17" s="3">
        <v>2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4</v>
      </c>
    </row>
    <row r="18" spans="1:22" ht="18" customHeight="1" x14ac:dyDescent="0.15">
      <c r="A18" s="153"/>
      <c r="B18" s="120" t="s">
        <v>14</v>
      </c>
      <c r="C18" s="5">
        <v>4</v>
      </c>
      <c r="D18" s="6"/>
      <c r="E18" s="6">
        <v>4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8</v>
      </c>
    </row>
    <row r="19" spans="1:22" ht="18" customHeight="1" x14ac:dyDescent="0.15">
      <c r="A19" s="156" t="s">
        <v>7</v>
      </c>
      <c r="B19" s="121" t="s">
        <v>13</v>
      </c>
      <c r="C19" s="45"/>
      <c r="D19" s="46"/>
      <c r="E19" s="46"/>
      <c r="F19" s="46">
        <v>2</v>
      </c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84"/>
      <c r="V19" s="32">
        <f t="shared" si="0"/>
        <v>2</v>
      </c>
    </row>
    <row r="20" spans="1:22" ht="18" customHeight="1" x14ac:dyDescent="0.15">
      <c r="A20" s="157"/>
      <c r="B20" s="119" t="s">
        <v>14</v>
      </c>
      <c r="C20" s="47"/>
      <c r="D20" s="48"/>
      <c r="E20" s="48"/>
      <c r="F20" s="48">
        <v>2</v>
      </c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85"/>
      <c r="V20" s="30">
        <f t="shared" si="0"/>
        <v>2</v>
      </c>
    </row>
    <row r="21" spans="1:22" ht="18" customHeight="1" x14ac:dyDescent="0.15">
      <c r="A21" s="154" t="s">
        <v>8</v>
      </c>
      <c r="B21" s="118" t="s">
        <v>13</v>
      </c>
      <c r="C21" s="86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8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47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85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86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8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47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85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45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8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47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85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86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8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47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85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86"/>
      <c r="D29" s="87"/>
      <c r="E29" s="87"/>
      <c r="F29" s="87"/>
      <c r="G29" s="87"/>
      <c r="H29" s="87"/>
      <c r="I29" s="87"/>
      <c r="J29" s="87"/>
      <c r="K29" s="87"/>
      <c r="L29" s="87"/>
      <c r="M29" s="87">
        <v>1</v>
      </c>
      <c r="N29" s="87"/>
      <c r="O29" s="87"/>
      <c r="P29" s="87"/>
      <c r="Q29" s="87"/>
      <c r="R29" s="87"/>
      <c r="S29" s="87"/>
      <c r="T29" s="87"/>
      <c r="U29" s="88"/>
      <c r="V29" s="29">
        <f t="shared" si="0"/>
        <v>1</v>
      </c>
    </row>
    <row r="30" spans="1:22" ht="18" customHeight="1" x14ac:dyDescent="0.15">
      <c r="A30" s="153"/>
      <c r="B30" s="120" t="s">
        <v>14</v>
      </c>
      <c r="C30" s="47"/>
      <c r="D30" s="48"/>
      <c r="E30" s="48"/>
      <c r="F30" s="48"/>
      <c r="G30" s="48"/>
      <c r="H30" s="48"/>
      <c r="I30" s="48"/>
      <c r="J30" s="48"/>
      <c r="K30" s="48"/>
      <c r="L30" s="48"/>
      <c r="M30" s="48">
        <v>1</v>
      </c>
      <c r="N30" s="48"/>
      <c r="O30" s="48"/>
      <c r="P30" s="48"/>
      <c r="Q30" s="48"/>
      <c r="R30" s="48"/>
      <c r="S30" s="48"/>
      <c r="T30" s="48"/>
      <c r="U30" s="85"/>
      <c r="V30" s="31">
        <f t="shared" si="0"/>
        <v>1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2</v>
      </c>
      <c r="D31" s="3">
        <f t="shared" ref="D31:V31" si="1">+D7+D9+D11+D13+D15+D17+D19+D21+D23+D25+D27+D29</f>
        <v>0</v>
      </c>
      <c r="E31" s="3">
        <f t="shared" si="1"/>
        <v>5</v>
      </c>
      <c r="F31" s="3">
        <f t="shared" si="1"/>
        <v>2</v>
      </c>
      <c r="G31" s="3">
        <f t="shared" si="1"/>
        <v>0</v>
      </c>
      <c r="H31" s="3">
        <f t="shared" si="1"/>
        <v>0</v>
      </c>
      <c r="I31" s="3">
        <f t="shared" si="1"/>
        <v>1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1</v>
      </c>
      <c r="N31" s="3">
        <f t="shared" si="1"/>
        <v>0</v>
      </c>
      <c r="O31" s="3">
        <f t="shared" si="1"/>
        <v>1</v>
      </c>
      <c r="P31" s="3">
        <f t="shared" si="1"/>
        <v>0</v>
      </c>
      <c r="Q31" s="3">
        <f t="shared" si="1"/>
        <v>0</v>
      </c>
      <c r="R31" s="3">
        <f t="shared" si="1"/>
        <v>1</v>
      </c>
      <c r="S31" s="3">
        <f t="shared" si="1"/>
        <v>7</v>
      </c>
      <c r="T31" s="3">
        <f t="shared" si="1"/>
        <v>0</v>
      </c>
      <c r="U31" s="4">
        <f t="shared" si="1"/>
        <v>1</v>
      </c>
      <c r="V31" s="29">
        <f t="shared" si="1"/>
        <v>21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4</v>
      </c>
      <c r="D32" s="6">
        <f t="shared" si="3"/>
        <v>0</v>
      </c>
      <c r="E32" s="6">
        <f t="shared" si="3"/>
        <v>10</v>
      </c>
      <c r="F32" s="6">
        <f t="shared" si="3"/>
        <v>2</v>
      </c>
      <c r="G32" s="6">
        <f t="shared" si="3"/>
        <v>0</v>
      </c>
      <c r="H32" s="6">
        <f t="shared" si="3"/>
        <v>0</v>
      </c>
      <c r="I32" s="6">
        <f t="shared" si="3"/>
        <v>1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1</v>
      </c>
      <c r="N32" s="6">
        <f t="shared" si="3"/>
        <v>0</v>
      </c>
      <c r="O32" s="6">
        <f t="shared" si="3"/>
        <v>1</v>
      </c>
      <c r="P32" s="6">
        <f t="shared" si="3"/>
        <v>0</v>
      </c>
      <c r="Q32" s="6">
        <f t="shared" si="3"/>
        <v>0</v>
      </c>
      <c r="R32" s="6">
        <f t="shared" si="3"/>
        <v>1</v>
      </c>
      <c r="S32" s="6">
        <f t="shared" si="3"/>
        <v>21</v>
      </c>
      <c r="T32" s="6">
        <f t="shared" si="3"/>
        <v>0</v>
      </c>
      <c r="U32" s="7">
        <f t="shared" si="3"/>
        <v>1</v>
      </c>
      <c r="V32" s="31">
        <f t="shared" si="3"/>
        <v>42</v>
      </c>
    </row>
    <row r="33" spans="1:22" ht="18" customHeight="1" x14ac:dyDescent="0.15">
      <c r="A33" s="158" t="s">
        <v>273</v>
      </c>
      <c r="B33" s="118" t="s">
        <v>13</v>
      </c>
      <c r="C33" s="2">
        <v>0</v>
      </c>
      <c r="D33" s="3">
        <v>2</v>
      </c>
      <c r="E33" s="3">
        <v>3</v>
      </c>
      <c r="F33" s="3">
        <v>2</v>
      </c>
      <c r="G33" s="3">
        <v>0</v>
      </c>
      <c r="H33" s="3">
        <v>0</v>
      </c>
      <c r="I33" s="3">
        <v>0</v>
      </c>
      <c r="J33" s="3">
        <v>2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2</v>
      </c>
      <c r="Q33" s="3">
        <v>0</v>
      </c>
      <c r="R33" s="3">
        <v>0</v>
      </c>
      <c r="S33" s="3">
        <v>10</v>
      </c>
      <c r="T33" s="3">
        <v>0</v>
      </c>
      <c r="U33" s="4">
        <v>0</v>
      </c>
      <c r="V33" s="29">
        <f>SUM(C33:U33)</f>
        <v>21</v>
      </c>
    </row>
    <row r="34" spans="1:22" ht="18" customHeight="1" x14ac:dyDescent="0.15">
      <c r="A34" s="153"/>
      <c r="B34" s="120" t="s">
        <v>14</v>
      </c>
      <c r="C34" s="5">
        <v>0</v>
      </c>
      <c r="D34" s="6">
        <v>2</v>
      </c>
      <c r="E34" s="6">
        <v>3</v>
      </c>
      <c r="F34" s="6">
        <v>2</v>
      </c>
      <c r="G34" s="6">
        <v>0</v>
      </c>
      <c r="H34" s="6">
        <v>0</v>
      </c>
      <c r="I34" s="6">
        <v>0</v>
      </c>
      <c r="J34" s="6">
        <v>2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2</v>
      </c>
      <c r="Q34" s="6">
        <v>0</v>
      </c>
      <c r="R34" s="6">
        <v>0</v>
      </c>
      <c r="S34" s="6">
        <v>10</v>
      </c>
      <c r="T34" s="6">
        <v>0</v>
      </c>
      <c r="U34" s="7">
        <v>0</v>
      </c>
      <c r="V34" s="31">
        <f>SUM(C34:U34)</f>
        <v>21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>
        <f t="shared" ref="D35:V35" si="5">IF(D33=0,"- ",+D31/D33)</f>
        <v>0</v>
      </c>
      <c r="E35" s="34">
        <f t="shared" si="5"/>
        <v>1.6666666666666667</v>
      </c>
      <c r="F35" s="34">
        <f t="shared" si="5"/>
        <v>1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>
        <f t="shared" si="5"/>
        <v>0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>
        <f t="shared" si="5"/>
        <v>0</v>
      </c>
      <c r="Q35" s="34" t="str">
        <f t="shared" si="5"/>
        <v xml:space="preserve">- </v>
      </c>
      <c r="R35" s="34" t="str">
        <f t="shared" si="5"/>
        <v xml:space="preserve">- </v>
      </c>
      <c r="S35" s="34">
        <f t="shared" si="5"/>
        <v>0.7</v>
      </c>
      <c r="T35" s="34" t="str">
        <f t="shared" si="5"/>
        <v xml:space="preserve">- </v>
      </c>
      <c r="U35" s="35" t="str">
        <f t="shared" si="5"/>
        <v xml:space="preserve">- </v>
      </c>
      <c r="V35" s="36">
        <f t="shared" si="5"/>
        <v>1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>
        <f t="shared" si="7"/>
        <v>0</v>
      </c>
      <c r="E36" s="38">
        <f t="shared" si="7"/>
        <v>3.3333333333333335</v>
      </c>
      <c r="F36" s="38">
        <f t="shared" si="7"/>
        <v>1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>
        <f t="shared" si="7"/>
        <v>0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>
        <f t="shared" si="7"/>
        <v>0</v>
      </c>
      <c r="Q36" s="38" t="str">
        <f t="shared" si="7"/>
        <v xml:space="preserve">- </v>
      </c>
      <c r="R36" s="38" t="str">
        <f t="shared" si="7"/>
        <v xml:space="preserve">- </v>
      </c>
      <c r="S36" s="38">
        <f t="shared" si="7"/>
        <v>2.1</v>
      </c>
      <c r="T36" s="38" t="str">
        <f t="shared" si="7"/>
        <v xml:space="preserve">- </v>
      </c>
      <c r="U36" s="39" t="str">
        <f t="shared" si="7"/>
        <v xml:space="preserve">- </v>
      </c>
      <c r="V36" s="40">
        <f t="shared" si="7"/>
        <v>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>
    <pageSetUpPr fitToPage="1"/>
  </sheetPr>
  <dimension ref="A1:AG56"/>
  <sheetViews>
    <sheetView view="pageBreakPreview" topLeftCell="A22" zoomScale="70" zoomScaleNormal="85" zoomScaleSheetLayoutView="70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7</v>
      </c>
      <c r="O4" s="14" t="s">
        <v>35</v>
      </c>
      <c r="P4" s="14" t="s">
        <v>36</v>
      </c>
      <c r="Q4" s="15">
        <v>7</v>
      </c>
      <c r="R4" s="14" t="s">
        <v>37</v>
      </c>
      <c r="T4" s="16" t="s">
        <v>33</v>
      </c>
      <c r="U4" s="16"/>
      <c r="V4" s="16" t="s">
        <v>171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>
        <v>1</v>
      </c>
      <c r="Q9" s="3"/>
      <c r="R9" s="3"/>
      <c r="S9" s="3"/>
      <c r="T9" s="3"/>
      <c r="U9" s="4"/>
      <c r="V9" s="29">
        <f t="shared" si="0"/>
        <v>1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>
        <v>1</v>
      </c>
      <c r="Q10" s="6"/>
      <c r="R10" s="6"/>
      <c r="S10" s="6"/>
      <c r="T10" s="6"/>
      <c r="U10" s="7"/>
      <c r="V10" s="31">
        <f t="shared" si="0"/>
        <v>1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>
        <v>1</v>
      </c>
      <c r="P11" s="12"/>
      <c r="Q11" s="12"/>
      <c r="R11" s="12">
        <v>7</v>
      </c>
      <c r="S11" s="12"/>
      <c r="T11" s="12"/>
      <c r="U11" s="13"/>
      <c r="V11" s="32">
        <f t="shared" si="0"/>
        <v>8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>
        <v>1</v>
      </c>
      <c r="P12" s="9"/>
      <c r="Q12" s="9"/>
      <c r="R12" s="9">
        <v>7</v>
      </c>
      <c r="S12" s="9"/>
      <c r="T12" s="9"/>
      <c r="U12" s="10"/>
      <c r="V12" s="30">
        <f t="shared" si="0"/>
        <v>8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0</v>
      </c>
    </row>
    <row r="14" spans="1:22" ht="18" customHeight="1" x14ac:dyDescent="0.15">
      <c r="A14" s="153"/>
      <c r="B14" s="120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0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0</v>
      </c>
    </row>
    <row r="16" spans="1:22" ht="18" customHeight="1" x14ac:dyDescent="0.15">
      <c r="A16" s="157"/>
      <c r="B16" s="119" t="s">
        <v>14</v>
      </c>
      <c r="C16" s="8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0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>
        <v>1</v>
      </c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1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>
        <v>1</v>
      </c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1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0</v>
      </c>
      <c r="D31" s="3">
        <f t="shared" ref="D31:V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1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1</v>
      </c>
      <c r="P31" s="3">
        <f t="shared" si="1"/>
        <v>1</v>
      </c>
      <c r="Q31" s="3">
        <f t="shared" si="1"/>
        <v>0</v>
      </c>
      <c r="R31" s="3">
        <f t="shared" si="1"/>
        <v>7</v>
      </c>
      <c r="S31" s="3">
        <f t="shared" si="1"/>
        <v>0</v>
      </c>
      <c r="T31" s="3">
        <f t="shared" si="1"/>
        <v>0</v>
      </c>
      <c r="U31" s="4">
        <f t="shared" si="1"/>
        <v>0</v>
      </c>
      <c r="V31" s="29">
        <f t="shared" si="1"/>
        <v>10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0</v>
      </c>
      <c r="D32" s="6">
        <f t="shared" si="3"/>
        <v>0</v>
      </c>
      <c r="E32" s="6">
        <f t="shared" si="3"/>
        <v>0</v>
      </c>
      <c r="F32" s="6">
        <f t="shared" si="3"/>
        <v>0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1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1</v>
      </c>
      <c r="P32" s="6">
        <f t="shared" si="3"/>
        <v>1</v>
      </c>
      <c r="Q32" s="6">
        <f t="shared" si="3"/>
        <v>0</v>
      </c>
      <c r="R32" s="6">
        <f t="shared" si="3"/>
        <v>7</v>
      </c>
      <c r="S32" s="6">
        <f t="shared" si="3"/>
        <v>0</v>
      </c>
      <c r="T32" s="6">
        <f t="shared" si="3"/>
        <v>0</v>
      </c>
      <c r="U32" s="7">
        <f t="shared" si="3"/>
        <v>0</v>
      </c>
      <c r="V32" s="31">
        <f t="shared" si="3"/>
        <v>10</v>
      </c>
    </row>
    <row r="33" spans="1:22" ht="18" customHeight="1" x14ac:dyDescent="0.15">
      <c r="A33" s="158" t="s">
        <v>273</v>
      </c>
      <c r="B33" s="118" t="s">
        <v>13</v>
      </c>
      <c r="C33" s="2">
        <v>1</v>
      </c>
      <c r="D33" s="3">
        <v>0</v>
      </c>
      <c r="E33" s="3">
        <v>8</v>
      </c>
      <c r="F33" s="3">
        <v>9</v>
      </c>
      <c r="G33" s="3">
        <v>0</v>
      </c>
      <c r="H33" s="3">
        <v>0</v>
      </c>
      <c r="I33" s="3">
        <v>0</v>
      </c>
      <c r="J33" s="3">
        <v>0</v>
      </c>
      <c r="K33" s="3">
        <v>1</v>
      </c>
      <c r="L33" s="3">
        <v>0</v>
      </c>
      <c r="M33" s="3">
        <v>0</v>
      </c>
      <c r="N33" s="3">
        <v>0</v>
      </c>
      <c r="O33" s="3">
        <v>1</v>
      </c>
      <c r="P33" s="3">
        <v>0</v>
      </c>
      <c r="Q33" s="3">
        <v>0</v>
      </c>
      <c r="R33" s="3">
        <v>2</v>
      </c>
      <c r="S33" s="3">
        <v>0</v>
      </c>
      <c r="T33" s="3">
        <v>1</v>
      </c>
      <c r="U33" s="4">
        <v>3</v>
      </c>
      <c r="V33" s="29">
        <f>SUM(C33:U33)</f>
        <v>26</v>
      </c>
    </row>
    <row r="34" spans="1:22" ht="18" customHeight="1" x14ac:dyDescent="0.15">
      <c r="A34" s="153"/>
      <c r="B34" s="120" t="s">
        <v>14</v>
      </c>
      <c r="C34" s="5">
        <v>1</v>
      </c>
      <c r="D34" s="6">
        <v>0</v>
      </c>
      <c r="E34" s="6">
        <v>8</v>
      </c>
      <c r="F34" s="6">
        <v>9</v>
      </c>
      <c r="G34" s="6">
        <v>0</v>
      </c>
      <c r="H34" s="6">
        <v>0</v>
      </c>
      <c r="I34" s="6">
        <v>0</v>
      </c>
      <c r="J34" s="6">
        <v>0</v>
      </c>
      <c r="K34" s="6">
        <v>1</v>
      </c>
      <c r="L34" s="6">
        <v>0</v>
      </c>
      <c r="M34" s="6">
        <v>0</v>
      </c>
      <c r="N34" s="6">
        <v>0</v>
      </c>
      <c r="O34" s="6">
        <v>1</v>
      </c>
      <c r="P34" s="6">
        <v>0</v>
      </c>
      <c r="Q34" s="6">
        <v>0</v>
      </c>
      <c r="R34" s="6">
        <v>2</v>
      </c>
      <c r="S34" s="6">
        <v>0</v>
      </c>
      <c r="T34" s="6">
        <v>1</v>
      </c>
      <c r="U34" s="7">
        <v>3</v>
      </c>
      <c r="V34" s="31">
        <f>SUM(C34:U34)</f>
        <v>26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0</v>
      </c>
      <c r="D35" s="34" t="str">
        <f t="shared" ref="D35:V35" si="5">IF(D33=0,"- ",+D31/D33)</f>
        <v xml:space="preserve">- </v>
      </c>
      <c r="E35" s="34">
        <f t="shared" si="5"/>
        <v>0</v>
      </c>
      <c r="F35" s="34">
        <f t="shared" si="5"/>
        <v>0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>
        <f t="shared" ref="K35:M35" si="6">IF(K33=0,"- ",+K31/K33)</f>
        <v>0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>
        <f t="shared" si="5"/>
        <v>1</v>
      </c>
      <c r="P35" s="34" t="str">
        <f t="shared" si="5"/>
        <v xml:space="preserve">- </v>
      </c>
      <c r="Q35" s="34" t="str">
        <f t="shared" si="5"/>
        <v xml:space="preserve">- </v>
      </c>
      <c r="R35" s="34">
        <f t="shared" si="5"/>
        <v>3.5</v>
      </c>
      <c r="S35" s="34" t="str">
        <f t="shared" si="5"/>
        <v xml:space="preserve">- </v>
      </c>
      <c r="T35" s="34">
        <f t="shared" si="5"/>
        <v>0</v>
      </c>
      <c r="U35" s="35">
        <f t="shared" si="5"/>
        <v>0</v>
      </c>
      <c r="V35" s="36">
        <f t="shared" si="5"/>
        <v>0.38461538461538464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0</v>
      </c>
      <c r="D36" s="38" t="str">
        <f t="shared" si="7"/>
        <v xml:space="preserve">- </v>
      </c>
      <c r="E36" s="38">
        <f t="shared" si="7"/>
        <v>0</v>
      </c>
      <c r="F36" s="38">
        <f t="shared" si="7"/>
        <v>0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>
        <f t="shared" ref="K36:M36" si="8">IF(K34=0,"- ",+K32/K34)</f>
        <v>0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>
        <f t="shared" si="7"/>
        <v>1</v>
      </c>
      <c r="P36" s="38" t="str">
        <f t="shared" si="7"/>
        <v xml:space="preserve">- </v>
      </c>
      <c r="Q36" s="38" t="str">
        <f t="shared" si="7"/>
        <v xml:space="preserve">- </v>
      </c>
      <c r="R36" s="38">
        <f t="shared" si="7"/>
        <v>3.5</v>
      </c>
      <c r="S36" s="38" t="str">
        <f t="shared" si="7"/>
        <v xml:space="preserve">- </v>
      </c>
      <c r="T36" s="38">
        <f t="shared" si="7"/>
        <v>0</v>
      </c>
      <c r="U36" s="39">
        <f t="shared" si="7"/>
        <v>0</v>
      </c>
      <c r="V36" s="40">
        <f t="shared" si="7"/>
        <v>0.38461538461538464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4">
    <tabColor indexed="13"/>
    <pageSetUpPr fitToPage="1"/>
  </sheetPr>
  <dimension ref="A1:AG56"/>
  <sheetViews>
    <sheetView view="pageBreakPreview" topLeftCell="A10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f>+稚内市!N4+幌延町!N4+猿払村!N4+浜頓別町!N4+中頓別町!N4+枝幸町!N4+豊富町!N4+礼文町!N4+利尻町!N4+利尻富士町!N4</f>
        <v>142</v>
      </c>
      <c r="O4" s="14" t="s">
        <v>35</v>
      </c>
      <c r="P4" s="14" t="s">
        <v>36</v>
      </c>
      <c r="Q4" s="15">
        <f>+稚内市!Q4+幌延町!Q4+猿払村!Q4+浜頓別町!Q4+中頓別町!Q4+枝幸町!Q4+豊富町!Q4+礼文町!Q4+利尻町!Q4+利尻富士町!Q4</f>
        <v>120</v>
      </c>
      <c r="R4" s="14" t="s">
        <v>37</v>
      </c>
      <c r="T4" s="16" t="s">
        <v>33</v>
      </c>
      <c r="U4" s="16"/>
      <c r="V4" s="22" t="s">
        <v>172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20</v>
      </c>
      <c r="H6" s="19" t="s">
        <v>21</v>
      </c>
      <c r="I6" s="19" t="s">
        <v>22</v>
      </c>
      <c r="J6" s="19" t="s">
        <v>23</v>
      </c>
      <c r="K6" s="19" t="s">
        <v>252</v>
      </c>
      <c r="L6" s="28" t="s">
        <v>254</v>
      </c>
      <c r="M6" s="19" t="s">
        <v>256</v>
      </c>
      <c r="N6" s="19" t="s">
        <v>24</v>
      </c>
      <c r="O6" s="19" t="s">
        <v>25</v>
      </c>
      <c r="P6" s="19" t="s">
        <v>26</v>
      </c>
      <c r="Q6" s="19" t="s">
        <v>27</v>
      </c>
      <c r="R6" s="19" t="s">
        <v>28</v>
      </c>
      <c r="S6" s="19" t="s">
        <v>29</v>
      </c>
      <c r="T6" s="19" t="s">
        <v>30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f>+稚内市!C7+幌延町!C7+猿払村!C7+浜頓別町!C7+中頓別町!C7+枝幸町!C7+豊富町!C7+礼文町!C7+利尻町!C7+利尻富士町!C7</f>
        <v>35</v>
      </c>
      <c r="D7" s="3">
        <f>+稚内市!D7+幌延町!D7+猿払村!D7+浜頓別町!D7+中頓別町!D7+枝幸町!D7+豊富町!D7+礼文町!D7+利尻町!D7+利尻富士町!D7</f>
        <v>49</v>
      </c>
      <c r="E7" s="3">
        <f>+稚内市!E7+幌延町!E7+猿払村!E7+浜頓別町!E7+中頓別町!E7+枝幸町!E7+豊富町!E7+礼文町!E7+利尻町!E7+利尻富士町!E7</f>
        <v>58</v>
      </c>
      <c r="F7" s="3">
        <f>+稚内市!F7+幌延町!F7+猿払村!F7+浜頓別町!F7+中頓別町!F7+枝幸町!F7+豊富町!F7+礼文町!F7+利尻町!F7+利尻富士町!F7</f>
        <v>174</v>
      </c>
      <c r="G7" s="3">
        <f>+稚内市!G7+幌延町!G7+猿払村!G7+浜頓別町!G7+中頓別町!G7+枝幸町!G7+豊富町!G7+礼文町!G7+利尻町!G7+利尻富士町!G7</f>
        <v>23</v>
      </c>
      <c r="H7" s="3">
        <f>+稚内市!H7+幌延町!H7+猿払村!H7+浜頓別町!H7+中頓別町!H7+枝幸町!H7+豊富町!H7+礼文町!H7+利尻町!H7+利尻富士町!H7</f>
        <v>8</v>
      </c>
      <c r="I7" s="3">
        <f>+稚内市!I7+幌延町!I7+猿払村!I7+浜頓別町!I7+中頓別町!I7+枝幸町!I7+豊富町!I7+礼文町!I7+利尻町!I7+利尻富士町!I7</f>
        <v>30</v>
      </c>
      <c r="J7" s="3">
        <f>+稚内市!J7+幌延町!J7+猿払村!J7+浜頓別町!J7+中頓別町!J7+枝幸町!J7+豊富町!J7+礼文町!J7+利尻町!J7+利尻富士町!J7</f>
        <v>0</v>
      </c>
      <c r="K7" s="3">
        <f>+稚内市!K7+幌延町!K7+猿払村!K7+浜頓別町!K7+中頓別町!K7+枝幸町!K7+豊富町!K7+礼文町!K7+利尻町!K7+利尻富士町!K7</f>
        <v>11</v>
      </c>
      <c r="L7" s="3">
        <f>+稚内市!L7+幌延町!L7+猿払村!L7+浜頓別町!L7+中頓別町!L7+枝幸町!L7+豊富町!L7+礼文町!L7+利尻町!L7+利尻富士町!L7</f>
        <v>12</v>
      </c>
      <c r="M7" s="3">
        <f>+稚内市!M7+幌延町!M7+猿払村!M7+浜頓別町!M7+中頓別町!M7+枝幸町!M7+豊富町!M7+礼文町!M7+利尻町!M7+利尻富士町!M7</f>
        <v>0</v>
      </c>
      <c r="N7" s="3">
        <f>+稚内市!N7+幌延町!N7+猿払村!N7+浜頓別町!N7+中頓別町!N7+枝幸町!N7+豊富町!N7+礼文町!N7+利尻町!N7+利尻富士町!N7</f>
        <v>1</v>
      </c>
      <c r="O7" s="3">
        <f>+稚内市!O7+幌延町!O7+猿払村!O7+浜頓別町!O7+中頓別町!O7+枝幸町!O7+豊富町!O7+礼文町!O7+利尻町!O7+利尻富士町!O7</f>
        <v>9</v>
      </c>
      <c r="P7" s="3">
        <f>+稚内市!P7+幌延町!P7+猿払村!P7+浜頓別町!P7+中頓別町!P7+枝幸町!P7+豊富町!P7+礼文町!P7+利尻町!P7+利尻富士町!P7</f>
        <v>8</v>
      </c>
      <c r="Q7" s="3">
        <f>+稚内市!Q7+幌延町!Q7+猿払村!Q7+浜頓別町!Q7+中頓別町!Q7+枝幸町!Q7+豊富町!Q7+礼文町!Q7+利尻町!Q7+利尻富士町!Q7</f>
        <v>10</v>
      </c>
      <c r="R7" s="3">
        <f>+稚内市!R7+幌延町!R7+猿払村!R7+浜頓別町!R7+中頓別町!R7+枝幸町!R7+豊富町!R7+礼文町!R7+利尻町!R7+利尻富士町!R7</f>
        <v>26</v>
      </c>
      <c r="S7" s="3">
        <f>+稚内市!S7+幌延町!S7+猿払村!S7+浜頓別町!S7+中頓別町!S7+枝幸町!S7+豊富町!S7+礼文町!S7+利尻町!S7+利尻富士町!S7</f>
        <v>10</v>
      </c>
      <c r="T7" s="3">
        <f>+稚内市!T7+幌延町!T7+猿払村!T7+浜頓別町!T7+中頓別町!T7+枝幸町!T7+豊富町!T7+礼文町!T7+利尻町!T7+利尻富士町!T7</f>
        <v>10</v>
      </c>
      <c r="U7" s="4">
        <f>+稚内市!U7+幌延町!U7+猿払村!U7+浜頓別町!U7+中頓別町!U7+枝幸町!U7+豊富町!U7+礼文町!U7+利尻町!U7+利尻富士町!U7</f>
        <v>84</v>
      </c>
      <c r="V7" s="29">
        <f>+稚内市!V7+幌延町!V7+猿払村!V7+浜頓別町!V7+中頓別町!V7+枝幸町!V7+豊富町!V7+礼文町!V7+利尻町!V7+利尻富士町!V7</f>
        <v>558</v>
      </c>
    </row>
    <row r="8" spans="1:22" ht="18" customHeight="1" x14ac:dyDescent="0.15">
      <c r="A8" s="157"/>
      <c r="B8" s="119" t="s">
        <v>14</v>
      </c>
      <c r="C8" s="5">
        <f>+稚内市!C8+幌延町!C8+猿払村!C8+浜頓別町!C8+中頓別町!C8+枝幸町!C8+豊富町!C8+礼文町!C8+利尻町!C8+利尻富士町!C8</f>
        <v>46</v>
      </c>
      <c r="D8" s="9">
        <f>+稚内市!D8+幌延町!D8+猿払村!D8+浜頓別町!D8+中頓別町!D8+枝幸町!D8+豊富町!D8+礼文町!D8+利尻町!D8+利尻富士町!D8</f>
        <v>81</v>
      </c>
      <c r="E8" s="9">
        <f>+稚内市!E8+幌延町!E8+猿払村!E8+浜頓別町!E8+中頓別町!E8+枝幸町!E8+豊富町!E8+礼文町!E8+利尻町!E8+利尻富士町!E8</f>
        <v>78</v>
      </c>
      <c r="F8" s="9">
        <f>+稚内市!F8+幌延町!F8+猿払村!F8+浜頓別町!F8+中頓別町!F8+枝幸町!F8+豊富町!F8+礼文町!F8+利尻町!F8+利尻富士町!F8</f>
        <v>186</v>
      </c>
      <c r="G8" s="9">
        <f>+稚内市!G8+幌延町!G8+猿払村!G8+浜頓別町!G8+中頓別町!G8+枝幸町!G8+豊富町!G8+礼文町!G8+利尻町!G8+利尻富士町!G8</f>
        <v>26</v>
      </c>
      <c r="H8" s="9">
        <f>+稚内市!H8+幌延町!H8+猿払村!H8+浜頓別町!H8+中頓別町!H8+枝幸町!H8+豊富町!H8+礼文町!H8+利尻町!H8+利尻富士町!H8</f>
        <v>8</v>
      </c>
      <c r="I8" s="9">
        <f>+稚内市!I8+幌延町!I8+猿払村!I8+浜頓別町!I8+中頓別町!I8+枝幸町!I8+豊富町!I8+礼文町!I8+利尻町!I8+利尻富士町!I8</f>
        <v>57</v>
      </c>
      <c r="J8" s="9">
        <f>+稚内市!J8+幌延町!J8+猿払村!J8+浜頓別町!J8+中頓別町!J8+枝幸町!J8+豊富町!J8+礼文町!J8+利尻町!J8+利尻富士町!J8</f>
        <v>0</v>
      </c>
      <c r="K8" s="9">
        <f>+稚内市!K8+幌延町!K8+猿払村!K8+浜頓別町!K8+中頓別町!K8+枝幸町!K8+豊富町!K8+礼文町!K8+利尻町!K8+利尻富士町!K8</f>
        <v>15</v>
      </c>
      <c r="L8" s="9">
        <f>+稚内市!L8+幌延町!L8+猿払村!L8+浜頓別町!L8+中頓別町!L8+枝幸町!L8+豊富町!L8+礼文町!L8+利尻町!L8+利尻富士町!L8</f>
        <v>20</v>
      </c>
      <c r="M8" s="9">
        <f>+稚内市!M8+幌延町!M8+猿払村!M8+浜頓別町!M8+中頓別町!M8+枝幸町!M8+豊富町!M8+礼文町!M8+利尻町!M8+利尻富士町!M8</f>
        <v>0</v>
      </c>
      <c r="N8" s="9">
        <f>+稚内市!N8+幌延町!N8+猿払村!N8+浜頓別町!N8+中頓別町!N8+枝幸町!N8+豊富町!N8+礼文町!N8+利尻町!N8+利尻富士町!N8</f>
        <v>1</v>
      </c>
      <c r="O8" s="9">
        <f>+稚内市!O8+幌延町!O8+猿払村!O8+浜頓別町!O8+中頓別町!O8+枝幸町!O8+豊富町!O8+礼文町!O8+利尻町!O8+利尻富士町!O8</f>
        <v>11</v>
      </c>
      <c r="P8" s="9">
        <f>+稚内市!P8+幌延町!P8+猿払村!P8+浜頓別町!P8+中頓別町!P8+枝幸町!P8+豊富町!P8+礼文町!P8+利尻町!P8+利尻富士町!P8</f>
        <v>14</v>
      </c>
      <c r="Q8" s="9">
        <f>+稚内市!Q8+幌延町!Q8+猿払村!Q8+浜頓別町!Q8+中頓別町!Q8+枝幸町!Q8+豊富町!Q8+礼文町!Q8+利尻町!Q8+利尻富士町!Q8</f>
        <v>12</v>
      </c>
      <c r="R8" s="9">
        <f>+稚内市!R8+幌延町!R8+猿払村!R8+浜頓別町!R8+中頓別町!R8+枝幸町!R8+豊富町!R8+礼文町!R8+利尻町!R8+利尻富士町!R8</f>
        <v>33</v>
      </c>
      <c r="S8" s="9">
        <f>+稚内市!S8+幌延町!S8+猿払村!S8+浜頓別町!S8+中頓別町!S8+枝幸町!S8+豊富町!S8+礼文町!S8+利尻町!S8+利尻富士町!S8</f>
        <v>17</v>
      </c>
      <c r="T8" s="9">
        <f>+稚内市!T8+幌延町!T8+猿払村!T8+浜頓別町!T8+中頓別町!T8+枝幸町!T8+豊富町!T8+礼文町!T8+利尻町!T8+利尻富士町!T8</f>
        <v>10</v>
      </c>
      <c r="U8" s="10">
        <f>+稚内市!U8+幌延町!U8+猿払村!U8+浜頓別町!U8+中頓別町!U8+枝幸町!U8+豊富町!U8+礼文町!U8+利尻町!U8+利尻富士町!U8</f>
        <v>115</v>
      </c>
      <c r="V8" s="30">
        <f>+稚内市!V8+幌延町!V8+猿払村!V8+浜頓別町!V8+中頓別町!V8+枝幸町!V8+豊富町!V8+礼文町!V8+利尻町!V8+利尻富士町!V8</f>
        <v>730</v>
      </c>
    </row>
    <row r="9" spans="1:22" ht="18" customHeight="1" x14ac:dyDescent="0.15">
      <c r="A9" s="154" t="s">
        <v>2</v>
      </c>
      <c r="B9" s="118" t="s">
        <v>13</v>
      </c>
      <c r="C9" s="2">
        <f>+稚内市!C9+幌延町!C9+猿払村!C9+浜頓別町!C9+中頓別町!C9+枝幸町!C9+豊富町!C9+礼文町!C9+利尻町!C9+利尻富士町!C9</f>
        <v>157</v>
      </c>
      <c r="D9" s="3">
        <f>+稚内市!D9+幌延町!D9+猿払村!D9+浜頓別町!D9+中頓別町!D9+枝幸町!D9+豊富町!D9+礼文町!D9+利尻町!D9+利尻富士町!D9</f>
        <v>93</v>
      </c>
      <c r="E9" s="3">
        <f>+稚内市!E9+幌延町!E9+猿払村!E9+浜頓別町!E9+中頓別町!E9+枝幸町!E9+豊富町!E9+礼文町!E9+利尻町!E9+利尻富士町!E9</f>
        <v>556</v>
      </c>
      <c r="F9" s="3">
        <f>+稚内市!F9+幌延町!F9+猿払村!F9+浜頓別町!F9+中頓別町!F9+枝幸町!F9+豊富町!F9+礼文町!F9+利尻町!F9+利尻富士町!F9</f>
        <v>468</v>
      </c>
      <c r="G9" s="3">
        <f>+稚内市!G9+幌延町!G9+猿払村!G9+浜頓別町!G9+中頓別町!G9+枝幸町!G9+豊富町!G9+礼文町!G9+利尻町!G9+利尻富士町!G9</f>
        <v>61</v>
      </c>
      <c r="H9" s="3">
        <f>+稚内市!H9+幌延町!H9+猿払村!H9+浜頓別町!H9+中頓別町!H9+枝幸町!H9+豊富町!H9+礼文町!H9+利尻町!H9+利尻富士町!H9</f>
        <v>3</v>
      </c>
      <c r="I9" s="3">
        <f>+稚内市!I9+幌延町!I9+猿払村!I9+浜頓別町!I9+中頓別町!I9+枝幸町!I9+豊富町!I9+礼文町!I9+利尻町!I9+利尻富士町!I9</f>
        <v>25</v>
      </c>
      <c r="J9" s="3">
        <f>+稚内市!J9+幌延町!J9+猿払村!J9+浜頓別町!J9+中頓別町!J9+枝幸町!J9+豊富町!J9+礼文町!J9+利尻町!J9+利尻富士町!J9</f>
        <v>0</v>
      </c>
      <c r="K9" s="3">
        <f>+稚内市!K9+幌延町!K9+猿払村!K9+浜頓別町!K9+中頓別町!K9+枝幸町!K9+豊富町!K9+礼文町!K9+利尻町!K9+利尻富士町!K9</f>
        <v>2</v>
      </c>
      <c r="L9" s="3">
        <f>+稚内市!L9+幌延町!L9+猿払村!L9+浜頓別町!L9+中頓別町!L9+枝幸町!L9+豊富町!L9+礼文町!L9+利尻町!L9+利尻富士町!L9</f>
        <v>0</v>
      </c>
      <c r="M9" s="3">
        <f>+稚内市!M9+幌延町!M9+猿払村!M9+浜頓別町!M9+中頓別町!M9+枝幸町!M9+豊富町!M9+礼文町!M9+利尻町!M9+利尻富士町!M9</f>
        <v>0</v>
      </c>
      <c r="N9" s="3">
        <f>+稚内市!N9+幌延町!N9+猿払村!N9+浜頓別町!N9+中頓別町!N9+枝幸町!N9+豊富町!N9+礼文町!N9+利尻町!N9+利尻富士町!N9</f>
        <v>27</v>
      </c>
      <c r="O9" s="3">
        <f>+稚内市!O9+幌延町!O9+猿払村!O9+浜頓別町!O9+中頓別町!O9+枝幸町!O9+豊富町!O9+礼文町!O9+利尻町!O9+利尻富士町!O9</f>
        <v>26</v>
      </c>
      <c r="P9" s="3">
        <f>+稚内市!P9+幌延町!P9+猿払村!P9+浜頓別町!P9+中頓別町!P9+枝幸町!P9+豊富町!P9+礼文町!P9+利尻町!P9+利尻富士町!P9</f>
        <v>14</v>
      </c>
      <c r="Q9" s="3">
        <f>+稚内市!Q9+幌延町!Q9+猿払村!Q9+浜頓別町!Q9+中頓別町!Q9+枝幸町!Q9+豊富町!Q9+礼文町!Q9+利尻町!Q9+利尻富士町!Q9</f>
        <v>8</v>
      </c>
      <c r="R9" s="3">
        <f>+稚内市!R9+幌延町!R9+猿払村!R9+浜頓別町!R9+中頓別町!R9+枝幸町!R9+豊富町!R9+礼文町!R9+利尻町!R9+利尻富士町!R9</f>
        <v>124</v>
      </c>
      <c r="S9" s="3">
        <f>+稚内市!S9+幌延町!S9+猿払村!S9+浜頓別町!S9+中頓別町!S9+枝幸町!S9+豊富町!S9+礼文町!S9+利尻町!S9+利尻富士町!S9</f>
        <v>14</v>
      </c>
      <c r="T9" s="3">
        <f>+稚内市!T9+幌延町!T9+猿払村!T9+浜頓別町!T9+中頓別町!T9+枝幸町!T9+豊富町!T9+礼文町!T9+利尻町!T9+利尻富士町!T9</f>
        <v>30</v>
      </c>
      <c r="U9" s="4">
        <f>+稚内市!U9+幌延町!U9+猿払村!U9+浜頓別町!U9+中頓別町!U9+枝幸町!U9+豊富町!U9+礼文町!U9+利尻町!U9+利尻富士町!U9</f>
        <v>228</v>
      </c>
      <c r="V9" s="29">
        <f>+稚内市!V9+幌延町!V9+猿払村!V9+浜頓別町!V9+中頓別町!V9+枝幸町!V9+豊富町!V9+礼文町!V9+利尻町!V9+利尻富士町!V9</f>
        <v>1836</v>
      </c>
    </row>
    <row r="10" spans="1:22" ht="18" customHeight="1" x14ac:dyDescent="0.15">
      <c r="A10" s="153"/>
      <c r="B10" s="120" t="s">
        <v>14</v>
      </c>
      <c r="C10" s="5">
        <f>+稚内市!C10+幌延町!C10+猿払村!C10+浜頓別町!C10+中頓別町!C10+枝幸町!C10+豊富町!C10+礼文町!C10+利尻町!C10+利尻富士町!C10</f>
        <v>200</v>
      </c>
      <c r="D10" s="6">
        <f>+稚内市!D10+幌延町!D10+猿払村!D10+浜頓別町!D10+中頓別町!D10+枝幸町!D10+豊富町!D10+礼文町!D10+利尻町!D10+利尻富士町!D10</f>
        <v>148</v>
      </c>
      <c r="E10" s="6">
        <f>+稚内市!E10+幌延町!E10+猿払村!E10+浜頓別町!E10+中頓別町!E10+枝幸町!E10+豊富町!E10+礼文町!E10+利尻町!E10+利尻富士町!E10</f>
        <v>665</v>
      </c>
      <c r="F10" s="6">
        <f>+稚内市!F10+幌延町!F10+猿払村!F10+浜頓別町!F10+中頓別町!F10+枝幸町!F10+豊富町!F10+礼文町!F10+利尻町!F10+利尻富士町!F10</f>
        <v>492</v>
      </c>
      <c r="G10" s="6">
        <f>+稚内市!G10+幌延町!G10+猿払村!G10+浜頓別町!G10+中頓別町!G10+枝幸町!G10+豊富町!G10+礼文町!G10+利尻町!G10+利尻富士町!G10</f>
        <v>74</v>
      </c>
      <c r="H10" s="6">
        <f>+稚内市!H10+幌延町!H10+猿払村!H10+浜頓別町!H10+中頓別町!H10+枝幸町!H10+豊富町!H10+礼文町!H10+利尻町!H10+利尻富士町!H10</f>
        <v>7</v>
      </c>
      <c r="I10" s="6">
        <f>+稚内市!I10+幌延町!I10+猿払村!I10+浜頓別町!I10+中頓別町!I10+枝幸町!I10+豊富町!I10+礼文町!I10+利尻町!I10+利尻富士町!I10</f>
        <v>47</v>
      </c>
      <c r="J10" s="6">
        <f>+稚内市!J10+幌延町!J10+猿払村!J10+浜頓別町!J10+中頓別町!J10+枝幸町!J10+豊富町!J10+礼文町!J10+利尻町!J10+利尻富士町!J10</f>
        <v>0</v>
      </c>
      <c r="K10" s="6">
        <f>+稚内市!K10+幌延町!K10+猿払村!K10+浜頓別町!K10+中頓別町!K10+枝幸町!K10+豊富町!K10+礼文町!K10+利尻町!K10+利尻富士町!K10</f>
        <v>2</v>
      </c>
      <c r="L10" s="6">
        <f>+稚内市!L10+幌延町!L10+猿払村!L10+浜頓別町!L10+中頓別町!L10+枝幸町!L10+豊富町!L10+礼文町!L10+利尻町!L10+利尻富士町!L10</f>
        <v>0</v>
      </c>
      <c r="M10" s="6">
        <f>+稚内市!M10+幌延町!M10+猿払村!M10+浜頓別町!M10+中頓別町!M10+枝幸町!M10+豊富町!M10+礼文町!M10+利尻町!M10+利尻富士町!M10</f>
        <v>0</v>
      </c>
      <c r="N10" s="6">
        <f>+稚内市!N10+幌延町!N10+猿払村!N10+浜頓別町!N10+中頓別町!N10+枝幸町!N10+豊富町!N10+礼文町!N10+利尻町!N10+利尻富士町!N10</f>
        <v>37</v>
      </c>
      <c r="O10" s="6">
        <f>+稚内市!O10+幌延町!O10+猿払村!O10+浜頓別町!O10+中頓別町!O10+枝幸町!O10+豊富町!O10+礼文町!O10+利尻町!O10+利尻富士町!O10</f>
        <v>47</v>
      </c>
      <c r="P10" s="6">
        <f>+稚内市!P10+幌延町!P10+猿払村!P10+浜頓別町!P10+中頓別町!P10+枝幸町!P10+豊富町!P10+礼文町!P10+利尻町!P10+利尻富士町!P10</f>
        <v>20</v>
      </c>
      <c r="Q10" s="6">
        <f>+稚内市!Q10+幌延町!Q10+猿払村!Q10+浜頓別町!Q10+中頓別町!Q10+枝幸町!Q10+豊富町!Q10+礼文町!Q10+利尻町!Q10+利尻富士町!Q10</f>
        <v>10</v>
      </c>
      <c r="R10" s="6">
        <f>+稚内市!R10+幌延町!R10+猿払村!R10+浜頓別町!R10+中頓別町!R10+枝幸町!R10+豊富町!R10+礼文町!R10+利尻町!R10+利尻富士町!R10</f>
        <v>142</v>
      </c>
      <c r="S10" s="6">
        <f>+稚内市!S10+幌延町!S10+猿払村!S10+浜頓別町!S10+中頓別町!S10+枝幸町!S10+豊富町!S10+礼文町!S10+利尻町!S10+利尻富士町!S10</f>
        <v>16</v>
      </c>
      <c r="T10" s="6">
        <f>+稚内市!T10+幌延町!T10+猿払村!T10+浜頓別町!T10+中頓別町!T10+枝幸町!T10+豊富町!T10+礼文町!T10+利尻町!T10+利尻富士町!T10</f>
        <v>47</v>
      </c>
      <c r="U10" s="7">
        <f>+稚内市!U10+幌延町!U10+猿払村!U10+浜頓別町!U10+中頓別町!U10+枝幸町!U10+豊富町!U10+礼文町!U10+利尻町!U10+利尻富士町!U10</f>
        <v>330</v>
      </c>
      <c r="V10" s="31">
        <f>+稚内市!V10+幌延町!V10+猿払村!V10+浜頓別町!V10+中頓別町!V10+枝幸町!V10+豊富町!V10+礼文町!V10+利尻町!V10+利尻富士町!V10</f>
        <v>2284</v>
      </c>
    </row>
    <row r="11" spans="1:22" ht="18" customHeight="1" x14ac:dyDescent="0.15">
      <c r="A11" s="156" t="s">
        <v>3</v>
      </c>
      <c r="B11" s="121" t="s">
        <v>13</v>
      </c>
      <c r="C11" s="11">
        <f>+稚内市!C11+幌延町!C11+猿払村!C11+浜頓別町!C11+中頓別町!C11+枝幸町!C11+豊富町!C11+礼文町!C11+利尻町!C11+利尻富士町!C11</f>
        <v>189</v>
      </c>
      <c r="D11" s="12">
        <f>+稚内市!D11+幌延町!D11+猿払村!D11+浜頓別町!D11+中頓別町!D11+枝幸町!D11+豊富町!D11+礼文町!D11+利尻町!D11+利尻富士町!D11</f>
        <v>241</v>
      </c>
      <c r="E11" s="12">
        <f>+稚内市!E11+幌延町!E11+猿払村!E11+浜頓別町!E11+中頓別町!E11+枝幸町!E11+豊富町!E11+礼文町!E11+利尻町!E11+利尻富士町!E11</f>
        <v>1309</v>
      </c>
      <c r="F11" s="12">
        <f>+稚内市!F11+幌延町!F11+猿払村!F11+浜頓別町!F11+中頓別町!F11+枝幸町!F11+豊富町!F11+礼文町!F11+利尻町!F11+利尻富士町!F11</f>
        <v>469</v>
      </c>
      <c r="G11" s="12">
        <f>+稚内市!G11+幌延町!G11+猿払村!G11+浜頓別町!G11+中頓別町!G11+枝幸町!G11+豊富町!G11+礼文町!G11+利尻町!G11+利尻富士町!G11</f>
        <v>90</v>
      </c>
      <c r="H11" s="12">
        <f>+稚内市!H11+幌延町!H11+猿払村!H11+浜頓別町!H11+中頓別町!H11+枝幸町!H11+豊富町!H11+礼文町!H11+利尻町!H11+利尻富士町!H11</f>
        <v>16</v>
      </c>
      <c r="I11" s="12">
        <f>+稚内市!I11+幌延町!I11+猿払村!I11+浜頓別町!I11+中頓別町!I11+枝幸町!I11+豊富町!I11+礼文町!I11+利尻町!I11+利尻富士町!I11</f>
        <v>17</v>
      </c>
      <c r="J11" s="12">
        <f>+稚内市!J11+幌延町!J11+猿払村!J11+浜頓別町!J11+中頓別町!J11+枝幸町!J11+豊富町!J11+礼文町!J11+利尻町!J11+利尻富士町!J11</f>
        <v>4</v>
      </c>
      <c r="K11" s="12">
        <f>+稚内市!K11+幌延町!K11+猿払村!K11+浜頓別町!K11+中頓別町!K11+枝幸町!K11+豊富町!K11+礼文町!K11+利尻町!K11+利尻富士町!K11</f>
        <v>0</v>
      </c>
      <c r="L11" s="12">
        <f>+稚内市!L11+幌延町!L11+猿払村!L11+浜頓別町!L11+中頓別町!L11+枝幸町!L11+豊富町!L11+礼文町!L11+利尻町!L11+利尻富士町!L11</f>
        <v>3</v>
      </c>
      <c r="M11" s="12">
        <f>+稚内市!M11+幌延町!M11+猿払村!M11+浜頓別町!M11+中頓別町!M11+枝幸町!M11+豊富町!M11+礼文町!M11+利尻町!M11+利尻富士町!M11</f>
        <v>4</v>
      </c>
      <c r="N11" s="12">
        <f>+稚内市!N11+幌延町!N11+猿払村!N11+浜頓別町!N11+中頓別町!N11+枝幸町!N11+豊富町!N11+礼文町!N11+利尻町!N11+利尻富士町!N11</f>
        <v>37</v>
      </c>
      <c r="O11" s="12">
        <f>+稚内市!O11+幌延町!O11+猿払村!O11+浜頓別町!O11+中頓別町!O11+枝幸町!O11+豊富町!O11+礼文町!O11+利尻町!O11+利尻富士町!O11</f>
        <v>11</v>
      </c>
      <c r="P11" s="12">
        <f>+稚内市!P11+幌延町!P11+猿払村!P11+浜頓別町!P11+中頓別町!P11+枝幸町!P11+豊富町!P11+礼文町!P11+利尻町!P11+利尻富士町!P11</f>
        <v>51</v>
      </c>
      <c r="Q11" s="12">
        <f>+稚内市!Q11+幌延町!Q11+猿払村!Q11+浜頓別町!Q11+中頓別町!Q11+枝幸町!Q11+豊富町!Q11+礼文町!Q11+利尻町!Q11+利尻富士町!Q11</f>
        <v>11</v>
      </c>
      <c r="R11" s="12">
        <f>+稚内市!R11+幌延町!R11+猿払村!R11+浜頓別町!R11+中頓別町!R11+枝幸町!R11+豊富町!R11+礼文町!R11+利尻町!R11+利尻富士町!R11</f>
        <v>113</v>
      </c>
      <c r="S11" s="12">
        <f>+稚内市!S11+幌延町!S11+猿払村!S11+浜頓別町!S11+中頓別町!S11+枝幸町!S11+豊富町!S11+礼文町!S11+利尻町!S11+利尻富士町!S11</f>
        <v>13</v>
      </c>
      <c r="T11" s="12">
        <f>+稚内市!T11+幌延町!T11+猿払村!T11+浜頓別町!T11+中頓別町!T11+枝幸町!T11+豊富町!T11+礼文町!T11+利尻町!T11+利尻富士町!T11</f>
        <v>40</v>
      </c>
      <c r="U11" s="13">
        <f>+稚内市!U11+幌延町!U11+猿払村!U11+浜頓別町!U11+中頓別町!U11+枝幸町!U11+豊富町!U11+礼文町!U11+利尻町!U11+利尻富士町!U11</f>
        <v>315</v>
      </c>
      <c r="V11" s="32">
        <f>+稚内市!V11+幌延町!V11+猿払村!V11+浜頓別町!V11+中頓別町!V11+枝幸町!V11+豊富町!V11+礼文町!V11+利尻町!V11+利尻富士町!V11</f>
        <v>2933</v>
      </c>
    </row>
    <row r="12" spans="1:22" ht="18" customHeight="1" x14ac:dyDescent="0.15">
      <c r="A12" s="157"/>
      <c r="B12" s="119" t="s">
        <v>14</v>
      </c>
      <c r="C12" s="8">
        <f>+稚内市!C12+幌延町!C12+猿払村!C12+浜頓別町!C12+中頓別町!C12+枝幸町!C12+豊富町!C12+礼文町!C12+利尻町!C12+利尻富士町!C12</f>
        <v>247</v>
      </c>
      <c r="D12" s="9">
        <f>+稚内市!D12+幌延町!D12+猿払村!D12+浜頓別町!D12+中頓別町!D12+枝幸町!D12+豊富町!D12+礼文町!D12+利尻町!D12+利尻富士町!D12</f>
        <v>309</v>
      </c>
      <c r="E12" s="9">
        <f>+稚内市!E12+幌延町!E12+猿払村!E12+浜頓別町!E12+中頓別町!E12+枝幸町!E12+豊富町!E12+礼文町!E12+利尻町!E12+利尻富士町!E12</f>
        <v>1441</v>
      </c>
      <c r="F12" s="9">
        <f>+稚内市!F12+幌延町!F12+猿払村!F12+浜頓別町!F12+中頓別町!F12+枝幸町!F12+豊富町!F12+礼文町!F12+利尻町!F12+利尻富士町!F12</f>
        <v>551</v>
      </c>
      <c r="G12" s="9">
        <f>+稚内市!G12+幌延町!G12+猿払村!G12+浜頓別町!G12+中頓別町!G12+枝幸町!G12+豊富町!G12+礼文町!G12+利尻町!G12+利尻富士町!G12</f>
        <v>135</v>
      </c>
      <c r="H12" s="9">
        <f>+稚内市!H12+幌延町!H12+猿払村!H12+浜頓別町!H12+中頓別町!H12+枝幸町!H12+豊富町!H12+礼文町!H12+利尻町!H12+利尻富士町!H12</f>
        <v>27</v>
      </c>
      <c r="I12" s="9">
        <f>+稚内市!I12+幌延町!I12+猿払村!I12+浜頓別町!I12+中頓別町!I12+枝幸町!I12+豊富町!I12+礼文町!I12+利尻町!I12+利尻富士町!I12</f>
        <v>21</v>
      </c>
      <c r="J12" s="9">
        <f>+稚内市!J12+幌延町!J12+猿払村!J12+浜頓別町!J12+中頓別町!J12+枝幸町!J12+豊富町!J12+礼文町!J12+利尻町!J12+利尻富士町!J12</f>
        <v>4</v>
      </c>
      <c r="K12" s="9">
        <f>+稚内市!K12+幌延町!K12+猿払村!K12+浜頓別町!K12+中頓別町!K12+枝幸町!K12+豊富町!K12+礼文町!K12+利尻町!K12+利尻富士町!K12</f>
        <v>0</v>
      </c>
      <c r="L12" s="9">
        <f>+稚内市!L12+幌延町!L12+猿払村!L12+浜頓別町!L12+中頓別町!L12+枝幸町!L12+豊富町!L12+礼文町!L12+利尻町!L12+利尻富士町!L12</f>
        <v>13</v>
      </c>
      <c r="M12" s="9">
        <f>+稚内市!M12+幌延町!M12+猿払村!M12+浜頓別町!M12+中頓別町!M12+枝幸町!M12+豊富町!M12+礼文町!M12+利尻町!M12+利尻富士町!M12</f>
        <v>4</v>
      </c>
      <c r="N12" s="9">
        <f>+稚内市!N12+幌延町!N12+猿払村!N12+浜頓別町!N12+中頓別町!N12+枝幸町!N12+豊富町!N12+礼文町!N12+利尻町!N12+利尻富士町!N12</f>
        <v>62</v>
      </c>
      <c r="O12" s="9">
        <f>+稚内市!O12+幌延町!O12+猿払村!O12+浜頓別町!O12+中頓別町!O12+枝幸町!O12+豊富町!O12+礼文町!O12+利尻町!O12+利尻富士町!O12</f>
        <v>25</v>
      </c>
      <c r="P12" s="9">
        <f>+稚内市!P12+幌延町!P12+猿払村!P12+浜頓別町!P12+中頓別町!P12+枝幸町!P12+豊富町!P12+礼文町!P12+利尻町!P12+利尻富士町!P12</f>
        <v>71</v>
      </c>
      <c r="Q12" s="9">
        <f>+稚内市!Q12+幌延町!Q12+猿払村!Q12+浜頓別町!Q12+中頓別町!Q12+枝幸町!Q12+豊富町!Q12+礼文町!Q12+利尻町!Q12+利尻富士町!Q12</f>
        <v>11</v>
      </c>
      <c r="R12" s="9">
        <f>+稚内市!R12+幌延町!R12+猿払村!R12+浜頓別町!R12+中頓別町!R12+枝幸町!R12+豊富町!R12+礼文町!R12+利尻町!R12+利尻富士町!R12</f>
        <v>187</v>
      </c>
      <c r="S12" s="9">
        <f>+稚内市!S12+幌延町!S12+猿払村!S12+浜頓別町!S12+中頓別町!S12+枝幸町!S12+豊富町!S12+礼文町!S12+利尻町!S12+利尻富士町!S12</f>
        <v>22</v>
      </c>
      <c r="T12" s="9">
        <f>+稚内市!T12+幌延町!T12+猿払村!T12+浜頓別町!T12+中頓別町!T12+枝幸町!T12+豊富町!T12+礼文町!T12+利尻町!T12+利尻富士町!T12</f>
        <v>60</v>
      </c>
      <c r="U12" s="10">
        <f>+稚内市!U12+幌延町!U12+猿払村!U12+浜頓別町!U12+中頓別町!U12+枝幸町!U12+豊富町!U12+礼文町!U12+利尻町!U12+利尻富士町!U12</f>
        <v>443</v>
      </c>
      <c r="V12" s="30">
        <f>+稚内市!V12+幌延町!V12+猿払村!V12+浜頓別町!V12+中頓別町!V12+枝幸町!V12+豊富町!V12+礼文町!V12+利尻町!V12+利尻富士町!V12</f>
        <v>3633</v>
      </c>
    </row>
    <row r="13" spans="1:22" ht="18" customHeight="1" x14ac:dyDescent="0.15">
      <c r="A13" s="154" t="s">
        <v>4</v>
      </c>
      <c r="B13" s="118" t="s">
        <v>13</v>
      </c>
      <c r="C13" s="2">
        <f>+稚内市!C13+幌延町!C13+猿払村!C13+浜頓別町!C13+中頓別町!C13+枝幸町!C13+豊富町!C13+礼文町!C13+利尻町!C13+利尻富士町!C13</f>
        <v>540</v>
      </c>
      <c r="D13" s="3">
        <f>+稚内市!D13+幌延町!D13+猿払村!D13+浜頓別町!D13+中頓別町!D13+枝幸町!D13+豊富町!D13+礼文町!D13+利尻町!D13+利尻富士町!D13</f>
        <v>123</v>
      </c>
      <c r="E13" s="3">
        <f>+稚内市!E13+幌延町!E13+猿払村!E13+浜頓別町!E13+中頓別町!E13+枝幸町!E13+豊富町!E13+礼文町!E13+利尻町!E13+利尻富士町!E13</f>
        <v>1128</v>
      </c>
      <c r="F13" s="3">
        <f>+稚内市!F13+幌延町!F13+猿払村!F13+浜頓別町!F13+中頓別町!F13+枝幸町!F13+豊富町!F13+礼文町!F13+利尻町!F13+利尻富士町!F13</f>
        <v>727</v>
      </c>
      <c r="G13" s="3">
        <f>+稚内市!G13+幌延町!G13+猿払村!G13+浜頓別町!G13+中頓別町!G13+枝幸町!G13+豊富町!G13+礼文町!G13+利尻町!G13+利尻富士町!G13</f>
        <v>87</v>
      </c>
      <c r="H13" s="3">
        <f>+稚内市!H13+幌延町!H13+猿払村!H13+浜頓別町!H13+中頓別町!H13+枝幸町!H13+豊富町!H13+礼文町!H13+利尻町!H13+利尻富士町!H13</f>
        <v>24</v>
      </c>
      <c r="I13" s="3">
        <f>+稚内市!I13+幌延町!I13+猿払村!I13+浜頓別町!I13+中頓別町!I13+枝幸町!I13+豊富町!I13+礼文町!I13+利尻町!I13+利尻富士町!I13</f>
        <v>80</v>
      </c>
      <c r="J13" s="3">
        <f>+稚内市!J13+幌延町!J13+猿払村!J13+浜頓別町!J13+中頓別町!J13+枝幸町!J13+豊富町!J13+礼文町!J13+利尻町!J13+利尻富士町!J13</f>
        <v>7</v>
      </c>
      <c r="K13" s="3">
        <f>+稚内市!K13+幌延町!K13+猿払村!K13+浜頓別町!K13+中頓別町!K13+枝幸町!K13+豊富町!K13+礼文町!K13+利尻町!K13+利尻富士町!K13</f>
        <v>1</v>
      </c>
      <c r="L13" s="3">
        <f>+稚内市!L13+幌延町!L13+猿払村!L13+浜頓別町!L13+中頓別町!L13+枝幸町!L13+豊富町!L13+礼文町!L13+利尻町!L13+利尻富士町!L13</f>
        <v>5</v>
      </c>
      <c r="M13" s="3">
        <f>+稚内市!M13+幌延町!M13+猿払村!M13+浜頓別町!M13+中頓別町!M13+枝幸町!M13+豊富町!M13+礼文町!M13+利尻町!M13+利尻富士町!M13</f>
        <v>5</v>
      </c>
      <c r="N13" s="3">
        <f>+稚内市!N13+幌延町!N13+猿払村!N13+浜頓別町!N13+中頓別町!N13+枝幸町!N13+豊富町!N13+礼文町!N13+利尻町!N13+利尻富士町!N13</f>
        <v>46</v>
      </c>
      <c r="O13" s="3">
        <f>+稚内市!O13+幌延町!O13+猿払村!O13+浜頓別町!O13+中頓別町!O13+枝幸町!O13+豊富町!O13+礼文町!O13+利尻町!O13+利尻富士町!O13</f>
        <v>20</v>
      </c>
      <c r="P13" s="3">
        <f>+稚内市!P13+幌延町!P13+猿払村!P13+浜頓別町!P13+中頓別町!P13+枝幸町!P13+豊富町!P13+礼文町!P13+利尻町!P13+利尻富士町!P13</f>
        <v>87</v>
      </c>
      <c r="Q13" s="3">
        <f>+稚内市!Q13+幌延町!Q13+猿払村!Q13+浜頓別町!Q13+中頓別町!Q13+枝幸町!Q13+豊富町!Q13+礼文町!Q13+利尻町!Q13+利尻富士町!Q13</f>
        <v>30</v>
      </c>
      <c r="R13" s="3">
        <f>+稚内市!R13+幌延町!R13+猿払村!R13+浜頓別町!R13+中頓別町!R13+枝幸町!R13+豊富町!R13+礼文町!R13+利尻町!R13+利尻富士町!R13</f>
        <v>190</v>
      </c>
      <c r="S13" s="3">
        <f>+稚内市!S13+幌延町!S13+猿払村!S13+浜頓別町!S13+中頓別町!S13+枝幸町!S13+豊富町!S13+礼文町!S13+利尻町!S13+利尻富士町!S13</f>
        <v>23</v>
      </c>
      <c r="T13" s="3">
        <f>+稚内市!T13+幌延町!T13+猿払村!T13+浜頓別町!T13+中頓別町!T13+枝幸町!T13+豊富町!T13+礼文町!T13+利尻町!T13+利尻富士町!T13</f>
        <v>96</v>
      </c>
      <c r="U13" s="4">
        <f>+稚内市!U13+幌延町!U13+猿払村!U13+浜頓別町!U13+中頓別町!U13+枝幸町!U13+豊富町!U13+礼文町!U13+利尻町!U13+利尻富士町!U13</f>
        <v>507</v>
      </c>
      <c r="V13" s="29">
        <f>+稚内市!V13+幌延町!V13+猿払村!V13+浜頓別町!V13+中頓別町!V13+枝幸町!V13+豊富町!V13+礼文町!V13+利尻町!V13+利尻富士町!V13</f>
        <v>3726</v>
      </c>
    </row>
    <row r="14" spans="1:22" ht="18" customHeight="1" x14ac:dyDescent="0.15">
      <c r="A14" s="153"/>
      <c r="B14" s="120" t="s">
        <v>14</v>
      </c>
      <c r="C14" s="5">
        <f>+稚内市!C14+幌延町!C14+猿払村!C14+浜頓別町!C14+中頓別町!C14+枝幸町!C14+豊富町!C14+礼文町!C14+利尻町!C14+利尻富士町!C14</f>
        <v>737</v>
      </c>
      <c r="D14" s="6">
        <f>+稚内市!D14+幌延町!D14+猿払村!D14+浜頓別町!D14+中頓別町!D14+枝幸町!D14+豊富町!D14+礼文町!D14+利尻町!D14+利尻富士町!D14</f>
        <v>151</v>
      </c>
      <c r="E14" s="6">
        <f>+稚内市!E14+幌延町!E14+猿払村!E14+浜頓別町!E14+中頓別町!E14+枝幸町!E14+豊富町!E14+礼文町!E14+利尻町!E14+利尻富士町!E14</f>
        <v>1379</v>
      </c>
      <c r="F14" s="6">
        <f>+稚内市!F14+幌延町!F14+猿払村!F14+浜頓別町!F14+中頓別町!F14+枝幸町!F14+豊富町!F14+礼文町!F14+利尻町!F14+利尻富士町!F14</f>
        <v>868</v>
      </c>
      <c r="G14" s="6">
        <f>+稚内市!G14+幌延町!G14+猿払村!G14+浜頓別町!G14+中頓別町!G14+枝幸町!G14+豊富町!G14+礼文町!G14+利尻町!G14+利尻富士町!G14</f>
        <v>127</v>
      </c>
      <c r="H14" s="6">
        <f>+稚内市!H14+幌延町!H14+猿払村!H14+浜頓別町!H14+中頓別町!H14+枝幸町!H14+豊富町!H14+礼文町!H14+利尻町!H14+利尻富士町!H14</f>
        <v>24</v>
      </c>
      <c r="I14" s="6">
        <f>+稚内市!I14+幌延町!I14+猿払村!I14+浜頓別町!I14+中頓別町!I14+枝幸町!I14+豊富町!I14+礼文町!I14+利尻町!I14+利尻富士町!I14</f>
        <v>96</v>
      </c>
      <c r="J14" s="6">
        <f>+稚内市!J14+幌延町!J14+猿払村!J14+浜頓別町!J14+中頓別町!J14+枝幸町!J14+豊富町!J14+礼文町!J14+利尻町!J14+利尻富士町!J14</f>
        <v>9</v>
      </c>
      <c r="K14" s="6">
        <f>+稚内市!K14+幌延町!K14+猿払村!K14+浜頓別町!K14+中頓別町!K14+枝幸町!K14+豊富町!K14+礼文町!K14+利尻町!K14+利尻富士町!K14</f>
        <v>2</v>
      </c>
      <c r="L14" s="6">
        <f>+稚内市!L14+幌延町!L14+猿払村!L14+浜頓別町!L14+中頓別町!L14+枝幸町!L14+豊富町!L14+礼文町!L14+利尻町!L14+利尻富士町!L14</f>
        <v>6</v>
      </c>
      <c r="M14" s="6">
        <f>+稚内市!M14+幌延町!M14+猿払村!M14+浜頓別町!M14+中頓別町!M14+枝幸町!M14+豊富町!M14+礼文町!M14+利尻町!M14+利尻富士町!M14</f>
        <v>5</v>
      </c>
      <c r="N14" s="6">
        <f>+稚内市!N14+幌延町!N14+猿払村!N14+浜頓別町!N14+中頓別町!N14+枝幸町!N14+豊富町!N14+礼文町!N14+利尻町!N14+利尻富士町!N14</f>
        <v>80</v>
      </c>
      <c r="O14" s="6">
        <f>+稚内市!O14+幌延町!O14+猿払村!O14+浜頓別町!O14+中頓別町!O14+枝幸町!O14+豊富町!O14+礼文町!O14+利尻町!O14+利尻富士町!O14</f>
        <v>37</v>
      </c>
      <c r="P14" s="6">
        <f>+稚内市!P14+幌延町!P14+猿払村!P14+浜頓別町!P14+中頓別町!P14+枝幸町!P14+豊富町!P14+礼文町!P14+利尻町!P14+利尻富士町!P14</f>
        <v>116</v>
      </c>
      <c r="Q14" s="6">
        <f>+稚内市!Q14+幌延町!Q14+猿払村!Q14+浜頓別町!Q14+中頓別町!Q14+枝幸町!Q14+豊富町!Q14+礼文町!Q14+利尻町!Q14+利尻富士町!Q14</f>
        <v>35</v>
      </c>
      <c r="R14" s="6">
        <f>+稚内市!R14+幌延町!R14+猿払村!R14+浜頓別町!R14+中頓別町!R14+枝幸町!R14+豊富町!R14+礼文町!R14+利尻町!R14+利尻富士町!R14</f>
        <v>225</v>
      </c>
      <c r="S14" s="6">
        <f>+稚内市!S14+幌延町!S14+猿払村!S14+浜頓別町!S14+中頓別町!S14+枝幸町!S14+豊富町!S14+礼文町!S14+利尻町!S14+利尻富士町!S14</f>
        <v>34</v>
      </c>
      <c r="T14" s="6">
        <f>+稚内市!T14+幌延町!T14+猿払村!T14+浜頓別町!T14+中頓別町!T14+枝幸町!T14+豊富町!T14+礼文町!T14+利尻町!T14+利尻富士町!T14</f>
        <v>125</v>
      </c>
      <c r="U14" s="7">
        <f>+稚内市!U14+幌延町!U14+猿払村!U14+浜頓別町!U14+中頓別町!U14+枝幸町!U14+豊富町!U14+礼文町!U14+利尻町!U14+利尻富士町!U14</f>
        <v>623</v>
      </c>
      <c r="V14" s="31">
        <f>+稚内市!V14+幌延町!V14+猿払村!V14+浜頓別町!V14+中頓別町!V14+枝幸町!V14+豊富町!V14+礼文町!V14+利尻町!V14+利尻富士町!V14</f>
        <v>4679</v>
      </c>
    </row>
    <row r="15" spans="1:22" ht="18" customHeight="1" x14ac:dyDescent="0.15">
      <c r="A15" s="156" t="s">
        <v>5</v>
      </c>
      <c r="B15" s="121" t="s">
        <v>13</v>
      </c>
      <c r="C15" s="11">
        <f>+稚内市!C15+幌延町!C15+猿払村!C15+浜頓別町!C15+中頓別町!C15+枝幸町!C15+豊富町!C15+礼文町!C15+利尻町!C15+利尻富士町!C15</f>
        <v>437</v>
      </c>
      <c r="D15" s="12">
        <f>+稚内市!D15+幌延町!D15+猿払村!D15+浜頓別町!D15+中頓別町!D15+枝幸町!D15+豊富町!D15+礼文町!D15+利尻町!D15+利尻富士町!D15</f>
        <v>255</v>
      </c>
      <c r="E15" s="12">
        <f>+稚内市!E15+幌延町!E15+猿払村!E15+浜頓別町!E15+中頓別町!E15+枝幸町!E15+豊富町!E15+礼文町!E15+利尻町!E15+利尻富士町!E15</f>
        <v>1131</v>
      </c>
      <c r="F15" s="12">
        <f>+稚内市!F15+幌延町!F15+猿払村!F15+浜頓別町!F15+中頓別町!F15+枝幸町!F15+豊富町!F15+礼文町!F15+利尻町!F15+利尻富士町!F15</f>
        <v>519</v>
      </c>
      <c r="G15" s="12">
        <f>+稚内市!G15+幌延町!G15+猿払村!G15+浜頓別町!G15+中頓別町!G15+枝幸町!G15+豊富町!G15+礼文町!G15+利尻町!G15+利尻富士町!G15</f>
        <v>89</v>
      </c>
      <c r="H15" s="12">
        <f>+稚内市!H15+幌延町!H15+猿払村!H15+浜頓別町!H15+中頓別町!H15+枝幸町!H15+豊富町!H15+礼文町!H15+利尻町!H15+利尻富士町!H15</f>
        <v>33</v>
      </c>
      <c r="I15" s="12">
        <f>+稚内市!I15+幌延町!I15+猿払村!I15+浜頓別町!I15+中頓別町!I15+枝幸町!I15+豊富町!I15+礼文町!I15+利尻町!I15+利尻富士町!I15</f>
        <v>37</v>
      </c>
      <c r="J15" s="12">
        <f>+稚内市!J15+幌延町!J15+猿払村!J15+浜頓別町!J15+中頓別町!J15+枝幸町!J15+豊富町!J15+礼文町!J15+利尻町!J15+利尻富士町!J15</f>
        <v>5</v>
      </c>
      <c r="K15" s="12">
        <f>+稚内市!K15+幌延町!K15+猿払村!K15+浜頓別町!K15+中頓別町!K15+枝幸町!K15+豊富町!K15+礼文町!K15+利尻町!K15+利尻富士町!K15</f>
        <v>4</v>
      </c>
      <c r="L15" s="12">
        <f>+稚内市!L15+幌延町!L15+猿払村!L15+浜頓別町!L15+中頓別町!L15+枝幸町!L15+豊富町!L15+礼文町!L15+利尻町!L15+利尻富士町!L15</f>
        <v>2</v>
      </c>
      <c r="M15" s="12">
        <f>+稚内市!M15+幌延町!M15+猿払村!M15+浜頓別町!M15+中頓別町!M15+枝幸町!M15+豊富町!M15+礼文町!M15+利尻町!M15+利尻富士町!M15</f>
        <v>6</v>
      </c>
      <c r="N15" s="12">
        <f>+稚内市!N15+幌延町!N15+猿払村!N15+浜頓別町!N15+中頓別町!N15+枝幸町!N15+豊富町!N15+礼文町!N15+利尻町!N15+利尻富士町!N15</f>
        <v>128</v>
      </c>
      <c r="O15" s="12">
        <f>+稚内市!O15+幌延町!O15+猿払村!O15+浜頓別町!O15+中頓別町!O15+枝幸町!O15+豊富町!O15+礼文町!O15+利尻町!O15+利尻富士町!O15</f>
        <v>35</v>
      </c>
      <c r="P15" s="12">
        <f>+稚内市!P15+幌延町!P15+猿払村!P15+浜頓別町!P15+中頓別町!P15+枝幸町!P15+豊富町!P15+礼文町!P15+利尻町!P15+利尻富士町!P15</f>
        <v>72</v>
      </c>
      <c r="Q15" s="12">
        <f>+稚内市!Q15+幌延町!Q15+猿払村!Q15+浜頓別町!Q15+中頓別町!Q15+枝幸町!Q15+豊富町!Q15+礼文町!Q15+利尻町!Q15+利尻富士町!Q15</f>
        <v>38</v>
      </c>
      <c r="R15" s="12">
        <f>+稚内市!R15+幌延町!R15+猿払村!R15+浜頓別町!R15+中頓別町!R15+枝幸町!R15+豊富町!R15+礼文町!R15+利尻町!R15+利尻富士町!R15</f>
        <v>87</v>
      </c>
      <c r="S15" s="12">
        <f>+稚内市!S15+幌延町!S15+猿払村!S15+浜頓別町!S15+中頓別町!S15+枝幸町!S15+豊富町!S15+礼文町!S15+利尻町!S15+利尻富士町!S15</f>
        <v>35</v>
      </c>
      <c r="T15" s="12">
        <f>+稚内市!T15+幌延町!T15+猿払村!T15+浜頓別町!T15+中頓別町!T15+枝幸町!T15+豊富町!T15+礼文町!T15+利尻町!T15+利尻富士町!T15</f>
        <v>64</v>
      </c>
      <c r="U15" s="13">
        <f>+稚内市!U15+幌延町!U15+猿払村!U15+浜頓別町!U15+中頓別町!U15+枝幸町!U15+豊富町!U15+礼文町!U15+利尻町!U15+利尻富士町!U15</f>
        <v>391</v>
      </c>
      <c r="V15" s="32">
        <f>+稚内市!V15+幌延町!V15+猿払村!V15+浜頓別町!V15+中頓別町!V15+枝幸町!V15+豊富町!V15+礼文町!V15+利尻町!V15+利尻富士町!V15</f>
        <v>3368</v>
      </c>
    </row>
    <row r="16" spans="1:22" ht="18" customHeight="1" x14ac:dyDescent="0.15">
      <c r="A16" s="157"/>
      <c r="B16" s="119" t="s">
        <v>14</v>
      </c>
      <c r="C16" s="8">
        <f>+稚内市!C16+幌延町!C16+猿払村!C16+浜頓別町!C16+中頓別町!C16+枝幸町!C16+豊富町!C16+礼文町!C16+利尻町!C16+利尻富士町!C16</f>
        <v>597</v>
      </c>
      <c r="D16" s="9">
        <f>+稚内市!D16+幌延町!D16+猿払村!D16+浜頓別町!D16+中頓別町!D16+枝幸町!D16+豊富町!D16+礼文町!D16+利尻町!D16+利尻富士町!D16</f>
        <v>312</v>
      </c>
      <c r="E16" s="9">
        <f>+稚内市!E16+幌延町!E16+猿払村!E16+浜頓別町!E16+中頓別町!E16+枝幸町!E16+豊富町!E16+礼文町!E16+利尻町!E16+利尻富士町!E16</f>
        <v>1316</v>
      </c>
      <c r="F16" s="9">
        <f>+稚内市!F16+幌延町!F16+猿払村!F16+浜頓別町!F16+中頓別町!F16+枝幸町!F16+豊富町!F16+礼文町!F16+利尻町!F16+利尻富士町!F16</f>
        <v>689</v>
      </c>
      <c r="G16" s="9">
        <f>+稚内市!G16+幌延町!G16+猿払村!G16+浜頓別町!G16+中頓別町!G16+枝幸町!G16+豊富町!G16+礼文町!G16+利尻町!G16+利尻富士町!G16</f>
        <v>109</v>
      </c>
      <c r="H16" s="9">
        <f>+稚内市!H16+幌延町!H16+猿払村!H16+浜頓別町!H16+中頓別町!H16+枝幸町!H16+豊富町!H16+礼文町!H16+利尻町!H16+利尻富士町!H16</f>
        <v>41</v>
      </c>
      <c r="I16" s="9">
        <f>+稚内市!I16+幌延町!I16+猿払村!I16+浜頓別町!I16+中頓別町!I16+枝幸町!I16+豊富町!I16+礼文町!I16+利尻町!I16+利尻富士町!I16</f>
        <v>46</v>
      </c>
      <c r="J16" s="9">
        <f>+稚内市!J16+幌延町!J16+猿払村!J16+浜頓別町!J16+中頓別町!J16+枝幸町!J16+豊富町!J16+礼文町!J16+利尻町!J16+利尻富士町!J16</f>
        <v>13</v>
      </c>
      <c r="K16" s="9">
        <f>+稚内市!K16+幌延町!K16+猿払村!K16+浜頓別町!K16+中頓別町!K16+枝幸町!K16+豊富町!K16+礼文町!K16+利尻町!K16+利尻富士町!K16</f>
        <v>4</v>
      </c>
      <c r="L16" s="9">
        <f>+稚内市!L16+幌延町!L16+猿払村!L16+浜頓別町!L16+中頓別町!L16+枝幸町!L16+豊富町!L16+礼文町!L16+利尻町!L16+利尻富士町!L16</f>
        <v>2</v>
      </c>
      <c r="M16" s="9">
        <f>+稚内市!M16+幌延町!M16+猿払村!M16+浜頓別町!M16+中頓別町!M16+枝幸町!M16+豊富町!M16+礼文町!M16+利尻町!M16+利尻富士町!M16</f>
        <v>8</v>
      </c>
      <c r="N16" s="9">
        <f>+稚内市!N16+幌延町!N16+猿払村!N16+浜頓別町!N16+中頓別町!N16+枝幸町!N16+豊富町!N16+礼文町!N16+利尻町!N16+利尻富士町!N16</f>
        <v>316</v>
      </c>
      <c r="O16" s="9">
        <f>+稚内市!O16+幌延町!O16+猿払村!O16+浜頓別町!O16+中頓別町!O16+枝幸町!O16+豊富町!O16+礼文町!O16+利尻町!O16+利尻富士町!O16</f>
        <v>53</v>
      </c>
      <c r="P16" s="9">
        <f>+稚内市!P16+幌延町!P16+猿払村!P16+浜頓別町!P16+中頓別町!P16+枝幸町!P16+豊富町!P16+礼文町!P16+利尻町!P16+利尻富士町!P16</f>
        <v>80</v>
      </c>
      <c r="Q16" s="9">
        <f>+稚内市!Q16+幌延町!Q16+猿払村!Q16+浜頓別町!Q16+中頓別町!Q16+枝幸町!Q16+豊富町!Q16+礼文町!Q16+利尻町!Q16+利尻富士町!Q16</f>
        <v>58</v>
      </c>
      <c r="R16" s="9">
        <f>+稚内市!R16+幌延町!R16+猿払村!R16+浜頓別町!R16+中頓別町!R16+枝幸町!R16+豊富町!R16+礼文町!R16+利尻町!R16+利尻富士町!R16</f>
        <v>134</v>
      </c>
      <c r="S16" s="9">
        <f>+稚内市!S16+幌延町!S16+猿払村!S16+浜頓別町!S16+中頓別町!S16+枝幸町!S16+豊富町!S16+礼文町!S16+利尻町!S16+利尻富士町!S16</f>
        <v>44</v>
      </c>
      <c r="T16" s="9">
        <f>+稚内市!T16+幌延町!T16+猿払村!T16+浜頓別町!T16+中頓別町!T16+枝幸町!T16+豊富町!T16+礼文町!T16+利尻町!T16+利尻富士町!T16</f>
        <v>81</v>
      </c>
      <c r="U16" s="10">
        <f>+稚内市!U16+幌延町!U16+猿払村!U16+浜頓別町!U16+中頓別町!U16+枝幸町!U16+豊富町!U16+礼文町!U16+利尻町!U16+利尻富士町!U16</f>
        <v>558</v>
      </c>
      <c r="V16" s="30">
        <f>+稚内市!V16+幌延町!V16+猿払村!V16+浜頓別町!V16+中頓別町!V16+枝幸町!V16+豊富町!V16+礼文町!V16+利尻町!V16+利尻富士町!V16</f>
        <v>4461</v>
      </c>
    </row>
    <row r="17" spans="1:22" ht="18" customHeight="1" x14ac:dyDescent="0.15">
      <c r="A17" s="154" t="s">
        <v>6</v>
      </c>
      <c r="B17" s="118" t="s">
        <v>13</v>
      </c>
      <c r="C17" s="2">
        <f>+稚内市!C17+幌延町!C17+猿払村!C17+浜頓別町!C17+中頓別町!C17+枝幸町!C17+豊富町!C17+礼文町!C17+利尻町!C17+利尻富士町!C17</f>
        <v>177</v>
      </c>
      <c r="D17" s="3">
        <f>+稚内市!D17+幌延町!D17+猿払村!D17+浜頓別町!D17+中頓別町!D17+枝幸町!D17+豊富町!D17+礼文町!D17+利尻町!D17+利尻富士町!D17</f>
        <v>93</v>
      </c>
      <c r="E17" s="3">
        <f>+稚内市!E17+幌延町!E17+猿払村!E17+浜頓別町!E17+中頓別町!E17+枝幸町!E17+豊富町!E17+礼文町!E17+利尻町!E17+利尻富士町!E17</f>
        <v>1318</v>
      </c>
      <c r="F17" s="3">
        <f>+稚内市!F17+幌延町!F17+猿払村!F17+浜頓別町!F17+中頓別町!F17+枝幸町!F17+豊富町!F17+礼文町!F17+利尻町!F17+利尻富士町!F17</f>
        <v>379</v>
      </c>
      <c r="G17" s="3">
        <f>+稚内市!G17+幌延町!G17+猿払村!G17+浜頓別町!G17+中頓別町!G17+枝幸町!G17+豊富町!G17+礼文町!G17+利尻町!G17+利尻富士町!G17</f>
        <v>23</v>
      </c>
      <c r="H17" s="3">
        <f>+稚内市!H17+幌延町!H17+猿払村!H17+浜頓別町!H17+中頓別町!H17+枝幸町!H17+豊富町!H17+礼文町!H17+利尻町!H17+利尻富士町!H17</f>
        <v>10</v>
      </c>
      <c r="I17" s="3">
        <f>+稚内市!I17+幌延町!I17+猿払村!I17+浜頓別町!I17+中頓別町!I17+枝幸町!I17+豊富町!I17+礼文町!I17+利尻町!I17+利尻富士町!I17</f>
        <v>29</v>
      </c>
      <c r="J17" s="3">
        <f>+稚内市!J17+幌延町!J17+猿払村!J17+浜頓別町!J17+中頓別町!J17+枝幸町!J17+豊富町!J17+礼文町!J17+利尻町!J17+利尻富士町!J17</f>
        <v>2</v>
      </c>
      <c r="K17" s="3">
        <f>+稚内市!K17+幌延町!K17+猿払村!K17+浜頓別町!K17+中頓別町!K17+枝幸町!K17+豊富町!K17+礼文町!K17+利尻町!K17+利尻富士町!K17</f>
        <v>0</v>
      </c>
      <c r="L17" s="3">
        <f>+稚内市!L17+幌延町!L17+猿払村!L17+浜頓別町!L17+中頓別町!L17+枝幸町!L17+豊富町!L17+礼文町!L17+利尻町!L17+利尻富士町!L17</f>
        <v>0</v>
      </c>
      <c r="M17" s="3">
        <f>+稚内市!M17+幌延町!M17+猿払村!M17+浜頓別町!M17+中頓別町!M17+枝幸町!M17+豊富町!M17+礼文町!M17+利尻町!M17+利尻富士町!M17</f>
        <v>0</v>
      </c>
      <c r="N17" s="3">
        <f>+稚内市!N17+幌延町!N17+猿払村!N17+浜頓別町!N17+中頓別町!N17+枝幸町!N17+豊富町!N17+礼文町!N17+利尻町!N17+利尻富士町!N17</f>
        <v>97</v>
      </c>
      <c r="O17" s="3">
        <f>+稚内市!O17+幌延町!O17+猿払村!O17+浜頓別町!O17+中頓別町!O17+枝幸町!O17+豊富町!O17+礼文町!O17+利尻町!O17+利尻富士町!O17</f>
        <v>20</v>
      </c>
      <c r="P17" s="3">
        <f>+稚内市!P17+幌延町!P17+猿払村!P17+浜頓別町!P17+中頓別町!P17+枝幸町!P17+豊富町!P17+礼文町!P17+利尻町!P17+利尻富士町!P17</f>
        <v>20</v>
      </c>
      <c r="Q17" s="3">
        <f>+稚内市!Q17+幌延町!Q17+猿払村!Q17+浜頓別町!Q17+中頓別町!Q17+枝幸町!Q17+豊富町!Q17+礼文町!Q17+利尻町!Q17+利尻富士町!Q17</f>
        <v>34</v>
      </c>
      <c r="R17" s="3">
        <f>+稚内市!R17+幌延町!R17+猿払村!R17+浜頓別町!R17+中頓別町!R17+枝幸町!R17+豊富町!R17+礼文町!R17+利尻町!R17+利尻富士町!R17</f>
        <v>198</v>
      </c>
      <c r="S17" s="3">
        <f>+稚内市!S17+幌延町!S17+猿払村!S17+浜頓別町!S17+中頓別町!S17+枝幸町!S17+豊富町!S17+礼文町!S17+利尻町!S17+利尻富士町!S17</f>
        <v>7</v>
      </c>
      <c r="T17" s="3">
        <f>+稚内市!T17+幌延町!T17+猿払村!T17+浜頓別町!T17+中頓別町!T17+枝幸町!T17+豊富町!T17+礼文町!T17+利尻町!T17+利尻富士町!T17</f>
        <v>33</v>
      </c>
      <c r="U17" s="4">
        <f>+稚内市!U17+幌延町!U17+猿払村!U17+浜頓別町!U17+中頓別町!U17+枝幸町!U17+豊富町!U17+礼文町!U17+利尻町!U17+利尻富士町!U17</f>
        <v>312</v>
      </c>
      <c r="V17" s="29">
        <f>+稚内市!V17+幌延町!V17+猿払村!V17+浜頓別町!V17+中頓別町!V17+枝幸町!V17+豊富町!V17+礼文町!V17+利尻町!V17+利尻富士町!V17</f>
        <v>2752</v>
      </c>
    </row>
    <row r="18" spans="1:22" ht="18" customHeight="1" x14ac:dyDescent="0.15">
      <c r="A18" s="153"/>
      <c r="B18" s="120" t="s">
        <v>14</v>
      </c>
      <c r="C18" s="5">
        <f>+稚内市!C18+幌延町!C18+猿払村!C18+浜頓別町!C18+中頓別町!C18+枝幸町!C18+豊富町!C18+礼文町!C18+利尻町!C18+利尻富士町!C18</f>
        <v>227</v>
      </c>
      <c r="D18" s="6">
        <f>+稚内市!D18+幌延町!D18+猿払村!D18+浜頓別町!D18+中頓別町!D18+枝幸町!D18+豊富町!D18+礼文町!D18+利尻町!D18+利尻富士町!D18</f>
        <v>120</v>
      </c>
      <c r="E18" s="6">
        <f>+稚内市!E18+幌延町!E18+猿払村!E18+浜頓別町!E18+中頓別町!E18+枝幸町!E18+豊富町!E18+礼文町!E18+利尻町!E18+利尻富士町!E18</f>
        <v>1601</v>
      </c>
      <c r="F18" s="6">
        <f>+稚内市!F18+幌延町!F18+猿払村!F18+浜頓別町!F18+中頓別町!F18+枝幸町!F18+豊富町!F18+礼文町!F18+利尻町!F18+利尻富士町!F18</f>
        <v>442</v>
      </c>
      <c r="G18" s="6">
        <f>+稚内市!G18+幌延町!G18+猿払村!G18+浜頓別町!G18+中頓別町!G18+枝幸町!G18+豊富町!G18+礼文町!G18+利尻町!G18+利尻富士町!G18</f>
        <v>33</v>
      </c>
      <c r="H18" s="6">
        <f>+稚内市!H18+幌延町!H18+猿払村!H18+浜頓別町!H18+中頓別町!H18+枝幸町!H18+豊富町!H18+礼文町!H18+利尻町!H18+利尻富士町!H18</f>
        <v>14</v>
      </c>
      <c r="I18" s="6">
        <f>+稚内市!I18+幌延町!I18+猿払村!I18+浜頓別町!I18+中頓別町!I18+枝幸町!I18+豊富町!I18+礼文町!I18+利尻町!I18+利尻富士町!I18</f>
        <v>46</v>
      </c>
      <c r="J18" s="6">
        <f>+稚内市!J18+幌延町!J18+猿払村!J18+浜頓別町!J18+中頓別町!J18+枝幸町!J18+豊富町!J18+礼文町!J18+利尻町!J18+利尻富士町!J18</f>
        <v>4</v>
      </c>
      <c r="K18" s="6">
        <f>+稚内市!K18+幌延町!K18+猿払村!K18+浜頓別町!K18+中頓別町!K18+枝幸町!K18+豊富町!K18+礼文町!K18+利尻町!K18+利尻富士町!K18</f>
        <v>0</v>
      </c>
      <c r="L18" s="6">
        <f>+稚内市!L18+幌延町!L18+猿払村!L18+浜頓別町!L18+中頓別町!L18+枝幸町!L18+豊富町!L18+礼文町!L18+利尻町!L18+利尻富士町!L18</f>
        <v>0</v>
      </c>
      <c r="M18" s="6">
        <f>+稚内市!M18+幌延町!M18+猿払村!M18+浜頓別町!M18+中頓別町!M18+枝幸町!M18+豊富町!M18+礼文町!M18+利尻町!M18+利尻富士町!M18</f>
        <v>0</v>
      </c>
      <c r="N18" s="6">
        <f>+稚内市!N18+幌延町!N18+猿払村!N18+浜頓別町!N18+中頓別町!N18+枝幸町!N18+豊富町!N18+礼文町!N18+利尻町!N18+利尻富士町!N18</f>
        <v>275</v>
      </c>
      <c r="O18" s="6">
        <f>+稚内市!O18+幌延町!O18+猿払村!O18+浜頓別町!O18+中頓別町!O18+枝幸町!O18+豊富町!O18+礼文町!O18+利尻町!O18+利尻富士町!O18</f>
        <v>28</v>
      </c>
      <c r="P18" s="6">
        <f>+稚内市!P18+幌延町!P18+猿払村!P18+浜頓別町!P18+中頓別町!P18+枝幸町!P18+豊富町!P18+礼文町!P18+利尻町!P18+利尻富士町!P18</f>
        <v>45</v>
      </c>
      <c r="Q18" s="6">
        <f>+稚内市!Q18+幌延町!Q18+猿払村!Q18+浜頓別町!Q18+中頓別町!Q18+枝幸町!Q18+豊富町!Q18+礼文町!Q18+利尻町!Q18+利尻富士町!Q18</f>
        <v>42</v>
      </c>
      <c r="R18" s="6">
        <f>+稚内市!R18+幌延町!R18+猿払村!R18+浜頓別町!R18+中頓別町!R18+枝幸町!R18+豊富町!R18+礼文町!R18+利尻町!R18+利尻富士町!R18</f>
        <v>223</v>
      </c>
      <c r="S18" s="6">
        <f>+稚内市!S18+幌延町!S18+猿払村!S18+浜頓別町!S18+中頓別町!S18+枝幸町!S18+豊富町!S18+礼文町!S18+利尻町!S18+利尻富士町!S18</f>
        <v>13</v>
      </c>
      <c r="T18" s="6">
        <f>+稚内市!T18+幌延町!T18+猿払村!T18+浜頓別町!T18+中頓別町!T18+枝幸町!T18+豊富町!T18+礼文町!T18+利尻町!T18+利尻富士町!T18</f>
        <v>49</v>
      </c>
      <c r="U18" s="7">
        <f>+稚内市!U18+幌延町!U18+猿払村!U18+浜頓別町!U18+中頓別町!U18+枝幸町!U18+豊富町!U18+礼文町!U18+利尻町!U18+利尻富士町!U18</f>
        <v>476</v>
      </c>
      <c r="V18" s="31">
        <f>+稚内市!V18+幌延町!V18+猿払村!V18+浜頓別町!V18+中頓別町!V18+枝幸町!V18+豊富町!V18+礼文町!V18+利尻町!V18+利尻富士町!V18</f>
        <v>3638</v>
      </c>
    </row>
    <row r="19" spans="1:22" ht="18" customHeight="1" x14ac:dyDescent="0.15">
      <c r="A19" s="156" t="s">
        <v>7</v>
      </c>
      <c r="B19" s="121" t="s">
        <v>13</v>
      </c>
      <c r="C19" s="11">
        <f>+稚内市!C19+幌延町!C19+猿払村!C19+浜頓別町!C19+中頓別町!C19+枝幸町!C19+豊富町!C19+礼文町!C19+利尻町!C19+利尻富士町!C19</f>
        <v>115</v>
      </c>
      <c r="D19" s="12">
        <f>+稚内市!D19+幌延町!D19+猿払村!D19+浜頓別町!D19+中頓別町!D19+枝幸町!D19+豊富町!D19+礼文町!D19+利尻町!D19+利尻富士町!D19</f>
        <v>84</v>
      </c>
      <c r="E19" s="12">
        <f>+稚内市!E19+幌延町!E19+猿払村!E19+浜頓別町!E19+中頓別町!E19+枝幸町!E19+豊富町!E19+礼文町!E19+利尻町!E19+利尻富士町!E19</f>
        <v>617</v>
      </c>
      <c r="F19" s="12">
        <f>+稚内市!F19+幌延町!F19+猿払村!F19+浜頓別町!F19+中頓別町!F19+枝幸町!F19+豊富町!F19+礼文町!F19+利尻町!F19+利尻富士町!F19</f>
        <v>332</v>
      </c>
      <c r="G19" s="12">
        <f>+稚内市!G19+幌延町!G19+猿払村!G19+浜頓別町!G19+中頓別町!G19+枝幸町!G19+豊富町!G19+礼文町!G19+利尻町!G19+利尻富士町!G19</f>
        <v>31</v>
      </c>
      <c r="H19" s="12">
        <f>+稚内市!H19+幌延町!H19+猿払村!H19+浜頓別町!H19+中頓別町!H19+枝幸町!H19+豊富町!H19+礼文町!H19+利尻町!H19+利尻富士町!H19</f>
        <v>15</v>
      </c>
      <c r="I19" s="12">
        <f>+稚内市!I19+幌延町!I19+猿払村!I19+浜頓別町!I19+中頓別町!I19+枝幸町!I19+豊富町!I19+礼文町!I19+利尻町!I19+利尻富士町!I19</f>
        <v>11</v>
      </c>
      <c r="J19" s="12">
        <f>+稚内市!J19+幌延町!J19+猿払村!J19+浜頓別町!J19+中頓別町!J19+枝幸町!J19+豊富町!J19+礼文町!J19+利尻町!J19+利尻富士町!J19</f>
        <v>2</v>
      </c>
      <c r="K19" s="12">
        <f>+稚内市!K19+幌延町!K19+猿払村!K19+浜頓別町!K19+中頓別町!K19+枝幸町!K19+豊富町!K19+礼文町!K19+利尻町!K19+利尻富士町!K19</f>
        <v>2</v>
      </c>
      <c r="L19" s="12">
        <f>+稚内市!L19+幌延町!L19+猿払村!L19+浜頓別町!L19+中頓別町!L19+枝幸町!L19+豊富町!L19+礼文町!L19+利尻町!L19+利尻富士町!L19</f>
        <v>0</v>
      </c>
      <c r="M19" s="12">
        <f>+稚内市!M19+幌延町!M19+猿払村!M19+浜頓別町!M19+中頓別町!M19+枝幸町!M19+豊富町!M19+礼文町!M19+利尻町!M19+利尻富士町!M19</f>
        <v>0</v>
      </c>
      <c r="N19" s="12">
        <f>+稚内市!N19+幌延町!N19+猿払村!N19+浜頓別町!N19+中頓別町!N19+枝幸町!N19+豊富町!N19+礼文町!N19+利尻町!N19+利尻富士町!N19</f>
        <v>4</v>
      </c>
      <c r="O19" s="12">
        <f>+稚内市!O19+幌延町!O19+猿払村!O19+浜頓別町!O19+中頓別町!O19+枝幸町!O19+豊富町!O19+礼文町!O19+利尻町!O19+利尻富士町!O19</f>
        <v>3</v>
      </c>
      <c r="P19" s="12">
        <f>+稚内市!P19+幌延町!P19+猿払村!P19+浜頓別町!P19+中頓別町!P19+枝幸町!P19+豊富町!P19+礼文町!P19+利尻町!P19+利尻富士町!P19</f>
        <v>19</v>
      </c>
      <c r="Q19" s="12">
        <f>+稚内市!Q19+幌延町!Q19+猿払村!Q19+浜頓別町!Q19+中頓別町!Q19+枝幸町!Q19+豊富町!Q19+礼文町!Q19+利尻町!Q19+利尻富士町!Q19</f>
        <v>13</v>
      </c>
      <c r="R19" s="12">
        <f>+稚内市!R19+幌延町!R19+猿払村!R19+浜頓別町!R19+中頓別町!R19+枝幸町!R19+豊富町!R19+礼文町!R19+利尻町!R19+利尻富士町!R19</f>
        <v>48</v>
      </c>
      <c r="S19" s="12">
        <f>+稚内市!S19+幌延町!S19+猿払村!S19+浜頓別町!S19+中頓別町!S19+枝幸町!S19+豊富町!S19+礼文町!S19+利尻町!S19+利尻富士町!S19</f>
        <v>9</v>
      </c>
      <c r="T19" s="12">
        <f>+稚内市!T19+幌延町!T19+猿払村!T19+浜頓別町!T19+中頓別町!T19+枝幸町!T19+豊富町!T19+礼文町!T19+利尻町!T19+利尻富士町!T19</f>
        <v>22</v>
      </c>
      <c r="U19" s="13">
        <f>+稚内市!U19+幌延町!U19+猿払村!U19+浜頓別町!U19+中頓別町!U19+枝幸町!U19+豊富町!U19+礼文町!U19+利尻町!U19+利尻富士町!U19</f>
        <v>211</v>
      </c>
      <c r="V19" s="32">
        <f>+稚内市!V19+幌延町!V19+猿払村!V19+浜頓別町!V19+中頓別町!V19+枝幸町!V19+豊富町!V19+礼文町!V19+利尻町!V19+利尻富士町!V19</f>
        <v>1538</v>
      </c>
    </row>
    <row r="20" spans="1:22" ht="18" customHeight="1" x14ac:dyDescent="0.15">
      <c r="A20" s="157"/>
      <c r="B20" s="119" t="s">
        <v>14</v>
      </c>
      <c r="C20" s="8">
        <f>+稚内市!C20+幌延町!C20+猿払村!C20+浜頓別町!C20+中頓別町!C20+枝幸町!C20+豊富町!C20+礼文町!C20+利尻町!C20+利尻富士町!C20</f>
        <v>144</v>
      </c>
      <c r="D20" s="9">
        <f>+稚内市!D20+幌延町!D20+猿払村!D20+浜頓別町!D20+中頓別町!D20+枝幸町!D20+豊富町!D20+礼文町!D20+利尻町!D20+利尻富士町!D20</f>
        <v>109</v>
      </c>
      <c r="E20" s="9">
        <f>+稚内市!E20+幌延町!E20+猿払村!E20+浜頓別町!E20+中頓別町!E20+枝幸町!E20+豊富町!E20+礼文町!E20+利尻町!E20+利尻富士町!E20</f>
        <v>892</v>
      </c>
      <c r="F20" s="9">
        <f>+稚内市!F20+幌延町!F20+猿払村!F20+浜頓別町!F20+中頓別町!F20+枝幸町!F20+豊富町!F20+礼文町!F20+利尻町!F20+利尻富士町!F20</f>
        <v>443</v>
      </c>
      <c r="G20" s="9">
        <f>+稚内市!G20+幌延町!G20+猿払村!G20+浜頓別町!G20+中頓別町!G20+枝幸町!G20+豊富町!G20+礼文町!G20+利尻町!G20+利尻富士町!G20</f>
        <v>41</v>
      </c>
      <c r="H20" s="9">
        <f>+稚内市!H20+幌延町!H20+猿払村!H20+浜頓別町!H20+中頓別町!H20+枝幸町!H20+豊富町!H20+礼文町!H20+利尻町!H20+利尻富士町!H20</f>
        <v>24</v>
      </c>
      <c r="I20" s="9">
        <f>+稚内市!I20+幌延町!I20+猿払村!I20+浜頓別町!I20+中頓別町!I20+枝幸町!I20+豊富町!I20+礼文町!I20+利尻町!I20+利尻富士町!I20</f>
        <v>17</v>
      </c>
      <c r="J20" s="9">
        <f>+稚内市!J20+幌延町!J20+猿払村!J20+浜頓別町!J20+中頓別町!J20+枝幸町!J20+豊富町!J20+礼文町!J20+利尻町!J20+利尻富士町!J20</f>
        <v>2</v>
      </c>
      <c r="K20" s="9">
        <f>+稚内市!K20+幌延町!K20+猿払村!K20+浜頓別町!K20+中頓別町!K20+枝幸町!K20+豊富町!K20+礼文町!K20+利尻町!K20+利尻富士町!K20</f>
        <v>4</v>
      </c>
      <c r="L20" s="9">
        <f>+稚内市!L20+幌延町!L20+猿払村!L20+浜頓別町!L20+中頓別町!L20+枝幸町!L20+豊富町!L20+礼文町!L20+利尻町!L20+利尻富士町!L20</f>
        <v>0</v>
      </c>
      <c r="M20" s="9">
        <f>+稚内市!M20+幌延町!M20+猿払村!M20+浜頓別町!M20+中頓別町!M20+枝幸町!M20+豊富町!M20+礼文町!M20+利尻町!M20+利尻富士町!M20</f>
        <v>0</v>
      </c>
      <c r="N20" s="9">
        <f>+稚内市!N20+幌延町!N20+猿払村!N20+浜頓別町!N20+中頓別町!N20+枝幸町!N20+豊富町!N20+礼文町!N20+利尻町!N20+利尻富士町!N20</f>
        <v>33</v>
      </c>
      <c r="O20" s="9">
        <f>+稚内市!O20+幌延町!O20+猿払村!O20+浜頓別町!O20+中頓別町!O20+枝幸町!O20+豊富町!O20+礼文町!O20+利尻町!O20+利尻富士町!O20</f>
        <v>4</v>
      </c>
      <c r="P20" s="9">
        <f>+稚内市!P20+幌延町!P20+猿払村!P20+浜頓別町!P20+中頓別町!P20+枝幸町!P20+豊富町!P20+礼文町!P20+利尻町!P20+利尻富士町!P20</f>
        <v>27</v>
      </c>
      <c r="Q20" s="9">
        <f>+稚内市!Q20+幌延町!Q20+猿払村!Q20+浜頓別町!Q20+中頓別町!Q20+枝幸町!Q20+豊富町!Q20+礼文町!Q20+利尻町!Q20+利尻富士町!Q20</f>
        <v>21</v>
      </c>
      <c r="R20" s="9">
        <f>+稚内市!R20+幌延町!R20+猿払村!R20+浜頓別町!R20+中頓別町!R20+枝幸町!R20+豊富町!R20+礼文町!R20+利尻町!R20+利尻富士町!R20</f>
        <v>53</v>
      </c>
      <c r="S20" s="9">
        <f>+稚内市!S20+幌延町!S20+猿払村!S20+浜頓別町!S20+中頓別町!S20+枝幸町!S20+豊富町!S20+礼文町!S20+利尻町!S20+利尻富士町!S20</f>
        <v>12</v>
      </c>
      <c r="T20" s="9">
        <f>+稚内市!T20+幌延町!T20+猿払村!T20+浜頓別町!T20+中頓別町!T20+枝幸町!T20+豊富町!T20+礼文町!T20+利尻町!T20+利尻富士町!T20</f>
        <v>43</v>
      </c>
      <c r="U20" s="10">
        <f>+稚内市!U20+幌延町!U20+猿払村!U20+浜頓別町!U20+中頓別町!U20+枝幸町!U20+豊富町!U20+礼文町!U20+利尻町!U20+利尻富士町!U20</f>
        <v>312</v>
      </c>
      <c r="V20" s="30">
        <f>+稚内市!V20+幌延町!V20+猿払村!V20+浜頓別町!V20+中頓別町!V20+枝幸町!V20+豊富町!V20+礼文町!V20+利尻町!V20+利尻富士町!V20</f>
        <v>2181</v>
      </c>
    </row>
    <row r="21" spans="1:22" ht="18" customHeight="1" x14ac:dyDescent="0.15">
      <c r="A21" s="154" t="s">
        <v>8</v>
      </c>
      <c r="B21" s="118" t="s">
        <v>13</v>
      </c>
      <c r="C21" s="2">
        <f>+稚内市!C21+幌延町!C21+猿払村!C21+浜頓別町!C21+中頓別町!C21+枝幸町!C21+豊富町!C21+礼文町!C21+利尻町!C21+利尻富士町!C21</f>
        <v>49</v>
      </c>
      <c r="D21" s="3">
        <f>+稚内市!D21+幌延町!D21+猿払村!D21+浜頓別町!D21+中頓別町!D21+枝幸町!D21+豊富町!D21+礼文町!D21+利尻町!D21+利尻富士町!D21</f>
        <v>29</v>
      </c>
      <c r="E21" s="3">
        <f>+稚内市!E21+幌延町!E21+猿払村!E21+浜頓別町!E21+中頓別町!E21+枝幸町!E21+豊富町!E21+礼文町!E21+利尻町!E21+利尻富士町!E21</f>
        <v>85</v>
      </c>
      <c r="F21" s="3">
        <f>+稚内市!F21+幌延町!F21+猿払村!F21+浜頓別町!F21+中頓別町!F21+枝幸町!F21+豊富町!F21+礼文町!F21+利尻町!F21+利尻富士町!F21</f>
        <v>133</v>
      </c>
      <c r="G21" s="3">
        <f>+稚内市!G21+幌延町!G21+猿払村!G21+浜頓別町!G21+中頓別町!G21+枝幸町!G21+豊富町!G21+礼文町!G21+利尻町!G21+利尻富士町!G21</f>
        <v>13</v>
      </c>
      <c r="H21" s="3">
        <f>+稚内市!H21+幌延町!H21+猿払村!H21+浜頓別町!H21+中頓別町!H21+枝幸町!H21+豊富町!H21+礼文町!H21+利尻町!H21+利尻富士町!H21</f>
        <v>7</v>
      </c>
      <c r="I21" s="3">
        <f>+稚内市!I21+幌延町!I21+猿払村!I21+浜頓別町!I21+中頓別町!I21+枝幸町!I21+豊富町!I21+礼文町!I21+利尻町!I21+利尻富士町!I21</f>
        <v>3</v>
      </c>
      <c r="J21" s="3">
        <f>+稚内市!J21+幌延町!J21+猿払村!J21+浜頓別町!J21+中頓別町!J21+枝幸町!J21+豊富町!J21+礼文町!J21+利尻町!J21+利尻富士町!J21</f>
        <v>0</v>
      </c>
      <c r="K21" s="3">
        <f>+稚内市!K21+幌延町!K21+猿払村!K21+浜頓別町!K21+中頓別町!K21+枝幸町!K21+豊富町!K21+礼文町!K21+利尻町!K21+利尻富士町!K21</f>
        <v>3</v>
      </c>
      <c r="L21" s="3">
        <f>+稚内市!L21+幌延町!L21+猿払村!L21+浜頓別町!L21+中頓別町!L21+枝幸町!L21+豊富町!L21+礼文町!L21+利尻町!L21+利尻富士町!L21</f>
        <v>1</v>
      </c>
      <c r="M21" s="3">
        <f>+稚内市!M21+幌延町!M21+猿払村!M21+浜頓別町!M21+中頓別町!M21+枝幸町!M21+豊富町!M21+礼文町!M21+利尻町!M21+利尻富士町!M21</f>
        <v>0</v>
      </c>
      <c r="N21" s="3">
        <f>+稚内市!N21+幌延町!N21+猿払村!N21+浜頓別町!N21+中頓別町!N21+枝幸町!N21+豊富町!N21+礼文町!N21+利尻町!N21+利尻富士町!N21</f>
        <v>12</v>
      </c>
      <c r="O21" s="3">
        <f>+稚内市!O21+幌延町!O21+猿払村!O21+浜頓別町!O21+中頓別町!O21+枝幸町!O21+豊富町!O21+礼文町!O21+利尻町!O21+利尻富士町!O21</f>
        <v>0</v>
      </c>
      <c r="P21" s="3">
        <f>+稚内市!P21+幌延町!P21+猿払村!P21+浜頓別町!P21+中頓別町!P21+枝幸町!P21+豊富町!P21+礼文町!P21+利尻町!P21+利尻富士町!P21</f>
        <v>4</v>
      </c>
      <c r="Q21" s="3">
        <f>+稚内市!Q21+幌延町!Q21+猿払村!Q21+浜頓別町!Q21+中頓別町!Q21+枝幸町!Q21+豊富町!Q21+礼文町!Q21+利尻町!Q21+利尻富士町!Q21</f>
        <v>0</v>
      </c>
      <c r="R21" s="3">
        <f>+稚内市!R21+幌延町!R21+猿払村!R21+浜頓別町!R21+中頓別町!R21+枝幸町!R21+豊富町!R21+礼文町!R21+利尻町!R21+利尻富士町!R21</f>
        <v>2</v>
      </c>
      <c r="S21" s="3">
        <f>+稚内市!S21+幌延町!S21+猿払村!S21+浜頓別町!S21+中頓別町!S21+枝幸町!S21+豊富町!S21+礼文町!S21+利尻町!S21+利尻富士町!S21</f>
        <v>4</v>
      </c>
      <c r="T21" s="3">
        <f>+稚内市!T21+幌延町!T21+猿払村!T21+浜頓別町!T21+中頓別町!T21+枝幸町!T21+豊富町!T21+礼文町!T21+利尻町!T21+利尻富士町!T21</f>
        <v>0</v>
      </c>
      <c r="U21" s="4">
        <f>+稚内市!U21+幌延町!U21+猿払村!U21+浜頓別町!U21+中頓別町!U21+枝幸町!U21+豊富町!U21+礼文町!U21+利尻町!U21+利尻富士町!U21</f>
        <v>100</v>
      </c>
      <c r="V21" s="29">
        <f>+稚内市!V21+幌延町!V21+猿払村!V21+浜頓別町!V21+中頓別町!V21+枝幸町!V21+豊富町!V21+礼文町!V21+利尻町!V21+利尻富士町!V21</f>
        <v>445</v>
      </c>
    </row>
    <row r="22" spans="1:22" ht="18" customHeight="1" x14ac:dyDescent="0.15">
      <c r="A22" s="153"/>
      <c r="B22" s="120" t="s">
        <v>14</v>
      </c>
      <c r="C22" s="5">
        <f>+稚内市!C22+幌延町!C22+猿払村!C22+浜頓別町!C22+中頓別町!C22+枝幸町!C22+豊富町!C22+礼文町!C22+利尻町!C22+利尻富士町!C22</f>
        <v>68</v>
      </c>
      <c r="D22" s="6">
        <f>+稚内市!D22+幌延町!D22+猿払村!D22+浜頓別町!D22+中頓別町!D22+枝幸町!D22+豊富町!D22+礼文町!D22+利尻町!D22+利尻富士町!D22</f>
        <v>37</v>
      </c>
      <c r="E22" s="6">
        <f>+稚内市!E22+幌延町!E22+猿払村!E22+浜頓別町!E22+中頓別町!E22+枝幸町!E22+豊富町!E22+礼文町!E22+利尻町!E22+利尻富士町!E22</f>
        <v>97</v>
      </c>
      <c r="F22" s="6">
        <f>+稚内市!F22+幌延町!F22+猿払村!F22+浜頓別町!F22+中頓別町!F22+枝幸町!F22+豊富町!F22+礼文町!F22+利尻町!F22+利尻富士町!F22</f>
        <v>204</v>
      </c>
      <c r="G22" s="6">
        <f>+稚内市!G22+幌延町!G22+猿払村!G22+浜頓別町!G22+中頓別町!G22+枝幸町!G22+豊富町!G22+礼文町!G22+利尻町!G22+利尻富士町!G22</f>
        <v>20</v>
      </c>
      <c r="H22" s="6">
        <f>+稚内市!H22+幌延町!H22+猿払村!H22+浜頓別町!H22+中頓別町!H22+枝幸町!H22+豊富町!H22+礼文町!H22+利尻町!H22+利尻富士町!H22</f>
        <v>14</v>
      </c>
      <c r="I22" s="6">
        <f>+稚内市!I22+幌延町!I22+猿払村!I22+浜頓別町!I22+中頓別町!I22+枝幸町!I22+豊富町!I22+礼文町!I22+利尻町!I22+利尻富士町!I22</f>
        <v>4</v>
      </c>
      <c r="J22" s="6">
        <f>+稚内市!J22+幌延町!J22+猿払村!J22+浜頓別町!J22+中頓別町!J22+枝幸町!J22+豊富町!J22+礼文町!J22+利尻町!J22+利尻富士町!J22</f>
        <v>0</v>
      </c>
      <c r="K22" s="6">
        <f>+稚内市!K22+幌延町!K22+猿払村!K22+浜頓別町!K22+中頓別町!K22+枝幸町!K22+豊富町!K22+礼文町!K22+利尻町!K22+利尻富士町!K22</f>
        <v>3</v>
      </c>
      <c r="L22" s="6">
        <f>+稚内市!L22+幌延町!L22+猿払村!L22+浜頓別町!L22+中頓別町!L22+枝幸町!L22+豊富町!L22+礼文町!L22+利尻町!L22+利尻富士町!L22</f>
        <v>18</v>
      </c>
      <c r="M22" s="6">
        <f>+稚内市!M22+幌延町!M22+猿払村!M22+浜頓別町!M22+中頓別町!M22+枝幸町!M22+豊富町!M22+礼文町!M22+利尻町!M22+利尻富士町!M22</f>
        <v>0</v>
      </c>
      <c r="N22" s="6">
        <f>+稚内市!N22+幌延町!N22+猿払村!N22+浜頓別町!N22+中頓別町!N22+枝幸町!N22+豊富町!N22+礼文町!N22+利尻町!N22+利尻富士町!N22</f>
        <v>34</v>
      </c>
      <c r="O22" s="6">
        <f>+稚内市!O22+幌延町!O22+猿払村!O22+浜頓別町!O22+中頓別町!O22+枝幸町!O22+豊富町!O22+礼文町!O22+利尻町!O22+利尻富士町!O22</f>
        <v>0</v>
      </c>
      <c r="P22" s="6">
        <f>+稚内市!P22+幌延町!P22+猿払村!P22+浜頓別町!P22+中頓別町!P22+枝幸町!P22+豊富町!P22+礼文町!P22+利尻町!P22+利尻富士町!P22</f>
        <v>4</v>
      </c>
      <c r="Q22" s="6">
        <f>+稚内市!Q22+幌延町!Q22+猿払村!Q22+浜頓別町!Q22+中頓別町!Q22+枝幸町!Q22+豊富町!Q22+礼文町!Q22+利尻町!Q22+利尻富士町!Q22</f>
        <v>0</v>
      </c>
      <c r="R22" s="6">
        <f>+稚内市!R22+幌延町!R22+猿払村!R22+浜頓別町!R22+中頓別町!R22+枝幸町!R22+豊富町!R22+礼文町!R22+利尻町!R22+利尻富士町!R22</f>
        <v>2</v>
      </c>
      <c r="S22" s="6">
        <f>+稚内市!S22+幌延町!S22+猿払村!S22+浜頓別町!S22+中頓別町!S22+枝幸町!S22+豊富町!S22+礼文町!S22+利尻町!S22+利尻富士町!S22</f>
        <v>5</v>
      </c>
      <c r="T22" s="6">
        <f>+稚内市!T22+幌延町!T22+猿払村!T22+浜頓別町!T22+中頓別町!T22+枝幸町!T22+豊富町!T22+礼文町!T22+利尻町!T22+利尻富士町!T22</f>
        <v>0</v>
      </c>
      <c r="U22" s="7">
        <f>+稚内市!U22+幌延町!U22+猿払村!U22+浜頓別町!U22+中頓別町!U22+枝幸町!U22+豊富町!U22+礼文町!U22+利尻町!U22+利尻富士町!U22</f>
        <v>174</v>
      </c>
      <c r="V22" s="31">
        <f>+稚内市!V22+幌延町!V22+猿払村!V22+浜頓別町!V22+中頓別町!V22+枝幸町!V22+豊富町!V22+礼文町!V22+利尻町!V22+利尻富士町!V22</f>
        <v>684</v>
      </c>
    </row>
    <row r="23" spans="1:22" ht="18" customHeight="1" x14ac:dyDescent="0.15">
      <c r="A23" s="156" t="s">
        <v>9</v>
      </c>
      <c r="B23" s="121" t="s">
        <v>13</v>
      </c>
      <c r="C23" s="11">
        <f>+稚内市!C23+幌延町!C23+猿払村!C23+浜頓別町!C23+中頓別町!C23+枝幸町!C23+豊富町!C23+礼文町!C23+利尻町!C23+利尻富士町!C23</f>
        <v>60</v>
      </c>
      <c r="D23" s="12">
        <f>+稚内市!D23+幌延町!D23+猿払村!D23+浜頓別町!D23+中頓別町!D23+枝幸町!D23+豊富町!D23+礼文町!D23+利尻町!D23+利尻富士町!D23</f>
        <v>45</v>
      </c>
      <c r="E23" s="12">
        <f>+稚内市!E23+幌延町!E23+猿払村!E23+浜頓別町!E23+中頓別町!E23+枝幸町!E23+豊富町!E23+礼文町!E23+利尻町!E23+利尻富士町!E23</f>
        <v>28</v>
      </c>
      <c r="F23" s="12">
        <f>+稚内市!F23+幌延町!F23+猿払村!F23+浜頓別町!F23+中頓別町!F23+枝幸町!F23+豊富町!F23+礼文町!F23+利尻町!F23+利尻富士町!F23</f>
        <v>139</v>
      </c>
      <c r="G23" s="12">
        <f>+稚内市!G23+幌延町!G23+猿払村!G23+浜頓別町!G23+中頓別町!G23+枝幸町!G23+豊富町!G23+礼文町!G23+利尻町!G23+利尻富士町!G23</f>
        <v>290</v>
      </c>
      <c r="H23" s="12">
        <f>+稚内市!H23+幌延町!H23+猿払村!H23+浜頓別町!H23+中頓別町!H23+枝幸町!H23+豊富町!H23+礼文町!H23+利尻町!H23+利尻富士町!H23</f>
        <v>4</v>
      </c>
      <c r="I23" s="12">
        <f>+稚内市!I23+幌延町!I23+猿払村!I23+浜頓別町!I23+中頓別町!I23+枝幸町!I23+豊富町!I23+礼文町!I23+利尻町!I23+利尻富士町!I23</f>
        <v>26</v>
      </c>
      <c r="J23" s="12">
        <f>+稚内市!J23+幌延町!J23+猿払村!J23+浜頓別町!J23+中頓別町!J23+枝幸町!J23+豊富町!J23+礼文町!J23+利尻町!J23+利尻富士町!J23</f>
        <v>3</v>
      </c>
      <c r="K23" s="12">
        <f>+稚内市!K23+幌延町!K23+猿払村!K23+浜頓別町!K23+中頓別町!K23+枝幸町!K23+豊富町!K23+礼文町!K23+利尻町!K23+利尻富士町!K23</f>
        <v>0</v>
      </c>
      <c r="L23" s="12">
        <f>+稚内市!L23+幌延町!L23+猿払村!L23+浜頓別町!L23+中頓別町!L23+枝幸町!L23+豊富町!L23+礼文町!L23+利尻町!L23+利尻富士町!L23</f>
        <v>2</v>
      </c>
      <c r="M23" s="12">
        <f>+稚内市!M23+幌延町!M23+猿払村!M23+浜頓別町!M23+中頓別町!M23+枝幸町!M23+豊富町!M23+礼文町!M23+利尻町!M23+利尻富士町!M23</f>
        <v>1</v>
      </c>
      <c r="N23" s="12">
        <f>+稚内市!N23+幌延町!N23+猿払村!N23+浜頓別町!N23+中頓別町!N23+枝幸町!N23+豊富町!N23+礼文町!N23+利尻町!N23+利尻富士町!N23</f>
        <v>1</v>
      </c>
      <c r="O23" s="12">
        <f>+稚内市!O23+幌延町!O23+猿払村!O23+浜頓別町!O23+中頓別町!O23+枝幸町!O23+豊富町!O23+礼文町!O23+利尻町!O23+利尻富士町!O23</f>
        <v>1</v>
      </c>
      <c r="P23" s="12">
        <f>+稚内市!P23+幌延町!P23+猿払村!P23+浜頓別町!P23+中頓別町!P23+枝幸町!P23+豊富町!P23+礼文町!P23+利尻町!P23+利尻富士町!P23</f>
        <v>1</v>
      </c>
      <c r="Q23" s="12">
        <f>+稚内市!Q23+幌延町!Q23+猿払村!Q23+浜頓別町!Q23+中頓別町!Q23+枝幸町!Q23+豊富町!Q23+礼文町!Q23+利尻町!Q23+利尻富士町!Q23</f>
        <v>2</v>
      </c>
      <c r="R23" s="12">
        <f>+稚内市!R23+幌延町!R23+猿払村!R23+浜頓別町!R23+中頓別町!R23+枝幸町!R23+豊富町!R23+礼文町!R23+利尻町!R23+利尻富士町!R23</f>
        <v>5</v>
      </c>
      <c r="S23" s="12">
        <f>+稚内市!S23+幌延町!S23+猿払村!S23+浜頓別町!S23+中頓別町!S23+枝幸町!S23+豊富町!S23+礼文町!S23+利尻町!S23+利尻富士町!S23</f>
        <v>3</v>
      </c>
      <c r="T23" s="12">
        <f>+稚内市!T23+幌延町!T23+猿払村!T23+浜頓別町!T23+中頓別町!T23+枝幸町!T23+豊富町!T23+礼文町!T23+利尻町!T23+利尻富士町!T23</f>
        <v>4</v>
      </c>
      <c r="U23" s="13">
        <f>+稚内市!U23+幌延町!U23+猿払村!U23+浜頓別町!U23+中頓別町!U23+枝幸町!U23+豊富町!U23+礼文町!U23+利尻町!U23+利尻富士町!U23</f>
        <v>115</v>
      </c>
      <c r="V23" s="32">
        <f>+稚内市!V23+幌延町!V23+猿払村!V23+浜頓別町!V23+中頓別町!V23+枝幸町!V23+豊富町!V23+礼文町!V23+利尻町!V23+利尻富士町!V23</f>
        <v>730</v>
      </c>
    </row>
    <row r="24" spans="1:22" ht="18" customHeight="1" x14ac:dyDescent="0.15">
      <c r="A24" s="157"/>
      <c r="B24" s="119" t="s">
        <v>14</v>
      </c>
      <c r="C24" s="8">
        <f>+稚内市!C24+幌延町!C24+猿払村!C24+浜頓別町!C24+中頓別町!C24+枝幸町!C24+豊富町!C24+礼文町!C24+利尻町!C24+利尻富士町!C24</f>
        <v>82</v>
      </c>
      <c r="D24" s="9">
        <f>+稚内市!D24+幌延町!D24+猿払村!D24+浜頓別町!D24+中頓別町!D24+枝幸町!D24+豊富町!D24+礼文町!D24+利尻町!D24+利尻富士町!D24</f>
        <v>53</v>
      </c>
      <c r="E24" s="9">
        <f>+稚内市!E24+幌延町!E24+猿払村!E24+浜頓別町!E24+中頓別町!E24+枝幸町!E24+豊富町!E24+礼文町!E24+利尻町!E24+利尻富士町!E24</f>
        <v>37</v>
      </c>
      <c r="F24" s="9">
        <f>+稚内市!F24+幌延町!F24+猿払村!F24+浜頓別町!F24+中頓別町!F24+枝幸町!F24+豊富町!F24+礼文町!F24+利尻町!F24+利尻富士町!F24</f>
        <v>173</v>
      </c>
      <c r="G24" s="9">
        <f>+稚内市!G24+幌延町!G24+猿払村!G24+浜頓別町!G24+中頓別町!G24+枝幸町!G24+豊富町!G24+礼文町!G24+利尻町!G24+利尻富士町!G24</f>
        <v>310</v>
      </c>
      <c r="H24" s="9">
        <f>+稚内市!H24+幌延町!H24+猿払村!H24+浜頓別町!H24+中頓別町!H24+枝幸町!H24+豊富町!H24+礼文町!H24+利尻町!H24+利尻富士町!H24</f>
        <v>4</v>
      </c>
      <c r="I24" s="9">
        <f>+稚内市!I24+幌延町!I24+猿払村!I24+浜頓別町!I24+中頓別町!I24+枝幸町!I24+豊富町!I24+礼文町!I24+利尻町!I24+利尻富士町!I24</f>
        <v>38</v>
      </c>
      <c r="J24" s="9">
        <f>+稚内市!J24+幌延町!J24+猿払村!J24+浜頓別町!J24+中頓別町!J24+枝幸町!J24+豊富町!J24+礼文町!J24+利尻町!J24+利尻富士町!J24</f>
        <v>3</v>
      </c>
      <c r="K24" s="9">
        <f>+稚内市!K24+幌延町!K24+猿払村!K24+浜頓別町!K24+中頓別町!K24+枝幸町!K24+豊富町!K24+礼文町!K24+利尻町!K24+利尻富士町!K24</f>
        <v>0</v>
      </c>
      <c r="L24" s="9">
        <f>+稚内市!L24+幌延町!L24+猿払村!L24+浜頓別町!L24+中頓別町!L24+枝幸町!L24+豊富町!L24+礼文町!L24+利尻町!L24+利尻富士町!L24</f>
        <v>4</v>
      </c>
      <c r="M24" s="9">
        <f>+稚内市!M24+幌延町!M24+猿払村!M24+浜頓別町!M24+中頓別町!M24+枝幸町!M24+豊富町!M24+礼文町!M24+利尻町!M24+利尻富士町!M24</f>
        <v>1</v>
      </c>
      <c r="N24" s="9">
        <f>+稚内市!N24+幌延町!N24+猿払村!N24+浜頓別町!N24+中頓別町!N24+枝幸町!N24+豊富町!N24+礼文町!N24+利尻町!N24+利尻富士町!N24</f>
        <v>2</v>
      </c>
      <c r="O24" s="9">
        <f>+稚内市!O24+幌延町!O24+猿払村!O24+浜頓別町!O24+中頓別町!O24+枝幸町!O24+豊富町!O24+礼文町!O24+利尻町!O24+利尻富士町!O24</f>
        <v>1</v>
      </c>
      <c r="P24" s="9">
        <f>+稚内市!P24+幌延町!P24+猿払村!P24+浜頓別町!P24+中頓別町!P24+枝幸町!P24+豊富町!P24+礼文町!P24+利尻町!P24+利尻富士町!P24</f>
        <v>1</v>
      </c>
      <c r="Q24" s="9">
        <f>+稚内市!Q24+幌延町!Q24+猿払村!Q24+浜頓別町!Q24+中頓別町!Q24+枝幸町!Q24+豊富町!Q24+礼文町!Q24+利尻町!Q24+利尻富士町!Q24</f>
        <v>4</v>
      </c>
      <c r="R24" s="9">
        <f>+稚内市!R24+幌延町!R24+猿払村!R24+浜頓別町!R24+中頓別町!R24+枝幸町!R24+豊富町!R24+礼文町!R24+利尻町!R24+利尻富士町!R24</f>
        <v>9</v>
      </c>
      <c r="S24" s="9">
        <f>+稚内市!S24+幌延町!S24+猿払村!S24+浜頓別町!S24+中頓別町!S24+枝幸町!S24+豊富町!S24+礼文町!S24+利尻町!S24+利尻富士町!S24</f>
        <v>3</v>
      </c>
      <c r="T24" s="9">
        <f>+稚内市!T24+幌延町!T24+猿払村!T24+浜頓別町!T24+中頓別町!T24+枝幸町!T24+豊富町!T24+礼文町!T24+利尻町!T24+利尻富士町!T24</f>
        <v>4</v>
      </c>
      <c r="U24" s="10">
        <f>+稚内市!U24+幌延町!U24+猿払村!U24+浜頓別町!U24+中頓別町!U24+枝幸町!U24+豊富町!U24+礼文町!U24+利尻町!U24+利尻富士町!U24</f>
        <v>130</v>
      </c>
      <c r="V24" s="30">
        <f>+稚内市!V24+幌延町!V24+猿払村!V24+浜頓別町!V24+中頓別町!V24+枝幸町!V24+豊富町!V24+礼文町!V24+利尻町!V24+利尻富士町!V24</f>
        <v>859</v>
      </c>
    </row>
    <row r="25" spans="1:22" ht="18" customHeight="1" x14ac:dyDescent="0.15">
      <c r="A25" s="154" t="s">
        <v>10</v>
      </c>
      <c r="B25" s="118" t="s">
        <v>13</v>
      </c>
      <c r="C25" s="2">
        <f>+稚内市!C25+幌延町!C25+猿払村!C25+浜頓別町!C25+中頓別町!C25+枝幸町!C25+豊富町!C25+礼文町!C25+利尻町!C25+利尻富士町!C25</f>
        <v>64</v>
      </c>
      <c r="D25" s="3">
        <f>+稚内市!D25+幌延町!D25+猿払村!D25+浜頓別町!D25+中頓別町!D25+枝幸町!D25+豊富町!D25+礼文町!D25+利尻町!D25+利尻富士町!D25</f>
        <v>44</v>
      </c>
      <c r="E25" s="3">
        <f>+稚内市!E25+幌延町!E25+猿払村!E25+浜頓別町!E25+中頓別町!E25+枝幸町!E25+豊富町!E25+礼文町!E25+利尻町!E25+利尻富士町!E25</f>
        <v>52</v>
      </c>
      <c r="F25" s="3">
        <f>+稚内市!F25+幌延町!F25+猿払村!F25+浜頓別町!F25+中頓別町!F25+枝幸町!F25+豊富町!F25+礼文町!F25+利尻町!F25+利尻富士町!F25</f>
        <v>247</v>
      </c>
      <c r="G25" s="3">
        <f>+稚内市!G25+幌延町!G25+猿払村!G25+浜頓別町!G25+中頓別町!G25+枝幸町!G25+豊富町!G25+礼文町!G25+利尻町!G25+利尻富士町!G25</f>
        <v>10</v>
      </c>
      <c r="H25" s="3">
        <f>+稚内市!H25+幌延町!H25+猿払村!H25+浜頓別町!H25+中頓別町!H25+枝幸町!H25+豊富町!H25+礼文町!H25+利尻町!H25+利尻富士町!H25</f>
        <v>11</v>
      </c>
      <c r="I25" s="3">
        <f>+稚内市!I25+幌延町!I25+猿払村!I25+浜頓別町!I25+中頓別町!I25+枝幸町!I25+豊富町!I25+礼文町!I25+利尻町!I25+利尻富士町!I25</f>
        <v>39</v>
      </c>
      <c r="J25" s="3">
        <f>+稚内市!J25+幌延町!J25+猿払村!J25+浜頓別町!J25+中頓別町!J25+枝幸町!J25+豊富町!J25+礼文町!J25+利尻町!J25+利尻富士町!J25</f>
        <v>1</v>
      </c>
      <c r="K25" s="3">
        <f>+稚内市!K25+幌延町!K25+猿払村!K25+浜頓別町!K25+中頓別町!K25+枝幸町!K25+豊富町!K25+礼文町!K25+利尻町!K25+利尻富士町!K25</f>
        <v>0</v>
      </c>
      <c r="L25" s="3">
        <f>+稚内市!L25+幌延町!L25+猿払村!L25+浜頓別町!L25+中頓別町!L25+枝幸町!L25+豊富町!L25+礼文町!L25+利尻町!L25+利尻富士町!L25</f>
        <v>1</v>
      </c>
      <c r="M25" s="3">
        <f>+稚内市!M25+幌延町!M25+猿払村!M25+浜頓別町!M25+中頓別町!M25+枝幸町!M25+豊富町!M25+礼文町!M25+利尻町!M25+利尻富士町!M25</f>
        <v>3</v>
      </c>
      <c r="N25" s="3">
        <f>+稚内市!N25+幌延町!N25+猿払村!N25+浜頓別町!N25+中頓別町!N25+枝幸町!N25+豊富町!N25+礼文町!N25+利尻町!N25+利尻富士町!N25</f>
        <v>8</v>
      </c>
      <c r="O25" s="3">
        <f>+稚内市!O25+幌延町!O25+猿払村!O25+浜頓別町!O25+中頓別町!O25+枝幸町!O25+豊富町!O25+礼文町!O25+利尻町!O25+利尻富士町!O25</f>
        <v>9</v>
      </c>
      <c r="P25" s="3">
        <f>+稚内市!P25+幌延町!P25+猿払村!P25+浜頓別町!P25+中頓別町!P25+枝幸町!P25+豊富町!P25+礼文町!P25+利尻町!P25+利尻富士町!P25</f>
        <v>8</v>
      </c>
      <c r="Q25" s="3">
        <f>+稚内市!Q25+幌延町!Q25+猿払村!Q25+浜頓別町!Q25+中頓別町!Q25+枝幸町!Q25+豊富町!Q25+礼文町!Q25+利尻町!Q25+利尻富士町!Q25</f>
        <v>4</v>
      </c>
      <c r="R25" s="3">
        <f>+稚内市!R25+幌延町!R25+猿払村!R25+浜頓別町!R25+中頓別町!R25+枝幸町!R25+豊富町!R25+礼文町!R25+利尻町!R25+利尻富士町!R25</f>
        <v>10</v>
      </c>
      <c r="S25" s="3">
        <f>+稚内市!S25+幌延町!S25+猿払村!S25+浜頓別町!S25+中頓別町!S25+枝幸町!S25+豊富町!S25+礼文町!S25+利尻町!S25+利尻富士町!S25</f>
        <v>1</v>
      </c>
      <c r="T25" s="3">
        <f>+稚内市!T25+幌延町!T25+猿払村!T25+浜頓別町!T25+中頓別町!T25+枝幸町!T25+豊富町!T25+礼文町!T25+利尻町!T25+利尻富士町!T25</f>
        <v>9</v>
      </c>
      <c r="U25" s="4">
        <f>+稚内市!U25+幌延町!U25+猿払村!U25+浜頓別町!U25+中頓別町!U25+枝幸町!U25+豊富町!U25+礼文町!U25+利尻町!U25+利尻富士町!U25</f>
        <v>138</v>
      </c>
      <c r="V25" s="29">
        <f>+稚内市!V25+幌延町!V25+猿払村!V25+浜頓別町!V25+中頓別町!V25+枝幸町!V25+豊富町!V25+礼文町!V25+利尻町!V25+利尻富士町!V25</f>
        <v>659</v>
      </c>
    </row>
    <row r="26" spans="1:22" ht="18" customHeight="1" x14ac:dyDescent="0.15">
      <c r="A26" s="153"/>
      <c r="B26" s="120" t="s">
        <v>14</v>
      </c>
      <c r="C26" s="5">
        <f>+稚内市!C26+幌延町!C26+猿払村!C26+浜頓別町!C26+中頓別町!C26+枝幸町!C26+豊富町!C26+礼文町!C26+利尻町!C26+利尻富士町!C26</f>
        <v>84</v>
      </c>
      <c r="D26" s="6">
        <f>+稚内市!D26+幌延町!D26+猿払村!D26+浜頓別町!D26+中頓別町!D26+枝幸町!D26+豊富町!D26+礼文町!D26+利尻町!D26+利尻富士町!D26</f>
        <v>83</v>
      </c>
      <c r="E26" s="6">
        <f>+稚内市!E26+幌延町!E26+猿払村!E26+浜頓別町!E26+中頓別町!E26+枝幸町!E26+豊富町!E26+礼文町!E26+利尻町!E26+利尻富士町!E26</f>
        <v>58</v>
      </c>
      <c r="F26" s="6">
        <f>+稚内市!F26+幌延町!F26+猿払村!F26+浜頓別町!F26+中頓別町!F26+枝幸町!F26+豊富町!F26+礼文町!F26+利尻町!F26+利尻富士町!F26</f>
        <v>269</v>
      </c>
      <c r="G26" s="6">
        <f>+稚内市!G26+幌延町!G26+猿払村!G26+浜頓別町!G26+中頓別町!G26+枝幸町!G26+豊富町!G26+礼文町!G26+利尻町!G26+利尻富士町!G26</f>
        <v>12</v>
      </c>
      <c r="H26" s="6">
        <f>+稚内市!H26+幌延町!H26+猿払村!H26+浜頓別町!H26+中頓別町!H26+枝幸町!H26+豊富町!H26+礼文町!H26+利尻町!H26+利尻富士町!H26</f>
        <v>13</v>
      </c>
      <c r="I26" s="6">
        <f>+稚内市!I26+幌延町!I26+猿払村!I26+浜頓別町!I26+中頓別町!I26+枝幸町!I26+豊富町!I26+礼文町!I26+利尻町!I26+利尻富士町!I26</f>
        <v>53</v>
      </c>
      <c r="J26" s="6">
        <f>+稚内市!J26+幌延町!J26+猿払村!J26+浜頓別町!J26+中頓別町!J26+枝幸町!J26+豊富町!J26+礼文町!J26+利尻町!J26+利尻富士町!J26</f>
        <v>6</v>
      </c>
      <c r="K26" s="6">
        <f>+稚内市!K26+幌延町!K26+猿払村!K26+浜頓別町!K26+中頓別町!K26+枝幸町!K26+豊富町!K26+礼文町!K26+利尻町!K26+利尻富士町!K26</f>
        <v>0</v>
      </c>
      <c r="L26" s="6">
        <f>+稚内市!L26+幌延町!L26+猿払村!L26+浜頓別町!L26+中頓別町!L26+枝幸町!L26+豊富町!L26+礼文町!L26+利尻町!L26+利尻富士町!L26</f>
        <v>6</v>
      </c>
      <c r="M26" s="6">
        <f>+稚内市!M26+幌延町!M26+猿払村!M26+浜頓別町!M26+中頓別町!M26+枝幸町!M26+豊富町!M26+礼文町!M26+利尻町!M26+利尻富士町!M26</f>
        <v>3</v>
      </c>
      <c r="N26" s="6">
        <f>+稚内市!N26+幌延町!N26+猿払村!N26+浜頓別町!N26+中頓別町!N26+枝幸町!N26+豊富町!N26+礼文町!N26+利尻町!N26+利尻富士町!N26</f>
        <v>29</v>
      </c>
      <c r="O26" s="6">
        <f>+稚内市!O26+幌延町!O26+猿払村!O26+浜頓別町!O26+中頓別町!O26+枝幸町!O26+豊富町!O26+礼文町!O26+利尻町!O26+利尻富士町!O26</f>
        <v>12</v>
      </c>
      <c r="P26" s="6">
        <f>+稚内市!P26+幌延町!P26+猿払村!P26+浜頓別町!P26+中頓別町!P26+枝幸町!P26+豊富町!P26+礼文町!P26+利尻町!P26+利尻富士町!P26</f>
        <v>10</v>
      </c>
      <c r="Q26" s="6">
        <f>+稚内市!Q26+幌延町!Q26+猿払村!Q26+浜頓別町!Q26+中頓別町!Q26+枝幸町!Q26+豊富町!Q26+礼文町!Q26+利尻町!Q26+利尻富士町!Q26</f>
        <v>5</v>
      </c>
      <c r="R26" s="6">
        <f>+稚内市!R26+幌延町!R26+猿払村!R26+浜頓別町!R26+中頓別町!R26+枝幸町!R26+豊富町!R26+礼文町!R26+利尻町!R26+利尻富士町!R26</f>
        <v>15</v>
      </c>
      <c r="S26" s="6">
        <f>+稚内市!S26+幌延町!S26+猿払村!S26+浜頓別町!S26+中頓別町!S26+枝幸町!S26+豊富町!S26+礼文町!S26+利尻町!S26+利尻富士町!S26</f>
        <v>1</v>
      </c>
      <c r="T26" s="6">
        <f>+稚内市!T26+幌延町!T26+猿払村!T26+浜頓別町!T26+中頓別町!T26+枝幸町!T26+豊富町!T26+礼文町!T26+利尻町!T26+利尻富士町!T26</f>
        <v>15</v>
      </c>
      <c r="U26" s="7">
        <f>+稚内市!U26+幌延町!U26+猿払村!U26+浜頓別町!U26+中頓別町!U26+枝幸町!U26+豊富町!U26+礼文町!U26+利尻町!U26+利尻富士町!U26</f>
        <v>203</v>
      </c>
      <c r="V26" s="31">
        <f>+稚内市!V26+幌延町!V26+猿払村!V26+浜頓別町!V26+中頓別町!V26+枝幸町!V26+豊富町!V26+礼文町!V26+利尻町!V26+利尻富士町!V26</f>
        <v>877</v>
      </c>
    </row>
    <row r="27" spans="1:22" ht="18" customHeight="1" x14ac:dyDescent="0.15">
      <c r="A27" s="156" t="s">
        <v>11</v>
      </c>
      <c r="B27" s="121" t="s">
        <v>13</v>
      </c>
      <c r="C27" s="11">
        <f>+稚内市!C27+幌延町!C27+猿払村!C27+浜頓別町!C27+中頓別町!C27+枝幸町!C27+豊富町!C27+礼文町!C27+利尻町!C27+利尻富士町!C27</f>
        <v>81</v>
      </c>
      <c r="D27" s="12">
        <f>+稚内市!D27+幌延町!D27+猿払村!D27+浜頓別町!D27+中頓別町!D27+枝幸町!D27+豊富町!D27+礼文町!D27+利尻町!D27+利尻富士町!D27</f>
        <v>72</v>
      </c>
      <c r="E27" s="12">
        <f>+稚内市!E27+幌延町!E27+猿払村!E27+浜頓別町!E27+中頓別町!E27+枝幸町!E27+豊富町!E27+礼文町!E27+利尻町!E27+利尻富士町!E27</f>
        <v>39</v>
      </c>
      <c r="F27" s="12">
        <f>+稚内市!F27+幌延町!F27+猿払村!F27+浜頓別町!F27+中頓別町!F27+枝幸町!F27+豊富町!F27+礼文町!F27+利尻町!F27+利尻富士町!F27</f>
        <v>198</v>
      </c>
      <c r="G27" s="12">
        <f>+稚内市!G27+幌延町!G27+猿払村!G27+浜頓別町!G27+中頓別町!G27+枝幸町!G27+豊富町!G27+礼文町!G27+利尻町!G27+利尻富士町!G27</f>
        <v>4</v>
      </c>
      <c r="H27" s="12">
        <f>+稚内市!H27+幌延町!H27+猿払村!H27+浜頓別町!H27+中頓別町!H27+枝幸町!H27+豊富町!H27+礼文町!H27+利尻町!H27+利尻富士町!H27</f>
        <v>4</v>
      </c>
      <c r="I27" s="12">
        <f>+稚内市!I27+幌延町!I27+猿払村!I27+浜頓別町!I27+中頓別町!I27+枝幸町!I27+豊富町!I27+礼文町!I27+利尻町!I27+利尻富士町!I27</f>
        <v>26</v>
      </c>
      <c r="J27" s="12">
        <f>+稚内市!J27+幌延町!J27+猿払村!J27+浜頓別町!J27+中頓別町!J27+枝幸町!J27+豊富町!J27+礼文町!J27+利尻町!J27+利尻富士町!J27</f>
        <v>2</v>
      </c>
      <c r="K27" s="12">
        <f>+稚内市!K27+幌延町!K27+猿払村!K27+浜頓別町!K27+中頓別町!K27+枝幸町!K27+豊富町!K27+礼文町!K27+利尻町!K27+利尻富士町!K27</f>
        <v>2</v>
      </c>
      <c r="L27" s="12">
        <f>+稚内市!L27+幌延町!L27+猿払村!L27+浜頓別町!L27+中頓別町!L27+枝幸町!L27+豊富町!L27+礼文町!L27+利尻町!L27+利尻富士町!L27</f>
        <v>2</v>
      </c>
      <c r="M27" s="12">
        <f>+稚内市!M27+幌延町!M27+猿払村!M27+浜頓別町!M27+中頓別町!M27+枝幸町!M27+豊富町!M27+礼文町!M27+利尻町!M27+利尻富士町!M27</f>
        <v>0</v>
      </c>
      <c r="N27" s="12">
        <f>+稚内市!N27+幌延町!N27+猿払村!N27+浜頓別町!N27+中頓別町!N27+枝幸町!N27+豊富町!N27+礼文町!N27+利尻町!N27+利尻富士町!N27</f>
        <v>5</v>
      </c>
      <c r="O27" s="12">
        <f>+稚内市!O27+幌延町!O27+猿払村!O27+浜頓別町!O27+中頓別町!O27+枝幸町!O27+豊富町!O27+礼文町!O27+利尻町!O27+利尻富士町!O27</f>
        <v>1</v>
      </c>
      <c r="P27" s="12">
        <f>+稚内市!P27+幌延町!P27+猿払村!P27+浜頓別町!P27+中頓別町!P27+枝幸町!P27+豊富町!P27+礼文町!P27+利尻町!P27+利尻富士町!P27</f>
        <v>25</v>
      </c>
      <c r="Q27" s="12">
        <f>+稚内市!Q27+幌延町!Q27+猿払村!Q27+浜頓別町!Q27+中頓別町!Q27+枝幸町!Q27+豊富町!Q27+礼文町!Q27+利尻町!Q27+利尻富士町!Q27</f>
        <v>8</v>
      </c>
      <c r="R27" s="12">
        <f>+稚内市!R27+幌延町!R27+猿払村!R27+浜頓別町!R27+中頓別町!R27+枝幸町!R27+豊富町!R27+礼文町!R27+利尻町!R27+利尻富士町!R27</f>
        <v>20</v>
      </c>
      <c r="S27" s="12">
        <f>+稚内市!S27+幌延町!S27+猿払村!S27+浜頓別町!S27+中頓別町!S27+枝幸町!S27+豊富町!S27+礼文町!S27+利尻町!S27+利尻富士町!S27</f>
        <v>12</v>
      </c>
      <c r="T27" s="12">
        <f>+稚内市!T27+幌延町!T27+猿払村!T27+浜頓別町!T27+中頓別町!T27+枝幸町!T27+豊富町!T27+礼文町!T27+利尻町!T27+利尻富士町!T27</f>
        <v>12</v>
      </c>
      <c r="U27" s="13">
        <f>+稚内市!U27+幌延町!U27+猿払村!U27+浜頓別町!U27+中頓別町!U27+枝幸町!U27+豊富町!U27+礼文町!U27+利尻町!U27+利尻富士町!U27</f>
        <v>155</v>
      </c>
      <c r="V27" s="32">
        <f>+稚内市!V27+幌延町!V27+猿払村!V27+浜頓別町!V27+中頓別町!V27+枝幸町!V27+豊富町!V27+礼文町!V27+利尻町!V27+利尻富士町!V27</f>
        <v>668</v>
      </c>
    </row>
    <row r="28" spans="1:22" ht="18" customHeight="1" x14ac:dyDescent="0.15">
      <c r="A28" s="157"/>
      <c r="B28" s="119" t="s">
        <v>14</v>
      </c>
      <c r="C28" s="8">
        <f>+稚内市!C28+幌延町!C28+猿払村!C28+浜頓別町!C28+中頓別町!C28+枝幸町!C28+豊富町!C28+礼文町!C28+利尻町!C28+利尻富士町!C28</f>
        <v>108</v>
      </c>
      <c r="D28" s="9">
        <f>+稚内市!D28+幌延町!D28+猿払村!D28+浜頓別町!D28+中頓別町!D28+枝幸町!D28+豊富町!D28+礼文町!D28+利尻町!D28+利尻富士町!D28</f>
        <v>114</v>
      </c>
      <c r="E28" s="9">
        <f>+稚内市!E28+幌延町!E28+猿払村!E28+浜頓別町!E28+中頓別町!E28+枝幸町!E28+豊富町!E28+礼文町!E28+利尻町!E28+利尻富士町!E28</f>
        <v>58</v>
      </c>
      <c r="F28" s="9">
        <f>+稚内市!F28+幌延町!F28+猿払村!F28+浜頓別町!F28+中頓別町!F28+枝幸町!F28+豊富町!F28+礼文町!F28+利尻町!F28+利尻富士町!F28</f>
        <v>220</v>
      </c>
      <c r="G28" s="9">
        <f>+稚内市!G28+幌延町!G28+猿払村!G28+浜頓別町!G28+中頓別町!G28+枝幸町!G28+豊富町!G28+礼文町!G28+利尻町!G28+利尻富士町!G28</f>
        <v>4</v>
      </c>
      <c r="H28" s="9">
        <f>+稚内市!H28+幌延町!H28+猿払村!H28+浜頓別町!H28+中頓別町!H28+枝幸町!H28+豊富町!H28+礼文町!H28+利尻町!H28+利尻富士町!H28</f>
        <v>4</v>
      </c>
      <c r="I28" s="9">
        <f>+稚内市!I28+幌延町!I28+猿払村!I28+浜頓別町!I28+中頓別町!I28+枝幸町!I28+豊富町!I28+礼文町!I28+利尻町!I28+利尻富士町!I28</f>
        <v>39</v>
      </c>
      <c r="J28" s="9">
        <f>+稚内市!J28+幌延町!J28+猿払村!J28+浜頓別町!J28+中頓別町!J28+枝幸町!J28+豊富町!J28+礼文町!J28+利尻町!J28+利尻富士町!J28</f>
        <v>2</v>
      </c>
      <c r="K28" s="9">
        <f>+稚内市!K28+幌延町!K28+猿払村!K28+浜頓別町!K28+中頓別町!K28+枝幸町!K28+豊富町!K28+礼文町!K28+利尻町!K28+利尻富士町!K28</f>
        <v>2</v>
      </c>
      <c r="L28" s="9">
        <f>+稚内市!L28+幌延町!L28+猿払村!L28+浜頓別町!L28+中頓別町!L28+枝幸町!L28+豊富町!L28+礼文町!L28+利尻町!L28+利尻富士町!L28</f>
        <v>2</v>
      </c>
      <c r="M28" s="9">
        <f>+稚内市!M28+幌延町!M28+猿払村!M28+浜頓別町!M28+中頓別町!M28+枝幸町!M28+豊富町!M28+礼文町!M28+利尻町!M28+利尻富士町!M28</f>
        <v>0</v>
      </c>
      <c r="N28" s="9">
        <f>+稚内市!N28+幌延町!N28+猿払村!N28+浜頓別町!N28+中頓別町!N28+枝幸町!N28+豊富町!N28+礼文町!N28+利尻町!N28+利尻富士町!N28</f>
        <v>17</v>
      </c>
      <c r="O28" s="9">
        <f>+稚内市!O28+幌延町!O28+猿払村!O28+浜頓別町!O28+中頓別町!O28+枝幸町!O28+豊富町!O28+礼文町!O28+利尻町!O28+利尻富士町!O28</f>
        <v>1</v>
      </c>
      <c r="P28" s="9">
        <f>+稚内市!P28+幌延町!P28+猿払村!P28+浜頓別町!P28+中頓別町!P28+枝幸町!P28+豊富町!P28+礼文町!P28+利尻町!P28+利尻富士町!P28</f>
        <v>46</v>
      </c>
      <c r="Q28" s="9">
        <f>+稚内市!Q28+幌延町!Q28+猿払村!Q28+浜頓別町!Q28+中頓別町!Q28+枝幸町!Q28+豊富町!Q28+礼文町!Q28+利尻町!Q28+利尻富士町!Q28</f>
        <v>11</v>
      </c>
      <c r="R28" s="9">
        <f>+稚内市!R28+幌延町!R28+猿払村!R28+浜頓別町!R28+中頓別町!R28+枝幸町!R28+豊富町!R28+礼文町!R28+利尻町!R28+利尻富士町!R28</f>
        <v>31</v>
      </c>
      <c r="S28" s="9">
        <f>+稚内市!S28+幌延町!S28+猿払村!S28+浜頓別町!S28+中頓別町!S28+枝幸町!S28+豊富町!S28+礼文町!S28+利尻町!S28+利尻富士町!S28</f>
        <v>51</v>
      </c>
      <c r="T28" s="9">
        <f>+稚内市!T28+幌延町!T28+猿払村!T28+浜頓別町!T28+中頓別町!T28+枝幸町!T28+豊富町!T28+礼文町!T28+利尻町!T28+利尻富士町!T28</f>
        <v>37</v>
      </c>
      <c r="U28" s="10">
        <f>+稚内市!U28+幌延町!U28+猿払村!U28+浜頓別町!U28+中頓別町!U28+枝幸町!U28+豊富町!U28+礼文町!U28+利尻町!U28+利尻富士町!U28</f>
        <v>263</v>
      </c>
      <c r="V28" s="30">
        <f>+稚内市!V28+幌延町!V28+猿払村!V28+浜頓別町!V28+中頓別町!V28+枝幸町!V28+豊富町!V28+礼文町!V28+利尻町!V28+利尻富士町!V28</f>
        <v>1010</v>
      </c>
    </row>
    <row r="29" spans="1:22" ht="18" customHeight="1" x14ac:dyDescent="0.15">
      <c r="A29" s="154" t="s">
        <v>12</v>
      </c>
      <c r="B29" s="118" t="s">
        <v>13</v>
      </c>
      <c r="C29" s="2">
        <f>+稚内市!C29+幌延町!C29+猿払村!C29+浜頓別町!C29+中頓別町!C29+枝幸町!C29+豊富町!C29+礼文町!C29+利尻町!C29+利尻富士町!C29</f>
        <v>79</v>
      </c>
      <c r="D29" s="3">
        <f>+稚内市!D29+幌延町!D29+猿払村!D29+浜頓別町!D29+中頓別町!D29+枝幸町!D29+豊富町!D29+礼文町!D29+利尻町!D29+利尻富士町!D29</f>
        <v>37</v>
      </c>
      <c r="E29" s="3">
        <f>+稚内市!E29+幌延町!E29+猿払村!E29+浜頓別町!E29+中頓別町!E29+枝幸町!E29+豊富町!E29+礼文町!E29+利尻町!E29+利尻富士町!E29</f>
        <v>48</v>
      </c>
      <c r="F29" s="3">
        <f>+稚内市!F29+幌延町!F29+猿払村!F29+浜頓別町!F29+中頓別町!F29+枝幸町!F29+豊富町!F29+礼文町!F29+利尻町!F29+利尻富士町!F29</f>
        <v>73</v>
      </c>
      <c r="G29" s="3">
        <f>+稚内市!G29+幌延町!G29+猿払村!G29+浜頓別町!G29+中頓別町!G29+枝幸町!G29+豊富町!G29+礼文町!G29+利尻町!G29+利尻富士町!G29</f>
        <v>18</v>
      </c>
      <c r="H29" s="3">
        <f>+稚内市!H29+幌延町!H29+猿払村!H29+浜頓別町!H29+中頓別町!H29+枝幸町!H29+豊富町!H29+礼文町!H29+利尻町!H29+利尻富士町!H29</f>
        <v>4</v>
      </c>
      <c r="I29" s="3">
        <f>+稚内市!I29+幌延町!I29+猿払村!I29+浜頓別町!I29+中頓別町!I29+枝幸町!I29+豊富町!I29+礼文町!I29+利尻町!I29+利尻富士町!I29</f>
        <v>6</v>
      </c>
      <c r="J29" s="3">
        <f>+稚内市!J29+幌延町!J29+猿払村!J29+浜頓別町!J29+中頓別町!J29+枝幸町!J29+豊富町!J29+礼文町!J29+利尻町!J29+利尻富士町!J29</f>
        <v>0</v>
      </c>
      <c r="K29" s="3">
        <f>+稚内市!K29+幌延町!K29+猿払村!K29+浜頓別町!K29+中頓別町!K29+枝幸町!K29+豊富町!K29+礼文町!K29+利尻町!K29+利尻富士町!K29</f>
        <v>0</v>
      </c>
      <c r="L29" s="3">
        <f>+稚内市!L29+幌延町!L29+猿払村!L29+浜頓別町!L29+中頓別町!L29+枝幸町!L29+豊富町!L29+礼文町!L29+利尻町!L29+利尻富士町!L29</f>
        <v>1</v>
      </c>
      <c r="M29" s="3">
        <f>+稚内市!M29+幌延町!M29+猿払村!M29+浜頓別町!M29+中頓別町!M29+枝幸町!M29+豊富町!M29+礼文町!M29+利尻町!M29+利尻富士町!M29</f>
        <v>0</v>
      </c>
      <c r="N29" s="3">
        <f>+稚内市!N29+幌延町!N29+猿払村!N29+浜頓別町!N29+中頓別町!N29+枝幸町!N29+豊富町!N29+礼文町!N29+利尻町!N29+利尻富士町!N29</f>
        <v>12</v>
      </c>
      <c r="O29" s="3">
        <f>+稚内市!O29+幌延町!O29+猿払村!O29+浜頓別町!O29+中頓別町!O29+枝幸町!O29+豊富町!O29+礼文町!O29+利尻町!O29+利尻富士町!O29</f>
        <v>5</v>
      </c>
      <c r="P29" s="3">
        <f>+稚内市!P29+幌延町!P29+猿払村!P29+浜頓別町!P29+中頓別町!P29+枝幸町!P29+豊富町!P29+礼文町!P29+利尻町!P29+利尻富士町!P29</f>
        <v>20</v>
      </c>
      <c r="Q29" s="3">
        <f>+稚内市!Q29+幌延町!Q29+猿払村!Q29+浜頓別町!Q29+中頓別町!Q29+枝幸町!Q29+豊富町!Q29+礼文町!Q29+利尻町!Q29+利尻富士町!Q29</f>
        <v>8</v>
      </c>
      <c r="R29" s="3">
        <f>+稚内市!R29+幌延町!R29+猿払村!R29+浜頓別町!R29+中頓別町!R29+枝幸町!R29+豊富町!R29+礼文町!R29+利尻町!R29+利尻富士町!R29</f>
        <v>17</v>
      </c>
      <c r="S29" s="3">
        <f>+稚内市!S29+幌延町!S29+猿払村!S29+浜頓別町!S29+中頓別町!S29+枝幸町!S29+豊富町!S29+礼文町!S29+利尻町!S29+利尻富士町!S29</f>
        <v>11</v>
      </c>
      <c r="T29" s="3">
        <f>+稚内市!T29+幌延町!T29+猿払村!T29+浜頓別町!T29+中頓別町!T29+枝幸町!T29+豊富町!T29+礼文町!T29+利尻町!T29+利尻富士町!T29</f>
        <v>13</v>
      </c>
      <c r="U29" s="4">
        <f>+稚内市!U29+幌延町!U29+猿払村!U29+浜頓別町!U29+中頓別町!U29+枝幸町!U29+豊富町!U29+礼文町!U29+利尻町!U29+利尻富士町!U29</f>
        <v>145</v>
      </c>
      <c r="V29" s="29">
        <f>+稚内市!V29+幌延町!V29+猿払村!V29+浜頓別町!V29+中頓別町!V29+枝幸町!V29+豊富町!V29+礼文町!V29+利尻町!V29+利尻富士町!V29</f>
        <v>497</v>
      </c>
    </row>
    <row r="30" spans="1:22" ht="18" customHeight="1" x14ac:dyDescent="0.15">
      <c r="A30" s="153"/>
      <c r="B30" s="120" t="s">
        <v>14</v>
      </c>
      <c r="C30" s="5">
        <f>+稚内市!C30+幌延町!C30+猿払村!C30+浜頓別町!C30+中頓別町!C30+枝幸町!C30+豊富町!C30+礼文町!C30+利尻町!C30+利尻富士町!C30</f>
        <v>104</v>
      </c>
      <c r="D30" s="6">
        <f>+稚内市!D30+幌延町!D30+猿払村!D30+浜頓別町!D30+中頓別町!D30+枝幸町!D30+豊富町!D30+礼文町!D30+利尻町!D30+利尻富士町!D30</f>
        <v>73</v>
      </c>
      <c r="E30" s="6">
        <f>+稚内市!E30+幌延町!E30+猿払村!E30+浜頓別町!E30+中頓別町!E30+枝幸町!E30+豊富町!E30+礼文町!E30+利尻町!E30+利尻富士町!E30</f>
        <v>60</v>
      </c>
      <c r="F30" s="6">
        <f>+稚内市!F30+幌延町!F30+猿払村!F30+浜頓別町!F30+中頓別町!F30+枝幸町!F30+豊富町!F30+礼文町!F30+利尻町!F30+利尻富士町!F30</f>
        <v>93</v>
      </c>
      <c r="G30" s="6">
        <f>+稚内市!G30+幌延町!G30+猿払村!G30+浜頓別町!G30+中頓別町!G30+枝幸町!G30+豊富町!G30+礼文町!G30+利尻町!G30+利尻富士町!G30</f>
        <v>31</v>
      </c>
      <c r="H30" s="6">
        <f>+稚内市!H30+幌延町!H30+猿払村!H30+浜頓別町!H30+中頓別町!H30+枝幸町!H30+豊富町!H30+礼文町!H30+利尻町!H30+利尻富士町!H30</f>
        <v>8</v>
      </c>
      <c r="I30" s="6">
        <f>+稚内市!I30+幌延町!I30+猿払村!I30+浜頓別町!I30+中頓別町!I30+枝幸町!I30+豊富町!I30+礼文町!I30+利尻町!I30+利尻富士町!I30</f>
        <v>6</v>
      </c>
      <c r="J30" s="6">
        <f>+稚内市!J30+幌延町!J30+猿払村!J30+浜頓別町!J30+中頓別町!J30+枝幸町!J30+豊富町!J30+礼文町!J30+利尻町!J30+利尻富士町!J30</f>
        <v>0</v>
      </c>
      <c r="K30" s="6">
        <f>+稚内市!K30+幌延町!K30+猿払村!K30+浜頓別町!K30+中頓別町!K30+枝幸町!K30+豊富町!K30+礼文町!K30+利尻町!K30+利尻富士町!K30</f>
        <v>0</v>
      </c>
      <c r="L30" s="6">
        <f>+稚内市!L30+幌延町!L30+猿払村!L30+浜頓別町!L30+中頓別町!L30+枝幸町!L30+豊富町!L30+礼文町!L30+利尻町!L30+利尻富士町!L30</f>
        <v>10</v>
      </c>
      <c r="M30" s="6">
        <f>+稚内市!M30+幌延町!M30+猿払村!M30+浜頓別町!M30+中頓別町!M30+枝幸町!M30+豊富町!M30+礼文町!M30+利尻町!M30+利尻富士町!M30</f>
        <v>0</v>
      </c>
      <c r="N30" s="6">
        <f>+稚内市!N30+幌延町!N30+猿払村!N30+浜頓別町!N30+中頓別町!N30+枝幸町!N30+豊富町!N30+礼文町!N30+利尻町!N30+利尻富士町!N30</f>
        <v>19</v>
      </c>
      <c r="O30" s="6">
        <f>+稚内市!O30+幌延町!O30+猿払村!O30+浜頓別町!O30+中頓別町!O30+枝幸町!O30+豊富町!O30+礼文町!O30+利尻町!O30+利尻富士町!O30</f>
        <v>5</v>
      </c>
      <c r="P30" s="6">
        <f>+稚内市!P30+幌延町!P30+猿払村!P30+浜頓別町!P30+中頓別町!P30+枝幸町!P30+豊富町!P30+礼文町!P30+利尻町!P30+利尻富士町!P30</f>
        <v>81</v>
      </c>
      <c r="Q30" s="6">
        <f>+稚内市!Q30+幌延町!Q30+猿払村!Q30+浜頓別町!Q30+中頓別町!Q30+枝幸町!Q30+豊富町!Q30+礼文町!Q30+利尻町!Q30+利尻富士町!Q30</f>
        <v>23</v>
      </c>
      <c r="R30" s="6">
        <f>+稚内市!R30+幌延町!R30+猿払村!R30+浜頓別町!R30+中頓別町!R30+枝幸町!R30+豊富町!R30+礼文町!R30+利尻町!R30+利尻富士町!R30</f>
        <v>38</v>
      </c>
      <c r="S30" s="6">
        <f>+稚内市!S30+幌延町!S30+猿払村!S30+浜頓別町!S30+中頓別町!S30+枝幸町!S30+豊富町!S30+礼文町!S30+利尻町!S30+利尻富士町!S30</f>
        <v>35</v>
      </c>
      <c r="T30" s="6">
        <f>+稚内市!T30+幌延町!T30+猿払村!T30+浜頓別町!T30+中頓別町!T30+枝幸町!T30+豊富町!T30+礼文町!T30+利尻町!T30+利尻富士町!T30</f>
        <v>44</v>
      </c>
      <c r="U30" s="7">
        <f>+稚内市!U30+幌延町!U30+猿払村!U30+浜頓別町!U30+中頓別町!U30+枝幸町!U30+豊富町!U30+礼文町!U30+利尻町!U30+利尻富士町!U30</f>
        <v>285</v>
      </c>
      <c r="V30" s="31">
        <f>+稚内市!V30+幌延町!V30+猿払村!V30+浜頓別町!V30+中頓別町!V30+枝幸町!V30+豊富町!V30+礼文町!V30+利尻町!V30+利尻富士町!V30</f>
        <v>915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1983</v>
      </c>
      <c r="D31" s="3">
        <f t="shared" ref="D31:U31" si="0">+D7+D9+D11+D13+D15+D17+D19+D21+D23+D25+D27+D29</f>
        <v>1165</v>
      </c>
      <c r="E31" s="3">
        <f t="shared" si="0"/>
        <v>6369</v>
      </c>
      <c r="F31" s="3">
        <f t="shared" si="0"/>
        <v>3858</v>
      </c>
      <c r="G31" s="3">
        <f t="shared" si="0"/>
        <v>739</v>
      </c>
      <c r="H31" s="3">
        <f t="shared" si="0"/>
        <v>139</v>
      </c>
      <c r="I31" s="3">
        <f t="shared" si="0"/>
        <v>329</v>
      </c>
      <c r="J31" s="3">
        <f t="shared" si="0"/>
        <v>26</v>
      </c>
      <c r="K31" s="3">
        <f t="shared" ref="K31:M31" si="1">+K7+K9+K11+K13+K15+K17+K19+K21+K23+K25+K27+K29</f>
        <v>25</v>
      </c>
      <c r="L31" s="3">
        <f t="shared" si="1"/>
        <v>29</v>
      </c>
      <c r="M31" s="3">
        <f t="shared" si="1"/>
        <v>19</v>
      </c>
      <c r="N31" s="3">
        <f t="shared" si="0"/>
        <v>378</v>
      </c>
      <c r="O31" s="3">
        <f t="shared" si="0"/>
        <v>140</v>
      </c>
      <c r="P31" s="3">
        <f t="shared" si="0"/>
        <v>329</v>
      </c>
      <c r="Q31" s="3">
        <f t="shared" si="0"/>
        <v>166</v>
      </c>
      <c r="R31" s="3">
        <f t="shared" si="0"/>
        <v>840</v>
      </c>
      <c r="S31" s="3">
        <f t="shared" si="0"/>
        <v>142</v>
      </c>
      <c r="T31" s="3">
        <f t="shared" si="0"/>
        <v>333</v>
      </c>
      <c r="U31" s="4">
        <f t="shared" si="0"/>
        <v>2701</v>
      </c>
      <c r="V31" s="29">
        <f>+稚内市!V31+幌延町!V31+猿払村!V31+浜頓別町!V31+中頓別町!V31+枝幸町!V31+豊富町!V31+礼文町!V31+利尻町!V31+利尻富士町!V31</f>
        <v>19710</v>
      </c>
    </row>
    <row r="32" spans="1:22" ht="18" customHeight="1" x14ac:dyDescent="0.15">
      <c r="A32" s="153"/>
      <c r="B32" s="120" t="s">
        <v>14</v>
      </c>
      <c r="C32" s="5">
        <f t="shared" ref="C32:U32" si="2">+C8+C10+C12+C14+C16+C18+C20+C22+C24+C26+C28+C30</f>
        <v>2644</v>
      </c>
      <c r="D32" s="6">
        <f t="shared" si="2"/>
        <v>1590</v>
      </c>
      <c r="E32" s="6">
        <f t="shared" si="2"/>
        <v>7682</v>
      </c>
      <c r="F32" s="6">
        <f t="shared" si="2"/>
        <v>4630</v>
      </c>
      <c r="G32" s="6">
        <f t="shared" si="2"/>
        <v>922</v>
      </c>
      <c r="H32" s="6">
        <f t="shared" si="2"/>
        <v>188</v>
      </c>
      <c r="I32" s="6">
        <f t="shared" si="2"/>
        <v>470</v>
      </c>
      <c r="J32" s="6">
        <f t="shared" si="2"/>
        <v>43</v>
      </c>
      <c r="K32" s="6">
        <f t="shared" ref="K32:M32" si="3">+K8+K10+K12+K14+K16+K18+K20+K22+K24+K26+K28+K30</f>
        <v>32</v>
      </c>
      <c r="L32" s="6">
        <f t="shared" si="3"/>
        <v>81</v>
      </c>
      <c r="M32" s="6">
        <f t="shared" si="3"/>
        <v>21</v>
      </c>
      <c r="N32" s="6">
        <f t="shared" si="2"/>
        <v>905</v>
      </c>
      <c r="O32" s="6">
        <f t="shared" si="2"/>
        <v>224</v>
      </c>
      <c r="P32" s="6">
        <f t="shared" si="2"/>
        <v>515</v>
      </c>
      <c r="Q32" s="6">
        <f t="shared" si="2"/>
        <v>232</v>
      </c>
      <c r="R32" s="6">
        <f t="shared" si="2"/>
        <v>1092</v>
      </c>
      <c r="S32" s="6">
        <f t="shared" si="2"/>
        <v>253</v>
      </c>
      <c r="T32" s="6">
        <f t="shared" si="2"/>
        <v>515</v>
      </c>
      <c r="U32" s="7">
        <f t="shared" si="2"/>
        <v>3912</v>
      </c>
      <c r="V32" s="31">
        <f>+稚内市!V32+幌延町!V32+猿払村!V32+浜頓別町!V32+中頓別町!V32+枝幸町!V32+豊富町!V32+礼文町!V32+利尻町!V32+利尻富士町!V32</f>
        <v>25951</v>
      </c>
    </row>
    <row r="33" spans="1:22" ht="18" customHeight="1" x14ac:dyDescent="0.15">
      <c r="A33" s="158" t="s">
        <v>273</v>
      </c>
      <c r="B33" s="118" t="s">
        <v>13</v>
      </c>
      <c r="C33" s="2">
        <f>+稚内市!C33+幌延町!C33+猿払村!C33+浜頓別町!C33+中頓別町!C33+枝幸町!C33+豊富町!C33+礼文町!C33+利尻町!C33+利尻富士町!C33</f>
        <v>1201</v>
      </c>
      <c r="D33" s="3">
        <f>+稚内市!D33+幌延町!D33+猿払村!D33+浜頓別町!D33+中頓別町!D33+枝幸町!D33+豊富町!D33+礼文町!D33+利尻町!D33+利尻富士町!D33</f>
        <v>728</v>
      </c>
      <c r="E33" s="3">
        <f>+稚内市!E33+幌延町!E33+猿払村!E33+浜頓別町!E33+中頓別町!E33+枝幸町!E33+豊富町!E33+礼文町!E33+利尻町!E33+利尻富士町!E33</f>
        <v>5018</v>
      </c>
      <c r="F33" s="3">
        <f>+稚内市!F33+幌延町!F33+猿払村!F33+浜頓別町!F33+中頓別町!F33+枝幸町!F33+豊富町!F33+礼文町!F33+利尻町!F33+利尻富士町!F33</f>
        <v>2564</v>
      </c>
      <c r="G33" s="3">
        <f>+稚内市!G33+幌延町!G33+猿払村!G33+浜頓別町!G33+中頓別町!G33+枝幸町!G33+豊富町!G33+礼文町!G33+利尻町!G33+利尻富士町!G33</f>
        <v>552</v>
      </c>
      <c r="H33" s="3">
        <f>+稚内市!H33+幌延町!H33+猿払村!H33+浜頓別町!H33+中頓別町!H33+枝幸町!H33+豊富町!H33+礼文町!H33+利尻町!H33+利尻富士町!H33</f>
        <v>205</v>
      </c>
      <c r="I33" s="3">
        <f>+稚内市!I33+幌延町!I33+猿払村!I33+浜頓別町!I33+中頓別町!I33+枝幸町!I33+豊富町!I33+礼文町!I33+利尻町!I33+利尻富士町!I33</f>
        <v>355</v>
      </c>
      <c r="J33" s="3">
        <f>+稚内市!J33+幌延町!J33+猿払村!J33+浜頓別町!J33+中頓別町!J33+枝幸町!J33+豊富町!J33+礼文町!J33+利尻町!J33+利尻富士町!J33</f>
        <v>13</v>
      </c>
      <c r="K33" s="3">
        <f>+稚内市!K33+幌延町!K33+猿払村!K33+浜頓別町!K33+中頓別町!K33+枝幸町!K33+豊富町!K33+礼文町!K33+利尻町!K33+利尻富士町!K33</f>
        <v>32</v>
      </c>
      <c r="L33" s="3">
        <f>+稚内市!L33+幌延町!L33+猿払村!L33+浜頓別町!L33+中頓別町!L33+枝幸町!L33+豊富町!L33+礼文町!L33+利尻町!L33+利尻富士町!L33</f>
        <v>15</v>
      </c>
      <c r="M33" s="3">
        <f>+稚内市!M33+幌延町!M33+猿払村!M33+浜頓別町!M33+中頓別町!M33+枝幸町!M33+豊富町!M33+礼文町!M33+利尻町!M33+利尻富士町!M33</f>
        <v>30</v>
      </c>
      <c r="N33" s="3">
        <f>+稚内市!N33+幌延町!N33+猿払村!N33+浜頓別町!N33+中頓別町!N33+枝幸町!N33+豊富町!N33+礼文町!N33+利尻町!N33+利尻富士町!N33</f>
        <v>287</v>
      </c>
      <c r="O33" s="3">
        <f>+稚内市!O33+幌延町!O33+猿払村!O33+浜頓別町!O33+中頓別町!O33+枝幸町!O33+豊富町!O33+礼文町!O33+利尻町!O33+利尻富士町!O33</f>
        <v>150</v>
      </c>
      <c r="P33" s="3">
        <f>+稚内市!P33+幌延町!P33+猿払村!P33+浜頓別町!P33+中頓別町!P33+枝幸町!P33+豊富町!P33+礼文町!P33+利尻町!P33+利尻富士町!P33</f>
        <v>228</v>
      </c>
      <c r="Q33" s="3">
        <f>+稚内市!Q33+幌延町!Q33+猿払村!Q33+浜頓別町!Q33+中頓別町!Q33+枝幸町!Q33+豊富町!Q33+礼文町!Q33+利尻町!Q33+利尻富士町!Q33</f>
        <v>171</v>
      </c>
      <c r="R33" s="3">
        <f>+稚内市!R33+幌延町!R33+猿払村!R33+浜頓別町!R33+中頓別町!R33+枝幸町!R33+豊富町!R33+礼文町!R33+利尻町!R33+利尻富士町!R33</f>
        <v>703</v>
      </c>
      <c r="S33" s="3">
        <f>+稚内市!S33+幌延町!S33+猿払村!S33+浜頓別町!S33+中頓別町!S33+枝幸町!S33+豊富町!S33+礼文町!S33+利尻町!S33+利尻富士町!S33</f>
        <v>187</v>
      </c>
      <c r="T33" s="3">
        <f>+稚内市!T33+幌延町!T33+猿払村!T33+浜頓別町!T33+中頓別町!T33+枝幸町!T33+豊富町!T33+礼文町!T33+利尻町!T33+利尻富士町!T33</f>
        <v>290</v>
      </c>
      <c r="U33" s="4">
        <f>+稚内市!U33+幌延町!U33+猿払村!U33+浜頓別町!U33+中頓別町!U33+枝幸町!U33+豊富町!U33+礼文町!U33+利尻町!U33+利尻富士町!U33</f>
        <v>2156</v>
      </c>
      <c r="V33" s="29">
        <f>+稚内市!V33+幌延町!V33+猿払村!V33+浜頓別町!V33+中頓別町!V33+枝幸町!V33+豊富町!V33+礼文町!V33+利尻町!V33+利尻富士町!V33</f>
        <v>14885</v>
      </c>
    </row>
    <row r="34" spans="1:22" ht="18" customHeight="1" x14ac:dyDescent="0.15">
      <c r="A34" s="153"/>
      <c r="B34" s="120" t="s">
        <v>14</v>
      </c>
      <c r="C34" s="5">
        <f>+稚内市!C34+幌延町!C34+猿払村!C34+浜頓別町!C34+中頓別町!C34+枝幸町!C34+豊富町!C34+礼文町!C34+利尻町!C34+利尻富士町!C34</f>
        <v>1487</v>
      </c>
      <c r="D34" s="6">
        <f>+稚内市!D34+幌延町!D34+猿払村!D34+浜頓別町!D34+中頓別町!D34+枝幸町!D34+豊富町!D34+礼文町!D34+利尻町!D34+利尻富士町!D34</f>
        <v>1042</v>
      </c>
      <c r="E34" s="6">
        <f>+稚内市!E34+幌延町!E34+猿払村!E34+浜頓別町!E34+中頓別町!E34+枝幸町!E34+豊富町!E34+礼文町!E34+利尻町!E34+利尻富士町!E34</f>
        <v>5935</v>
      </c>
      <c r="F34" s="6">
        <f>+稚内市!F34+幌延町!F34+猿払村!F34+浜頓別町!F34+中頓別町!F34+枝幸町!F34+豊富町!F34+礼文町!F34+利尻町!F34+利尻富士町!F34</f>
        <v>3127</v>
      </c>
      <c r="G34" s="6">
        <f>+稚内市!G34+幌延町!G34+猿払村!G34+浜頓別町!G34+中頓別町!G34+枝幸町!G34+豊富町!G34+礼文町!G34+利尻町!G34+利尻富士町!G34</f>
        <v>686</v>
      </c>
      <c r="H34" s="6">
        <f>+稚内市!H34+幌延町!H34+猿払村!H34+浜頓別町!H34+中頓別町!H34+枝幸町!H34+豊富町!H34+礼文町!H34+利尻町!H34+利尻富士町!H34</f>
        <v>244</v>
      </c>
      <c r="I34" s="6">
        <f>+稚内市!I34+幌延町!I34+猿払村!I34+浜頓別町!I34+中頓別町!I34+枝幸町!I34+豊富町!I34+礼文町!I34+利尻町!I34+利尻富士町!I34</f>
        <v>387</v>
      </c>
      <c r="J34" s="6">
        <f>+稚内市!J34+幌延町!J34+猿払村!J34+浜頓別町!J34+中頓別町!J34+枝幸町!J34+豊富町!J34+礼文町!J34+利尻町!J34+利尻富士町!J34</f>
        <v>24</v>
      </c>
      <c r="K34" s="6">
        <f>+稚内市!K34+幌延町!K34+猿払村!K34+浜頓別町!K34+中頓別町!K34+枝幸町!K34+豊富町!K34+礼文町!K34+利尻町!K34+利尻富士町!K34</f>
        <v>41</v>
      </c>
      <c r="L34" s="6">
        <f>+稚内市!L34+幌延町!L34+猿払村!L34+浜頓別町!L34+中頓別町!L34+枝幸町!L34+豊富町!L34+礼文町!L34+利尻町!L34+利尻富士町!L34</f>
        <v>21</v>
      </c>
      <c r="M34" s="6">
        <f>+稚内市!M34+幌延町!M34+猿払村!M34+浜頓別町!M34+中頓別町!M34+枝幸町!M34+豊富町!M34+礼文町!M34+利尻町!M34+利尻富士町!M34</f>
        <v>30</v>
      </c>
      <c r="N34" s="6">
        <f>+稚内市!N34+幌延町!N34+猿払村!N34+浜頓別町!N34+中頓別町!N34+枝幸町!N34+豊富町!N34+礼文町!N34+利尻町!N34+利尻富士町!N34</f>
        <v>642</v>
      </c>
      <c r="O34" s="6">
        <f>+稚内市!O34+幌延町!O34+猿払村!O34+浜頓別町!O34+中頓別町!O34+枝幸町!O34+豊富町!O34+礼文町!O34+利尻町!O34+利尻富士町!O34</f>
        <v>258</v>
      </c>
      <c r="P34" s="6">
        <f>+稚内市!P34+幌延町!P34+猿払村!P34+浜頓別町!P34+中頓別町!P34+枝幸町!P34+豊富町!P34+礼文町!P34+利尻町!P34+利尻富士町!P34</f>
        <v>364</v>
      </c>
      <c r="Q34" s="6">
        <f>+稚内市!Q34+幌延町!Q34+猿払村!Q34+浜頓別町!Q34+中頓別町!Q34+枝幸町!Q34+豊富町!Q34+礼文町!Q34+利尻町!Q34+利尻富士町!Q34</f>
        <v>247</v>
      </c>
      <c r="R34" s="6">
        <f>+稚内市!R34+幌延町!R34+猿払村!R34+浜頓別町!R34+中頓別町!R34+枝幸町!R34+豊富町!R34+礼文町!R34+利尻町!R34+利尻富士町!R34</f>
        <v>1130</v>
      </c>
      <c r="S34" s="6">
        <f>+稚内市!S34+幌延町!S34+猿払村!S34+浜頓別町!S34+中頓別町!S34+枝幸町!S34+豊富町!S34+礼文町!S34+利尻町!S34+利尻富士町!S34</f>
        <v>390</v>
      </c>
      <c r="T34" s="6">
        <f>+稚内市!T34+幌延町!T34+猿払村!T34+浜頓別町!T34+中頓別町!T34+枝幸町!T34+豊富町!T34+礼文町!T34+利尻町!T34+利尻富士町!T34</f>
        <v>435</v>
      </c>
      <c r="U34" s="7">
        <f>+稚内市!U34+幌延町!U34+猿払村!U34+浜頓別町!U34+中頓別町!U34+枝幸町!U34+豊富町!U34+礼文町!U34+利尻町!U34+利尻富士町!U34</f>
        <v>2933</v>
      </c>
      <c r="V34" s="31">
        <f>+稚内市!V34+幌延町!V34+猿払村!V34+浜頓別町!V34+中頓別町!V34+枝幸町!V34+豊富町!V34+礼文町!V34+利尻町!V34+利尻富士町!V34</f>
        <v>19423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1.6511240632805995</v>
      </c>
      <c r="D35" s="34">
        <f t="shared" ref="D35:V35" si="4">IF(D33=0,"- ",+D31/D33)</f>
        <v>1.6002747252747254</v>
      </c>
      <c r="E35" s="34">
        <f t="shared" si="4"/>
        <v>1.2692307692307692</v>
      </c>
      <c r="F35" s="34">
        <f t="shared" si="4"/>
        <v>1.5046801872074882</v>
      </c>
      <c r="G35" s="34">
        <f t="shared" si="4"/>
        <v>1.338768115942029</v>
      </c>
      <c r="H35" s="34">
        <f t="shared" si="4"/>
        <v>0.67804878048780493</v>
      </c>
      <c r="I35" s="34">
        <f t="shared" si="4"/>
        <v>0.92676056338028168</v>
      </c>
      <c r="J35" s="34">
        <f t="shared" si="4"/>
        <v>2</v>
      </c>
      <c r="K35" s="34">
        <f t="shared" ref="K35:M35" si="5">IF(K33=0,"- ",+K31/K33)</f>
        <v>0.78125</v>
      </c>
      <c r="L35" s="34">
        <f t="shared" si="5"/>
        <v>1.9333333333333333</v>
      </c>
      <c r="M35" s="34">
        <f t="shared" si="5"/>
        <v>0.6333333333333333</v>
      </c>
      <c r="N35" s="34">
        <f t="shared" si="4"/>
        <v>1.3170731707317074</v>
      </c>
      <c r="O35" s="34">
        <f t="shared" si="4"/>
        <v>0.93333333333333335</v>
      </c>
      <c r="P35" s="34">
        <f t="shared" si="4"/>
        <v>1.4429824561403508</v>
      </c>
      <c r="Q35" s="34">
        <f t="shared" si="4"/>
        <v>0.9707602339181286</v>
      </c>
      <c r="R35" s="34">
        <f t="shared" si="4"/>
        <v>1.1948790896159318</v>
      </c>
      <c r="S35" s="34">
        <f t="shared" si="4"/>
        <v>0.75935828877005351</v>
      </c>
      <c r="T35" s="34">
        <f t="shared" si="4"/>
        <v>1.1482758620689655</v>
      </c>
      <c r="U35" s="35">
        <f t="shared" si="4"/>
        <v>1.2527829313543599</v>
      </c>
      <c r="V35" s="36">
        <f t="shared" si="4"/>
        <v>1.324151830702049</v>
      </c>
    </row>
    <row r="36" spans="1:22" ht="18" customHeight="1" x14ac:dyDescent="0.15">
      <c r="A36" s="153"/>
      <c r="B36" s="120" t="s">
        <v>14</v>
      </c>
      <c r="C36" s="37">
        <f t="shared" ref="C36:V36" si="6">IF(C34=0,"- ",+C32/C34)</f>
        <v>1.7780766644250168</v>
      </c>
      <c r="D36" s="38">
        <f t="shared" si="6"/>
        <v>1.5259117082533589</v>
      </c>
      <c r="E36" s="38">
        <f t="shared" si="6"/>
        <v>1.2943555181128896</v>
      </c>
      <c r="F36" s="38">
        <f t="shared" si="6"/>
        <v>1.4806523824752158</v>
      </c>
      <c r="G36" s="38">
        <f t="shared" si="6"/>
        <v>1.3440233236151604</v>
      </c>
      <c r="H36" s="38">
        <f t="shared" si="6"/>
        <v>0.77049180327868849</v>
      </c>
      <c r="I36" s="38">
        <f t="shared" si="6"/>
        <v>1.2144702842377262</v>
      </c>
      <c r="J36" s="38">
        <f t="shared" si="6"/>
        <v>1.7916666666666667</v>
      </c>
      <c r="K36" s="38">
        <f t="shared" ref="K36:M36" si="7">IF(K34=0,"- ",+K32/K34)</f>
        <v>0.78048780487804881</v>
      </c>
      <c r="L36" s="38">
        <f t="shared" si="7"/>
        <v>3.8571428571428572</v>
      </c>
      <c r="M36" s="38">
        <f t="shared" si="7"/>
        <v>0.7</v>
      </c>
      <c r="N36" s="38">
        <f t="shared" si="6"/>
        <v>1.4096573208722742</v>
      </c>
      <c r="O36" s="38">
        <f t="shared" si="6"/>
        <v>0.86821705426356588</v>
      </c>
      <c r="P36" s="38">
        <f t="shared" si="6"/>
        <v>1.4148351648351649</v>
      </c>
      <c r="Q36" s="38">
        <f t="shared" si="6"/>
        <v>0.93927125506072873</v>
      </c>
      <c r="R36" s="38">
        <f t="shared" si="6"/>
        <v>0.96637168141592922</v>
      </c>
      <c r="S36" s="38">
        <f t="shared" si="6"/>
        <v>0.64871794871794874</v>
      </c>
      <c r="T36" s="38">
        <f t="shared" si="6"/>
        <v>1.1839080459770115</v>
      </c>
      <c r="U36" s="39">
        <f t="shared" si="6"/>
        <v>1.3337879304466416</v>
      </c>
      <c r="V36" s="40">
        <f t="shared" si="6"/>
        <v>1.336096380579725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5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51</v>
      </c>
      <c r="O4" s="14" t="s">
        <v>35</v>
      </c>
      <c r="P4" s="14" t="s">
        <v>36</v>
      </c>
      <c r="Q4" s="15">
        <v>49</v>
      </c>
      <c r="R4" s="14" t="s">
        <v>37</v>
      </c>
      <c r="T4" s="16" t="s">
        <v>33</v>
      </c>
      <c r="U4" s="16"/>
      <c r="V4" s="16" t="s">
        <v>173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25</v>
      </c>
      <c r="D7" s="3">
        <v>46</v>
      </c>
      <c r="E7" s="3">
        <v>51</v>
      </c>
      <c r="F7" s="3">
        <v>166</v>
      </c>
      <c r="G7" s="3">
        <v>23</v>
      </c>
      <c r="H7" s="3">
        <v>8</v>
      </c>
      <c r="I7" s="3">
        <v>29</v>
      </c>
      <c r="J7" s="3">
        <v>0</v>
      </c>
      <c r="K7" s="3">
        <v>11</v>
      </c>
      <c r="L7" s="3">
        <v>10</v>
      </c>
      <c r="M7" s="3">
        <v>0</v>
      </c>
      <c r="N7" s="3">
        <v>1</v>
      </c>
      <c r="O7" s="3">
        <v>4</v>
      </c>
      <c r="P7" s="3">
        <v>8</v>
      </c>
      <c r="Q7" s="3">
        <v>10</v>
      </c>
      <c r="R7" s="3">
        <v>21</v>
      </c>
      <c r="S7" s="3">
        <v>4</v>
      </c>
      <c r="T7" s="3">
        <v>10</v>
      </c>
      <c r="U7" s="4">
        <v>76</v>
      </c>
      <c r="V7" s="29">
        <f>SUM(C7:U7)</f>
        <v>503</v>
      </c>
    </row>
    <row r="8" spans="1:22" ht="18" customHeight="1" x14ac:dyDescent="0.15">
      <c r="A8" s="157"/>
      <c r="B8" s="119" t="s">
        <v>14</v>
      </c>
      <c r="C8" s="5">
        <v>32</v>
      </c>
      <c r="D8" s="9">
        <v>78</v>
      </c>
      <c r="E8" s="9">
        <v>65</v>
      </c>
      <c r="F8" s="9">
        <v>176</v>
      </c>
      <c r="G8" s="9">
        <v>26</v>
      </c>
      <c r="H8" s="9">
        <v>8</v>
      </c>
      <c r="I8" s="9">
        <v>56</v>
      </c>
      <c r="J8" s="9">
        <v>0</v>
      </c>
      <c r="K8" s="9">
        <v>15</v>
      </c>
      <c r="L8" s="9">
        <v>18</v>
      </c>
      <c r="M8" s="9">
        <v>0</v>
      </c>
      <c r="N8" s="9">
        <v>1</v>
      </c>
      <c r="O8" s="9">
        <v>4</v>
      </c>
      <c r="P8" s="9">
        <v>14</v>
      </c>
      <c r="Q8" s="9">
        <v>12</v>
      </c>
      <c r="R8" s="9">
        <v>28</v>
      </c>
      <c r="S8" s="9">
        <v>4</v>
      </c>
      <c r="T8" s="9">
        <v>10</v>
      </c>
      <c r="U8" s="10">
        <v>107</v>
      </c>
      <c r="V8" s="30">
        <f t="shared" ref="V8:V30" si="0">SUM(C8:U8)</f>
        <v>654</v>
      </c>
    </row>
    <row r="9" spans="1:22" ht="18" customHeight="1" x14ac:dyDescent="0.15">
      <c r="A9" s="154" t="s">
        <v>2</v>
      </c>
      <c r="B9" s="118" t="s">
        <v>13</v>
      </c>
      <c r="C9" s="2">
        <v>107</v>
      </c>
      <c r="D9" s="3">
        <v>81</v>
      </c>
      <c r="E9" s="3">
        <v>373</v>
      </c>
      <c r="F9" s="3">
        <v>382</v>
      </c>
      <c r="G9" s="3">
        <v>45</v>
      </c>
      <c r="H9" s="3">
        <v>3</v>
      </c>
      <c r="I9" s="3">
        <v>25</v>
      </c>
      <c r="J9" s="3">
        <v>0</v>
      </c>
      <c r="K9" s="3">
        <v>0</v>
      </c>
      <c r="L9" s="3">
        <v>0</v>
      </c>
      <c r="M9" s="3">
        <v>0</v>
      </c>
      <c r="N9" s="3">
        <v>27</v>
      </c>
      <c r="O9" s="3">
        <v>17</v>
      </c>
      <c r="P9" s="3">
        <v>10</v>
      </c>
      <c r="Q9" s="3">
        <v>5</v>
      </c>
      <c r="R9" s="3">
        <v>78</v>
      </c>
      <c r="S9" s="3">
        <v>9</v>
      </c>
      <c r="T9" s="3">
        <v>26</v>
      </c>
      <c r="U9" s="4">
        <v>183</v>
      </c>
      <c r="V9" s="29">
        <f t="shared" si="0"/>
        <v>1371</v>
      </c>
    </row>
    <row r="10" spans="1:22" ht="18" customHeight="1" x14ac:dyDescent="0.15">
      <c r="A10" s="153"/>
      <c r="B10" s="120" t="s">
        <v>14</v>
      </c>
      <c r="C10" s="5">
        <v>141</v>
      </c>
      <c r="D10" s="6">
        <v>134</v>
      </c>
      <c r="E10" s="6">
        <v>473</v>
      </c>
      <c r="F10" s="6">
        <v>400</v>
      </c>
      <c r="G10" s="6">
        <v>56</v>
      </c>
      <c r="H10" s="6">
        <v>7</v>
      </c>
      <c r="I10" s="6">
        <v>47</v>
      </c>
      <c r="J10" s="6">
        <v>0</v>
      </c>
      <c r="K10" s="6">
        <v>0</v>
      </c>
      <c r="L10" s="6">
        <v>0</v>
      </c>
      <c r="M10" s="6">
        <v>0</v>
      </c>
      <c r="N10" s="6">
        <v>37</v>
      </c>
      <c r="O10" s="6">
        <v>30</v>
      </c>
      <c r="P10" s="6">
        <v>13</v>
      </c>
      <c r="Q10" s="6">
        <v>6</v>
      </c>
      <c r="R10" s="6">
        <v>83</v>
      </c>
      <c r="S10" s="6">
        <v>11</v>
      </c>
      <c r="T10" s="6">
        <v>41</v>
      </c>
      <c r="U10" s="7">
        <v>269</v>
      </c>
      <c r="V10" s="31">
        <f t="shared" si="0"/>
        <v>1748</v>
      </c>
    </row>
    <row r="11" spans="1:22" ht="18" customHeight="1" x14ac:dyDescent="0.15">
      <c r="A11" s="156" t="s">
        <v>3</v>
      </c>
      <c r="B11" s="121" t="s">
        <v>13</v>
      </c>
      <c r="C11" s="11">
        <v>114</v>
      </c>
      <c r="D11" s="12">
        <v>137</v>
      </c>
      <c r="E11" s="12">
        <v>871</v>
      </c>
      <c r="F11" s="12">
        <v>356</v>
      </c>
      <c r="G11" s="12">
        <v>61</v>
      </c>
      <c r="H11" s="12">
        <v>9</v>
      </c>
      <c r="I11" s="12">
        <v>10</v>
      </c>
      <c r="J11" s="12">
        <v>4</v>
      </c>
      <c r="K11" s="12">
        <v>0</v>
      </c>
      <c r="L11" s="12">
        <v>3</v>
      </c>
      <c r="M11" s="12">
        <v>0</v>
      </c>
      <c r="N11" s="12">
        <v>37</v>
      </c>
      <c r="O11" s="12">
        <v>1</v>
      </c>
      <c r="P11" s="12">
        <v>16</v>
      </c>
      <c r="Q11" s="12">
        <v>1</v>
      </c>
      <c r="R11" s="12">
        <v>74</v>
      </c>
      <c r="S11" s="12">
        <v>10</v>
      </c>
      <c r="T11" s="12">
        <v>29</v>
      </c>
      <c r="U11" s="13">
        <v>260</v>
      </c>
      <c r="V11" s="32">
        <f t="shared" si="0"/>
        <v>1993</v>
      </c>
    </row>
    <row r="12" spans="1:22" ht="18" customHeight="1" x14ac:dyDescent="0.15">
      <c r="A12" s="157"/>
      <c r="B12" s="119" t="s">
        <v>14</v>
      </c>
      <c r="C12" s="8">
        <v>170</v>
      </c>
      <c r="D12" s="9">
        <v>180</v>
      </c>
      <c r="E12" s="9">
        <v>982</v>
      </c>
      <c r="F12" s="9">
        <v>416</v>
      </c>
      <c r="G12" s="9">
        <v>96</v>
      </c>
      <c r="H12" s="9">
        <v>20</v>
      </c>
      <c r="I12" s="9">
        <v>14</v>
      </c>
      <c r="J12" s="9">
        <v>4</v>
      </c>
      <c r="K12" s="9">
        <v>0</v>
      </c>
      <c r="L12" s="9">
        <v>13</v>
      </c>
      <c r="M12" s="9">
        <v>0</v>
      </c>
      <c r="N12" s="9">
        <v>62</v>
      </c>
      <c r="O12" s="9">
        <v>2</v>
      </c>
      <c r="P12" s="9">
        <v>26</v>
      </c>
      <c r="Q12" s="9">
        <v>1</v>
      </c>
      <c r="R12" s="9">
        <v>111</v>
      </c>
      <c r="S12" s="9">
        <v>16</v>
      </c>
      <c r="T12" s="9">
        <v>45</v>
      </c>
      <c r="U12" s="10">
        <v>379</v>
      </c>
      <c r="V12" s="30">
        <f t="shared" si="0"/>
        <v>2537</v>
      </c>
    </row>
    <row r="13" spans="1:22" ht="18" customHeight="1" x14ac:dyDescent="0.15">
      <c r="A13" s="154" t="s">
        <v>4</v>
      </c>
      <c r="B13" s="118" t="s">
        <v>13</v>
      </c>
      <c r="C13" s="2">
        <v>367</v>
      </c>
      <c r="D13" s="3">
        <v>82</v>
      </c>
      <c r="E13" s="3">
        <v>823</v>
      </c>
      <c r="F13" s="3">
        <v>565</v>
      </c>
      <c r="G13" s="3">
        <v>72</v>
      </c>
      <c r="H13" s="3">
        <v>13</v>
      </c>
      <c r="I13" s="3">
        <v>61</v>
      </c>
      <c r="J13" s="3">
        <v>4</v>
      </c>
      <c r="K13" s="3">
        <v>1</v>
      </c>
      <c r="L13" s="3">
        <v>5</v>
      </c>
      <c r="M13" s="3">
        <v>0</v>
      </c>
      <c r="N13" s="3">
        <v>46</v>
      </c>
      <c r="O13" s="3">
        <v>8</v>
      </c>
      <c r="P13" s="3">
        <v>33</v>
      </c>
      <c r="Q13" s="3">
        <v>10</v>
      </c>
      <c r="R13" s="3">
        <v>118</v>
      </c>
      <c r="S13" s="3">
        <v>11</v>
      </c>
      <c r="T13" s="3">
        <v>50</v>
      </c>
      <c r="U13" s="4">
        <v>396</v>
      </c>
      <c r="V13" s="29">
        <f t="shared" si="0"/>
        <v>2665</v>
      </c>
    </row>
    <row r="14" spans="1:22" ht="18" customHeight="1" x14ac:dyDescent="0.15">
      <c r="A14" s="153"/>
      <c r="B14" s="120" t="s">
        <v>14</v>
      </c>
      <c r="C14" s="5">
        <v>522</v>
      </c>
      <c r="D14" s="6">
        <v>100</v>
      </c>
      <c r="E14" s="6">
        <v>1047</v>
      </c>
      <c r="F14" s="6">
        <v>665</v>
      </c>
      <c r="G14" s="6">
        <v>101</v>
      </c>
      <c r="H14" s="6">
        <v>13</v>
      </c>
      <c r="I14" s="6">
        <v>75</v>
      </c>
      <c r="J14" s="6">
        <v>4</v>
      </c>
      <c r="K14" s="6">
        <v>2</v>
      </c>
      <c r="L14" s="6">
        <v>6</v>
      </c>
      <c r="M14" s="6">
        <v>0</v>
      </c>
      <c r="N14" s="6">
        <v>80</v>
      </c>
      <c r="O14" s="6">
        <v>13</v>
      </c>
      <c r="P14" s="6">
        <v>38</v>
      </c>
      <c r="Q14" s="6">
        <v>13</v>
      </c>
      <c r="R14" s="6">
        <v>135</v>
      </c>
      <c r="S14" s="6">
        <v>17</v>
      </c>
      <c r="T14" s="6">
        <v>62</v>
      </c>
      <c r="U14" s="7">
        <v>459</v>
      </c>
      <c r="V14" s="31">
        <f t="shared" si="0"/>
        <v>3352</v>
      </c>
    </row>
    <row r="15" spans="1:22" ht="18" customHeight="1" x14ac:dyDescent="0.15">
      <c r="A15" s="156" t="s">
        <v>5</v>
      </c>
      <c r="B15" s="121" t="s">
        <v>13</v>
      </c>
      <c r="C15" s="11">
        <v>261</v>
      </c>
      <c r="D15" s="12">
        <v>146</v>
      </c>
      <c r="E15" s="12">
        <v>699</v>
      </c>
      <c r="F15" s="12">
        <v>391</v>
      </c>
      <c r="G15" s="12">
        <v>56</v>
      </c>
      <c r="H15" s="12">
        <v>26</v>
      </c>
      <c r="I15" s="12">
        <v>19</v>
      </c>
      <c r="J15" s="12">
        <v>1</v>
      </c>
      <c r="K15" s="12">
        <v>4</v>
      </c>
      <c r="L15" s="12">
        <v>1</v>
      </c>
      <c r="M15" s="12">
        <v>4</v>
      </c>
      <c r="N15" s="12">
        <v>126</v>
      </c>
      <c r="O15" s="12">
        <v>17</v>
      </c>
      <c r="P15" s="12">
        <v>45</v>
      </c>
      <c r="Q15" s="12">
        <v>14</v>
      </c>
      <c r="R15" s="12">
        <v>25</v>
      </c>
      <c r="S15" s="12">
        <v>6</v>
      </c>
      <c r="T15" s="12">
        <v>17</v>
      </c>
      <c r="U15" s="13">
        <v>309</v>
      </c>
      <c r="V15" s="32">
        <f t="shared" si="0"/>
        <v>2167</v>
      </c>
    </row>
    <row r="16" spans="1:22" ht="18" customHeight="1" x14ac:dyDescent="0.15">
      <c r="A16" s="157"/>
      <c r="B16" s="119" t="s">
        <v>14</v>
      </c>
      <c r="C16" s="8">
        <v>395</v>
      </c>
      <c r="D16" s="9">
        <v>191</v>
      </c>
      <c r="E16" s="9">
        <v>842</v>
      </c>
      <c r="F16" s="9">
        <v>561</v>
      </c>
      <c r="G16" s="9">
        <v>72</v>
      </c>
      <c r="H16" s="9">
        <v>30</v>
      </c>
      <c r="I16" s="9">
        <v>24</v>
      </c>
      <c r="J16" s="9">
        <v>1</v>
      </c>
      <c r="K16" s="9">
        <v>4</v>
      </c>
      <c r="L16" s="9">
        <v>1</v>
      </c>
      <c r="M16" s="9">
        <v>6</v>
      </c>
      <c r="N16" s="9">
        <v>309</v>
      </c>
      <c r="O16" s="9">
        <v>30</v>
      </c>
      <c r="P16" s="9">
        <v>46</v>
      </c>
      <c r="Q16" s="9">
        <v>15</v>
      </c>
      <c r="R16" s="9">
        <v>53</v>
      </c>
      <c r="S16" s="9">
        <v>6</v>
      </c>
      <c r="T16" s="9">
        <v>22</v>
      </c>
      <c r="U16" s="10">
        <v>428</v>
      </c>
      <c r="V16" s="30">
        <f t="shared" si="0"/>
        <v>3036</v>
      </c>
    </row>
    <row r="17" spans="1:22" ht="18" customHeight="1" x14ac:dyDescent="0.15">
      <c r="A17" s="154" t="s">
        <v>6</v>
      </c>
      <c r="B17" s="118" t="s">
        <v>13</v>
      </c>
      <c r="C17" s="2">
        <v>118</v>
      </c>
      <c r="D17" s="3">
        <v>68</v>
      </c>
      <c r="E17" s="3">
        <v>926</v>
      </c>
      <c r="F17" s="3">
        <v>290</v>
      </c>
      <c r="G17" s="3">
        <v>14</v>
      </c>
      <c r="H17" s="3">
        <v>7</v>
      </c>
      <c r="I17" s="3">
        <v>27</v>
      </c>
      <c r="J17" s="3">
        <v>1</v>
      </c>
      <c r="K17" s="3">
        <v>0</v>
      </c>
      <c r="L17" s="3">
        <v>0</v>
      </c>
      <c r="M17" s="3">
        <v>0</v>
      </c>
      <c r="N17" s="3">
        <v>97</v>
      </c>
      <c r="O17" s="3">
        <v>9</v>
      </c>
      <c r="P17" s="3">
        <v>9</v>
      </c>
      <c r="Q17" s="3">
        <v>17</v>
      </c>
      <c r="R17" s="3">
        <v>137</v>
      </c>
      <c r="S17" s="3">
        <v>5</v>
      </c>
      <c r="T17" s="3">
        <v>23</v>
      </c>
      <c r="U17" s="4">
        <v>267</v>
      </c>
      <c r="V17" s="29">
        <f t="shared" si="0"/>
        <v>2015</v>
      </c>
    </row>
    <row r="18" spans="1:22" ht="18" customHeight="1" x14ac:dyDescent="0.15">
      <c r="A18" s="153"/>
      <c r="B18" s="120" t="s">
        <v>14</v>
      </c>
      <c r="C18" s="5">
        <v>162</v>
      </c>
      <c r="D18" s="6">
        <v>87</v>
      </c>
      <c r="E18" s="6">
        <v>1157</v>
      </c>
      <c r="F18" s="6">
        <v>338</v>
      </c>
      <c r="G18" s="6">
        <v>18</v>
      </c>
      <c r="H18" s="6">
        <v>10</v>
      </c>
      <c r="I18" s="6">
        <v>32</v>
      </c>
      <c r="J18" s="6">
        <v>1</v>
      </c>
      <c r="K18" s="6">
        <v>0</v>
      </c>
      <c r="L18" s="6">
        <v>0</v>
      </c>
      <c r="M18" s="6">
        <v>0</v>
      </c>
      <c r="N18" s="6">
        <v>275</v>
      </c>
      <c r="O18" s="6">
        <v>11</v>
      </c>
      <c r="P18" s="6">
        <v>23</v>
      </c>
      <c r="Q18" s="6">
        <v>19</v>
      </c>
      <c r="R18" s="6">
        <v>153</v>
      </c>
      <c r="S18" s="6">
        <v>9</v>
      </c>
      <c r="T18" s="6">
        <v>30</v>
      </c>
      <c r="U18" s="7">
        <v>387</v>
      </c>
      <c r="V18" s="31">
        <f t="shared" si="0"/>
        <v>2712</v>
      </c>
    </row>
    <row r="19" spans="1:22" ht="18" customHeight="1" x14ac:dyDescent="0.15">
      <c r="A19" s="156" t="s">
        <v>7</v>
      </c>
      <c r="B19" s="121" t="s">
        <v>13</v>
      </c>
      <c r="C19" s="11">
        <v>87</v>
      </c>
      <c r="D19" s="12">
        <v>69</v>
      </c>
      <c r="E19" s="12">
        <v>485</v>
      </c>
      <c r="F19" s="12">
        <v>321</v>
      </c>
      <c r="G19" s="12">
        <v>29</v>
      </c>
      <c r="H19" s="12">
        <v>13</v>
      </c>
      <c r="I19" s="12">
        <v>11</v>
      </c>
      <c r="J19" s="12">
        <v>2</v>
      </c>
      <c r="K19" s="12">
        <v>2</v>
      </c>
      <c r="L19" s="12">
        <v>0</v>
      </c>
      <c r="M19" s="12">
        <v>0</v>
      </c>
      <c r="N19" s="12">
        <v>2</v>
      </c>
      <c r="O19" s="12">
        <v>1</v>
      </c>
      <c r="P19" s="12">
        <v>13</v>
      </c>
      <c r="Q19" s="12">
        <v>10</v>
      </c>
      <c r="R19" s="12">
        <v>47</v>
      </c>
      <c r="S19" s="12">
        <v>6</v>
      </c>
      <c r="T19" s="12">
        <v>19</v>
      </c>
      <c r="U19" s="13">
        <v>199</v>
      </c>
      <c r="V19" s="32">
        <f t="shared" si="0"/>
        <v>1316</v>
      </c>
    </row>
    <row r="20" spans="1:22" ht="18" customHeight="1" x14ac:dyDescent="0.15">
      <c r="A20" s="157"/>
      <c r="B20" s="119" t="s">
        <v>14</v>
      </c>
      <c r="C20" s="8">
        <v>114</v>
      </c>
      <c r="D20" s="9">
        <v>82</v>
      </c>
      <c r="E20" s="9">
        <v>760</v>
      </c>
      <c r="F20" s="9">
        <v>428</v>
      </c>
      <c r="G20" s="9">
        <v>39</v>
      </c>
      <c r="H20" s="9">
        <v>22</v>
      </c>
      <c r="I20" s="9">
        <v>17</v>
      </c>
      <c r="J20" s="9">
        <v>2</v>
      </c>
      <c r="K20" s="9">
        <v>4</v>
      </c>
      <c r="L20" s="9">
        <v>0</v>
      </c>
      <c r="M20" s="9">
        <v>0</v>
      </c>
      <c r="N20" s="9">
        <v>31</v>
      </c>
      <c r="O20" s="9">
        <v>2</v>
      </c>
      <c r="P20" s="9">
        <v>15</v>
      </c>
      <c r="Q20" s="9">
        <v>15</v>
      </c>
      <c r="R20" s="9">
        <v>52</v>
      </c>
      <c r="S20" s="9">
        <v>9</v>
      </c>
      <c r="T20" s="9">
        <v>36</v>
      </c>
      <c r="U20" s="10">
        <v>289</v>
      </c>
      <c r="V20" s="30">
        <f t="shared" si="0"/>
        <v>1917</v>
      </c>
    </row>
    <row r="21" spans="1:22" ht="18" customHeight="1" x14ac:dyDescent="0.15">
      <c r="A21" s="154" t="s">
        <v>8</v>
      </c>
      <c r="B21" s="118" t="s">
        <v>13</v>
      </c>
      <c r="C21" s="2">
        <v>49</v>
      </c>
      <c r="D21" s="3">
        <v>28</v>
      </c>
      <c r="E21" s="3">
        <v>84</v>
      </c>
      <c r="F21" s="3">
        <v>133</v>
      </c>
      <c r="G21" s="3">
        <v>13</v>
      </c>
      <c r="H21" s="3">
        <v>7</v>
      </c>
      <c r="I21" s="3">
        <v>2</v>
      </c>
      <c r="J21" s="3">
        <v>0</v>
      </c>
      <c r="K21" s="3">
        <v>3</v>
      </c>
      <c r="L21" s="3">
        <v>1</v>
      </c>
      <c r="M21" s="3">
        <v>0</v>
      </c>
      <c r="N21" s="3">
        <v>12</v>
      </c>
      <c r="O21" s="3">
        <v>0</v>
      </c>
      <c r="P21" s="3">
        <v>4</v>
      </c>
      <c r="Q21" s="3">
        <v>0</v>
      </c>
      <c r="R21" s="3">
        <v>2</v>
      </c>
      <c r="S21" s="3">
        <v>2</v>
      </c>
      <c r="T21" s="3">
        <v>0</v>
      </c>
      <c r="U21" s="4">
        <v>95</v>
      </c>
      <c r="V21" s="29">
        <f t="shared" si="0"/>
        <v>435</v>
      </c>
    </row>
    <row r="22" spans="1:22" ht="18" customHeight="1" x14ac:dyDescent="0.15">
      <c r="A22" s="153"/>
      <c r="B22" s="120" t="s">
        <v>14</v>
      </c>
      <c r="C22" s="5">
        <v>68</v>
      </c>
      <c r="D22" s="6">
        <v>36</v>
      </c>
      <c r="E22" s="6">
        <v>96</v>
      </c>
      <c r="F22" s="6">
        <v>204</v>
      </c>
      <c r="G22" s="6">
        <v>20</v>
      </c>
      <c r="H22" s="6">
        <v>14</v>
      </c>
      <c r="I22" s="6">
        <v>3</v>
      </c>
      <c r="J22" s="6">
        <v>0</v>
      </c>
      <c r="K22" s="6">
        <v>3</v>
      </c>
      <c r="L22" s="6">
        <v>18</v>
      </c>
      <c r="M22" s="6">
        <v>0</v>
      </c>
      <c r="N22" s="6">
        <v>34</v>
      </c>
      <c r="O22" s="6">
        <v>0</v>
      </c>
      <c r="P22" s="6">
        <v>4</v>
      </c>
      <c r="Q22" s="6">
        <v>0</v>
      </c>
      <c r="R22" s="6">
        <v>2</v>
      </c>
      <c r="S22" s="6">
        <v>3</v>
      </c>
      <c r="T22" s="6">
        <v>0</v>
      </c>
      <c r="U22" s="7">
        <v>164</v>
      </c>
      <c r="V22" s="31">
        <f t="shared" si="0"/>
        <v>669</v>
      </c>
    </row>
    <row r="23" spans="1:22" ht="18" customHeight="1" x14ac:dyDescent="0.15">
      <c r="A23" s="156" t="s">
        <v>9</v>
      </c>
      <c r="B23" s="121" t="s">
        <v>13</v>
      </c>
      <c r="C23" s="11">
        <v>60</v>
      </c>
      <c r="D23" s="12">
        <v>33</v>
      </c>
      <c r="E23" s="12">
        <v>15</v>
      </c>
      <c r="F23" s="12">
        <v>139</v>
      </c>
      <c r="G23" s="12">
        <v>290</v>
      </c>
      <c r="H23" s="12">
        <v>4</v>
      </c>
      <c r="I23" s="12">
        <v>26</v>
      </c>
      <c r="J23" s="12">
        <v>3</v>
      </c>
      <c r="K23" s="12">
        <v>0</v>
      </c>
      <c r="L23" s="12">
        <v>2</v>
      </c>
      <c r="M23" s="12">
        <v>1</v>
      </c>
      <c r="N23" s="12">
        <v>1</v>
      </c>
      <c r="O23" s="12">
        <v>1</v>
      </c>
      <c r="P23" s="12">
        <v>1</v>
      </c>
      <c r="Q23" s="12">
        <v>2</v>
      </c>
      <c r="R23" s="12">
        <v>5</v>
      </c>
      <c r="S23" s="12">
        <v>2</v>
      </c>
      <c r="T23" s="12">
        <v>4</v>
      </c>
      <c r="U23" s="13">
        <v>115</v>
      </c>
      <c r="V23" s="32">
        <f t="shared" si="0"/>
        <v>704</v>
      </c>
    </row>
    <row r="24" spans="1:22" ht="18" customHeight="1" x14ac:dyDescent="0.15">
      <c r="A24" s="157"/>
      <c r="B24" s="119" t="s">
        <v>14</v>
      </c>
      <c r="C24" s="8">
        <v>82</v>
      </c>
      <c r="D24" s="9">
        <v>41</v>
      </c>
      <c r="E24" s="9">
        <v>23</v>
      </c>
      <c r="F24" s="9">
        <v>173</v>
      </c>
      <c r="G24" s="9">
        <v>310</v>
      </c>
      <c r="H24" s="9">
        <v>4</v>
      </c>
      <c r="I24" s="9">
        <v>38</v>
      </c>
      <c r="J24" s="9">
        <v>3</v>
      </c>
      <c r="K24" s="9">
        <v>0</v>
      </c>
      <c r="L24" s="9">
        <v>4</v>
      </c>
      <c r="M24" s="9">
        <v>1</v>
      </c>
      <c r="N24" s="9">
        <v>2</v>
      </c>
      <c r="O24" s="9">
        <v>1</v>
      </c>
      <c r="P24" s="9">
        <v>1</v>
      </c>
      <c r="Q24" s="9">
        <v>4</v>
      </c>
      <c r="R24" s="9">
        <v>9</v>
      </c>
      <c r="S24" s="9">
        <v>2</v>
      </c>
      <c r="T24" s="9">
        <v>4</v>
      </c>
      <c r="U24" s="10">
        <v>130</v>
      </c>
      <c r="V24" s="30">
        <f t="shared" si="0"/>
        <v>832</v>
      </c>
    </row>
    <row r="25" spans="1:22" ht="18" customHeight="1" x14ac:dyDescent="0.15">
      <c r="A25" s="154" t="s">
        <v>10</v>
      </c>
      <c r="B25" s="118" t="s">
        <v>13</v>
      </c>
      <c r="C25" s="2">
        <v>63</v>
      </c>
      <c r="D25" s="3">
        <v>44</v>
      </c>
      <c r="E25" s="3">
        <v>46</v>
      </c>
      <c r="F25" s="3">
        <v>247</v>
      </c>
      <c r="G25" s="3">
        <v>9</v>
      </c>
      <c r="H25" s="3">
        <v>11</v>
      </c>
      <c r="I25" s="3">
        <v>39</v>
      </c>
      <c r="J25" s="3">
        <v>1</v>
      </c>
      <c r="K25" s="3">
        <v>0</v>
      </c>
      <c r="L25" s="3">
        <v>1</v>
      </c>
      <c r="M25" s="3">
        <v>3</v>
      </c>
      <c r="N25" s="3">
        <v>8</v>
      </c>
      <c r="O25" s="3">
        <v>9</v>
      </c>
      <c r="P25" s="3">
        <v>8</v>
      </c>
      <c r="Q25" s="3">
        <v>4</v>
      </c>
      <c r="R25" s="3">
        <v>10</v>
      </c>
      <c r="S25" s="3">
        <v>1</v>
      </c>
      <c r="T25" s="3">
        <v>9</v>
      </c>
      <c r="U25" s="4">
        <v>131</v>
      </c>
      <c r="V25" s="29">
        <f t="shared" si="0"/>
        <v>644</v>
      </c>
    </row>
    <row r="26" spans="1:22" ht="18" customHeight="1" x14ac:dyDescent="0.15">
      <c r="A26" s="153"/>
      <c r="B26" s="120" t="s">
        <v>14</v>
      </c>
      <c r="C26" s="5">
        <v>83</v>
      </c>
      <c r="D26" s="6">
        <v>83</v>
      </c>
      <c r="E26" s="6">
        <v>50</v>
      </c>
      <c r="F26" s="6">
        <v>269</v>
      </c>
      <c r="G26" s="6">
        <v>9</v>
      </c>
      <c r="H26" s="6">
        <v>13</v>
      </c>
      <c r="I26" s="6">
        <v>53</v>
      </c>
      <c r="J26" s="6">
        <v>6</v>
      </c>
      <c r="K26" s="6">
        <v>0</v>
      </c>
      <c r="L26" s="6">
        <v>6</v>
      </c>
      <c r="M26" s="6">
        <v>3</v>
      </c>
      <c r="N26" s="6">
        <v>29</v>
      </c>
      <c r="O26" s="6">
        <v>12</v>
      </c>
      <c r="P26" s="6">
        <v>10</v>
      </c>
      <c r="Q26" s="6">
        <v>5</v>
      </c>
      <c r="R26" s="6">
        <v>15</v>
      </c>
      <c r="S26" s="6">
        <v>1</v>
      </c>
      <c r="T26" s="6">
        <v>15</v>
      </c>
      <c r="U26" s="7">
        <v>188</v>
      </c>
      <c r="V26" s="31">
        <f t="shared" si="0"/>
        <v>850</v>
      </c>
    </row>
    <row r="27" spans="1:22" ht="18" customHeight="1" x14ac:dyDescent="0.15">
      <c r="A27" s="156" t="s">
        <v>11</v>
      </c>
      <c r="B27" s="121" t="s">
        <v>13</v>
      </c>
      <c r="C27" s="11">
        <v>77</v>
      </c>
      <c r="D27" s="12">
        <v>72</v>
      </c>
      <c r="E27" s="12">
        <v>32</v>
      </c>
      <c r="F27" s="12">
        <v>198</v>
      </c>
      <c r="G27" s="12">
        <v>4</v>
      </c>
      <c r="H27" s="12">
        <v>4</v>
      </c>
      <c r="I27" s="12">
        <v>25</v>
      </c>
      <c r="J27" s="12">
        <v>2</v>
      </c>
      <c r="K27" s="12">
        <v>2</v>
      </c>
      <c r="L27" s="12">
        <v>2</v>
      </c>
      <c r="M27" s="12">
        <v>0</v>
      </c>
      <c r="N27" s="12">
        <v>5</v>
      </c>
      <c r="O27" s="12">
        <v>0</v>
      </c>
      <c r="P27" s="12">
        <v>5</v>
      </c>
      <c r="Q27" s="12">
        <v>7</v>
      </c>
      <c r="R27" s="12">
        <v>18</v>
      </c>
      <c r="S27" s="12">
        <v>1</v>
      </c>
      <c r="T27" s="12">
        <v>7</v>
      </c>
      <c r="U27" s="13">
        <v>140</v>
      </c>
      <c r="V27" s="32">
        <f t="shared" si="0"/>
        <v>601</v>
      </c>
    </row>
    <row r="28" spans="1:22" ht="18" customHeight="1" x14ac:dyDescent="0.15">
      <c r="A28" s="157"/>
      <c r="B28" s="119" t="s">
        <v>14</v>
      </c>
      <c r="C28" s="8">
        <v>104</v>
      </c>
      <c r="D28" s="9">
        <v>114</v>
      </c>
      <c r="E28" s="9">
        <v>46</v>
      </c>
      <c r="F28" s="9">
        <v>220</v>
      </c>
      <c r="G28" s="9">
        <v>4</v>
      </c>
      <c r="H28" s="9">
        <v>4</v>
      </c>
      <c r="I28" s="9">
        <v>38</v>
      </c>
      <c r="J28" s="9">
        <v>2</v>
      </c>
      <c r="K28" s="9">
        <v>2</v>
      </c>
      <c r="L28" s="9">
        <v>2</v>
      </c>
      <c r="M28" s="9">
        <v>0</v>
      </c>
      <c r="N28" s="9">
        <v>17</v>
      </c>
      <c r="O28" s="9">
        <v>0</v>
      </c>
      <c r="P28" s="9">
        <v>6</v>
      </c>
      <c r="Q28" s="9">
        <v>10</v>
      </c>
      <c r="R28" s="9">
        <v>19</v>
      </c>
      <c r="S28" s="9">
        <v>1</v>
      </c>
      <c r="T28" s="9">
        <v>16</v>
      </c>
      <c r="U28" s="10">
        <v>214</v>
      </c>
      <c r="V28" s="30">
        <f t="shared" si="0"/>
        <v>819</v>
      </c>
    </row>
    <row r="29" spans="1:22" ht="18" customHeight="1" x14ac:dyDescent="0.15">
      <c r="A29" s="154" t="s">
        <v>12</v>
      </c>
      <c r="B29" s="118" t="s">
        <v>13</v>
      </c>
      <c r="C29" s="2">
        <v>70</v>
      </c>
      <c r="D29" s="3">
        <v>37</v>
      </c>
      <c r="E29" s="3">
        <v>46</v>
      </c>
      <c r="F29" s="3">
        <v>71</v>
      </c>
      <c r="G29" s="3">
        <v>18</v>
      </c>
      <c r="H29" s="3">
        <v>4</v>
      </c>
      <c r="I29" s="3">
        <v>6</v>
      </c>
      <c r="J29" s="3">
        <v>0</v>
      </c>
      <c r="K29" s="3">
        <v>0</v>
      </c>
      <c r="L29" s="3">
        <v>1</v>
      </c>
      <c r="M29" s="3">
        <v>0</v>
      </c>
      <c r="N29" s="3">
        <v>12</v>
      </c>
      <c r="O29" s="3">
        <v>5</v>
      </c>
      <c r="P29" s="3">
        <v>3</v>
      </c>
      <c r="Q29" s="3">
        <v>5</v>
      </c>
      <c r="R29" s="3">
        <v>13</v>
      </c>
      <c r="S29" s="3">
        <v>5</v>
      </c>
      <c r="T29" s="3">
        <v>7</v>
      </c>
      <c r="U29" s="4">
        <v>108</v>
      </c>
      <c r="V29" s="29">
        <f t="shared" si="0"/>
        <v>411</v>
      </c>
    </row>
    <row r="30" spans="1:22" ht="18" customHeight="1" x14ac:dyDescent="0.15">
      <c r="A30" s="153"/>
      <c r="B30" s="120" t="s">
        <v>14</v>
      </c>
      <c r="C30" s="5">
        <v>95</v>
      </c>
      <c r="D30" s="6">
        <v>73</v>
      </c>
      <c r="E30" s="6">
        <v>58</v>
      </c>
      <c r="F30" s="6">
        <v>91</v>
      </c>
      <c r="G30" s="6">
        <v>31</v>
      </c>
      <c r="H30" s="6">
        <v>8</v>
      </c>
      <c r="I30" s="6">
        <v>6</v>
      </c>
      <c r="J30" s="6">
        <v>0</v>
      </c>
      <c r="K30" s="6">
        <v>0</v>
      </c>
      <c r="L30" s="6">
        <v>10</v>
      </c>
      <c r="M30" s="6">
        <v>0</v>
      </c>
      <c r="N30" s="6">
        <v>19</v>
      </c>
      <c r="O30" s="6">
        <v>5</v>
      </c>
      <c r="P30" s="6">
        <v>11</v>
      </c>
      <c r="Q30" s="6">
        <v>5</v>
      </c>
      <c r="R30" s="6">
        <v>26</v>
      </c>
      <c r="S30" s="6">
        <v>5</v>
      </c>
      <c r="T30" s="6">
        <v>8</v>
      </c>
      <c r="U30" s="7">
        <v>152</v>
      </c>
      <c r="V30" s="31">
        <f t="shared" si="0"/>
        <v>603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1398</v>
      </c>
      <c r="D31" s="3">
        <f t="shared" ref="D31:V31" si="1">+D7+D9+D11+D13+D15+D17+D19+D21+D23+D25+D27+D29</f>
        <v>843</v>
      </c>
      <c r="E31" s="3">
        <f t="shared" si="1"/>
        <v>4451</v>
      </c>
      <c r="F31" s="3">
        <f t="shared" si="1"/>
        <v>3259</v>
      </c>
      <c r="G31" s="3">
        <f t="shared" si="1"/>
        <v>634</v>
      </c>
      <c r="H31" s="3">
        <f t="shared" si="1"/>
        <v>109</v>
      </c>
      <c r="I31" s="3">
        <f t="shared" si="1"/>
        <v>280</v>
      </c>
      <c r="J31" s="3">
        <f t="shared" si="1"/>
        <v>18</v>
      </c>
      <c r="K31" s="3">
        <f t="shared" ref="K31:M31" si="2">+K7+K9+K11+K13+K15+K17+K19+K21+K23+K25+K27+K29</f>
        <v>23</v>
      </c>
      <c r="L31" s="3">
        <f t="shared" si="2"/>
        <v>26</v>
      </c>
      <c r="M31" s="3">
        <f t="shared" si="2"/>
        <v>8</v>
      </c>
      <c r="N31" s="3">
        <f t="shared" si="1"/>
        <v>374</v>
      </c>
      <c r="O31" s="3">
        <f t="shared" si="1"/>
        <v>72</v>
      </c>
      <c r="P31" s="3">
        <f t="shared" si="1"/>
        <v>155</v>
      </c>
      <c r="Q31" s="3">
        <f t="shared" si="1"/>
        <v>85</v>
      </c>
      <c r="R31" s="3">
        <f t="shared" si="1"/>
        <v>548</v>
      </c>
      <c r="S31" s="3">
        <f t="shared" si="1"/>
        <v>62</v>
      </c>
      <c r="T31" s="3">
        <f t="shared" si="1"/>
        <v>201</v>
      </c>
      <c r="U31" s="4">
        <f t="shared" si="1"/>
        <v>2279</v>
      </c>
      <c r="V31" s="29">
        <f t="shared" si="1"/>
        <v>14825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1968</v>
      </c>
      <c r="D32" s="6">
        <f t="shared" si="3"/>
        <v>1199</v>
      </c>
      <c r="E32" s="6">
        <f t="shared" si="3"/>
        <v>5599</v>
      </c>
      <c r="F32" s="6">
        <f t="shared" si="3"/>
        <v>3941</v>
      </c>
      <c r="G32" s="6">
        <f t="shared" si="3"/>
        <v>782</v>
      </c>
      <c r="H32" s="6">
        <f t="shared" si="3"/>
        <v>153</v>
      </c>
      <c r="I32" s="6">
        <f t="shared" si="3"/>
        <v>403</v>
      </c>
      <c r="J32" s="6">
        <f t="shared" si="3"/>
        <v>23</v>
      </c>
      <c r="K32" s="6">
        <f t="shared" ref="K32:M32" si="4">+K8+K10+K12+K14+K16+K18+K20+K22+K24+K26+K28+K30</f>
        <v>30</v>
      </c>
      <c r="L32" s="6">
        <f t="shared" si="4"/>
        <v>78</v>
      </c>
      <c r="M32" s="6">
        <f t="shared" si="4"/>
        <v>10</v>
      </c>
      <c r="N32" s="6">
        <f t="shared" si="3"/>
        <v>896</v>
      </c>
      <c r="O32" s="6">
        <f t="shared" si="3"/>
        <v>110</v>
      </c>
      <c r="P32" s="6">
        <f t="shared" si="3"/>
        <v>207</v>
      </c>
      <c r="Q32" s="6">
        <f t="shared" si="3"/>
        <v>105</v>
      </c>
      <c r="R32" s="6">
        <f t="shared" si="3"/>
        <v>686</v>
      </c>
      <c r="S32" s="6">
        <f t="shared" si="3"/>
        <v>84</v>
      </c>
      <c r="T32" s="6">
        <f t="shared" si="3"/>
        <v>289</v>
      </c>
      <c r="U32" s="7">
        <f t="shared" si="3"/>
        <v>3166</v>
      </c>
      <c r="V32" s="31">
        <f t="shared" si="3"/>
        <v>19729</v>
      </c>
    </row>
    <row r="33" spans="1:22" ht="18" customHeight="1" x14ac:dyDescent="0.15">
      <c r="A33" s="158" t="s">
        <v>273</v>
      </c>
      <c r="B33" s="118" t="s">
        <v>13</v>
      </c>
      <c r="C33" s="2">
        <v>942</v>
      </c>
      <c r="D33" s="3">
        <v>512</v>
      </c>
      <c r="E33" s="3">
        <v>3773</v>
      </c>
      <c r="F33" s="3">
        <v>2150</v>
      </c>
      <c r="G33" s="3">
        <v>495</v>
      </c>
      <c r="H33" s="3">
        <v>185</v>
      </c>
      <c r="I33" s="3">
        <v>222</v>
      </c>
      <c r="J33" s="3">
        <v>11</v>
      </c>
      <c r="K33" s="3">
        <v>30</v>
      </c>
      <c r="L33" s="3">
        <v>15</v>
      </c>
      <c r="M33" s="3">
        <v>23</v>
      </c>
      <c r="N33" s="3">
        <v>277</v>
      </c>
      <c r="O33" s="3">
        <v>90</v>
      </c>
      <c r="P33" s="3">
        <v>116</v>
      </c>
      <c r="Q33" s="3">
        <v>93</v>
      </c>
      <c r="R33" s="3">
        <v>459</v>
      </c>
      <c r="S33" s="3">
        <v>62</v>
      </c>
      <c r="T33" s="3">
        <v>167</v>
      </c>
      <c r="U33" s="4">
        <v>1690</v>
      </c>
      <c r="V33" s="29">
        <f>SUM(C33:U33)</f>
        <v>11312</v>
      </c>
    </row>
    <row r="34" spans="1:22" ht="18" customHeight="1" x14ac:dyDescent="0.15">
      <c r="A34" s="153"/>
      <c r="B34" s="120" t="s">
        <v>14</v>
      </c>
      <c r="C34" s="5">
        <v>1200</v>
      </c>
      <c r="D34" s="6">
        <v>774</v>
      </c>
      <c r="E34" s="6">
        <v>4404</v>
      </c>
      <c r="F34" s="6">
        <v>2622</v>
      </c>
      <c r="G34" s="6">
        <v>623</v>
      </c>
      <c r="H34" s="6">
        <v>222</v>
      </c>
      <c r="I34" s="6">
        <v>252</v>
      </c>
      <c r="J34" s="6">
        <v>22</v>
      </c>
      <c r="K34" s="6">
        <v>39</v>
      </c>
      <c r="L34" s="6">
        <v>21</v>
      </c>
      <c r="M34" s="6">
        <v>23</v>
      </c>
      <c r="N34" s="6">
        <v>611</v>
      </c>
      <c r="O34" s="6">
        <v>161</v>
      </c>
      <c r="P34" s="6">
        <v>159</v>
      </c>
      <c r="Q34" s="6">
        <v>125</v>
      </c>
      <c r="R34" s="6">
        <v>606</v>
      </c>
      <c r="S34" s="6">
        <v>92</v>
      </c>
      <c r="T34" s="6">
        <v>243</v>
      </c>
      <c r="U34" s="7">
        <v>2058</v>
      </c>
      <c r="V34" s="31">
        <f>SUM(C34:U34)</f>
        <v>14257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1.484076433121019</v>
      </c>
      <c r="D35" s="34">
        <f t="shared" ref="D35:V35" si="5">IF(D33=0,"- ",+D31/D33)</f>
        <v>1.646484375</v>
      </c>
      <c r="E35" s="34">
        <f t="shared" si="5"/>
        <v>1.1796978531672409</v>
      </c>
      <c r="F35" s="34">
        <f t="shared" si="5"/>
        <v>1.5158139534883721</v>
      </c>
      <c r="G35" s="34">
        <f t="shared" si="5"/>
        <v>1.2808080808080808</v>
      </c>
      <c r="H35" s="34">
        <f t="shared" si="5"/>
        <v>0.58918918918918917</v>
      </c>
      <c r="I35" s="34">
        <f t="shared" si="5"/>
        <v>1.2612612612612613</v>
      </c>
      <c r="J35" s="34">
        <f t="shared" si="5"/>
        <v>1.6363636363636365</v>
      </c>
      <c r="K35" s="34">
        <f t="shared" ref="K35:M35" si="6">IF(K33=0,"- ",+K31/K33)</f>
        <v>0.76666666666666672</v>
      </c>
      <c r="L35" s="34">
        <f t="shared" si="6"/>
        <v>1.7333333333333334</v>
      </c>
      <c r="M35" s="34">
        <f t="shared" si="6"/>
        <v>0.34782608695652173</v>
      </c>
      <c r="N35" s="34">
        <f t="shared" si="5"/>
        <v>1.3501805054151625</v>
      </c>
      <c r="O35" s="34">
        <f t="shared" si="5"/>
        <v>0.8</v>
      </c>
      <c r="P35" s="34">
        <f t="shared" si="5"/>
        <v>1.3362068965517242</v>
      </c>
      <c r="Q35" s="34">
        <f t="shared" si="5"/>
        <v>0.91397849462365588</v>
      </c>
      <c r="R35" s="34">
        <f t="shared" si="5"/>
        <v>1.1938997821350763</v>
      </c>
      <c r="S35" s="34">
        <f t="shared" si="5"/>
        <v>1</v>
      </c>
      <c r="T35" s="34">
        <f t="shared" si="5"/>
        <v>1.2035928143712575</v>
      </c>
      <c r="U35" s="35">
        <f t="shared" si="5"/>
        <v>1.3485207100591716</v>
      </c>
      <c r="V35" s="36">
        <f t="shared" si="5"/>
        <v>1.310555162659123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1.64</v>
      </c>
      <c r="D36" s="38">
        <f t="shared" si="7"/>
        <v>1.5490956072351421</v>
      </c>
      <c r="E36" s="38">
        <f t="shared" si="7"/>
        <v>1.2713442325158946</v>
      </c>
      <c r="F36" s="38">
        <f t="shared" si="7"/>
        <v>1.5030511060259344</v>
      </c>
      <c r="G36" s="38">
        <f t="shared" si="7"/>
        <v>1.2552166934189406</v>
      </c>
      <c r="H36" s="38">
        <f t="shared" si="7"/>
        <v>0.68918918918918914</v>
      </c>
      <c r="I36" s="38">
        <f t="shared" si="7"/>
        <v>1.5992063492063493</v>
      </c>
      <c r="J36" s="38">
        <f t="shared" si="7"/>
        <v>1.0454545454545454</v>
      </c>
      <c r="K36" s="38">
        <f t="shared" ref="K36:M36" si="8">IF(K34=0,"- ",+K32/K34)</f>
        <v>0.76923076923076927</v>
      </c>
      <c r="L36" s="38">
        <f t="shared" si="8"/>
        <v>3.7142857142857144</v>
      </c>
      <c r="M36" s="38">
        <f t="shared" si="8"/>
        <v>0.43478260869565216</v>
      </c>
      <c r="N36" s="38">
        <f t="shared" si="7"/>
        <v>1.4664484451718494</v>
      </c>
      <c r="O36" s="38">
        <f t="shared" si="7"/>
        <v>0.68322981366459623</v>
      </c>
      <c r="P36" s="38">
        <f t="shared" si="7"/>
        <v>1.3018867924528301</v>
      </c>
      <c r="Q36" s="38">
        <f t="shared" si="7"/>
        <v>0.84</v>
      </c>
      <c r="R36" s="38">
        <f t="shared" si="7"/>
        <v>1.1320132013201321</v>
      </c>
      <c r="S36" s="38">
        <f t="shared" si="7"/>
        <v>0.91304347826086951</v>
      </c>
      <c r="T36" s="38">
        <f t="shared" si="7"/>
        <v>1.1893004115226338</v>
      </c>
      <c r="U36" s="39">
        <f t="shared" si="7"/>
        <v>1.5383867832847424</v>
      </c>
      <c r="V36" s="40">
        <f t="shared" si="7"/>
        <v>1.3838114610366838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4</v>
      </c>
      <c r="O4" s="14" t="s">
        <v>35</v>
      </c>
      <c r="P4" s="14" t="s">
        <v>36</v>
      </c>
      <c r="Q4" s="15">
        <v>4</v>
      </c>
      <c r="R4" s="14" t="s">
        <v>37</v>
      </c>
      <c r="T4" s="16" t="s">
        <v>33</v>
      </c>
      <c r="U4" s="16"/>
      <c r="V4" s="16" t="s">
        <v>174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>
        <v>1</v>
      </c>
      <c r="J7" s="3"/>
      <c r="K7" s="3"/>
      <c r="L7" s="3"/>
      <c r="M7" s="3"/>
      <c r="N7" s="3"/>
      <c r="O7" s="3"/>
      <c r="P7" s="3"/>
      <c r="Q7" s="3"/>
      <c r="R7" s="3"/>
      <c r="S7" s="3">
        <v>1</v>
      </c>
      <c r="T7" s="3"/>
      <c r="U7" s="4">
        <v>3</v>
      </c>
      <c r="V7" s="29">
        <f>SUM(C7:U7)</f>
        <v>5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>
        <v>1</v>
      </c>
      <c r="J8" s="9"/>
      <c r="K8" s="9"/>
      <c r="L8" s="9"/>
      <c r="M8" s="9"/>
      <c r="N8" s="9"/>
      <c r="O8" s="9"/>
      <c r="P8" s="9"/>
      <c r="Q8" s="9"/>
      <c r="R8" s="9"/>
      <c r="S8" s="9">
        <v>1</v>
      </c>
      <c r="T8" s="9"/>
      <c r="U8" s="10">
        <v>3</v>
      </c>
      <c r="V8" s="30">
        <f t="shared" ref="V8:V30" si="0">SUM(C8:U8)</f>
        <v>5</v>
      </c>
    </row>
    <row r="9" spans="1:22" ht="18" customHeight="1" x14ac:dyDescent="0.15">
      <c r="A9" s="154" t="s">
        <v>2</v>
      </c>
      <c r="B9" s="118" t="s">
        <v>13</v>
      </c>
      <c r="C9" s="2"/>
      <c r="D9" s="3">
        <v>2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>
        <v>7</v>
      </c>
      <c r="V9" s="29">
        <f t="shared" si="0"/>
        <v>9</v>
      </c>
    </row>
    <row r="10" spans="1:22" ht="18" customHeight="1" x14ac:dyDescent="0.15">
      <c r="A10" s="153"/>
      <c r="B10" s="120" t="s">
        <v>14</v>
      </c>
      <c r="C10" s="5"/>
      <c r="D10" s="6">
        <v>2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>
        <v>7</v>
      </c>
      <c r="V10" s="31">
        <f t="shared" si="0"/>
        <v>9</v>
      </c>
    </row>
    <row r="11" spans="1:22" ht="18" customHeight="1" x14ac:dyDescent="0.15">
      <c r="A11" s="156" t="s">
        <v>3</v>
      </c>
      <c r="B11" s="121" t="s">
        <v>13</v>
      </c>
      <c r="C11" s="11"/>
      <c r="D11" s="12">
        <v>2</v>
      </c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>
        <v>8</v>
      </c>
      <c r="V11" s="32">
        <f t="shared" si="0"/>
        <v>10</v>
      </c>
    </row>
    <row r="12" spans="1:22" ht="18" customHeight="1" x14ac:dyDescent="0.15">
      <c r="A12" s="157"/>
      <c r="B12" s="119" t="s">
        <v>14</v>
      </c>
      <c r="C12" s="8"/>
      <c r="D12" s="9">
        <v>2</v>
      </c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>
        <v>8</v>
      </c>
      <c r="V12" s="30">
        <f t="shared" si="0"/>
        <v>10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>
        <v>1</v>
      </c>
      <c r="F13" s="3"/>
      <c r="G13" s="3"/>
      <c r="H13" s="3"/>
      <c r="I13" s="3"/>
      <c r="J13" s="3"/>
      <c r="K13" s="3"/>
      <c r="L13" s="3"/>
      <c r="M13" s="3">
        <v>1</v>
      </c>
      <c r="N13" s="3"/>
      <c r="O13" s="3"/>
      <c r="P13" s="3"/>
      <c r="Q13" s="3"/>
      <c r="R13" s="3"/>
      <c r="S13" s="3"/>
      <c r="T13" s="3"/>
      <c r="U13" s="4">
        <v>8</v>
      </c>
      <c r="V13" s="29">
        <f t="shared" si="0"/>
        <v>10</v>
      </c>
    </row>
    <row r="14" spans="1:22" ht="18" customHeight="1" x14ac:dyDescent="0.15">
      <c r="A14" s="153"/>
      <c r="B14" s="120" t="s">
        <v>14</v>
      </c>
      <c r="C14" s="5"/>
      <c r="D14" s="6"/>
      <c r="E14" s="6">
        <v>1</v>
      </c>
      <c r="F14" s="6"/>
      <c r="G14" s="6"/>
      <c r="H14" s="6"/>
      <c r="I14" s="6"/>
      <c r="J14" s="6"/>
      <c r="K14" s="6"/>
      <c r="L14" s="6"/>
      <c r="M14" s="6">
        <v>1</v>
      </c>
      <c r="N14" s="6"/>
      <c r="O14" s="6"/>
      <c r="P14" s="6"/>
      <c r="Q14" s="6"/>
      <c r="R14" s="6"/>
      <c r="S14" s="6"/>
      <c r="T14" s="6"/>
      <c r="U14" s="7">
        <v>8</v>
      </c>
      <c r="V14" s="31">
        <f t="shared" si="0"/>
        <v>10</v>
      </c>
    </row>
    <row r="15" spans="1:22" ht="18" customHeight="1" x14ac:dyDescent="0.15">
      <c r="A15" s="156" t="s">
        <v>5</v>
      </c>
      <c r="B15" s="121" t="s">
        <v>13</v>
      </c>
      <c r="C15" s="11">
        <v>1</v>
      </c>
      <c r="D15" s="12"/>
      <c r="E15" s="12">
        <v>1</v>
      </c>
      <c r="F15" s="12"/>
      <c r="G15" s="12"/>
      <c r="H15" s="12"/>
      <c r="I15" s="12">
        <v>1</v>
      </c>
      <c r="J15" s="12"/>
      <c r="K15" s="12"/>
      <c r="L15" s="12"/>
      <c r="M15" s="12"/>
      <c r="N15" s="12"/>
      <c r="O15" s="12"/>
      <c r="P15" s="12"/>
      <c r="Q15" s="12"/>
      <c r="R15" s="12">
        <v>1</v>
      </c>
      <c r="S15" s="12"/>
      <c r="T15" s="12"/>
      <c r="U15" s="13">
        <v>12</v>
      </c>
      <c r="V15" s="32">
        <f t="shared" si="0"/>
        <v>16</v>
      </c>
    </row>
    <row r="16" spans="1:22" ht="18" customHeight="1" x14ac:dyDescent="0.15">
      <c r="A16" s="157"/>
      <c r="B16" s="119" t="s">
        <v>14</v>
      </c>
      <c r="C16" s="8">
        <v>1</v>
      </c>
      <c r="D16" s="9"/>
      <c r="E16" s="9">
        <v>1</v>
      </c>
      <c r="F16" s="9"/>
      <c r="G16" s="9"/>
      <c r="H16" s="9"/>
      <c r="I16" s="9">
        <v>1</v>
      </c>
      <c r="J16" s="9"/>
      <c r="K16" s="9"/>
      <c r="L16" s="9"/>
      <c r="M16" s="9"/>
      <c r="N16" s="9"/>
      <c r="O16" s="9"/>
      <c r="P16" s="9"/>
      <c r="Q16" s="9"/>
      <c r="R16" s="9">
        <v>1</v>
      </c>
      <c r="S16" s="9"/>
      <c r="T16" s="9"/>
      <c r="U16" s="10">
        <v>12</v>
      </c>
      <c r="V16" s="30">
        <f t="shared" si="0"/>
        <v>16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>
        <v>9</v>
      </c>
      <c r="V17" s="29">
        <f t="shared" si="0"/>
        <v>9</v>
      </c>
    </row>
    <row r="18" spans="1:22" ht="18" customHeight="1" x14ac:dyDescent="0.15">
      <c r="A18" s="153"/>
      <c r="B18" s="120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>
        <v>9</v>
      </c>
      <c r="V18" s="31">
        <f t="shared" si="0"/>
        <v>9</v>
      </c>
    </row>
    <row r="19" spans="1:22" ht="18" customHeight="1" x14ac:dyDescent="0.15">
      <c r="A19" s="156" t="s">
        <v>7</v>
      </c>
      <c r="B19" s="121" t="s">
        <v>13</v>
      </c>
      <c r="C19" s="11"/>
      <c r="D19" s="12">
        <v>1</v>
      </c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1</v>
      </c>
    </row>
    <row r="20" spans="1:22" ht="18" customHeight="1" x14ac:dyDescent="0.15">
      <c r="A20" s="157"/>
      <c r="B20" s="119" t="s">
        <v>14</v>
      </c>
      <c r="C20" s="8"/>
      <c r="D20" s="9">
        <v>1</v>
      </c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1</v>
      </c>
    </row>
    <row r="21" spans="1:22" ht="18" customHeight="1" x14ac:dyDescent="0.15">
      <c r="A21" s="154" t="s">
        <v>8</v>
      </c>
      <c r="B21" s="118" t="s">
        <v>13</v>
      </c>
      <c r="C21" s="2"/>
      <c r="D21" s="3">
        <v>1</v>
      </c>
      <c r="E21" s="3"/>
      <c r="F21" s="3"/>
      <c r="G21" s="3"/>
      <c r="H21" s="3"/>
      <c r="I21" s="3">
        <v>1</v>
      </c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2</v>
      </c>
    </row>
    <row r="22" spans="1:22" ht="18" customHeight="1" x14ac:dyDescent="0.15">
      <c r="A22" s="153"/>
      <c r="B22" s="120" t="s">
        <v>14</v>
      </c>
      <c r="C22" s="5"/>
      <c r="D22" s="6">
        <v>1</v>
      </c>
      <c r="E22" s="6"/>
      <c r="F22" s="6"/>
      <c r="G22" s="6"/>
      <c r="H22" s="6"/>
      <c r="I22" s="6">
        <v>1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2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>
        <v>12</v>
      </c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12</v>
      </c>
    </row>
    <row r="24" spans="1:22" ht="18" customHeight="1" x14ac:dyDescent="0.15">
      <c r="A24" s="157"/>
      <c r="B24" s="119" t="s">
        <v>14</v>
      </c>
      <c r="C24" s="8"/>
      <c r="D24" s="9"/>
      <c r="E24" s="9">
        <v>12</v>
      </c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12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>
        <v>3</v>
      </c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3</v>
      </c>
    </row>
    <row r="26" spans="1:22" ht="18" customHeight="1" x14ac:dyDescent="0.15">
      <c r="A26" s="153"/>
      <c r="B26" s="120" t="s">
        <v>14</v>
      </c>
      <c r="C26" s="5"/>
      <c r="D26" s="6"/>
      <c r="E26" s="6">
        <v>3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3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>
        <v>1</v>
      </c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1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>
        <v>1</v>
      </c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1</v>
      </c>
    </row>
    <row r="29" spans="1:22" ht="18" customHeight="1" x14ac:dyDescent="0.15">
      <c r="A29" s="154" t="s">
        <v>12</v>
      </c>
      <c r="B29" s="118" t="s">
        <v>13</v>
      </c>
      <c r="C29" s="2">
        <v>1</v>
      </c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1</v>
      </c>
    </row>
    <row r="30" spans="1:22" ht="18" customHeight="1" x14ac:dyDescent="0.15">
      <c r="A30" s="153"/>
      <c r="B30" s="120" t="s">
        <v>14</v>
      </c>
      <c r="C30" s="5">
        <v>1</v>
      </c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1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2</v>
      </c>
      <c r="D31" s="3">
        <f t="shared" ref="D31:V31" si="1">+D7+D9+D11+D13+D15+D17+D19+D21+D23+D25+D27+D29</f>
        <v>6</v>
      </c>
      <c r="E31" s="3">
        <f t="shared" si="1"/>
        <v>17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4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1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1</v>
      </c>
      <c r="S31" s="3">
        <f t="shared" si="1"/>
        <v>1</v>
      </c>
      <c r="T31" s="3">
        <f t="shared" si="1"/>
        <v>0</v>
      </c>
      <c r="U31" s="4">
        <f t="shared" si="1"/>
        <v>47</v>
      </c>
      <c r="V31" s="29">
        <f t="shared" si="1"/>
        <v>79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2</v>
      </c>
      <c r="D32" s="6">
        <f t="shared" si="3"/>
        <v>6</v>
      </c>
      <c r="E32" s="6">
        <f t="shared" si="3"/>
        <v>17</v>
      </c>
      <c r="F32" s="6">
        <f t="shared" si="3"/>
        <v>0</v>
      </c>
      <c r="G32" s="6">
        <f t="shared" si="3"/>
        <v>0</v>
      </c>
      <c r="H32" s="6">
        <f t="shared" si="3"/>
        <v>0</v>
      </c>
      <c r="I32" s="6">
        <f t="shared" si="3"/>
        <v>4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1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1</v>
      </c>
      <c r="S32" s="6">
        <f t="shared" si="3"/>
        <v>1</v>
      </c>
      <c r="T32" s="6">
        <f t="shared" si="3"/>
        <v>0</v>
      </c>
      <c r="U32" s="7">
        <f t="shared" si="3"/>
        <v>47</v>
      </c>
      <c r="V32" s="31">
        <f t="shared" si="3"/>
        <v>79</v>
      </c>
    </row>
    <row r="33" spans="1:22" ht="18" customHeight="1" x14ac:dyDescent="0.15">
      <c r="A33" s="158" t="s">
        <v>273</v>
      </c>
      <c r="B33" s="118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4">
        <v>0</v>
      </c>
      <c r="V33" s="29">
        <f>SUM(C33:U33)</f>
        <v>0</v>
      </c>
    </row>
    <row r="34" spans="1:22" ht="18" customHeight="1" x14ac:dyDescent="0.15">
      <c r="A34" s="153"/>
      <c r="B34" s="120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7">
        <v>0</v>
      </c>
      <c r="V34" s="31">
        <f>SUM(C34:U34)</f>
        <v>0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 t="str">
        <f t="shared" ref="D35:V35" si="5">IF(D33=0,"- ",+D31/D33)</f>
        <v xml:space="preserve">- </v>
      </c>
      <c r="E35" s="34" t="str">
        <f t="shared" si="5"/>
        <v xml:space="preserve">- 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 t="str">
        <f t="shared" si="5"/>
        <v xml:space="preserve">- </v>
      </c>
      <c r="V35" s="36" t="str">
        <f t="shared" si="5"/>
        <v xml:space="preserve">- 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 t="str">
        <f t="shared" si="7"/>
        <v xml:space="preserve">- </v>
      </c>
      <c r="E36" s="38" t="str">
        <f t="shared" si="7"/>
        <v xml:space="preserve">- 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 t="str">
        <f t="shared" si="7"/>
        <v xml:space="preserve">- </v>
      </c>
      <c r="V36" s="40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5</v>
      </c>
      <c r="O4" s="14" t="s">
        <v>35</v>
      </c>
      <c r="P4" s="14" t="s">
        <v>36</v>
      </c>
      <c r="Q4" s="15">
        <v>5</v>
      </c>
      <c r="R4" s="14" t="s">
        <v>37</v>
      </c>
      <c r="T4" s="16" t="s">
        <v>33</v>
      </c>
      <c r="U4" s="16"/>
      <c r="V4" s="16" t="s">
        <v>175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>
        <v>5</v>
      </c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>
        <v>20</v>
      </c>
      <c r="S9" s="3"/>
      <c r="T9" s="3"/>
      <c r="U9" s="4"/>
      <c r="V9" s="29">
        <f t="shared" si="0"/>
        <v>25</v>
      </c>
    </row>
    <row r="10" spans="1:22" ht="18" customHeight="1" x14ac:dyDescent="0.15">
      <c r="A10" s="153"/>
      <c r="B10" s="120" t="s">
        <v>14</v>
      </c>
      <c r="C10" s="5">
        <v>5</v>
      </c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>
        <v>20</v>
      </c>
      <c r="S10" s="6"/>
      <c r="T10" s="6"/>
      <c r="U10" s="7"/>
      <c r="V10" s="31">
        <f t="shared" si="0"/>
        <v>25</v>
      </c>
    </row>
    <row r="11" spans="1:22" ht="18" customHeight="1" x14ac:dyDescent="0.15">
      <c r="A11" s="156" t="s">
        <v>3</v>
      </c>
      <c r="B11" s="121" t="s">
        <v>13</v>
      </c>
      <c r="C11" s="11"/>
      <c r="D11" s="12">
        <v>5</v>
      </c>
      <c r="E11" s="12">
        <v>10</v>
      </c>
      <c r="F11" s="12"/>
      <c r="G11" s="12"/>
      <c r="H11" s="12"/>
      <c r="I11" s="12"/>
      <c r="J11" s="12"/>
      <c r="K11" s="12"/>
      <c r="L11" s="12"/>
      <c r="M11" s="12">
        <v>4</v>
      </c>
      <c r="N11" s="12"/>
      <c r="O11" s="12"/>
      <c r="P11" s="12"/>
      <c r="Q11" s="12"/>
      <c r="R11" s="12"/>
      <c r="S11" s="12"/>
      <c r="T11" s="12"/>
      <c r="U11" s="13"/>
      <c r="V11" s="32">
        <f t="shared" si="0"/>
        <v>19</v>
      </c>
    </row>
    <row r="12" spans="1:22" ht="18" customHeight="1" x14ac:dyDescent="0.15">
      <c r="A12" s="157"/>
      <c r="B12" s="119" t="s">
        <v>14</v>
      </c>
      <c r="C12" s="8"/>
      <c r="D12" s="9">
        <v>5</v>
      </c>
      <c r="E12" s="9">
        <v>10</v>
      </c>
      <c r="F12" s="9"/>
      <c r="G12" s="9"/>
      <c r="H12" s="9"/>
      <c r="I12" s="9"/>
      <c r="J12" s="9"/>
      <c r="K12" s="9"/>
      <c r="L12" s="9"/>
      <c r="M12" s="9">
        <v>4</v>
      </c>
      <c r="N12" s="9"/>
      <c r="O12" s="9"/>
      <c r="P12" s="9"/>
      <c r="Q12" s="9"/>
      <c r="R12" s="9"/>
      <c r="S12" s="9"/>
      <c r="T12" s="9"/>
      <c r="U12" s="10"/>
      <c r="V12" s="30">
        <f t="shared" si="0"/>
        <v>19</v>
      </c>
    </row>
    <row r="13" spans="1:22" ht="18" customHeight="1" x14ac:dyDescent="0.15">
      <c r="A13" s="154" t="s">
        <v>4</v>
      </c>
      <c r="B13" s="118" t="s">
        <v>13</v>
      </c>
      <c r="C13" s="2"/>
      <c r="D13" s="3">
        <v>5</v>
      </c>
      <c r="E13" s="3"/>
      <c r="F13" s="3"/>
      <c r="G13" s="3"/>
      <c r="H13" s="3"/>
      <c r="I13" s="3"/>
      <c r="J13" s="3"/>
      <c r="K13" s="3"/>
      <c r="L13" s="3"/>
      <c r="M13" s="3">
        <v>4</v>
      </c>
      <c r="N13" s="3"/>
      <c r="O13" s="3"/>
      <c r="P13" s="3"/>
      <c r="Q13" s="3"/>
      <c r="R13" s="3"/>
      <c r="S13" s="3"/>
      <c r="T13" s="3"/>
      <c r="U13" s="4"/>
      <c r="V13" s="29">
        <f t="shared" si="0"/>
        <v>9</v>
      </c>
    </row>
    <row r="14" spans="1:22" ht="18" customHeight="1" x14ac:dyDescent="0.15">
      <c r="A14" s="153"/>
      <c r="B14" s="120" t="s">
        <v>14</v>
      </c>
      <c r="C14" s="5"/>
      <c r="D14" s="6">
        <v>5</v>
      </c>
      <c r="E14" s="6"/>
      <c r="F14" s="6"/>
      <c r="G14" s="6"/>
      <c r="H14" s="6"/>
      <c r="I14" s="6"/>
      <c r="J14" s="6"/>
      <c r="K14" s="6"/>
      <c r="L14" s="6"/>
      <c r="M14" s="6">
        <v>4</v>
      </c>
      <c r="N14" s="6"/>
      <c r="O14" s="6"/>
      <c r="P14" s="6"/>
      <c r="Q14" s="6"/>
      <c r="R14" s="6"/>
      <c r="S14" s="6"/>
      <c r="T14" s="6"/>
      <c r="U14" s="7"/>
      <c r="V14" s="31">
        <f t="shared" si="0"/>
        <v>9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0</v>
      </c>
    </row>
    <row r="16" spans="1:22" ht="18" customHeight="1" x14ac:dyDescent="0.15">
      <c r="A16" s="157"/>
      <c r="B16" s="119" t="s">
        <v>14</v>
      </c>
      <c r="C16" s="8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0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5</v>
      </c>
      <c r="D31" s="3">
        <f t="shared" ref="D31:V31" si="1">+D7+D9+D11+D13+D15+D17+D19+D21+D23+D25+D27+D29</f>
        <v>10</v>
      </c>
      <c r="E31" s="3">
        <f t="shared" si="1"/>
        <v>10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8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20</v>
      </c>
      <c r="S31" s="3">
        <f t="shared" si="1"/>
        <v>0</v>
      </c>
      <c r="T31" s="3">
        <f t="shared" si="1"/>
        <v>0</v>
      </c>
      <c r="U31" s="4">
        <f t="shared" si="1"/>
        <v>0</v>
      </c>
      <c r="V31" s="29">
        <f t="shared" si="1"/>
        <v>53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5</v>
      </c>
      <c r="D32" s="6">
        <f t="shared" si="3"/>
        <v>10</v>
      </c>
      <c r="E32" s="6">
        <f t="shared" si="3"/>
        <v>10</v>
      </c>
      <c r="F32" s="6">
        <f t="shared" si="3"/>
        <v>0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8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20</v>
      </c>
      <c r="S32" s="6">
        <f t="shared" si="3"/>
        <v>0</v>
      </c>
      <c r="T32" s="6">
        <f t="shared" si="3"/>
        <v>0</v>
      </c>
      <c r="U32" s="7">
        <f t="shared" si="3"/>
        <v>0</v>
      </c>
      <c r="V32" s="31">
        <f t="shared" si="3"/>
        <v>53</v>
      </c>
    </row>
    <row r="33" spans="1:22" ht="18" customHeight="1" x14ac:dyDescent="0.15">
      <c r="A33" s="158" t="s">
        <v>273</v>
      </c>
      <c r="B33" s="118" t="s">
        <v>13</v>
      </c>
      <c r="C33" s="2">
        <v>33</v>
      </c>
      <c r="D33" s="3">
        <v>0</v>
      </c>
      <c r="E33" s="3">
        <v>9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46</v>
      </c>
      <c r="S33" s="3">
        <v>15</v>
      </c>
      <c r="T33" s="3">
        <v>6</v>
      </c>
      <c r="U33" s="4">
        <v>16</v>
      </c>
      <c r="V33" s="29">
        <f>SUM(C33:U33)</f>
        <v>125</v>
      </c>
    </row>
    <row r="34" spans="1:22" ht="18" customHeight="1" x14ac:dyDescent="0.15">
      <c r="A34" s="153"/>
      <c r="B34" s="120" t="s">
        <v>14</v>
      </c>
      <c r="C34" s="5">
        <v>33</v>
      </c>
      <c r="D34" s="6">
        <v>0</v>
      </c>
      <c r="E34" s="6">
        <v>9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46</v>
      </c>
      <c r="S34" s="6">
        <v>15</v>
      </c>
      <c r="T34" s="6">
        <v>6</v>
      </c>
      <c r="U34" s="7">
        <v>16</v>
      </c>
      <c r="V34" s="31">
        <f>SUM(C34:U34)</f>
        <v>125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0.15151515151515152</v>
      </c>
      <c r="D35" s="34" t="str">
        <f t="shared" ref="D35:V35" si="5">IF(D33=0,"- ",+D31/D33)</f>
        <v xml:space="preserve">- </v>
      </c>
      <c r="E35" s="34">
        <f t="shared" si="5"/>
        <v>1.1111111111111112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>
        <f t="shared" si="5"/>
        <v>0.43478260869565216</v>
      </c>
      <c r="S35" s="34">
        <f t="shared" si="5"/>
        <v>0</v>
      </c>
      <c r="T35" s="34">
        <f t="shared" si="5"/>
        <v>0</v>
      </c>
      <c r="U35" s="35">
        <f t="shared" si="5"/>
        <v>0</v>
      </c>
      <c r="V35" s="36">
        <f t="shared" si="5"/>
        <v>0.42399999999999999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0.15151515151515152</v>
      </c>
      <c r="D36" s="38" t="str">
        <f t="shared" si="7"/>
        <v xml:space="preserve">- </v>
      </c>
      <c r="E36" s="38">
        <f t="shared" si="7"/>
        <v>1.1111111111111112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>
        <f t="shared" si="7"/>
        <v>0.43478260869565216</v>
      </c>
      <c r="S36" s="38">
        <f t="shared" si="7"/>
        <v>0</v>
      </c>
      <c r="T36" s="38">
        <f t="shared" si="7"/>
        <v>0</v>
      </c>
      <c r="U36" s="39">
        <f t="shared" si="7"/>
        <v>0</v>
      </c>
      <c r="V36" s="40">
        <f t="shared" si="7"/>
        <v>0.42399999999999999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8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7</v>
      </c>
      <c r="O4" s="14" t="s">
        <v>35</v>
      </c>
      <c r="P4" s="14" t="s">
        <v>36</v>
      </c>
      <c r="Q4" s="15">
        <v>7</v>
      </c>
      <c r="R4" s="14" t="s">
        <v>37</v>
      </c>
      <c r="T4" s="16" t="s">
        <v>33</v>
      </c>
      <c r="U4" s="16"/>
      <c r="V4" s="16" t="s">
        <v>176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>
        <v>1</v>
      </c>
      <c r="V9" s="29">
        <f t="shared" si="0"/>
        <v>1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>
        <v>1</v>
      </c>
      <c r="V10" s="31">
        <f t="shared" si="0"/>
        <v>1</v>
      </c>
    </row>
    <row r="11" spans="1:22" ht="18" customHeight="1" x14ac:dyDescent="0.15">
      <c r="A11" s="156" t="s">
        <v>3</v>
      </c>
      <c r="B11" s="121" t="s">
        <v>13</v>
      </c>
      <c r="C11" s="11">
        <v>5</v>
      </c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>
        <v>1</v>
      </c>
      <c r="S11" s="12"/>
      <c r="T11" s="12"/>
      <c r="U11" s="13"/>
      <c r="V11" s="32">
        <f t="shared" si="0"/>
        <v>6</v>
      </c>
    </row>
    <row r="12" spans="1:22" ht="18" customHeight="1" x14ac:dyDescent="0.15">
      <c r="A12" s="157"/>
      <c r="B12" s="119" t="s">
        <v>14</v>
      </c>
      <c r="C12" s="8">
        <v>5</v>
      </c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>
        <v>1</v>
      </c>
      <c r="S12" s="9"/>
      <c r="T12" s="9"/>
      <c r="U12" s="10"/>
      <c r="V12" s="30">
        <f t="shared" si="0"/>
        <v>6</v>
      </c>
    </row>
    <row r="13" spans="1:22" ht="18" customHeight="1" x14ac:dyDescent="0.15">
      <c r="A13" s="154" t="s">
        <v>4</v>
      </c>
      <c r="B13" s="118" t="s">
        <v>13</v>
      </c>
      <c r="C13" s="2">
        <v>5</v>
      </c>
      <c r="D13" s="3"/>
      <c r="E13" s="3"/>
      <c r="F13" s="3"/>
      <c r="G13" s="3"/>
      <c r="H13" s="3">
        <v>6</v>
      </c>
      <c r="I13" s="3"/>
      <c r="J13" s="3"/>
      <c r="K13" s="3"/>
      <c r="L13" s="3"/>
      <c r="M13" s="3"/>
      <c r="N13" s="3"/>
      <c r="O13" s="3"/>
      <c r="P13" s="3">
        <v>2</v>
      </c>
      <c r="Q13" s="3"/>
      <c r="R13" s="3"/>
      <c r="S13" s="3"/>
      <c r="T13" s="3"/>
      <c r="U13" s="4"/>
      <c r="V13" s="29">
        <f t="shared" si="0"/>
        <v>13</v>
      </c>
    </row>
    <row r="14" spans="1:22" ht="18" customHeight="1" x14ac:dyDescent="0.15">
      <c r="A14" s="153"/>
      <c r="B14" s="120" t="s">
        <v>14</v>
      </c>
      <c r="C14" s="5">
        <v>5</v>
      </c>
      <c r="D14" s="6"/>
      <c r="E14" s="6"/>
      <c r="F14" s="6"/>
      <c r="G14" s="6"/>
      <c r="H14" s="6">
        <v>6</v>
      </c>
      <c r="I14" s="6"/>
      <c r="J14" s="6"/>
      <c r="K14" s="6"/>
      <c r="L14" s="6"/>
      <c r="M14" s="6"/>
      <c r="N14" s="6"/>
      <c r="O14" s="6"/>
      <c r="P14" s="6">
        <v>2</v>
      </c>
      <c r="Q14" s="6"/>
      <c r="R14" s="6"/>
      <c r="S14" s="6"/>
      <c r="T14" s="6"/>
      <c r="U14" s="7"/>
      <c r="V14" s="31">
        <f t="shared" si="0"/>
        <v>13</v>
      </c>
    </row>
    <row r="15" spans="1:22" ht="18" customHeight="1" x14ac:dyDescent="0.15">
      <c r="A15" s="156" t="s">
        <v>5</v>
      </c>
      <c r="B15" s="121" t="s">
        <v>13</v>
      </c>
      <c r="C15" s="11"/>
      <c r="D15" s="12">
        <v>2</v>
      </c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>
        <v>1</v>
      </c>
      <c r="S15" s="12"/>
      <c r="T15" s="12"/>
      <c r="U15" s="13"/>
      <c r="V15" s="32">
        <f t="shared" si="0"/>
        <v>3</v>
      </c>
    </row>
    <row r="16" spans="1:22" ht="18" customHeight="1" x14ac:dyDescent="0.15">
      <c r="A16" s="157"/>
      <c r="B16" s="119" t="s">
        <v>14</v>
      </c>
      <c r="C16" s="8"/>
      <c r="D16" s="9">
        <v>2</v>
      </c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>
        <v>1</v>
      </c>
      <c r="S16" s="9"/>
      <c r="T16" s="9"/>
      <c r="U16" s="10"/>
      <c r="V16" s="30">
        <f t="shared" si="0"/>
        <v>3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>
        <v>2</v>
      </c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2</v>
      </c>
    </row>
    <row r="18" spans="1:22" ht="18" customHeight="1" x14ac:dyDescent="0.15">
      <c r="A18" s="153"/>
      <c r="B18" s="120" t="s">
        <v>14</v>
      </c>
      <c r="C18" s="5"/>
      <c r="D18" s="6"/>
      <c r="E18" s="6"/>
      <c r="F18" s="6">
        <v>2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2</v>
      </c>
    </row>
    <row r="19" spans="1:22" ht="18" customHeight="1" x14ac:dyDescent="0.15">
      <c r="A19" s="156" t="s">
        <v>7</v>
      </c>
      <c r="B19" s="121" t="s">
        <v>13</v>
      </c>
      <c r="C19" s="11"/>
      <c r="D19" s="12">
        <v>1</v>
      </c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1</v>
      </c>
    </row>
    <row r="20" spans="1:22" ht="18" customHeight="1" x14ac:dyDescent="0.15">
      <c r="A20" s="157"/>
      <c r="B20" s="119" t="s">
        <v>14</v>
      </c>
      <c r="C20" s="8"/>
      <c r="D20" s="9">
        <v>1</v>
      </c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1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>
        <v>1</v>
      </c>
      <c r="V25" s="29">
        <f t="shared" si="0"/>
        <v>1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>
        <v>1</v>
      </c>
      <c r="V26" s="31">
        <f t="shared" si="0"/>
        <v>1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10</v>
      </c>
      <c r="D31" s="3">
        <f t="shared" ref="D31:V31" si="1">+D7+D9+D11+D13+D15+D17+D19+D21+D23+D25+D27+D29</f>
        <v>3</v>
      </c>
      <c r="E31" s="3">
        <f t="shared" si="1"/>
        <v>0</v>
      </c>
      <c r="F31" s="3">
        <f t="shared" si="1"/>
        <v>2</v>
      </c>
      <c r="G31" s="3">
        <f t="shared" si="1"/>
        <v>0</v>
      </c>
      <c r="H31" s="3">
        <f t="shared" si="1"/>
        <v>6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2</v>
      </c>
      <c r="Q31" s="3">
        <f t="shared" si="1"/>
        <v>0</v>
      </c>
      <c r="R31" s="3">
        <f t="shared" si="1"/>
        <v>2</v>
      </c>
      <c r="S31" s="3">
        <f t="shared" si="1"/>
        <v>0</v>
      </c>
      <c r="T31" s="3">
        <f t="shared" si="1"/>
        <v>0</v>
      </c>
      <c r="U31" s="4">
        <f t="shared" si="1"/>
        <v>2</v>
      </c>
      <c r="V31" s="29">
        <f t="shared" si="1"/>
        <v>27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10</v>
      </c>
      <c r="D32" s="6">
        <f t="shared" si="3"/>
        <v>3</v>
      </c>
      <c r="E32" s="6">
        <f t="shared" si="3"/>
        <v>0</v>
      </c>
      <c r="F32" s="6">
        <f t="shared" si="3"/>
        <v>2</v>
      </c>
      <c r="G32" s="6">
        <f t="shared" si="3"/>
        <v>0</v>
      </c>
      <c r="H32" s="6">
        <f t="shared" si="3"/>
        <v>6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2</v>
      </c>
      <c r="Q32" s="6">
        <f t="shared" si="3"/>
        <v>0</v>
      </c>
      <c r="R32" s="6">
        <f t="shared" si="3"/>
        <v>2</v>
      </c>
      <c r="S32" s="6">
        <f t="shared" si="3"/>
        <v>0</v>
      </c>
      <c r="T32" s="6">
        <f t="shared" si="3"/>
        <v>0</v>
      </c>
      <c r="U32" s="7">
        <f t="shared" si="3"/>
        <v>2</v>
      </c>
      <c r="V32" s="31">
        <f t="shared" si="3"/>
        <v>27</v>
      </c>
    </row>
    <row r="33" spans="1:22" ht="18" customHeight="1" x14ac:dyDescent="0.15">
      <c r="A33" s="158" t="s">
        <v>273</v>
      </c>
      <c r="B33" s="118" t="s">
        <v>13</v>
      </c>
      <c r="C33" s="2">
        <v>4</v>
      </c>
      <c r="D33" s="3">
        <v>2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3</v>
      </c>
      <c r="S33" s="3">
        <v>0</v>
      </c>
      <c r="T33" s="3">
        <v>5</v>
      </c>
      <c r="U33" s="4">
        <v>0</v>
      </c>
      <c r="V33" s="29">
        <f>SUM(C33:U33)</f>
        <v>14</v>
      </c>
    </row>
    <row r="34" spans="1:22" ht="18" customHeight="1" x14ac:dyDescent="0.15">
      <c r="A34" s="153"/>
      <c r="B34" s="120" t="s">
        <v>14</v>
      </c>
      <c r="C34" s="5">
        <v>4</v>
      </c>
      <c r="D34" s="6">
        <v>2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3</v>
      </c>
      <c r="S34" s="6">
        <v>0</v>
      </c>
      <c r="T34" s="6">
        <v>5</v>
      </c>
      <c r="U34" s="7">
        <v>0</v>
      </c>
      <c r="V34" s="31">
        <f>SUM(C34:U34)</f>
        <v>14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2.5</v>
      </c>
      <c r="D35" s="34">
        <f t="shared" ref="D35:V35" si="5">IF(D33=0,"- ",+D31/D33)</f>
        <v>1.5</v>
      </c>
      <c r="E35" s="34" t="str">
        <f t="shared" si="5"/>
        <v xml:space="preserve">- 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>
        <f t="shared" si="5"/>
        <v>0.66666666666666663</v>
      </c>
      <c r="S35" s="34" t="str">
        <f t="shared" si="5"/>
        <v xml:space="preserve">- </v>
      </c>
      <c r="T35" s="34">
        <f t="shared" si="5"/>
        <v>0</v>
      </c>
      <c r="U35" s="35" t="str">
        <f t="shared" si="5"/>
        <v xml:space="preserve">- </v>
      </c>
      <c r="V35" s="36">
        <f t="shared" si="5"/>
        <v>1.9285714285714286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2.5</v>
      </c>
      <c r="D36" s="38">
        <f t="shared" si="7"/>
        <v>1.5</v>
      </c>
      <c r="E36" s="38" t="str">
        <f t="shared" si="7"/>
        <v xml:space="preserve">- 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>
        <f t="shared" si="7"/>
        <v>0.66666666666666663</v>
      </c>
      <c r="S36" s="38" t="str">
        <f t="shared" si="7"/>
        <v xml:space="preserve">- </v>
      </c>
      <c r="T36" s="38">
        <f t="shared" si="7"/>
        <v>0</v>
      </c>
      <c r="U36" s="39" t="str">
        <f t="shared" si="7"/>
        <v xml:space="preserve">- </v>
      </c>
      <c r="V36" s="40">
        <f t="shared" si="7"/>
        <v>1.9285714285714286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9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5</v>
      </c>
      <c r="O4" s="14" t="s">
        <v>35</v>
      </c>
      <c r="P4" s="14" t="s">
        <v>36</v>
      </c>
      <c r="Q4" s="15">
        <v>5</v>
      </c>
      <c r="R4" s="14" t="s">
        <v>37</v>
      </c>
      <c r="T4" s="16" t="s">
        <v>33</v>
      </c>
      <c r="U4" s="16"/>
      <c r="V4" s="16" t="s">
        <v>177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/>
      <c r="D13" s="3">
        <v>1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1</v>
      </c>
    </row>
    <row r="14" spans="1:22" ht="18" customHeight="1" x14ac:dyDescent="0.15">
      <c r="A14" s="153"/>
      <c r="B14" s="120" t="s">
        <v>14</v>
      </c>
      <c r="C14" s="5"/>
      <c r="D14" s="6">
        <v>1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1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>
        <v>6</v>
      </c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6</v>
      </c>
    </row>
    <row r="16" spans="1:22" ht="18" customHeight="1" x14ac:dyDescent="0.15">
      <c r="A16" s="157"/>
      <c r="B16" s="119" t="s">
        <v>14</v>
      </c>
      <c r="C16" s="8"/>
      <c r="D16" s="9"/>
      <c r="E16" s="9">
        <v>25</v>
      </c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25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>
        <v>15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15</v>
      </c>
    </row>
    <row r="18" spans="1:22" ht="18" customHeight="1" x14ac:dyDescent="0.15">
      <c r="A18" s="153"/>
      <c r="B18" s="120" t="s">
        <v>14</v>
      </c>
      <c r="C18" s="5"/>
      <c r="D18" s="6"/>
      <c r="E18" s="6">
        <v>51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51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0</v>
      </c>
      <c r="D31" s="3">
        <f t="shared" ref="D31:V31" si="1">+D7+D9+D11+D13+D15+D17+D19+D21+D23+D25+D27+D29</f>
        <v>1</v>
      </c>
      <c r="E31" s="3">
        <f t="shared" si="1"/>
        <v>21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0</v>
      </c>
      <c r="S31" s="3">
        <f t="shared" si="1"/>
        <v>0</v>
      </c>
      <c r="T31" s="3">
        <f t="shared" si="1"/>
        <v>0</v>
      </c>
      <c r="U31" s="4">
        <f t="shared" si="1"/>
        <v>0</v>
      </c>
      <c r="V31" s="29">
        <f t="shared" si="1"/>
        <v>22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0</v>
      </c>
      <c r="D32" s="6">
        <f t="shared" si="3"/>
        <v>1</v>
      </c>
      <c r="E32" s="6">
        <f t="shared" si="3"/>
        <v>76</v>
      </c>
      <c r="F32" s="6">
        <f t="shared" si="3"/>
        <v>0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0</v>
      </c>
      <c r="U32" s="7">
        <f t="shared" si="3"/>
        <v>0</v>
      </c>
      <c r="V32" s="31">
        <f t="shared" si="3"/>
        <v>77</v>
      </c>
    </row>
    <row r="33" spans="1:22" ht="18" customHeight="1" x14ac:dyDescent="0.15">
      <c r="A33" s="158" t="s">
        <v>273</v>
      </c>
      <c r="B33" s="118" t="s">
        <v>13</v>
      </c>
      <c r="C33" s="2">
        <v>0</v>
      </c>
      <c r="D33" s="3">
        <v>0</v>
      </c>
      <c r="E33" s="3">
        <v>6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2</v>
      </c>
      <c r="P33" s="3">
        <v>0</v>
      </c>
      <c r="Q33" s="3">
        <v>0</v>
      </c>
      <c r="R33" s="3">
        <v>4</v>
      </c>
      <c r="S33" s="3">
        <v>1</v>
      </c>
      <c r="T33" s="3">
        <v>1</v>
      </c>
      <c r="U33" s="4">
        <v>3</v>
      </c>
      <c r="V33" s="29">
        <f>SUM(C33:U33)</f>
        <v>17</v>
      </c>
    </row>
    <row r="34" spans="1:22" ht="18" customHeight="1" x14ac:dyDescent="0.15">
      <c r="A34" s="153"/>
      <c r="B34" s="120" t="s">
        <v>14</v>
      </c>
      <c r="C34" s="5">
        <v>0</v>
      </c>
      <c r="D34" s="6">
        <v>0</v>
      </c>
      <c r="E34" s="6">
        <v>6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2</v>
      </c>
      <c r="P34" s="6">
        <v>0</v>
      </c>
      <c r="Q34" s="6">
        <v>0</v>
      </c>
      <c r="R34" s="6">
        <v>4</v>
      </c>
      <c r="S34" s="6">
        <v>1</v>
      </c>
      <c r="T34" s="6">
        <v>1</v>
      </c>
      <c r="U34" s="7">
        <v>3</v>
      </c>
      <c r="V34" s="31">
        <f>SUM(C34:U34)</f>
        <v>17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 t="str">
        <f t="shared" ref="D35:V35" si="5">IF(D33=0,"- ",+D31/D33)</f>
        <v xml:space="preserve">- </v>
      </c>
      <c r="E35" s="34">
        <f t="shared" si="5"/>
        <v>3.5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>
        <f t="shared" si="5"/>
        <v>0</v>
      </c>
      <c r="P35" s="34" t="str">
        <f t="shared" si="5"/>
        <v xml:space="preserve">- </v>
      </c>
      <c r="Q35" s="34" t="str">
        <f t="shared" si="5"/>
        <v xml:space="preserve">- </v>
      </c>
      <c r="R35" s="34">
        <f t="shared" si="5"/>
        <v>0</v>
      </c>
      <c r="S35" s="34">
        <f t="shared" si="5"/>
        <v>0</v>
      </c>
      <c r="T35" s="34">
        <f t="shared" si="5"/>
        <v>0</v>
      </c>
      <c r="U35" s="35">
        <f t="shared" si="5"/>
        <v>0</v>
      </c>
      <c r="V35" s="36">
        <f t="shared" si="5"/>
        <v>1.2941176470588236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 t="str">
        <f t="shared" si="7"/>
        <v xml:space="preserve">- </v>
      </c>
      <c r="E36" s="38">
        <f t="shared" si="7"/>
        <v>12.666666666666666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>
        <f t="shared" si="7"/>
        <v>0</v>
      </c>
      <c r="P36" s="38" t="str">
        <f t="shared" si="7"/>
        <v xml:space="preserve">- </v>
      </c>
      <c r="Q36" s="38" t="str">
        <f t="shared" si="7"/>
        <v xml:space="preserve">- </v>
      </c>
      <c r="R36" s="38">
        <f t="shared" si="7"/>
        <v>0</v>
      </c>
      <c r="S36" s="38">
        <f t="shared" si="7"/>
        <v>0</v>
      </c>
      <c r="T36" s="38">
        <f t="shared" si="7"/>
        <v>0</v>
      </c>
      <c r="U36" s="39">
        <f t="shared" si="7"/>
        <v>0</v>
      </c>
      <c r="V36" s="40">
        <f t="shared" si="7"/>
        <v>4.5294117647058822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0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2</v>
      </c>
      <c r="O4" s="14" t="s">
        <v>35</v>
      </c>
      <c r="P4" s="14" t="s">
        <v>36</v>
      </c>
      <c r="Q4" s="15">
        <v>2</v>
      </c>
      <c r="R4" s="14" t="s">
        <v>37</v>
      </c>
      <c r="T4" s="16" t="s">
        <v>33</v>
      </c>
      <c r="U4" s="16"/>
      <c r="V4" s="16" t="s">
        <v>130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2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>
        <v>3</v>
      </c>
      <c r="V7" s="29">
        <f>SUM(C7:U7)</f>
        <v>5</v>
      </c>
    </row>
    <row r="8" spans="1:22" ht="18" customHeight="1" x14ac:dyDescent="0.15">
      <c r="A8" s="157"/>
      <c r="B8" s="119" t="s">
        <v>14</v>
      </c>
      <c r="C8" s="5">
        <v>2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>
        <v>3</v>
      </c>
      <c r="V8" s="30">
        <f t="shared" ref="V8:V30" si="0">SUM(C8:U8)</f>
        <v>5</v>
      </c>
    </row>
    <row r="9" spans="1:22" ht="18" customHeight="1" x14ac:dyDescent="0.15">
      <c r="A9" s="154" t="s">
        <v>2</v>
      </c>
      <c r="B9" s="118" t="s">
        <v>13</v>
      </c>
      <c r="C9" s="2">
        <v>1</v>
      </c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>
        <v>2</v>
      </c>
      <c r="S9" s="3"/>
      <c r="T9" s="3"/>
      <c r="U9" s="4"/>
      <c r="V9" s="29">
        <f t="shared" si="0"/>
        <v>3</v>
      </c>
    </row>
    <row r="10" spans="1:22" ht="18" customHeight="1" x14ac:dyDescent="0.15">
      <c r="A10" s="153"/>
      <c r="B10" s="120" t="s">
        <v>14</v>
      </c>
      <c r="C10" s="5">
        <v>1</v>
      </c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>
        <v>2</v>
      </c>
      <c r="S10" s="6"/>
      <c r="T10" s="6"/>
      <c r="U10" s="7"/>
      <c r="V10" s="31">
        <f t="shared" si="0"/>
        <v>3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>
        <v>5</v>
      </c>
      <c r="F11" s="12"/>
      <c r="G11" s="12"/>
      <c r="H11" s="12"/>
      <c r="I11" s="12">
        <v>1</v>
      </c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>
        <v>3</v>
      </c>
      <c r="V11" s="32">
        <f t="shared" si="0"/>
        <v>9</v>
      </c>
    </row>
    <row r="12" spans="1:22" ht="18" customHeight="1" x14ac:dyDescent="0.15">
      <c r="A12" s="157"/>
      <c r="B12" s="119" t="s">
        <v>14</v>
      </c>
      <c r="C12" s="8"/>
      <c r="D12" s="9"/>
      <c r="E12" s="9">
        <v>5</v>
      </c>
      <c r="F12" s="9"/>
      <c r="G12" s="9"/>
      <c r="H12" s="9"/>
      <c r="I12" s="9">
        <v>1</v>
      </c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>
        <v>3</v>
      </c>
      <c r="V12" s="30">
        <f t="shared" si="0"/>
        <v>9</v>
      </c>
    </row>
    <row r="13" spans="1:22" ht="18" customHeight="1" x14ac:dyDescent="0.15">
      <c r="A13" s="154" t="s">
        <v>4</v>
      </c>
      <c r="B13" s="118" t="s">
        <v>13</v>
      </c>
      <c r="C13" s="2">
        <v>8</v>
      </c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>
        <v>5</v>
      </c>
      <c r="S13" s="3"/>
      <c r="T13" s="3"/>
      <c r="U13" s="4">
        <v>31</v>
      </c>
      <c r="V13" s="29">
        <f t="shared" si="0"/>
        <v>44</v>
      </c>
    </row>
    <row r="14" spans="1:22" ht="18" customHeight="1" x14ac:dyDescent="0.15">
      <c r="A14" s="153"/>
      <c r="B14" s="120" t="s">
        <v>14</v>
      </c>
      <c r="C14" s="5">
        <v>8</v>
      </c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>
        <v>5</v>
      </c>
      <c r="S14" s="6"/>
      <c r="T14" s="6"/>
      <c r="U14" s="7">
        <v>31</v>
      </c>
      <c r="V14" s="31">
        <f t="shared" si="0"/>
        <v>44</v>
      </c>
    </row>
    <row r="15" spans="1:22" ht="18" customHeight="1" x14ac:dyDescent="0.15">
      <c r="A15" s="156" t="s">
        <v>5</v>
      </c>
      <c r="B15" s="121" t="s">
        <v>13</v>
      </c>
      <c r="C15" s="11">
        <v>12</v>
      </c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12</v>
      </c>
    </row>
    <row r="16" spans="1:22" ht="18" customHeight="1" x14ac:dyDescent="0.15">
      <c r="A16" s="157"/>
      <c r="B16" s="119" t="s">
        <v>14</v>
      </c>
      <c r="C16" s="8">
        <v>12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12</v>
      </c>
    </row>
    <row r="17" spans="1:22" ht="18" customHeight="1" x14ac:dyDescent="0.15">
      <c r="A17" s="154" t="s">
        <v>6</v>
      </c>
      <c r="B17" s="118" t="s">
        <v>13</v>
      </c>
      <c r="C17" s="2">
        <v>8</v>
      </c>
      <c r="D17" s="3">
        <v>1</v>
      </c>
      <c r="E17" s="3"/>
      <c r="F17" s="3">
        <v>1</v>
      </c>
      <c r="G17" s="3">
        <v>1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>
        <v>1</v>
      </c>
      <c r="V17" s="29">
        <f t="shared" si="0"/>
        <v>12</v>
      </c>
    </row>
    <row r="18" spans="1:22" ht="18" customHeight="1" x14ac:dyDescent="0.15">
      <c r="A18" s="153"/>
      <c r="B18" s="120" t="s">
        <v>14</v>
      </c>
      <c r="C18" s="5">
        <v>8</v>
      </c>
      <c r="D18" s="6">
        <v>1</v>
      </c>
      <c r="E18" s="6"/>
      <c r="F18" s="6">
        <v>1</v>
      </c>
      <c r="G18" s="6">
        <v>1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>
        <v>1</v>
      </c>
      <c r="V18" s="31">
        <f t="shared" si="0"/>
        <v>12</v>
      </c>
    </row>
    <row r="19" spans="1:22" ht="18" customHeight="1" x14ac:dyDescent="0.15">
      <c r="A19" s="156" t="s">
        <v>7</v>
      </c>
      <c r="B19" s="121" t="s">
        <v>13</v>
      </c>
      <c r="C19" s="11">
        <v>10</v>
      </c>
      <c r="D19" s="12"/>
      <c r="E19" s="12">
        <v>4</v>
      </c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>
        <v>1</v>
      </c>
      <c r="U19" s="13">
        <v>1</v>
      </c>
      <c r="V19" s="32">
        <f t="shared" si="0"/>
        <v>16</v>
      </c>
    </row>
    <row r="20" spans="1:22" ht="18" customHeight="1" x14ac:dyDescent="0.15">
      <c r="A20" s="157"/>
      <c r="B20" s="119" t="s">
        <v>14</v>
      </c>
      <c r="C20" s="8">
        <v>10</v>
      </c>
      <c r="D20" s="9"/>
      <c r="E20" s="9">
        <v>4</v>
      </c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>
        <v>1</v>
      </c>
      <c r="U20" s="10">
        <v>1</v>
      </c>
      <c r="V20" s="30">
        <f t="shared" si="0"/>
        <v>16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>
        <v>12</v>
      </c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12</v>
      </c>
    </row>
    <row r="24" spans="1:22" ht="18" customHeight="1" x14ac:dyDescent="0.15">
      <c r="A24" s="157"/>
      <c r="B24" s="119" t="s">
        <v>14</v>
      </c>
      <c r="C24" s="8"/>
      <c r="D24" s="9">
        <v>12</v>
      </c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12</v>
      </c>
    </row>
    <row r="25" spans="1:22" ht="18" customHeight="1" x14ac:dyDescent="0.15">
      <c r="A25" s="154" t="s">
        <v>10</v>
      </c>
      <c r="B25" s="118" t="s">
        <v>13</v>
      </c>
      <c r="C25" s="2">
        <v>1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>
        <v>2</v>
      </c>
      <c r="V25" s="29">
        <f t="shared" si="0"/>
        <v>3</v>
      </c>
    </row>
    <row r="26" spans="1:22" ht="18" customHeight="1" x14ac:dyDescent="0.15">
      <c r="A26" s="153"/>
      <c r="B26" s="120" t="s">
        <v>14</v>
      </c>
      <c r="C26" s="5">
        <v>1</v>
      </c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>
        <v>2</v>
      </c>
      <c r="V26" s="31">
        <f t="shared" si="0"/>
        <v>3</v>
      </c>
    </row>
    <row r="27" spans="1:22" ht="18" customHeight="1" x14ac:dyDescent="0.15">
      <c r="A27" s="156" t="s">
        <v>11</v>
      </c>
      <c r="B27" s="121" t="s">
        <v>13</v>
      </c>
      <c r="C27" s="11">
        <v>4</v>
      </c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4</v>
      </c>
    </row>
    <row r="28" spans="1:22" ht="18" customHeight="1" x14ac:dyDescent="0.15">
      <c r="A28" s="157"/>
      <c r="B28" s="119" t="s">
        <v>14</v>
      </c>
      <c r="C28" s="8">
        <v>4</v>
      </c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4</v>
      </c>
    </row>
    <row r="29" spans="1:22" ht="18" customHeight="1" x14ac:dyDescent="0.15">
      <c r="A29" s="154" t="s">
        <v>12</v>
      </c>
      <c r="B29" s="118" t="s">
        <v>13</v>
      </c>
      <c r="C29" s="2">
        <v>8</v>
      </c>
      <c r="D29" s="3"/>
      <c r="E29" s="3"/>
      <c r="F29" s="3">
        <v>2</v>
      </c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>
        <v>8</v>
      </c>
      <c r="V29" s="29">
        <f t="shared" si="0"/>
        <v>18</v>
      </c>
    </row>
    <row r="30" spans="1:22" ht="18" customHeight="1" x14ac:dyDescent="0.15">
      <c r="A30" s="153"/>
      <c r="B30" s="120" t="s">
        <v>14</v>
      </c>
      <c r="C30" s="5">
        <v>8</v>
      </c>
      <c r="D30" s="6"/>
      <c r="E30" s="6"/>
      <c r="F30" s="6">
        <v>2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>
        <v>8</v>
      </c>
      <c r="V30" s="31">
        <f t="shared" si="0"/>
        <v>18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54</v>
      </c>
      <c r="D31" s="3">
        <f t="shared" ref="D31:V31" si="1">+D7+D9+D11+D13+D15+D17+D19+D21+D23+D25+D27+D29</f>
        <v>13</v>
      </c>
      <c r="E31" s="3">
        <f t="shared" si="1"/>
        <v>9</v>
      </c>
      <c r="F31" s="3">
        <f t="shared" si="1"/>
        <v>3</v>
      </c>
      <c r="G31" s="3">
        <f t="shared" si="1"/>
        <v>1</v>
      </c>
      <c r="H31" s="3">
        <f t="shared" si="1"/>
        <v>0</v>
      </c>
      <c r="I31" s="3">
        <f t="shared" si="1"/>
        <v>1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7</v>
      </c>
      <c r="S31" s="3">
        <f t="shared" si="1"/>
        <v>0</v>
      </c>
      <c r="T31" s="3">
        <f t="shared" si="1"/>
        <v>1</v>
      </c>
      <c r="U31" s="4">
        <f t="shared" si="1"/>
        <v>49</v>
      </c>
      <c r="V31" s="29">
        <f t="shared" si="1"/>
        <v>138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54</v>
      </c>
      <c r="D32" s="6">
        <f t="shared" si="3"/>
        <v>13</v>
      </c>
      <c r="E32" s="6">
        <f t="shared" si="3"/>
        <v>9</v>
      </c>
      <c r="F32" s="6">
        <f t="shared" si="3"/>
        <v>3</v>
      </c>
      <c r="G32" s="6">
        <f t="shared" si="3"/>
        <v>1</v>
      </c>
      <c r="H32" s="6">
        <f t="shared" si="3"/>
        <v>0</v>
      </c>
      <c r="I32" s="6">
        <f t="shared" si="3"/>
        <v>1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7</v>
      </c>
      <c r="S32" s="6">
        <f t="shared" si="3"/>
        <v>0</v>
      </c>
      <c r="T32" s="6">
        <f t="shared" si="3"/>
        <v>1</v>
      </c>
      <c r="U32" s="7">
        <f t="shared" si="3"/>
        <v>49</v>
      </c>
      <c r="V32" s="31">
        <f t="shared" si="3"/>
        <v>138</v>
      </c>
    </row>
    <row r="33" spans="1:22" ht="18" customHeight="1" x14ac:dyDescent="0.15">
      <c r="A33" s="158" t="s">
        <v>273</v>
      </c>
      <c r="B33" s="118" t="s">
        <v>13</v>
      </c>
      <c r="C33" s="2">
        <v>27</v>
      </c>
      <c r="D33" s="3">
        <v>9</v>
      </c>
      <c r="E33" s="3">
        <v>0</v>
      </c>
      <c r="F33" s="3">
        <v>25</v>
      </c>
      <c r="G33" s="3">
        <v>2</v>
      </c>
      <c r="H33" s="3">
        <v>0</v>
      </c>
      <c r="I33" s="3">
        <v>113</v>
      </c>
      <c r="J33" s="3">
        <v>0</v>
      </c>
      <c r="K33" s="3">
        <v>0</v>
      </c>
      <c r="L33" s="3">
        <v>0</v>
      </c>
      <c r="M33" s="3">
        <v>7</v>
      </c>
      <c r="N33" s="3">
        <v>2</v>
      </c>
      <c r="O33" s="3">
        <v>0</v>
      </c>
      <c r="P33" s="3">
        <v>1</v>
      </c>
      <c r="Q33" s="3">
        <v>1</v>
      </c>
      <c r="R33" s="3">
        <v>4</v>
      </c>
      <c r="S33" s="3">
        <v>0</v>
      </c>
      <c r="T33" s="3">
        <v>6</v>
      </c>
      <c r="U33" s="4">
        <v>29</v>
      </c>
      <c r="V33" s="29">
        <f>SUM(C33:U33)</f>
        <v>226</v>
      </c>
    </row>
    <row r="34" spans="1:22" ht="18" customHeight="1" x14ac:dyDescent="0.15">
      <c r="A34" s="153"/>
      <c r="B34" s="120" t="s">
        <v>14</v>
      </c>
      <c r="C34" s="5">
        <v>27</v>
      </c>
      <c r="D34" s="6">
        <v>9</v>
      </c>
      <c r="E34" s="6">
        <v>0</v>
      </c>
      <c r="F34" s="6">
        <v>25</v>
      </c>
      <c r="G34" s="6">
        <v>2</v>
      </c>
      <c r="H34" s="6">
        <v>0</v>
      </c>
      <c r="I34" s="6">
        <v>113</v>
      </c>
      <c r="J34" s="6">
        <v>0</v>
      </c>
      <c r="K34" s="6">
        <v>0</v>
      </c>
      <c r="L34" s="6">
        <v>0</v>
      </c>
      <c r="M34" s="6">
        <v>7</v>
      </c>
      <c r="N34" s="6">
        <v>2</v>
      </c>
      <c r="O34" s="6">
        <v>0</v>
      </c>
      <c r="P34" s="6">
        <v>1</v>
      </c>
      <c r="Q34" s="6">
        <v>1</v>
      </c>
      <c r="R34" s="6">
        <v>4</v>
      </c>
      <c r="S34" s="6">
        <v>0</v>
      </c>
      <c r="T34" s="6">
        <v>6</v>
      </c>
      <c r="U34" s="7">
        <v>29</v>
      </c>
      <c r="V34" s="31">
        <f>SUM(C34:U34)</f>
        <v>226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2</v>
      </c>
      <c r="D35" s="34">
        <f t="shared" ref="D35:V35" si="5">IF(D33=0,"- ",+D31/D33)</f>
        <v>1.4444444444444444</v>
      </c>
      <c r="E35" s="34" t="str">
        <f t="shared" si="5"/>
        <v xml:space="preserve">- </v>
      </c>
      <c r="F35" s="34">
        <f t="shared" si="5"/>
        <v>0.12</v>
      </c>
      <c r="G35" s="34">
        <f t="shared" si="5"/>
        <v>0.5</v>
      </c>
      <c r="H35" s="34" t="str">
        <f t="shared" si="5"/>
        <v xml:space="preserve">- </v>
      </c>
      <c r="I35" s="34">
        <f t="shared" si="5"/>
        <v>8.8495575221238937E-3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>
        <f t="shared" si="6"/>
        <v>0</v>
      </c>
      <c r="N35" s="34">
        <f t="shared" si="5"/>
        <v>0</v>
      </c>
      <c r="O35" s="34" t="str">
        <f t="shared" si="5"/>
        <v xml:space="preserve">- </v>
      </c>
      <c r="P35" s="34">
        <f t="shared" si="5"/>
        <v>0</v>
      </c>
      <c r="Q35" s="34">
        <f t="shared" si="5"/>
        <v>0</v>
      </c>
      <c r="R35" s="34">
        <f t="shared" si="5"/>
        <v>1.75</v>
      </c>
      <c r="S35" s="34" t="str">
        <f t="shared" si="5"/>
        <v xml:space="preserve">- </v>
      </c>
      <c r="T35" s="34">
        <f t="shared" si="5"/>
        <v>0.16666666666666666</v>
      </c>
      <c r="U35" s="35">
        <f t="shared" si="5"/>
        <v>1.6896551724137931</v>
      </c>
      <c r="V35" s="36">
        <f t="shared" si="5"/>
        <v>0.61061946902654862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2</v>
      </c>
      <c r="D36" s="38">
        <f t="shared" si="7"/>
        <v>1.4444444444444444</v>
      </c>
      <c r="E36" s="38" t="str">
        <f t="shared" si="7"/>
        <v xml:space="preserve">- </v>
      </c>
      <c r="F36" s="38">
        <f t="shared" si="7"/>
        <v>0.12</v>
      </c>
      <c r="G36" s="38">
        <f t="shared" si="7"/>
        <v>0.5</v>
      </c>
      <c r="H36" s="38" t="str">
        <f t="shared" si="7"/>
        <v xml:space="preserve">- </v>
      </c>
      <c r="I36" s="38">
        <f t="shared" si="7"/>
        <v>8.8495575221238937E-3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>
        <f t="shared" si="8"/>
        <v>0</v>
      </c>
      <c r="N36" s="38">
        <f t="shared" si="7"/>
        <v>0</v>
      </c>
      <c r="O36" s="38" t="str">
        <f t="shared" si="7"/>
        <v xml:space="preserve">- </v>
      </c>
      <c r="P36" s="38">
        <f t="shared" si="7"/>
        <v>0</v>
      </c>
      <c r="Q36" s="38">
        <f t="shared" si="7"/>
        <v>0</v>
      </c>
      <c r="R36" s="38">
        <f t="shared" si="7"/>
        <v>1.75</v>
      </c>
      <c r="S36" s="38" t="str">
        <f t="shared" si="7"/>
        <v xml:space="preserve">- </v>
      </c>
      <c r="T36" s="38">
        <f t="shared" si="7"/>
        <v>0.16666666666666666</v>
      </c>
      <c r="U36" s="39">
        <f t="shared" si="7"/>
        <v>1.6896551724137931</v>
      </c>
      <c r="V36" s="40">
        <f t="shared" si="7"/>
        <v>0.61061946902654862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2</v>
      </c>
      <c r="O4" s="14" t="s">
        <v>35</v>
      </c>
      <c r="P4" s="14" t="s">
        <v>36</v>
      </c>
      <c r="Q4" s="15">
        <v>1</v>
      </c>
      <c r="R4" s="14" t="s">
        <v>37</v>
      </c>
      <c r="T4" s="16" t="s">
        <v>33</v>
      </c>
      <c r="U4" s="16"/>
      <c r="V4" s="16" t="s">
        <v>52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>
        <v>2</v>
      </c>
      <c r="V9" s="29">
        <f t="shared" si="0"/>
        <v>2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>
        <v>2</v>
      </c>
      <c r="V10" s="31">
        <f t="shared" si="0"/>
        <v>2</v>
      </c>
    </row>
    <row r="11" spans="1:22" ht="18" customHeight="1" x14ac:dyDescent="0.15">
      <c r="A11" s="156" t="s">
        <v>3</v>
      </c>
      <c r="B11" s="121" t="s">
        <v>13</v>
      </c>
      <c r="C11" s="11"/>
      <c r="D11" s="12">
        <v>8</v>
      </c>
      <c r="E11" s="12"/>
      <c r="F11" s="12">
        <v>3</v>
      </c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11</v>
      </c>
    </row>
    <row r="12" spans="1:22" ht="18" customHeight="1" x14ac:dyDescent="0.15">
      <c r="A12" s="157"/>
      <c r="B12" s="119" t="s">
        <v>14</v>
      </c>
      <c r="C12" s="8"/>
      <c r="D12" s="9">
        <v>8</v>
      </c>
      <c r="E12" s="9"/>
      <c r="F12" s="9">
        <v>3</v>
      </c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11</v>
      </c>
    </row>
    <row r="13" spans="1:22" ht="18" customHeight="1" x14ac:dyDescent="0.15">
      <c r="A13" s="154" t="s">
        <v>4</v>
      </c>
      <c r="B13" s="118" t="s">
        <v>13</v>
      </c>
      <c r="C13" s="2"/>
      <c r="D13" s="3">
        <v>3</v>
      </c>
      <c r="E13" s="3">
        <v>2</v>
      </c>
      <c r="F13" s="3">
        <v>8</v>
      </c>
      <c r="G13" s="3"/>
      <c r="H13" s="3">
        <v>5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>
        <v>7</v>
      </c>
      <c r="V13" s="29">
        <f t="shared" si="0"/>
        <v>25</v>
      </c>
    </row>
    <row r="14" spans="1:22" ht="18" customHeight="1" x14ac:dyDescent="0.15">
      <c r="A14" s="153"/>
      <c r="B14" s="120" t="s">
        <v>14</v>
      </c>
      <c r="C14" s="5"/>
      <c r="D14" s="6">
        <v>3</v>
      </c>
      <c r="E14" s="6">
        <v>2</v>
      </c>
      <c r="F14" s="6">
        <v>10</v>
      </c>
      <c r="G14" s="6"/>
      <c r="H14" s="6">
        <v>5</v>
      </c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>
        <v>7</v>
      </c>
      <c r="V14" s="31">
        <f t="shared" si="0"/>
        <v>27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/>
      <c r="F15" s="12"/>
      <c r="G15" s="12">
        <v>4</v>
      </c>
      <c r="H15" s="12">
        <v>4</v>
      </c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8</v>
      </c>
    </row>
    <row r="16" spans="1:22" ht="18" customHeight="1" x14ac:dyDescent="0.15">
      <c r="A16" s="157"/>
      <c r="B16" s="119" t="s">
        <v>14</v>
      </c>
      <c r="C16" s="8"/>
      <c r="D16" s="9"/>
      <c r="E16" s="9"/>
      <c r="F16" s="9"/>
      <c r="G16" s="9">
        <v>4</v>
      </c>
      <c r="H16" s="9">
        <v>4</v>
      </c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8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>
        <v>4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4</v>
      </c>
    </row>
    <row r="18" spans="1:22" ht="18" customHeight="1" x14ac:dyDescent="0.15">
      <c r="A18" s="153"/>
      <c r="B18" s="120" t="s">
        <v>14</v>
      </c>
      <c r="C18" s="5"/>
      <c r="D18" s="6"/>
      <c r="E18" s="6">
        <v>4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4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>
        <v>2</v>
      </c>
      <c r="S23" s="12"/>
      <c r="T23" s="12"/>
      <c r="U23" s="13"/>
      <c r="V23" s="32">
        <f t="shared" si="0"/>
        <v>2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>
        <v>2</v>
      </c>
      <c r="S24" s="9"/>
      <c r="T24" s="9"/>
      <c r="U24" s="10"/>
      <c r="V24" s="30">
        <f t="shared" si="0"/>
        <v>2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>
        <v>2</v>
      </c>
      <c r="V27" s="32">
        <f t="shared" si="0"/>
        <v>2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>
        <v>2</v>
      </c>
      <c r="V28" s="30">
        <f t="shared" si="0"/>
        <v>2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>
        <v>2</v>
      </c>
      <c r="O29" s="3"/>
      <c r="P29" s="3"/>
      <c r="Q29" s="3"/>
      <c r="R29" s="3"/>
      <c r="S29" s="3"/>
      <c r="T29" s="3"/>
      <c r="U29" s="4"/>
      <c r="V29" s="29">
        <f t="shared" si="0"/>
        <v>2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>
        <v>2</v>
      </c>
      <c r="O30" s="6"/>
      <c r="P30" s="6"/>
      <c r="Q30" s="6"/>
      <c r="R30" s="6"/>
      <c r="S30" s="6"/>
      <c r="T30" s="6"/>
      <c r="U30" s="7"/>
      <c r="V30" s="31">
        <f t="shared" si="0"/>
        <v>2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0</v>
      </c>
      <c r="D31" s="3">
        <f t="shared" ref="D31:U32" si="1">+D7+D9+D11+D13+D15+D17+D19+D21+D23+D25+D27+D29</f>
        <v>11</v>
      </c>
      <c r="E31" s="3">
        <f t="shared" si="1"/>
        <v>6</v>
      </c>
      <c r="F31" s="3">
        <f t="shared" si="1"/>
        <v>11</v>
      </c>
      <c r="G31" s="3">
        <f t="shared" si="1"/>
        <v>4</v>
      </c>
      <c r="H31" s="3">
        <f t="shared" si="1"/>
        <v>9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2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2</v>
      </c>
      <c r="S31" s="3">
        <f t="shared" si="1"/>
        <v>0</v>
      </c>
      <c r="T31" s="3">
        <f t="shared" si="1"/>
        <v>0</v>
      </c>
      <c r="U31" s="4">
        <f t="shared" si="1"/>
        <v>11</v>
      </c>
      <c r="V31" s="29">
        <f t="shared" ref="V31" si="2">+V7+V9+V11+V13+V15+V17+V19+V21+V23+V25+V27+V29</f>
        <v>56</v>
      </c>
    </row>
    <row r="32" spans="1:22" ht="18" customHeight="1" x14ac:dyDescent="0.15">
      <c r="A32" s="153"/>
      <c r="B32" s="120" t="s">
        <v>14</v>
      </c>
      <c r="C32" s="5">
        <f t="shared" ref="C32:U32" si="3">+C8+C10+C12+C14+C16+C18+C20+C22+C24+C26+C28+C30</f>
        <v>0</v>
      </c>
      <c r="D32" s="6">
        <f t="shared" si="3"/>
        <v>11</v>
      </c>
      <c r="E32" s="6">
        <f t="shared" si="3"/>
        <v>6</v>
      </c>
      <c r="F32" s="6">
        <f t="shared" si="3"/>
        <v>13</v>
      </c>
      <c r="G32" s="6">
        <f t="shared" si="3"/>
        <v>4</v>
      </c>
      <c r="H32" s="6">
        <f t="shared" si="3"/>
        <v>9</v>
      </c>
      <c r="I32" s="6">
        <f t="shared" si="3"/>
        <v>0</v>
      </c>
      <c r="J32" s="6">
        <f t="shared" si="3"/>
        <v>0</v>
      </c>
      <c r="K32" s="6">
        <f t="shared" si="1"/>
        <v>0</v>
      </c>
      <c r="L32" s="6">
        <f t="shared" si="1"/>
        <v>0</v>
      </c>
      <c r="M32" s="6">
        <f t="shared" si="1"/>
        <v>0</v>
      </c>
      <c r="N32" s="6">
        <f t="shared" si="3"/>
        <v>2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2</v>
      </c>
      <c r="S32" s="6">
        <f t="shared" si="3"/>
        <v>0</v>
      </c>
      <c r="T32" s="6">
        <f t="shared" si="3"/>
        <v>0</v>
      </c>
      <c r="U32" s="7">
        <f t="shared" si="3"/>
        <v>11</v>
      </c>
      <c r="V32" s="31">
        <f t="shared" ref="V32" si="4">+V8+V10+V12+V14+V16+V18+V20+V22+V24+V26+V28+V30</f>
        <v>58</v>
      </c>
    </row>
    <row r="33" spans="1:22" ht="18" customHeight="1" x14ac:dyDescent="0.15">
      <c r="A33" s="158" t="s">
        <v>273</v>
      </c>
      <c r="B33" s="118" t="s">
        <v>13</v>
      </c>
      <c r="C33" s="2">
        <v>5</v>
      </c>
      <c r="D33" s="3">
        <v>61</v>
      </c>
      <c r="E33" s="3">
        <v>5</v>
      </c>
      <c r="F33" s="3">
        <v>19</v>
      </c>
      <c r="G33" s="3">
        <v>9</v>
      </c>
      <c r="H33" s="3">
        <v>4</v>
      </c>
      <c r="I33" s="3">
        <v>18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2</v>
      </c>
      <c r="S33" s="3">
        <v>0</v>
      </c>
      <c r="T33" s="3">
        <v>5</v>
      </c>
      <c r="U33" s="4">
        <v>2</v>
      </c>
      <c r="V33" s="29">
        <f>SUM(C33:U33)</f>
        <v>130</v>
      </c>
    </row>
    <row r="34" spans="1:22" ht="18" customHeight="1" x14ac:dyDescent="0.15">
      <c r="A34" s="153"/>
      <c r="B34" s="120" t="s">
        <v>14</v>
      </c>
      <c r="C34" s="5">
        <v>10</v>
      </c>
      <c r="D34" s="6">
        <v>108</v>
      </c>
      <c r="E34" s="6">
        <v>5</v>
      </c>
      <c r="F34" s="6">
        <v>19</v>
      </c>
      <c r="G34" s="6">
        <v>9</v>
      </c>
      <c r="H34" s="6">
        <v>4</v>
      </c>
      <c r="I34" s="6">
        <v>18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2</v>
      </c>
      <c r="S34" s="6">
        <v>0</v>
      </c>
      <c r="T34" s="6">
        <v>17</v>
      </c>
      <c r="U34" s="7">
        <v>4</v>
      </c>
      <c r="V34" s="31">
        <f>SUM(C34:U34)</f>
        <v>196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0</v>
      </c>
      <c r="D35" s="34">
        <f t="shared" ref="D35:V35" si="5">IF(D33=0,"- ",+D31/D33)</f>
        <v>0.18032786885245902</v>
      </c>
      <c r="E35" s="34">
        <f t="shared" si="5"/>
        <v>1.2</v>
      </c>
      <c r="F35" s="34">
        <f t="shared" si="5"/>
        <v>0.57894736842105265</v>
      </c>
      <c r="G35" s="34">
        <f t="shared" si="5"/>
        <v>0.44444444444444442</v>
      </c>
      <c r="H35" s="34">
        <f t="shared" si="5"/>
        <v>2.25</v>
      </c>
      <c r="I35" s="34">
        <f t="shared" si="5"/>
        <v>0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>
        <f t="shared" si="5"/>
        <v>1</v>
      </c>
      <c r="S35" s="34" t="str">
        <f t="shared" si="5"/>
        <v xml:space="preserve">- </v>
      </c>
      <c r="T35" s="34">
        <f t="shared" si="5"/>
        <v>0</v>
      </c>
      <c r="U35" s="35">
        <f t="shared" si="5"/>
        <v>5.5</v>
      </c>
      <c r="V35" s="36">
        <f t="shared" si="5"/>
        <v>0.43076923076923079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0</v>
      </c>
      <c r="D36" s="38">
        <f t="shared" si="7"/>
        <v>0.10185185185185185</v>
      </c>
      <c r="E36" s="38">
        <f t="shared" si="7"/>
        <v>1.2</v>
      </c>
      <c r="F36" s="38">
        <f t="shared" si="7"/>
        <v>0.68421052631578949</v>
      </c>
      <c r="G36" s="38">
        <f t="shared" si="7"/>
        <v>0.44444444444444442</v>
      </c>
      <c r="H36" s="38">
        <f t="shared" si="7"/>
        <v>2.25</v>
      </c>
      <c r="I36" s="38">
        <f t="shared" si="7"/>
        <v>0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>
        <f t="shared" si="7"/>
        <v>1</v>
      </c>
      <c r="S36" s="38" t="str">
        <f t="shared" si="7"/>
        <v xml:space="preserve">- </v>
      </c>
      <c r="T36" s="38">
        <f t="shared" si="7"/>
        <v>0</v>
      </c>
      <c r="U36" s="39">
        <f t="shared" si="7"/>
        <v>2.75</v>
      </c>
      <c r="V36" s="40">
        <f t="shared" si="7"/>
        <v>0.29591836734693877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1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6</v>
      </c>
      <c r="O4" s="14" t="s">
        <v>35</v>
      </c>
      <c r="P4" s="14" t="s">
        <v>36</v>
      </c>
      <c r="Q4" s="15">
        <v>4</v>
      </c>
      <c r="R4" s="14" t="s">
        <v>37</v>
      </c>
      <c r="T4" s="16" t="s">
        <v>33</v>
      </c>
      <c r="U4" s="16"/>
      <c r="V4" s="16" t="s">
        <v>178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>
        <v>2</v>
      </c>
      <c r="V7" s="29">
        <f>SUM(C7:U7)</f>
        <v>2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>
        <v>2</v>
      </c>
      <c r="V8" s="30">
        <f t="shared" ref="V8:V30" si="0">SUM(C8:U8)</f>
        <v>2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>
        <v>57</v>
      </c>
      <c r="F9" s="3">
        <v>2</v>
      </c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>
        <v>2</v>
      </c>
      <c r="V9" s="29">
        <f t="shared" si="0"/>
        <v>61</v>
      </c>
    </row>
    <row r="10" spans="1:22" ht="18" customHeight="1" x14ac:dyDescent="0.15">
      <c r="A10" s="153"/>
      <c r="B10" s="120" t="s">
        <v>14</v>
      </c>
      <c r="C10" s="5"/>
      <c r="D10" s="6"/>
      <c r="E10" s="6">
        <v>57</v>
      </c>
      <c r="F10" s="6">
        <v>2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>
        <v>10</v>
      </c>
      <c r="V10" s="31">
        <f t="shared" si="0"/>
        <v>69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>
        <v>164</v>
      </c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>
        <v>1</v>
      </c>
      <c r="R11" s="12">
        <v>1</v>
      </c>
      <c r="S11" s="12"/>
      <c r="T11" s="12"/>
      <c r="U11" s="13"/>
      <c r="V11" s="32">
        <f t="shared" si="0"/>
        <v>166</v>
      </c>
    </row>
    <row r="12" spans="1:22" ht="18" customHeight="1" x14ac:dyDescent="0.15">
      <c r="A12" s="157"/>
      <c r="B12" s="119" t="s">
        <v>14</v>
      </c>
      <c r="C12" s="8"/>
      <c r="D12" s="9"/>
      <c r="E12" s="9">
        <v>164</v>
      </c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>
        <v>1</v>
      </c>
      <c r="R12" s="9">
        <v>23</v>
      </c>
      <c r="S12" s="9"/>
      <c r="T12" s="9"/>
      <c r="U12" s="10"/>
      <c r="V12" s="30">
        <f t="shared" si="0"/>
        <v>188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>
        <v>44</v>
      </c>
      <c r="F13" s="3">
        <v>2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46</v>
      </c>
    </row>
    <row r="14" spans="1:22" ht="18" customHeight="1" x14ac:dyDescent="0.15">
      <c r="A14" s="153"/>
      <c r="B14" s="120" t="s">
        <v>14</v>
      </c>
      <c r="C14" s="5"/>
      <c r="D14" s="6"/>
      <c r="E14" s="6">
        <v>44</v>
      </c>
      <c r="F14" s="6">
        <v>16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60</v>
      </c>
    </row>
    <row r="15" spans="1:22" ht="18" customHeight="1" x14ac:dyDescent="0.15">
      <c r="A15" s="156" t="s">
        <v>5</v>
      </c>
      <c r="B15" s="121" t="s">
        <v>13</v>
      </c>
      <c r="C15" s="11">
        <v>3</v>
      </c>
      <c r="D15" s="12">
        <v>3</v>
      </c>
      <c r="E15" s="12">
        <v>183</v>
      </c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>
        <v>1</v>
      </c>
      <c r="R15" s="12"/>
      <c r="S15" s="12"/>
      <c r="T15" s="12"/>
      <c r="U15" s="13">
        <v>2</v>
      </c>
      <c r="V15" s="32">
        <f t="shared" si="0"/>
        <v>192</v>
      </c>
    </row>
    <row r="16" spans="1:22" ht="18" customHeight="1" x14ac:dyDescent="0.15">
      <c r="A16" s="157"/>
      <c r="B16" s="119" t="s">
        <v>14</v>
      </c>
      <c r="C16" s="8">
        <v>3</v>
      </c>
      <c r="D16" s="9">
        <v>3</v>
      </c>
      <c r="E16" s="9">
        <v>183</v>
      </c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>
        <v>1</v>
      </c>
      <c r="R16" s="9"/>
      <c r="S16" s="9"/>
      <c r="T16" s="9"/>
      <c r="U16" s="10">
        <v>10</v>
      </c>
      <c r="V16" s="30">
        <f t="shared" si="0"/>
        <v>200</v>
      </c>
    </row>
    <row r="17" spans="1:22" ht="18" customHeight="1" x14ac:dyDescent="0.15">
      <c r="A17" s="154" t="s">
        <v>6</v>
      </c>
      <c r="B17" s="118" t="s">
        <v>13</v>
      </c>
      <c r="C17" s="2"/>
      <c r="D17" s="3">
        <v>2</v>
      </c>
      <c r="E17" s="3">
        <v>105</v>
      </c>
      <c r="F17" s="3"/>
      <c r="G17" s="3">
        <v>1</v>
      </c>
      <c r="H17" s="3"/>
      <c r="I17" s="3"/>
      <c r="J17" s="3"/>
      <c r="K17" s="3"/>
      <c r="L17" s="3"/>
      <c r="M17" s="3"/>
      <c r="N17" s="3"/>
      <c r="O17" s="3">
        <v>2</v>
      </c>
      <c r="P17" s="3"/>
      <c r="Q17" s="3"/>
      <c r="R17" s="3"/>
      <c r="S17" s="3"/>
      <c r="T17" s="3"/>
      <c r="U17" s="4">
        <v>3</v>
      </c>
      <c r="V17" s="29">
        <f t="shared" si="0"/>
        <v>113</v>
      </c>
    </row>
    <row r="18" spans="1:22" ht="18" customHeight="1" x14ac:dyDescent="0.15">
      <c r="A18" s="153"/>
      <c r="B18" s="120" t="s">
        <v>14</v>
      </c>
      <c r="C18" s="5"/>
      <c r="D18" s="6">
        <v>2</v>
      </c>
      <c r="E18" s="6">
        <v>105</v>
      </c>
      <c r="F18" s="6"/>
      <c r="G18" s="6">
        <v>1</v>
      </c>
      <c r="H18" s="6"/>
      <c r="I18" s="6"/>
      <c r="J18" s="6"/>
      <c r="K18" s="6"/>
      <c r="L18" s="6"/>
      <c r="M18" s="6"/>
      <c r="N18" s="6"/>
      <c r="O18" s="6">
        <v>2</v>
      </c>
      <c r="P18" s="6"/>
      <c r="Q18" s="6"/>
      <c r="R18" s="6"/>
      <c r="S18" s="6"/>
      <c r="T18" s="6"/>
      <c r="U18" s="7">
        <v>12</v>
      </c>
      <c r="V18" s="31">
        <f t="shared" si="0"/>
        <v>122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>
        <v>89</v>
      </c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>
        <v>3</v>
      </c>
      <c r="V19" s="32">
        <f t="shared" si="0"/>
        <v>92</v>
      </c>
    </row>
    <row r="20" spans="1:22" ht="18" customHeight="1" x14ac:dyDescent="0.15">
      <c r="A20" s="157"/>
      <c r="B20" s="119" t="s">
        <v>14</v>
      </c>
      <c r="C20" s="8"/>
      <c r="D20" s="9"/>
      <c r="E20" s="9">
        <v>89</v>
      </c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>
        <v>6</v>
      </c>
      <c r="V20" s="30">
        <f t="shared" si="0"/>
        <v>95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>
        <v>2</v>
      </c>
      <c r="T21" s="3"/>
      <c r="U21" s="4">
        <v>5</v>
      </c>
      <c r="V21" s="29">
        <f t="shared" si="0"/>
        <v>7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>
        <v>2</v>
      </c>
      <c r="T22" s="6"/>
      <c r="U22" s="7">
        <v>10</v>
      </c>
      <c r="V22" s="31">
        <f t="shared" si="0"/>
        <v>12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>
        <v>1</v>
      </c>
      <c r="P27" s="12"/>
      <c r="Q27" s="12"/>
      <c r="R27" s="12"/>
      <c r="S27" s="12"/>
      <c r="T27" s="12">
        <v>1</v>
      </c>
      <c r="U27" s="13">
        <v>3</v>
      </c>
      <c r="V27" s="32">
        <f t="shared" si="0"/>
        <v>5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>
        <v>1</v>
      </c>
      <c r="P28" s="9"/>
      <c r="Q28" s="9"/>
      <c r="R28" s="9"/>
      <c r="S28" s="9"/>
      <c r="T28" s="9">
        <v>1</v>
      </c>
      <c r="U28" s="10">
        <v>9</v>
      </c>
      <c r="V28" s="30">
        <f t="shared" si="0"/>
        <v>11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>
        <v>2</v>
      </c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>
        <v>3</v>
      </c>
      <c r="V29" s="29">
        <f t="shared" si="0"/>
        <v>5</v>
      </c>
    </row>
    <row r="30" spans="1:22" ht="18" customHeight="1" x14ac:dyDescent="0.15">
      <c r="A30" s="153"/>
      <c r="B30" s="120" t="s">
        <v>14</v>
      </c>
      <c r="C30" s="5"/>
      <c r="D30" s="6"/>
      <c r="E30" s="6">
        <v>2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>
        <v>9</v>
      </c>
      <c r="V30" s="31">
        <f t="shared" si="0"/>
        <v>11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3</v>
      </c>
      <c r="D31" s="3">
        <f t="shared" ref="D31:V31" si="1">+D7+D9+D11+D13+D15+D17+D19+D21+D23+D25+D27+D29</f>
        <v>5</v>
      </c>
      <c r="E31" s="3">
        <f t="shared" si="1"/>
        <v>644</v>
      </c>
      <c r="F31" s="3">
        <f t="shared" si="1"/>
        <v>4</v>
      </c>
      <c r="G31" s="3">
        <f t="shared" si="1"/>
        <v>1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3</v>
      </c>
      <c r="P31" s="3">
        <f t="shared" si="1"/>
        <v>0</v>
      </c>
      <c r="Q31" s="3">
        <f t="shared" si="1"/>
        <v>2</v>
      </c>
      <c r="R31" s="3">
        <f t="shared" si="1"/>
        <v>1</v>
      </c>
      <c r="S31" s="3">
        <f t="shared" si="1"/>
        <v>2</v>
      </c>
      <c r="T31" s="3">
        <f t="shared" si="1"/>
        <v>1</v>
      </c>
      <c r="U31" s="4">
        <f t="shared" si="1"/>
        <v>23</v>
      </c>
      <c r="V31" s="29">
        <f t="shared" si="1"/>
        <v>689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3</v>
      </c>
      <c r="D32" s="6">
        <f t="shared" si="3"/>
        <v>5</v>
      </c>
      <c r="E32" s="6">
        <f t="shared" si="3"/>
        <v>644</v>
      </c>
      <c r="F32" s="6">
        <f t="shared" si="3"/>
        <v>18</v>
      </c>
      <c r="G32" s="6">
        <f t="shared" si="3"/>
        <v>1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3</v>
      </c>
      <c r="P32" s="6">
        <f t="shared" si="3"/>
        <v>0</v>
      </c>
      <c r="Q32" s="6">
        <f t="shared" si="3"/>
        <v>2</v>
      </c>
      <c r="R32" s="6">
        <f t="shared" si="3"/>
        <v>23</v>
      </c>
      <c r="S32" s="6">
        <f t="shared" si="3"/>
        <v>2</v>
      </c>
      <c r="T32" s="6">
        <f t="shared" si="3"/>
        <v>1</v>
      </c>
      <c r="U32" s="7">
        <f t="shared" si="3"/>
        <v>68</v>
      </c>
      <c r="V32" s="31">
        <f t="shared" si="3"/>
        <v>770</v>
      </c>
    </row>
    <row r="33" spans="1:22" ht="18" customHeight="1" x14ac:dyDescent="0.15">
      <c r="A33" s="158" t="s">
        <v>273</v>
      </c>
      <c r="B33" s="118" t="s">
        <v>13</v>
      </c>
      <c r="C33" s="2">
        <v>1</v>
      </c>
      <c r="D33" s="3">
        <v>0</v>
      </c>
      <c r="E33" s="3">
        <v>240</v>
      </c>
      <c r="F33" s="3">
        <v>2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1</v>
      </c>
      <c r="S33" s="3">
        <v>0</v>
      </c>
      <c r="T33" s="3">
        <v>0</v>
      </c>
      <c r="U33" s="4">
        <v>15</v>
      </c>
      <c r="V33" s="29">
        <f>SUM(C33:U33)</f>
        <v>259</v>
      </c>
    </row>
    <row r="34" spans="1:22" ht="18" customHeight="1" x14ac:dyDescent="0.15">
      <c r="A34" s="153"/>
      <c r="B34" s="120" t="s">
        <v>14</v>
      </c>
      <c r="C34" s="5">
        <v>1</v>
      </c>
      <c r="D34" s="6">
        <v>0</v>
      </c>
      <c r="E34" s="6">
        <v>335</v>
      </c>
      <c r="F34" s="6">
        <v>2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1</v>
      </c>
      <c r="S34" s="6">
        <v>0</v>
      </c>
      <c r="T34" s="6">
        <v>0</v>
      </c>
      <c r="U34" s="7">
        <v>40</v>
      </c>
      <c r="V34" s="31">
        <f>SUM(C34:U34)</f>
        <v>379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3</v>
      </c>
      <c r="D35" s="34" t="str">
        <f t="shared" ref="D35:V35" si="5">IF(D33=0,"- ",+D31/D33)</f>
        <v xml:space="preserve">- </v>
      </c>
      <c r="E35" s="34">
        <f t="shared" si="5"/>
        <v>2.6833333333333331</v>
      </c>
      <c r="F35" s="34">
        <f t="shared" si="5"/>
        <v>2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>
        <f t="shared" si="5"/>
        <v>1</v>
      </c>
      <c r="S35" s="34" t="str">
        <f t="shared" si="5"/>
        <v xml:space="preserve">- </v>
      </c>
      <c r="T35" s="34" t="str">
        <f t="shared" si="5"/>
        <v xml:space="preserve">- </v>
      </c>
      <c r="U35" s="35">
        <f t="shared" si="5"/>
        <v>1.5333333333333334</v>
      </c>
      <c r="V35" s="36">
        <f t="shared" si="5"/>
        <v>2.66023166023166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3</v>
      </c>
      <c r="D36" s="38" t="str">
        <f t="shared" si="7"/>
        <v xml:space="preserve">- </v>
      </c>
      <c r="E36" s="38">
        <f t="shared" si="7"/>
        <v>1.9223880597014926</v>
      </c>
      <c r="F36" s="38">
        <f t="shared" si="7"/>
        <v>9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>
        <f t="shared" si="7"/>
        <v>23</v>
      </c>
      <c r="S36" s="38" t="str">
        <f t="shared" si="7"/>
        <v xml:space="preserve">- </v>
      </c>
      <c r="T36" s="38" t="str">
        <f t="shared" si="7"/>
        <v xml:space="preserve">- </v>
      </c>
      <c r="U36" s="39">
        <f t="shared" si="7"/>
        <v>1.7</v>
      </c>
      <c r="V36" s="40">
        <f t="shared" si="7"/>
        <v>2.0316622691292876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2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26</v>
      </c>
      <c r="O4" s="14" t="s">
        <v>35</v>
      </c>
      <c r="P4" s="14" t="s">
        <v>36</v>
      </c>
      <c r="Q4" s="15">
        <v>14</v>
      </c>
      <c r="R4" s="14" t="s">
        <v>37</v>
      </c>
      <c r="T4" s="16" t="s">
        <v>33</v>
      </c>
      <c r="U4" s="16"/>
      <c r="V4" s="16" t="s">
        <v>179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5</v>
      </c>
      <c r="D7" s="3">
        <v>3</v>
      </c>
      <c r="E7" s="3">
        <v>0</v>
      </c>
      <c r="F7" s="3">
        <v>2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4">
        <v>0</v>
      </c>
      <c r="V7" s="29">
        <f>SUM(C7:U7)</f>
        <v>10</v>
      </c>
    </row>
    <row r="8" spans="1:22" ht="18" customHeight="1" x14ac:dyDescent="0.15">
      <c r="A8" s="157"/>
      <c r="B8" s="119" t="s">
        <v>14</v>
      </c>
      <c r="C8" s="5">
        <v>9</v>
      </c>
      <c r="D8" s="9">
        <v>3</v>
      </c>
      <c r="E8" s="9">
        <v>0</v>
      </c>
      <c r="F8" s="9">
        <v>4</v>
      </c>
      <c r="G8" s="9">
        <v>0</v>
      </c>
      <c r="H8" s="9">
        <v>0</v>
      </c>
      <c r="I8" s="9">
        <v>0</v>
      </c>
      <c r="J8" s="9">
        <v>0</v>
      </c>
      <c r="K8" s="9">
        <v>0</v>
      </c>
      <c r="L8" s="9">
        <v>0</v>
      </c>
      <c r="M8" s="9">
        <v>0</v>
      </c>
      <c r="N8" s="9">
        <v>0</v>
      </c>
      <c r="O8" s="9">
        <v>0</v>
      </c>
      <c r="P8" s="9">
        <v>0</v>
      </c>
      <c r="Q8" s="9">
        <v>0</v>
      </c>
      <c r="R8" s="9">
        <v>0</v>
      </c>
      <c r="S8" s="9">
        <v>0</v>
      </c>
      <c r="T8" s="9">
        <v>0</v>
      </c>
      <c r="U8" s="10">
        <v>0</v>
      </c>
      <c r="V8" s="30">
        <f t="shared" ref="V8:V30" si="0">SUM(C8:U8)</f>
        <v>16</v>
      </c>
    </row>
    <row r="9" spans="1:22" ht="18" customHeight="1" x14ac:dyDescent="0.15">
      <c r="A9" s="154" t="s">
        <v>2</v>
      </c>
      <c r="B9" s="118" t="s">
        <v>13</v>
      </c>
      <c r="C9" s="2">
        <v>20</v>
      </c>
      <c r="D9" s="3">
        <v>2</v>
      </c>
      <c r="E9" s="3">
        <v>68</v>
      </c>
      <c r="F9" s="3">
        <v>7</v>
      </c>
      <c r="G9" s="3">
        <v>2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3</v>
      </c>
      <c r="P9" s="3">
        <v>1</v>
      </c>
      <c r="Q9" s="3">
        <v>0</v>
      </c>
      <c r="R9" s="3">
        <v>8</v>
      </c>
      <c r="S9" s="3">
        <v>1</v>
      </c>
      <c r="T9" s="3">
        <v>2</v>
      </c>
      <c r="U9" s="4">
        <v>1</v>
      </c>
      <c r="V9" s="29">
        <f t="shared" si="0"/>
        <v>115</v>
      </c>
    </row>
    <row r="10" spans="1:22" ht="18" customHeight="1" x14ac:dyDescent="0.15">
      <c r="A10" s="153"/>
      <c r="B10" s="120" t="s">
        <v>14</v>
      </c>
      <c r="C10" s="5">
        <v>22</v>
      </c>
      <c r="D10" s="6">
        <v>3</v>
      </c>
      <c r="E10" s="6">
        <v>68</v>
      </c>
      <c r="F10" s="6">
        <v>7</v>
      </c>
      <c r="G10" s="6">
        <v>2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9</v>
      </c>
      <c r="P10" s="6">
        <v>1</v>
      </c>
      <c r="Q10" s="6">
        <v>0</v>
      </c>
      <c r="R10" s="6">
        <v>15</v>
      </c>
      <c r="S10" s="6">
        <v>1</v>
      </c>
      <c r="T10" s="6">
        <v>2</v>
      </c>
      <c r="U10" s="7">
        <v>1</v>
      </c>
      <c r="V10" s="31">
        <f t="shared" si="0"/>
        <v>131</v>
      </c>
    </row>
    <row r="11" spans="1:22" ht="18" customHeight="1" x14ac:dyDescent="0.15">
      <c r="A11" s="156" t="s">
        <v>3</v>
      </c>
      <c r="B11" s="121" t="s">
        <v>13</v>
      </c>
      <c r="C11" s="11">
        <v>32</v>
      </c>
      <c r="D11" s="12">
        <v>19</v>
      </c>
      <c r="E11" s="12">
        <v>88</v>
      </c>
      <c r="F11" s="12">
        <v>29</v>
      </c>
      <c r="G11" s="12">
        <v>6</v>
      </c>
      <c r="H11" s="12">
        <v>3</v>
      </c>
      <c r="I11" s="12">
        <v>2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3</v>
      </c>
      <c r="P11" s="12">
        <v>4</v>
      </c>
      <c r="Q11" s="12">
        <v>5</v>
      </c>
      <c r="R11" s="12">
        <v>12</v>
      </c>
      <c r="S11" s="12">
        <v>0</v>
      </c>
      <c r="T11" s="12">
        <v>4</v>
      </c>
      <c r="U11" s="13">
        <v>3</v>
      </c>
      <c r="V11" s="32">
        <f t="shared" si="0"/>
        <v>210</v>
      </c>
    </row>
    <row r="12" spans="1:22" ht="18" customHeight="1" x14ac:dyDescent="0.15">
      <c r="A12" s="157"/>
      <c r="B12" s="119" t="s">
        <v>14</v>
      </c>
      <c r="C12" s="8">
        <v>32</v>
      </c>
      <c r="D12" s="9">
        <v>19</v>
      </c>
      <c r="E12" s="9">
        <v>90</v>
      </c>
      <c r="F12" s="9">
        <v>37</v>
      </c>
      <c r="G12" s="9">
        <v>8</v>
      </c>
      <c r="H12" s="9">
        <v>3</v>
      </c>
      <c r="I12" s="9">
        <v>2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6</v>
      </c>
      <c r="P12" s="9">
        <v>4</v>
      </c>
      <c r="Q12" s="9">
        <v>5</v>
      </c>
      <c r="R12" s="9">
        <v>14</v>
      </c>
      <c r="S12" s="9">
        <v>0</v>
      </c>
      <c r="T12" s="9">
        <v>4</v>
      </c>
      <c r="U12" s="10">
        <v>3</v>
      </c>
      <c r="V12" s="30">
        <f t="shared" si="0"/>
        <v>227</v>
      </c>
    </row>
    <row r="13" spans="1:22" ht="18" customHeight="1" x14ac:dyDescent="0.15">
      <c r="A13" s="154" t="s">
        <v>4</v>
      </c>
      <c r="B13" s="118" t="s">
        <v>13</v>
      </c>
      <c r="C13" s="2">
        <v>48</v>
      </c>
      <c r="D13" s="3">
        <v>8</v>
      </c>
      <c r="E13" s="3">
        <v>133</v>
      </c>
      <c r="F13" s="3">
        <v>26</v>
      </c>
      <c r="G13" s="3">
        <v>6</v>
      </c>
      <c r="H13" s="3">
        <v>0</v>
      </c>
      <c r="I13" s="3">
        <v>5</v>
      </c>
      <c r="J13" s="3">
        <v>1</v>
      </c>
      <c r="K13" s="3">
        <v>0</v>
      </c>
      <c r="L13" s="3">
        <v>0</v>
      </c>
      <c r="M13" s="3">
        <v>0</v>
      </c>
      <c r="N13" s="3">
        <v>0</v>
      </c>
      <c r="O13" s="3">
        <v>3</v>
      </c>
      <c r="P13" s="3">
        <v>17</v>
      </c>
      <c r="Q13" s="3">
        <v>5</v>
      </c>
      <c r="R13" s="3">
        <v>17</v>
      </c>
      <c r="S13" s="3">
        <v>6</v>
      </c>
      <c r="T13" s="3">
        <v>17</v>
      </c>
      <c r="U13" s="4">
        <v>17</v>
      </c>
      <c r="V13" s="29">
        <f t="shared" si="0"/>
        <v>309</v>
      </c>
    </row>
    <row r="14" spans="1:22" ht="18" customHeight="1" x14ac:dyDescent="0.15">
      <c r="A14" s="153"/>
      <c r="B14" s="120" t="s">
        <v>14</v>
      </c>
      <c r="C14" s="5">
        <v>55</v>
      </c>
      <c r="D14" s="6">
        <v>9</v>
      </c>
      <c r="E14" s="6">
        <v>133</v>
      </c>
      <c r="F14" s="6">
        <v>26</v>
      </c>
      <c r="G14" s="6">
        <v>10</v>
      </c>
      <c r="H14" s="6">
        <v>0</v>
      </c>
      <c r="I14" s="6">
        <v>5</v>
      </c>
      <c r="J14" s="6">
        <v>1</v>
      </c>
      <c r="K14" s="6">
        <v>0</v>
      </c>
      <c r="L14" s="6">
        <v>0</v>
      </c>
      <c r="M14" s="6">
        <v>0</v>
      </c>
      <c r="N14" s="6">
        <v>0</v>
      </c>
      <c r="O14" s="6">
        <v>4</v>
      </c>
      <c r="P14" s="6">
        <v>21</v>
      </c>
      <c r="Q14" s="6">
        <v>5</v>
      </c>
      <c r="R14" s="6">
        <v>24</v>
      </c>
      <c r="S14" s="6">
        <v>6</v>
      </c>
      <c r="T14" s="6">
        <v>24</v>
      </c>
      <c r="U14" s="7">
        <v>30</v>
      </c>
      <c r="V14" s="31">
        <f t="shared" si="0"/>
        <v>353</v>
      </c>
    </row>
    <row r="15" spans="1:22" ht="18" customHeight="1" x14ac:dyDescent="0.15">
      <c r="A15" s="156" t="s">
        <v>5</v>
      </c>
      <c r="B15" s="121" t="s">
        <v>13</v>
      </c>
      <c r="C15" s="11">
        <v>55</v>
      </c>
      <c r="D15" s="12">
        <v>41</v>
      </c>
      <c r="E15" s="12">
        <v>49</v>
      </c>
      <c r="F15" s="12">
        <v>34</v>
      </c>
      <c r="G15" s="12">
        <v>8</v>
      </c>
      <c r="H15" s="12">
        <v>3</v>
      </c>
      <c r="I15" s="12">
        <v>0</v>
      </c>
      <c r="J15" s="12">
        <v>4</v>
      </c>
      <c r="K15" s="12">
        <v>0</v>
      </c>
      <c r="L15" s="12">
        <v>0</v>
      </c>
      <c r="M15" s="12">
        <v>2</v>
      </c>
      <c r="N15" s="12">
        <v>1</v>
      </c>
      <c r="O15" s="12">
        <v>6</v>
      </c>
      <c r="P15" s="12">
        <v>12</v>
      </c>
      <c r="Q15" s="12">
        <v>4</v>
      </c>
      <c r="R15" s="12">
        <v>16</v>
      </c>
      <c r="S15" s="12">
        <v>6</v>
      </c>
      <c r="T15" s="12">
        <v>20</v>
      </c>
      <c r="U15" s="13">
        <v>29</v>
      </c>
      <c r="V15" s="32">
        <f t="shared" si="0"/>
        <v>290</v>
      </c>
    </row>
    <row r="16" spans="1:22" ht="18" customHeight="1" x14ac:dyDescent="0.15">
      <c r="A16" s="157"/>
      <c r="B16" s="119" t="s">
        <v>14</v>
      </c>
      <c r="C16" s="8">
        <v>58</v>
      </c>
      <c r="D16" s="9">
        <v>41</v>
      </c>
      <c r="E16" s="9">
        <v>49</v>
      </c>
      <c r="F16" s="9">
        <v>34</v>
      </c>
      <c r="G16" s="9">
        <v>8</v>
      </c>
      <c r="H16" s="9">
        <v>3</v>
      </c>
      <c r="I16" s="9">
        <v>0</v>
      </c>
      <c r="J16" s="9">
        <v>12</v>
      </c>
      <c r="K16" s="9">
        <v>0</v>
      </c>
      <c r="L16" s="9">
        <v>0</v>
      </c>
      <c r="M16" s="9">
        <v>2</v>
      </c>
      <c r="N16" s="9">
        <v>4</v>
      </c>
      <c r="O16" s="9">
        <v>6</v>
      </c>
      <c r="P16" s="9">
        <v>14</v>
      </c>
      <c r="Q16" s="9">
        <v>4</v>
      </c>
      <c r="R16" s="9">
        <v>16</v>
      </c>
      <c r="S16" s="9">
        <v>6</v>
      </c>
      <c r="T16" s="9">
        <v>24</v>
      </c>
      <c r="U16" s="10">
        <v>49</v>
      </c>
      <c r="V16" s="30">
        <f t="shared" si="0"/>
        <v>330</v>
      </c>
    </row>
    <row r="17" spans="1:22" ht="18" customHeight="1" x14ac:dyDescent="0.15">
      <c r="A17" s="154" t="s">
        <v>6</v>
      </c>
      <c r="B17" s="118" t="s">
        <v>13</v>
      </c>
      <c r="C17" s="2">
        <v>9</v>
      </c>
      <c r="D17" s="3">
        <v>9</v>
      </c>
      <c r="E17" s="3">
        <v>83</v>
      </c>
      <c r="F17" s="3">
        <v>19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5</v>
      </c>
      <c r="Q17" s="3">
        <v>2</v>
      </c>
      <c r="R17" s="3">
        <v>3</v>
      </c>
      <c r="S17" s="3">
        <v>1</v>
      </c>
      <c r="T17" s="3">
        <v>2</v>
      </c>
      <c r="U17" s="4">
        <v>1</v>
      </c>
      <c r="V17" s="29">
        <f t="shared" si="0"/>
        <v>134</v>
      </c>
    </row>
    <row r="18" spans="1:22" ht="18" customHeight="1" x14ac:dyDescent="0.15">
      <c r="A18" s="153"/>
      <c r="B18" s="120" t="s">
        <v>14</v>
      </c>
      <c r="C18" s="5">
        <v>9</v>
      </c>
      <c r="D18" s="6">
        <v>14</v>
      </c>
      <c r="E18" s="6">
        <v>92</v>
      </c>
      <c r="F18" s="6">
        <v>19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13</v>
      </c>
      <c r="Q18" s="6">
        <v>4</v>
      </c>
      <c r="R18" s="6">
        <v>7</v>
      </c>
      <c r="S18" s="6">
        <v>3</v>
      </c>
      <c r="T18" s="6">
        <v>4</v>
      </c>
      <c r="U18" s="7">
        <v>1</v>
      </c>
      <c r="V18" s="31">
        <f t="shared" si="0"/>
        <v>166</v>
      </c>
    </row>
    <row r="19" spans="1:22" ht="18" customHeight="1" x14ac:dyDescent="0.15">
      <c r="A19" s="156" t="s">
        <v>7</v>
      </c>
      <c r="B19" s="121" t="s">
        <v>13</v>
      </c>
      <c r="C19" s="11">
        <v>3</v>
      </c>
      <c r="D19" s="12">
        <v>2</v>
      </c>
      <c r="E19" s="12">
        <v>6</v>
      </c>
      <c r="F19" s="12">
        <v>1</v>
      </c>
      <c r="G19" s="12">
        <v>0</v>
      </c>
      <c r="H19" s="12">
        <v>2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3</v>
      </c>
      <c r="Q19" s="12">
        <v>0</v>
      </c>
      <c r="R19" s="12">
        <v>0</v>
      </c>
      <c r="S19" s="12">
        <v>0</v>
      </c>
      <c r="T19" s="12">
        <v>0</v>
      </c>
      <c r="U19" s="13">
        <v>0</v>
      </c>
      <c r="V19" s="32">
        <f t="shared" si="0"/>
        <v>17</v>
      </c>
    </row>
    <row r="20" spans="1:22" ht="18" customHeight="1" x14ac:dyDescent="0.15">
      <c r="A20" s="157"/>
      <c r="B20" s="119" t="s">
        <v>14</v>
      </c>
      <c r="C20" s="8">
        <v>3</v>
      </c>
      <c r="D20" s="9">
        <v>2</v>
      </c>
      <c r="E20" s="9">
        <v>6</v>
      </c>
      <c r="F20" s="9">
        <v>3</v>
      </c>
      <c r="G20" s="9">
        <v>0</v>
      </c>
      <c r="H20" s="9">
        <v>2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9</v>
      </c>
      <c r="Q20" s="9">
        <v>0</v>
      </c>
      <c r="R20" s="9">
        <v>0</v>
      </c>
      <c r="S20" s="9">
        <v>0</v>
      </c>
      <c r="T20" s="9">
        <v>0</v>
      </c>
      <c r="U20" s="10">
        <v>0</v>
      </c>
      <c r="V20" s="30">
        <f t="shared" si="0"/>
        <v>25</v>
      </c>
    </row>
    <row r="21" spans="1:22" ht="18" customHeight="1" x14ac:dyDescent="0.15">
      <c r="A21" s="154" t="s">
        <v>8</v>
      </c>
      <c r="B21" s="118" t="s">
        <v>13</v>
      </c>
      <c r="C21" s="2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4">
        <v>0</v>
      </c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7">
        <v>0</v>
      </c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>
        <v>0</v>
      </c>
      <c r="D23" s="12">
        <v>0</v>
      </c>
      <c r="E23" s="12">
        <v>1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  <c r="Q23" s="12">
        <v>0</v>
      </c>
      <c r="R23" s="12">
        <v>0</v>
      </c>
      <c r="S23" s="12">
        <v>0</v>
      </c>
      <c r="T23" s="12">
        <v>0</v>
      </c>
      <c r="U23" s="13">
        <v>0</v>
      </c>
      <c r="V23" s="32">
        <f t="shared" si="0"/>
        <v>1</v>
      </c>
    </row>
    <row r="24" spans="1:22" ht="18" customHeight="1" x14ac:dyDescent="0.15">
      <c r="A24" s="157"/>
      <c r="B24" s="119" t="s">
        <v>14</v>
      </c>
      <c r="C24" s="8">
        <v>0</v>
      </c>
      <c r="D24" s="9">
        <v>0</v>
      </c>
      <c r="E24" s="9">
        <v>2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10">
        <v>0</v>
      </c>
      <c r="V24" s="30">
        <f t="shared" si="0"/>
        <v>2</v>
      </c>
    </row>
    <row r="25" spans="1:22" ht="18" customHeight="1" x14ac:dyDescent="0.15">
      <c r="A25" s="154" t="s">
        <v>10</v>
      </c>
      <c r="B25" s="118" t="s">
        <v>13</v>
      </c>
      <c r="C25" s="2">
        <v>0</v>
      </c>
      <c r="D25" s="3">
        <v>0</v>
      </c>
      <c r="E25" s="3">
        <v>0</v>
      </c>
      <c r="F25" s="3">
        <v>0</v>
      </c>
      <c r="G25" s="3">
        <v>1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4">
        <v>0</v>
      </c>
      <c r="V25" s="29">
        <f t="shared" si="0"/>
        <v>1</v>
      </c>
    </row>
    <row r="26" spans="1:22" ht="18" customHeight="1" x14ac:dyDescent="0.15">
      <c r="A26" s="153"/>
      <c r="B26" s="120" t="s">
        <v>14</v>
      </c>
      <c r="C26" s="5">
        <v>0</v>
      </c>
      <c r="D26" s="6">
        <v>0</v>
      </c>
      <c r="E26" s="6">
        <v>0</v>
      </c>
      <c r="F26" s="6">
        <v>0</v>
      </c>
      <c r="G26" s="6">
        <v>3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7">
        <v>0</v>
      </c>
      <c r="V26" s="31">
        <f t="shared" si="0"/>
        <v>3</v>
      </c>
    </row>
    <row r="27" spans="1:22" ht="18" customHeight="1" x14ac:dyDescent="0.15">
      <c r="A27" s="156" t="s">
        <v>11</v>
      </c>
      <c r="B27" s="121" t="s">
        <v>13</v>
      </c>
      <c r="C27" s="11">
        <v>0</v>
      </c>
      <c r="D27" s="12">
        <v>0</v>
      </c>
      <c r="E27" s="12">
        <v>2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2">
        <v>0</v>
      </c>
      <c r="S27" s="12">
        <v>0</v>
      </c>
      <c r="T27" s="12">
        <v>0</v>
      </c>
      <c r="U27" s="13">
        <v>0</v>
      </c>
      <c r="V27" s="32">
        <f t="shared" si="0"/>
        <v>2</v>
      </c>
    </row>
    <row r="28" spans="1:22" ht="18" customHeight="1" x14ac:dyDescent="0.15">
      <c r="A28" s="157"/>
      <c r="B28" s="119" t="s">
        <v>14</v>
      </c>
      <c r="C28" s="8">
        <v>0</v>
      </c>
      <c r="D28" s="9">
        <v>0</v>
      </c>
      <c r="E28" s="9">
        <v>2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  <c r="Q28" s="9">
        <v>0</v>
      </c>
      <c r="R28" s="9">
        <v>0</v>
      </c>
      <c r="S28" s="9">
        <v>0</v>
      </c>
      <c r="T28" s="9">
        <v>0</v>
      </c>
      <c r="U28" s="10">
        <v>0</v>
      </c>
      <c r="V28" s="30">
        <f t="shared" si="0"/>
        <v>2</v>
      </c>
    </row>
    <row r="29" spans="1:22" ht="18" customHeight="1" x14ac:dyDescent="0.15">
      <c r="A29" s="154" t="s">
        <v>12</v>
      </c>
      <c r="B29" s="118" t="s">
        <v>13</v>
      </c>
      <c r="C29" s="2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4">
        <v>0</v>
      </c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U30" s="7">
        <v>0</v>
      </c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172</v>
      </c>
      <c r="D31" s="3">
        <f t="shared" ref="D31:V31" si="1">+D7+D9+D11+D13+D15+D17+D19+D21+D23+D25+D27+D29</f>
        <v>84</v>
      </c>
      <c r="E31" s="3">
        <f t="shared" si="1"/>
        <v>430</v>
      </c>
      <c r="F31" s="3">
        <f t="shared" si="1"/>
        <v>118</v>
      </c>
      <c r="G31" s="3">
        <f t="shared" si="1"/>
        <v>23</v>
      </c>
      <c r="H31" s="3">
        <f t="shared" si="1"/>
        <v>8</v>
      </c>
      <c r="I31" s="3">
        <f t="shared" si="1"/>
        <v>7</v>
      </c>
      <c r="J31" s="3">
        <f t="shared" si="1"/>
        <v>5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2</v>
      </c>
      <c r="N31" s="3">
        <f t="shared" si="1"/>
        <v>1</v>
      </c>
      <c r="O31" s="3">
        <f t="shared" si="1"/>
        <v>15</v>
      </c>
      <c r="P31" s="3">
        <f t="shared" si="1"/>
        <v>42</v>
      </c>
      <c r="Q31" s="3">
        <f t="shared" si="1"/>
        <v>16</v>
      </c>
      <c r="R31" s="3">
        <f t="shared" si="1"/>
        <v>56</v>
      </c>
      <c r="S31" s="3">
        <f t="shared" si="1"/>
        <v>14</v>
      </c>
      <c r="T31" s="3">
        <f t="shared" si="1"/>
        <v>45</v>
      </c>
      <c r="U31" s="4">
        <f t="shared" si="1"/>
        <v>51</v>
      </c>
      <c r="V31" s="29">
        <f t="shared" si="1"/>
        <v>1089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188</v>
      </c>
      <c r="D32" s="6">
        <f t="shared" si="3"/>
        <v>91</v>
      </c>
      <c r="E32" s="6">
        <f t="shared" si="3"/>
        <v>442</v>
      </c>
      <c r="F32" s="6">
        <f t="shared" si="3"/>
        <v>130</v>
      </c>
      <c r="G32" s="6">
        <f t="shared" si="3"/>
        <v>31</v>
      </c>
      <c r="H32" s="6">
        <f t="shared" si="3"/>
        <v>8</v>
      </c>
      <c r="I32" s="6">
        <f t="shared" si="3"/>
        <v>7</v>
      </c>
      <c r="J32" s="6">
        <f t="shared" si="3"/>
        <v>13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2</v>
      </c>
      <c r="N32" s="6">
        <f t="shared" si="3"/>
        <v>4</v>
      </c>
      <c r="O32" s="6">
        <f t="shared" si="3"/>
        <v>25</v>
      </c>
      <c r="P32" s="6">
        <f t="shared" si="3"/>
        <v>62</v>
      </c>
      <c r="Q32" s="6">
        <f t="shared" si="3"/>
        <v>18</v>
      </c>
      <c r="R32" s="6">
        <f t="shared" si="3"/>
        <v>76</v>
      </c>
      <c r="S32" s="6">
        <f t="shared" si="3"/>
        <v>16</v>
      </c>
      <c r="T32" s="6">
        <f t="shared" si="3"/>
        <v>58</v>
      </c>
      <c r="U32" s="7">
        <f t="shared" si="3"/>
        <v>84</v>
      </c>
      <c r="V32" s="31">
        <f t="shared" si="3"/>
        <v>1255</v>
      </c>
    </row>
    <row r="33" spans="1:22" ht="18" customHeight="1" x14ac:dyDescent="0.15">
      <c r="A33" s="158" t="s">
        <v>273</v>
      </c>
      <c r="B33" s="118" t="s">
        <v>13</v>
      </c>
      <c r="C33" s="2">
        <v>45</v>
      </c>
      <c r="D33" s="3">
        <v>116</v>
      </c>
      <c r="E33" s="3">
        <v>384</v>
      </c>
      <c r="F33" s="3">
        <v>65</v>
      </c>
      <c r="G33" s="3">
        <v>16</v>
      </c>
      <c r="H33" s="3">
        <v>7</v>
      </c>
      <c r="I33" s="3">
        <v>9</v>
      </c>
      <c r="J33" s="3">
        <v>2</v>
      </c>
      <c r="K33" s="3">
        <v>2</v>
      </c>
      <c r="L33" s="3">
        <v>0</v>
      </c>
      <c r="M33" s="3">
        <v>0</v>
      </c>
      <c r="N33" s="3">
        <v>3</v>
      </c>
      <c r="O33" s="3">
        <v>22</v>
      </c>
      <c r="P33" s="3">
        <v>30</v>
      </c>
      <c r="Q33" s="3">
        <v>19</v>
      </c>
      <c r="R33" s="3">
        <v>58</v>
      </c>
      <c r="S33" s="3">
        <v>27</v>
      </c>
      <c r="T33" s="3">
        <v>26</v>
      </c>
      <c r="U33" s="4">
        <v>112</v>
      </c>
      <c r="V33" s="29">
        <f>SUM(C33:U33)</f>
        <v>943</v>
      </c>
    </row>
    <row r="34" spans="1:22" ht="18" customHeight="1" x14ac:dyDescent="0.15">
      <c r="A34" s="153"/>
      <c r="B34" s="120" t="s">
        <v>14</v>
      </c>
      <c r="C34" s="5">
        <v>59</v>
      </c>
      <c r="D34" s="6">
        <v>162</v>
      </c>
      <c r="E34" s="6">
        <v>463</v>
      </c>
      <c r="F34" s="6">
        <v>91</v>
      </c>
      <c r="G34" s="6">
        <v>18</v>
      </c>
      <c r="H34" s="6">
        <v>9</v>
      </c>
      <c r="I34" s="6">
        <v>10</v>
      </c>
      <c r="J34" s="6">
        <v>2</v>
      </c>
      <c r="K34" s="6">
        <v>2</v>
      </c>
      <c r="L34" s="6">
        <v>0</v>
      </c>
      <c r="M34" s="6">
        <v>0</v>
      </c>
      <c r="N34" s="6">
        <v>23</v>
      </c>
      <c r="O34" s="6">
        <v>49</v>
      </c>
      <c r="P34" s="6">
        <v>42</v>
      </c>
      <c r="Q34" s="6">
        <v>25</v>
      </c>
      <c r="R34" s="6">
        <v>253</v>
      </c>
      <c r="S34" s="6">
        <v>109</v>
      </c>
      <c r="T34" s="6">
        <v>59</v>
      </c>
      <c r="U34" s="7">
        <v>180</v>
      </c>
      <c r="V34" s="31">
        <f>SUM(C34:U34)</f>
        <v>1556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3.8222222222222224</v>
      </c>
      <c r="D35" s="34">
        <f t="shared" ref="D35:V35" si="5">IF(D33=0,"- ",+D31/D33)</f>
        <v>0.72413793103448276</v>
      </c>
      <c r="E35" s="34">
        <f t="shared" si="5"/>
        <v>1.1197916666666667</v>
      </c>
      <c r="F35" s="34">
        <f t="shared" si="5"/>
        <v>1.8153846153846154</v>
      </c>
      <c r="G35" s="34">
        <f t="shared" si="5"/>
        <v>1.4375</v>
      </c>
      <c r="H35" s="34">
        <f t="shared" si="5"/>
        <v>1.1428571428571428</v>
      </c>
      <c r="I35" s="34">
        <f t="shared" si="5"/>
        <v>0.77777777777777779</v>
      </c>
      <c r="J35" s="34">
        <f t="shared" si="5"/>
        <v>2.5</v>
      </c>
      <c r="K35" s="34">
        <f t="shared" ref="K35:M35" si="6">IF(K33=0,"- ",+K31/K33)</f>
        <v>0</v>
      </c>
      <c r="L35" s="34" t="str">
        <f t="shared" si="6"/>
        <v xml:space="preserve">- </v>
      </c>
      <c r="M35" s="34" t="str">
        <f t="shared" si="6"/>
        <v xml:space="preserve">- </v>
      </c>
      <c r="N35" s="34">
        <f t="shared" si="5"/>
        <v>0.33333333333333331</v>
      </c>
      <c r="O35" s="34">
        <f t="shared" si="5"/>
        <v>0.68181818181818177</v>
      </c>
      <c r="P35" s="34">
        <f t="shared" si="5"/>
        <v>1.4</v>
      </c>
      <c r="Q35" s="34">
        <f t="shared" si="5"/>
        <v>0.84210526315789469</v>
      </c>
      <c r="R35" s="34">
        <f t="shared" si="5"/>
        <v>0.96551724137931039</v>
      </c>
      <c r="S35" s="34">
        <f t="shared" si="5"/>
        <v>0.51851851851851849</v>
      </c>
      <c r="T35" s="34">
        <f t="shared" si="5"/>
        <v>1.7307692307692308</v>
      </c>
      <c r="U35" s="35">
        <f t="shared" si="5"/>
        <v>0.45535714285714285</v>
      </c>
      <c r="V35" s="36">
        <f t="shared" si="5"/>
        <v>1.1548250265111346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3.1864406779661016</v>
      </c>
      <c r="D36" s="38">
        <f t="shared" si="7"/>
        <v>0.56172839506172845</v>
      </c>
      <c r="E36" s="38">
        <f t="shared" si="7"/>
        <v>0.95464362850971918</v>
      </c>
      <c r="F36" s="38">
        <f t="shared" si="7"/>
        <v>1.4285714285714286</v>
      </c>
      <c r="G36" s="38">
        <f t="shared" si="7"/>
        <v>1.7222222222222223</v>
      </c>
      <c r="H36" s="38">
        <f t="shared" si="7"/>
        <v>0.88888888888888884</v>
      </c>
      <c r="I36" s="38">
        <f t="shared" si="7"/>
        <v>0.7</v>
      </c>
      <c r="J36" s="38">
        <f t="shared" si="7"/>
        <v>6.5</v>
      </c>
      <c r="K36" s="38">
        <f t="shared" ref="K36:M36" si="8">IF(K34=0,"- ",+K32/K34)</f>
        <v>0</v>
      </c>
      <c r="L36" s="38" t="str">
        <f t="shared" si="8"/>
        <v xml:space="preserve">- </v>
      </c>
      <c r="M36" s="38" t="str">
        <f t="shared" si="8"/>
        <v xml:space="preserve">- </v>
      </c>
      <c r="N36" s="38">
        <f t="shared" si="7"/>
        <v>0.17391304347826086</v>
      </c>
      <c r="O36" s="38">
        <f t="shared" si="7"/>
        <v>0.51020408163265307</v>
      </c>
      <c r="P36" s="38">
        <f t="shared" si="7"/>
        <v>1.4761904761904763</v>
      </c>
      <c r="Q36" s="38">
        <f t="shared" si="7"/>
        <v>0.72</v>
      </c>
      <c r="R36" s="38">
        <f t="shared" si="7"/>
        <v>0.30039525691699603</v>
      </c>
      <c r="S36" s="38">
        <f t="shared" si="7"/>
        <v>0.14678899082568808</v>
      </c>
      <c r="T36" s="38">
        <f t="shared" si="7"/>
        <v>0.98305084745762716</v>
      </c>
      <c r="U36" s="39">
        <f t="shared" si="7"/>
        <v>0.46666666666666667</v>
      </c>
      <c r="V36" s="40">
        <f t="shared" si="7"/>
        <v>0.80655526992287918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3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12</v>
      </c>
      <c r="O4" s="14" t="s">
        <v>35</v>
      </c>
      <c r="P4" s="14" t="s">
        <v>36</v>
      </c>
      <c r="Q4" s="15">
        <v>6</v>
      </c>
      <c r="R4" s="14" t="s">
        <v>37</v>
      </c>
      <c r="T4" s="16" t="s">
        <v>33</v>
      </c>
      <c r="U4" s="16"/>
      <c r="V4" s="16" t="s">
        <v>180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>
        <v>2</v>
      </c>
      <c r="M7" s="3"/>
      <c r="N7" s="3"/>
      <c r="O7" s="3"/>
      <c r="P7" s="3"/>
      <c r="Q7" s="3"/>
      <c r="R7" s="3">
        <v>1</v>
      </c>
      <c r="S7" s="3"/>
      <c r="T7" s="3"/>
      <c r="U7" s="4"/>
      <c r="V7" s="29">
        <f>SUM(C7:U7)</f>
        <v>3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>
        <v>2</v>
      </c>
      <c r="M8" s="9"/>
      <c r="N8" s="9"/>
      <c r="O8" s="9"/>
      <c r="P8" s="9"/>
      <c r="Q8" s="9"/>
      <c r="R8" s="9">
        <v>1</v>
      </c>
      <c r="S8" s="9"/>
      <c r="T8" s="9"/>
      <c r="U8" s="10"/>
      <c r="V8" s="30">
        <f t="shared" ref="V8:V30" si="0">SUM(C8:U8)</f>
        <v>3</v>
      </c>
    </row>
    <row r="9" spans="1:22" ht="18" customHeight="1" x14ac:dyDescent="0.15">
      <c r="A9" s="154" t="s">
        <v>2</v>
      </c>
      <c r="B9" s="118" t="s">
        <v>13</v>
      </c>
      <c r="C9" s="2">
        <v>8</v>
      </c>
      <c r="D9" s="3">
        <v>2</v>
      </c>
      <c r="E9" s="3">
        <v>23</v>
      </c>
      <c r="F9" s="3">
        <v>12</v>
      </c>
      <c r="G9" s="3"/>
      <c r="H9" s="3"/>
      <c r="I9" s="3"/>
      <c r="J9" s="3"/>
      <c r="K9" s="3"/>
      <c r="L9" s="3"/>
      <c r="M9" s="3"/>
      <c r="N9" s="3"/>
      <c r="O9" s="3">
        <v>1</v>
      </c>
      <c r="P9" s="3"/>
      <c r="Q9" s="3"/>
      <c r="R9" s="3">
        <v>6</v>
      </c>
      <c r="S9" s="3"/>
      <c r="T9" s="3"/>
      <c r="U9" s="4">
        <v>22</v>
      </c>
      <c r="V9" s="29">
        <f t="shared" si="0"/>
        <v>74</v>
      </c>
    </row>
    <row r="10" spans="1:22" ht="18" customHeight="1" x14ac:dyDescent="0.15">
      <c r="A10" s="153"/>
      <c r="B10" s="120" t="s">
        <v>14</v>
      </c>
      <c r="C10" s="5">
        <v>8</v>
      </c>
      <c r="D10" s="6">
        <v>2</v>
      </c>
      <c r="E10" s="6">
        <v>23</v>
      </c>
      <c r="F10" s="6">
        <v>12</v>
      </c>
      <c r="G10" s="6"/>
      <c r="H10" s="6"/>
      <c r="I10" s="6"/>
      <c r="J10" s="6"/>
      <c r="K10" s="6"/>
      <c r="L10" s="6"/>
      <c r="M10" s="6"/>
      <c r="N10" s="6"/>
      <c r="O10" s="6">
        <v>1</v>
      </c>
      <c r="P10" s="6"/>
      <c r="Q10" s="6"/>
      <c r="R10" s="6">
        <v>6</v>
      </c>
      <c r="S10" s="6"/>
      <c r="T10" s="6"/>
      <c r="U10" s="7">
        <v>22</v>
      </c>
      <c r="V10" s="31">
        <f t="shared" si="0"/>
        <v>74</v>
      </c>
    </row>
    <row r="11" spans="1:22" ht="18" customHeight="1" x14ac:dyDescent="0.15">
      <c r="A11" s="156" t="s">
        <v>3</v>
      </c>
      <c r="B11" s="121" t="s">
        <v>13</v>
      </c>
      <c r="C11" s="11">
        <v>8</v>
      </c>
      <c r="D11" s="12">
        <v>5</v>
      </c>
      <c r="E11" s="12">
        <v>32</v>
      </c>
      <c r="F11" s="12">
        <v>10</v>
      </c>
      <c r="G11" s="12"/>
      <c r="H11" s="12"/>
      <c r="I11" s="12">
        <v>2</v>
      </c>
      <c r="J11" s="12"/>
      <c r="K11" s="12"/>
      <c r="L11" s="12"/>
      <c r="M11" s="12"/>
      <c r="N11" s="12"/>
      <c r="O11" s="12"/>
      <c r="P11" s="12"/>
      <c r="Q11" s="12"/>
      <c r="R11" s="12">
        <v>6</v>
      </c>
      <c r="S11" s="12"/>
      <c r="T11" s="12"/>
      <c r="U11" s="13">
        <v>12</v>
      </c>
      <c r="V11" s="32">
        <f t="shared" si="0"/>
        <v>75</v>
      </c>
    </row>
    <row r="12" spans="1:22" ht="18" customHeight="1" x14ac:dyDescent="0.15">
      <c r="A12" s="157"/>
      <c r="B12" s="119" t="s">
        <v>14</v>
      </c>
      <c r="C12" s="8">
        <v>8</v>
      </c>
      <c r="D12" s="9">
        <v>5</v>
      </c>
      <c r="E12" s="9">
        <v>32</v>
      </c>
      <c r="F12" s="9">
        <v>10</v>
      </c>
      <c r="G12" s="9"/>
      <c r="H12" s="9"/>
      <c r="I12" s="9">
        <v>2</v>
      </c>
      <c r="J12" s="9"/>
      <c r="K12" s="9"/>
      <c r="L12" s="9"/>
      <c r="M12" s="9"/>
      <c r="N12" s="9"/>
      <c r="O12" s="9"/>
      <c r="P12" s="9"/>
      <c r="Q12" s="9"/>
      <c r="R12" s="9">
        <v>6</v>
      </c>
      <c r="S12" s="9"/>
      <c r="T12" s="9"/>
      <c r="U12" s="10">
        <v>12</v>
      </c>
      <c r="V12" s="30">
        <f t="shared" si="0"/>
        <v>75</v>
      </c>
    </row>
    <row r="13" spans="1:22" ht="18" customHeight="1" x14ac:dyDescent="0.15">
      <c r="A13" s="154" t="s">
        <v>4</v>
      </c>
      <c r="B13" s="118" t="s">
        <v>13</v>
      </c>
      <c r="C13" s="2">
        <v>21</v>
      </c>
      <c r="D13" s="3">
        <v>2</v>
      </c>
      <c r="E13" s="3">
        <v>10</v>
      </c>
      <c r="F13" s="3">
        <v>17</v>
      </c>
      <c r="G13" s="3"/>
      <c r="H13" s="3">
        <v>2</v>
      </c>
      <c r="I13" s="3"/>
      <c r="J13" s="3"/>
      <c r="K13" s="3"/>
      <c r="L13" s="3"/>
      <c r="M13" s="3"/>
      <c r="N13" s="3"/>
      <c r="O13" s="3"/>
      <c r="P13" s="3">
        <v>1</v>
      </c>
      <c r="Q13" s="3">
        <v>8</v>
      </c>
      <c r="R13" s="3">
        <v>21</v>
      </c>
      <c r="S13" s="3"/>
      <c r="T13" s="3">
        <v>5</v>
      </c>
      <c r="U13" s="4">
        <v>8</v>
      </c>
      <c r="V13" s="29">
        <f t="shared" si="0"/>
        <v>95</v>
      </c>
    </row>
    <row r="14" spans="1:22" ht="18" customHeight="1" x14ac:dyDescent="0.15">
      <c r="A14" s="153"/>
      <c r="B14" s="120" t="s">
        <v>14</v>
      </c>
      <c r="C14" s="5">
        <v>21</v>
      </c>
      <c r="D14" s="6">
        <v>2</v>
      </c>
      <c r="E14" s="6">
        <v>10</v>
      </c>
      <c r="F14" s="6">
        <v>17</v>
      </c>
      <c r="G14" s="6"/>
      <c r="H14" s="6">
        <v>2</v>
      </c>
      <c r="I14" s="6"/>
      <c r="J14" s="6"/>
      <c r="K14" s="6"/>
      <c r="L14" s="6"/>
      <c r="M14" s="6"/>
      <c r="N14" s="6"/>
      <c r="O14" s="6"/>
      <c r="P14" s="6">
        <v>1</v>
      </c>
      <c r="Q14" s="6">
        <v>8</v>
      </c>
      <c r="R14" s="6">
        <v>21</v>
      </c>
      <c r="S14" s="6"/>
      <c r="T14" s="6">
        <v>5</v>
      </c>
      <c r="U14" s="7">
        <v>8</v>
      </c>
      <c r="V14" s="31">
        <f t="shared" si="0"/>
        <v>95</v>
      </c>
    </row>
    <row r="15" spans="1:22" ht="18" customHeight="1" x14ac:dyDescent="0.15">
      <c r="A15" s="156" t="s">
        <v>5</v>
      </c>
      <c r="B15" s="121" t="s">
        <v>13</v>
      </c>
      <c r="C15" s="11">
        <v>16</v>
      </c>
      <c r="D15" s="12">
        <v>30</v>
      </c>
      <c r="E15" s="12">
        <v>29</v>
      </c>
      <c r="F15" s="12">
        <v>10</v>
      </c>
      <c r="G15" s="12">
        <v>9</v>
      </c>
      <c r="H15" s="12"/>
      <c r="I15" s="12"/>
      <c r="J15" s="12"/>
      <c r="K15" s="12"/>
      <c r="L15" s="12"/>
      <c r="M15" s="12"/>
      <c r="N15" s="12"/>
      <c r="O15" s="12">
        <v>4</v>
      </c>
      <c r="P15" s="12"/>
      <c r="Q15" s="12"/>
      <c r="R15" s="12">
        <v>2</v>
      </c>
      <c r="S15" s="12">
        <v>4</v>
      </c>
      <c r="T15" s="12">
        <v>9</v>
      </c>
      <c r="U15" s="13">
        <v>4</v>
      </c>
      <c r="V15" s="32">
        <f t="shared" si="0"/>
        <v>117</v>
      </c>
    </row>
    <row r="16" spans="1:22" ht="18" customHeight="1" x14ac:dyDescent="0.15">
      <c r="A16" s="157"/>
      <c r="B16" s="119" t="s">
        <v>14</v>
      </c>
      <c r="C16" s="8">
        <v>16</v>
      </c>
      <c r="D16" s="9">
        <v>30</v>
      </c>
      <c r="E16" s="9">
        <v>29</v>
      </c>
      <c r="F16" s="9">
        <v>10</v>
      </c>
      <c r="G16" s="9">
        <v>9</v>
      </c>
      <c r="H16" s="9"/>
      <c r="I16" s="9"/>
      <c r="J16" s="9"/>
      <c r="K16" s="9"/>
      <c r="L16" s="9"/>
      <c r="M16" s="9"/>
      <c r="N16" s="9"/>
      <c r="O16" s="9">
        <v>4</v>
      </c>
      <c r="P16" s="9"/>
      <c r="Q16" s="9"/>
      <c r="R16" s="9">
        <v>2</v>
      </c>
      <c r="S16" s="9">
        <v>4</v>
      </c>
      <c r="T16" s="9">
        <v>9</v>
      </c>
      <c r="U16" s="10">
        <v>4</v>
      </c>
      <c r="V16" s="30">
        <f t="shared" si="0"/>
        <v>117</v>
      </c>
    </row>
    <row r="17" spans="1:22" ht="18" customHeight="1" x14ac:dyDescent="0.15">
      <c r="A17" s="154" t="s">
        <v>6</v>
      </c>
      <c r="B17" s="118" t="s">
        <v>13</v>
      </c>
      <c r="C17" s="2">
        <v>18</v>
      </c>
      <c r="D17" s="3">
        <v>6</v>
      </c>
      <c r="E17" s="3">
        <v>74</v>
      </c>
      <c r="F17" s="3">
        <v>15</v>
      </c>
      <c r="G17" s="3"/>
      <c r="H17" s="3"/>
      <c r="I17" s="3"/>
      <c r="J17" s="3"/>
      <c r="K17" s="3"/>
      <c r="L17" s="3"/>
      <c r="M17" s="3"/>
      <c r="N17" s="3"/>
      <c r="O17" s="3"/>
      <c r="P17" s="3"/>
      <c r="Q17" s="3">
        <v>7</v>
      </c>
      <c r="R17" s="3">
        <v>49</v>
      </c>
      <c r="S17" s="3"/>
      <c r="T17" s="3">
        <v>2</v>
      </c>
      <c r="U17" s="4">
        <v>1</v>
      </c>
      <c r="V17" s="29">
        <f t="shared" si="0"/>
        <v>172</v>
      </c>
    </row>
    <row r="18" spans="1:22" ht="18" customHeight="1" x14ac:dyDescent="0.15">
      <c r="A18" s="153"/>
      <c r="B18" s="120" t="s">
        <v>14</v>
      </c>
      <c r="C18" s="5">
        <v>18</v>
      </c>
      <c r="D18" s="6">
        <v>6</v>
      </c>
      <c r="E18" s="6">
        <v>74</v>
      </c>
      <c r="F18" s="6">
        <v>15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>
        <v>7</v>
      </c>
      <c r="R18" s="6">
        <v>49</v>
      </c>
      <c r="S18" s="6"/>
      <c r="T18" s="6">
        <v>2</v>
      </c>
      <c r="U18" s="7">
        <v>1</v>
      </c>
      <c r="V18" s="31">
        <f t="shared" si="0"/>
        <v>172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>
        <v>6</v>
      </c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6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>
        <v>6</v>
      </c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6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>
        <v>1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1</v>
      </c>
    </row>
    <row r="22" spans="1:22" ht="18" customHeight="1" x14ac:dyDescent="0.15">
      <c r="A22" s="153"/>
      <c r="B22" s="120" t="s">
        <v>14</v>
      </c>
      <c r="C22" s="5"/>
      <c r="D22" s="6"/>
      <c r="E22" s="6">
        <v>1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1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1</v>
      </c>
      <c r="T23" s="12"/>
      <c r="U23" s="13"/>
      <c r="V23" s="32">
        <f t="shared" si="0"/>
        <v>1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>
        <v>1</v>
      </c>
      <c r="T24" s="9"/>
      <c r="U24" s="10"/>
      <c r="V24" s="30">
        <f t="shared" si="0"/>
        <v>1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71</v>
      </c>
      <c r="D31" s="3">
        <f t="shared" ref="D31:V31" si="1">+D7+D9+D11+D13+D15+D17+D19+D21+D23+D25+D27+D29</f>
        <v>45</v>
      </c>
      <c r="E31" s="3">
        <f t="shared" si="1"/>
        <v>169</v>
      </c>
      <c r="F31" s="3">
        <f t="shared" si="1"/>
        <v>70</v>
      </c>
      <c r="G31" s="3">
        <f t="shared" si="1"/>
        <v>9</v>
      </c>
      <c r="H31" s="3">
        <f t="shared" si="1"/>
        <v>2</v>
      </c>
      <c r="I31" s="3">
        <f t="shared" si="1"/>
        <v>2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2</v>
      </c>
      <c r="M31" s="3">
        <f t="shared" si="2"/>
        <v>0</v>
      </c>
      <c r="N31" s="3">
        <f t="shared" si="1"/>
        <v>0</v>
      </c>
      <c r="O31" s="3">
        <f t="shared" si="1"/>
        <v>5</v>
      </c>
      <c r="P31" s="3">
        <f t="shared" si="1"/>
        <v>1</v>
      </c>
      <c r="Q31" s="3">
        <f t="shared" si="1"/>
        <v>15</v>
      </c>
      <c r="R31" s="3">
        <f t="shared" si="1"/>
        <v>85</v>
      </c>
      <c r="S31" s="3">
        <f t="shared" si="1"/>
        <v>5</v>
      </c>
      <c r="T31" s="3">
        <f t="shared" si="1"/>
        <v>16</v>
      </c>
      <c r="U31" s="4">
        <f t="shared" si="1"/>
        <v>47</v>
      </c>
      <c r="V31" s="29">
        <f t="shared" si="1"/>
        <v>544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71</v>
      </c>
      <c r="D32" s="6">
        <f t="shared" si="3"/>
        <v>45</v>
      </c>
      <c r="E32" s="6">
        <f t="shared" si="3"/>
        <v>169</v>
      </c>
      <c r="F32" s="6">
        <f t="shared" si="3"/>
        <v>70</v>
      </c>
      <c r="G32" s="6">
        <f t="shared" si="3"/>
        <v>9</v>
      </c>
      <c r="H32" s="6">
        <f t="shared" si="3"/>
        <v>2</v>
      </c>
      <c r="I32" s="6">
        <f t="shared" si="3"/>
        <v>2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2</v>
      </c>
      <c r="M32" s="6">
        <f t="shared" si="4"/>
        <v>0</v>
      </c>
      <c r="N32" s="6">
        <f t="shared" si="3"/>
        <v>0</v>
      </c>
      <c r="O32" s="6">
        <f t="shared" si="3"/>
        <v>5</v>
      </c>
      <c r="P32" s="6">
        <f t="shared" si="3"/>
        <v>1</v>
      </c>
      <c r="Q32" s="6">
        <f t="shared" si="3"/>
        <v>15</v>
      </c>
      <c r="R32" s="6">
        <f t="shared" si="3"/>
        <v>85</v>
      </c>
      <c r="S32" s="6">
        <f t="shared" si="3"/>
        <v>5</v>
      </c>
      <c r="T32" s="6">
        <f t="shared" si="3"/>
        <v>16</v>
      </c>
      <c r="U32" s="7">
        <f t="shared" si="3"/>
        <v>47</v>
      </c>
      <c r="V32" s="31">
        <f t="shared" si="3"/>
        <v>544</v>
      </c>
    </row>
    <row r="33" spans="1:22" ht="18" customHeight="1" x14ac:dyDescent="0.15">
      <c r="A33" s="158" t="s">
        <v>273</v>
      </c>
      <c r="B33" s="118" t="s">
        <v>13</v>
      </c>
      <c r="C33" s="2">
        <v>52</v>
      </c>
      <c r="D33" s="3">
        <v>47</v>
      </c>
      <c r="E33" s="3">
        <v>79</v>
      </c>
      <c r="F33" s="3">
        <v>89</v>
      </c>
      <c r="G33" s="3">
        <v>2</v>
      </c>
      <c r="H33" s="3">
        <v>0</v>
      </c>
      <c r="I33" s="3">
        <v>3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17</v>
      </c>
      <c r="P33" s="3">
        <v>17</v>
      </c>
      <c r="Q33" s="3">
        <v>24</v>
      </c>
      <c r="R33" s="3">
        <v>16</v>
      </c>
      <c r="S33" s="3">
        <v>15</v>
      </c>
      <c r="T33" s="3">
        <v>17</v>
      </c>
      <c r="U33" s="4">
        <v>52</v>
      </c>
      <c r="V33" s="29">
        <f>SUM(C33:U33)</f>
        <v>430</v>
      </c>
    </row>
    <row r="34" spans="1:22" ht="18" customHeight="1" x14ac:dyDescent="0.15">
      <c r="A34" s="153"/>
      <c r="B34" s="120" t="s">
        <v>14</v>
      </c>
      <c r="C34" s="5">
        <v>52</v>
      </c>
      <c r="D34" s="6">
        <v>47</v>
      </c>
      <c r="E34" s="6">
        <v>79</v>
      </c>
      <c r="F34" s="6">
        <v>89</v>
      </c>
      <c r="G34" s="6">
        <v>2</v>
      </c>
      <c r="H34" s="6">
        <v>0</v>
      </c>
      <c r="I34" s="6">
        <v>3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17</v>
      </c>
      <c r="P34" s="6">
        <v>17</v>
      </c>
      <c r="Q34" s="6">
        <v>24</v>
      </c>
      <c r="R34" s="6">
        <v>16</v>
      </c>
      <c r="S34" s="6">
        <v>15</v>
      </c>
      <c r="T34" s="6">
        <v>17</v>
      </c>
      <c r="U34" s="7">
        <v>52</v>
      </c>
      <c r="V34" s="31">
        <f>SUM(C34:U34)</f>
        <v>430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1.3653846153846154</v>
      </c>
      <c r="D35" s="34">
        <f t="shared" ref="D35:V35" si="5">IF(D33=0,"- ",+D31/D33)</f>
        <v>0.95744680851063835</v>
      </c>
      <c r="E35" s="34">
        <f t="shared" si="5"/>
        <v>2.1392405063291138</v>
      </c>
      <c r="F35" s="34">
        <f t="shared" si="5"/>
        <v>0.7865168539325843</v>
      </c>
      <c r="G35" s="34">
        <f t="shared" si="5"/>
        <v>4.5</v>
      </c>
      <c r="H35" s="34" t="str">
        <f t="shared" si="5"/>
        <v xml:space="preserve">- </v>
      </c>
      <c r="I35" s="34">
        <f t="shared" si="5"/>
        <v>0.66666666666666663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>
        <f t="shared" si="5"/>
        <v>0.29411764705882354</v>
      </c>
      <c r="P35" s="34">
        <f t="shared" si="5"/>
        <v>5.8823529411764705E-2</v>
      </c>
      <c r="Q35" s="34">
        <f t="shared" si="5"/>
        <v>0.625</v>
      </c>
      <c r="R35" s="34">
        <f t="shared" si="5"/>
        <v>5.3125</v>
      </c>
      <c r="S35" s="34">
        <f t="shared" si="5"/>
        <v>0.33333333333333331</v>
      </c>
      <c r="T35" s="34">
        <f t="shared" si="5"/>
        <v>0.94117647058823528</v>
      </c>
      <c r="U35" s="35">
        <f t="shared" si="5"/>
        <v>0.90384615384615385</v>
      </c>
      <c r="V35" s="36">
        <f t="shared" si="5"/>
        <v>1.2651162790697674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1.3653846153846154</v>
      </c>
      <c r="D36" s="38">
        <f t="shared" si="7"/>
        <v>0.95744680851063835</v>
      </c>
      <c r="E36" s="38">
        <f t="shared" si="7"/>
        <v>2.1392405063291138</v>
      </c>
      <c r="F36" s="38">
        <f t="shared" si="7"/>
        <v>0.7865168539325843</v>
      </c>
      <c r="G36" s="38">
        <f t="shared" si="7"/>
        <v>4.5</v>
      </c>
      <c r="H36" s="38" t="str">
        <f t="shared" si="7"/>
        <v xml:space="preserve">- </v>
      </c>
      <c r="I36" s="38">
        <f t="shared" si="7"/>
        <v>0.66666666666666663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>
        <f t="shared" si="7"/>
        <v>0.29411764705882354</v>
      </c>
      <c r="P36" s="38">
        <f t="shared" si="7"/>
        <v>5.8823529411764705E-2</v>
      </c>
      <c r="Q36" s="38">
        <f t="shared" si="7"/>
        <v>0.625</v>
      </c>
      <c r="R36" s="38">
        <f t="shared" si="7"/>
        <v>5.3125</v>
      </c>
      <c r="S36" s="38">
        <f t="shared" si="7"/>
        <v>0.33333333333333331</v>
      </c>
      <c r="T36" s="38">
        <f t="shared" si="7"/>
        <v>0.94117647058823528</v>
      </c>
      <c r="U36" s="39">
        <f t="shared" si="7"/>
        <v>0.90384615384615385</v>
      </c>
      <c r="V36" s="40">
        <f t="shared" si="7"/>
        <v>1.2651162790697674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4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24</v>
      </c>
      <c r="O4" s="14" t="s">
        <v>35</v>
      </c>
      <c r="P4" s="14" t="s">
        <v>36</v>
      </c>
      <c r="Q4" s="15">
        <v>24</v>
      </c>
      <c r="R4" s="14" t="s">
        <v>37</v>
      </c>
      <c r="T4" s="16" t="s">
        <v>33</v>
      </c>
      <c r="U4" s="16"/>
      <c r="V4" s="17" t="s">
        <v>181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3</v>
      </c>
      <c r="D7" s="3">
        <v>0</v>
      </c>
      <c r="E7" s="3">
        <v>7</v>
      </c>
      <c r="F7" s="3">
        <v>6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5</v>
      </c>
      <c r="P7" s="3">
        <v>0</v>
      </c>
      <c r="Q7" s="3">
        <v>0</v>
      </c>
      <c r="R7" s="3">
        <v>4</v>
      </c>
      <c r="S7" s="3">
        <v>5</v>
      </c>
      <c r="T7" s="3">
        <v>0</v>
      </c>
      <c r="U7" s="4">
        <v>0</v>
      </c>
      <c r="V7" s="29">
        <f>SUM(C7:U7)</f>
        <v>30</v>
      </c>
    </row>
    <row r="8" spans="1:22" ht="18" customHeight="1" x14ac:dyDescent="0.15">
      <c r="A8" s="157"/>
      <c r="B8" s="119" t="s">
        <v>14</v>
      </c>
      <c r="C8" s="5">
        <v>3</v>
      </c>
      <c r="D8" s="9">
        <v>0</v>
      </c>
      <c r="E8" s="9">
        <v>13</v>
      </c>
      <c r="F8" s="9">
        <v>6</v>
      </c>
      <c r="G8" s="9">
        <v>0</v>
      </c>
      <c r="H8" s="9">
        <v>0</v>
      </c>
      <c r="I8" s="9">
        <v>0</v>
      </c>
      <c r="J8" s="9">
        <v>0</v>
      </c>
      <c r="K8" s="9">
        <v>0</v>
      </c>
      <c r="L8" s="9">
        <v>0</v>
      </c>
      <c r="M8" s="9">
        <v>0</v>
      </c>
      <c r="N8" s="9">
        <v>0</v>
      </c>
      <c r="O8" s="9">
        <v>7</v>
      </c>
      <c r="P8" s="9">
        <v>0</v>
      </c>
      <c r="Q8" s="9">
        <v>0</v>
      </c>
      <c r="R8" s="9">
        <v>4</v>
      </c>
      <c r="S8" s="9">
        <v>12</v>
      </c>
      <c r="T8" s="9">
        <v>0</v>
      </c>
      <c r="U8" s="10">
        <v>0</v>
      </c>
      <c r="V8" s="30">
        <f t="shared" ref="V8:V30" si="0">SUM(C8:U8)</f>
        <v>45</v>
      </c>
    </row>
    <row r="9" spans="1:22" ht="18" customHeight="1" x14ac:dyDescent="0.15">
      <c r="A9" s="154" t="s">
        <v>2</v>
      </c>
      <c r="B9" s="118" t="s">
        <v>13</v>
      </c>
      <c r="C9" s="2">
        <v>16</v>
      </c>
      <c r="D9" s="3">
        <v>6</v>
      </c>
      <c r="E9" s="3">
        <v>35</v>
      </c>
      <c r="F9" s="3">
        <v>65</v>
      </c>
      <c r="G9" s="3">
        <v>14</v>
      </c>
      <c r="H9" s="3">
        <v>0</v>
      </c>
      <c r="I9" s="3">
        <v>0</v>
      </c>
      <c r="J9" s="3">
        <v>0</v>
      </c>
      <c r="K9" s="3">
        <v>2</v>
      </c>
      <c r="L9" s="3">
        <v>0</v>
      </c>
      <c r="M9" s="3">
        <v>0</v>
      </c>
      <c r="N9" s="3">
        <v>0</v>
      </c>
      <c r="O9" s="3">
        <v>5</v>
      </c>
      <c r="P9" s="3">
        <v>3</v>
      </c>
      <c r="Q9" s="3">
        <v>3</v>
      </c>
      <c r="R9" s="3">
        <v>10</v>
      </c>
      <c r="S9" s="3">
        <v>4</v>
      </c>
      <c r="T9" s="3">
        <v>2</v>
      </c>
      <c r="U9" s="4">
        <v>12</v>
      </c>
      <c r="V9" s="29">
        <f t="shared" si="0"/>
        <v>177</v>
      </c>
    </row>
    <row r="10" spans="1:22" ht="18" customHeight="1" x14ac:dyDescent="0.15">
      <c r="A10" s="153"/>
      <c r="B10" s="120" t="s">
        <v>14</v>
      </c>
      <c r="C10" s="5">
        <v>23</v>
      </c>
      <c r="D10" s="6">
        <v>7</v>
      </c>
      <c r="E10" s="6">
        <v>44</v>
      </c>
      <c r="F10" s="6">
        <v>71</v>
      </c>
      <c r="G10" s="6">
        <v>16</v>
      </c>
      <c r="H10" s="6">
        <v>0</v>
      </c>
      <c r="I10" s="6">
        <v>0</v>
      </c>
      <c r="J10" s="6">
        <v>0</v>
      </c>
      <c r="K10" s="6">
        <v>2</v>
      </c>
      <c r="L10" s="6">
        <v>0</v>
      </c>
      <c r="M10" s="6">
        <v>0</v>
      </c>
      <c r="N10" s="6">
        <v>0</v>
      </c>
      <c r="O10" s="6">
        <v>7</v>
      </c>
      <c r="P10" s="6">
        <v>6</v>
      </c>
      <c r="Q10" s="6">
        <v>4</v>
      </c>
      <c r="R10" s="6">
        <v>16</v>
      </c>
      <c r="S10" s="6">
        <v>4</v>
      </c>
      <c r="T10" s="6">
        <v>4</v>
      </c>
      <c r="U10" s="7">
        <v>20</v>
      </c>
      <c r="V10" s="31">
        <f t="shared" si="0"/>
        <v>224</v>
      </c>
    </row>
    <row r="11" spans="1:22" ht="18" customHeight="1" x14ac:dyDescent="0.15">
      <c r="A11" s="156" t="s">
        <v>3</v>
      </c>
      <c r="B11" s="121" t="s">
        <v>13</v>
      </c>
      <c r="C11" s="11">
        <v>30</v>
      </c>
      <c r="D11" s="12">
        <v>73</v>
      </c>
      <c r="E11" s="12">
        <v>139</v>
      </c>
      <c r="F11" s="12">
        <v>74</v>
      </c>
      <c r="G11" s="12">
        <v>23</v>
      </c>
      <c r="H11" s="12">
        <v>4</v>
      </c>
      <c r="I11" s="12">
        <v>2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7</v>
      </c>
      <c r="P11" s="12">
        <v>31</v>
      </c>
      <c r="Q11" s="12">
        <v>4</v>
      </c>
      <c r="R11" s="12">
        <v>19</v>
      </c>
      <c r="S11" s="12">
        <v>3</v>
      </c>
      <c r="T11" s="12">
        <v>7</v>
      </c>
      <c r="U11" s="13">
        <v>29</v>
      </c>
      <c r="V11" s="32">
        <f t="shared" si="0"/>
        <v>445</v>
      </c>
    </row>
    <row r="12" spans="1:22" ht="18" customHeight="1" x14ac:dyDescent="0.15">
      <c r="A12" s="157"/>
      <c r="B12" s="119" t="s">
        <v>14</v>
      </c>
      <c r="C12" s="8">
        <v>32</v>
      </c>
      <c r="D12" s="9">
        <v>98</v>
      </c>
      <c r="E12" s="9">
        <v>158</v>
      </c>
      <c r="F12" s="9">
        <v>88</v>
      </c>
      <c r="G12" s="9">
        <v>31</v>
      </c>
      <c r="H12" s="9">
        <v>4</v>
      </c>
      <c r="I12" s="9">
        <v>2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17</v>
      </c>
      <c r="P12" s="9">
        <v>41</v>
      </c>
      <c r="Q12" s="9">
        <v>4</v>
      </c>
      <c r="R12" s="9">
        <v>32</v>
      </c>
      <c r="S12" s="9">
        <v>6</v>
      </c>
      <c r="T12" s="9">
        <v>11</v>
      </c>
      <c r="U12" s="10">
        <v>38</v>
      </c>
      <c r="V12" s="30">
        <f t="shared" si="0"/>
        <v>562</v>
      </c>
    </row>
    <row r="13" spans="1:22" ht="18" customHeight="1" x14ac:dyDescent="0.15">
      <c r="A13" s="154" t="s">
        <v>4</v>
      </c>
      <c r="B13" s="118" t="s">
        <v>13</v>
      </c>
      <c r="C13" s="2">
        <v>91</v>
      </c>
      <c r="D13" s="3">
        <v>25</v>
      </c>
      <c r="E13" s="3">
        <v>117</v>
      </c>
      <c r="F13" s="3">
        <v>117</v>
      </c>
      <c r="G13" s="3">
        <v>9</v>
      </c>
      <c r="H13" s="3">
        <v>3</v>
      </c>
      <c r="I13" s="3">
        <v>14</v>
      </c>
      <c r="J13" s="3">
        <v>2</v>
      </c>
      <c r="K13" s="3">
        <v>0</v>
      </c>
      <c r="L13" s="3">
        <v>0</v>
      </c>
      <c r="M13" s="3">
        <v>0</v>
      </c>
      <c r="N13" s="3">
        <v>0</v>
      </c>
      <c r="O13" s="3">
        <v>9</v>
      </c>
      <c r="P13" s="3">
        <v>34</v>
      </c>
      <c r="Q13" s="3">
        <v>7</v>
      </c>
      <c r="R13" s="3">
        <v>29</v>
      </c>
      <c r="S13" s="3">
        <v>6</v>
      </c>
      <c r="T13" s="3">
        <v>24</v>
      </c>
      <c r="U13" s="4">
        <v>47</v>
      </c>
      <c r="V13" s="29">
        <f t="shared" si="0"/>
        <v>534</v>
      </c>
    </row>
    <row r="14" spans="1:22" ht="18" customHeight="1" x14ac:dyDescent="0.15">
      <c r="A14" s="153"/>
      <c r="B14" s="120" t="s">
        <v>14</v>
      </c>
      <c r="C14" s="5">
        <v>126</v>
      </c>
      <c r="D14" s="6">
        <v>34</v>
      </c>
      <c r="E14" s="6">
        <v>144</v>
      </c>
      <c r="F14" s="6">
        <v>144</v>
      </c>
      <c r="G14" s="6">
        <v>16</v>
      </c>
      <c r="H14" s="6">
        <v>3</v>
      </c>
      <c r="I14" s="6">
        <v>16</v>
      </c>
      <c r="J14" s="6">
        <v>4</v>
      </c>
      <c r="K14" s="6">
        <v>0</v>
      </c>
      <c r="L14" s="6">
        <v>0</v>
      </c>
      <c r="M14" s="6">
        <v>0</v>
      </c>
      <c r="N14" s="6">
        <v>0</v>
      </c>
      <c r="O14" s="6">
        <v>20</v>
      </c>
      <c r="P14" s="6">
        <v>54</v>
      </c>
      <c r="Q14" s="6">
        <v>9</v>
      </c>
      <c r="R14" s="6">
        <v>40</v>
      </c>
      <c r="S14" s="6">
        <v>11</v>
      </c>
      <c r="T14" s="6">
        <v>34</v>
      </c>
      <c r="U14" s="7">
        <v>87</v>
      </c>
      <c r="V14" s="31">
        <f t="shared" si="0"/>
        <v>742</v>
      </c>
    </row>
    <row r="15" spans="1:22" ht="18" customHeight="1" x14ac:dyDescent="0.15">
      <c r="A15" s="156" t="s">
        <v>5</v>
      </c>
      <c r="B15" s="121" t="s">
        <v>13</v>
      </c>
      <c r="C15" s="11">
        <v>89</v>
      </c>
      <c r="D15" s="12">
        <v>33</v>
      </c>
      <c r="E15" s="12">
        <v>164</v>
      </c>
      <c r="F15" s="12">
        <v>84</v>
      </c>
      <c r="G15" s="12">
        <v>16</v>
      </c>
      <c r="H15" s="12">
        <v>4</v>
      </c>
      <c r="I15" s="12">
        <v>17</v>
      </c>
      <c r="J15" s="12">
        <v>0</v>
      </c>
      <c r="K15" s="12">
        <v>0</v>
      </c>
      <c r="L15" s="12">
        <v>1</v>
      </c>
      <c r="M15" s="12">
        <v>0</v>
      </c>
      <c r="N15" s="12">
        <v>1</v>
      </c>
      <c r="O15" s="12">
        <v>8</v>
      </c>
      <c r="P15" s="12">
        <v>15</v>
      </c>
      <c r="Q15" s="12">
        <v>19</v>
      </c>
      <c r="R15" s="12">
        <v>42</v>
      </c>
      <c r="S15" s="12">
        <v>19</v>
      </c>
      <c r="T15" s="12">
        <v>18</v>
      </c>
      <c r="U15" s="13">
        <v>35</v>
      </c>
      <c r="V15" s="32">
        <f t="shared" si="0"/>
        <v>565</v>
      </c>
    </row>
    <row r="16" spans="1:22" ht="18" customHeight="1" x14ac:dyDescent="0.15">
      <c r="A16" s="157"/>
      <c r="B16" s="119" t="s">
        <v>14</v>
      </c>
      <c r="C16" s="8">
        <v>112</v>
      </c>
      <c r="D16" s="9">
        <v>45</v>
      </c>
      <c r="E16" s="9">
        <v>187</v>
      </c>
      <c r="F16" s="9">
        <v>84</v>
      </c>
      <c r="G16" s="9">
        <v>20</v>
      </c>
      <c r="H16" s="9">
        <v>8</v>
      </c>
      <c r="I16" s="9">
        <v>21</v>
      </c>
      <c r="J16" s="9">
        <v>0</v>
      </c>
      <c r="K16" s="9">
        <v>0</v>
      </c>
      <c r="L16" s="9">
        <v>1</v>
      </c>
      <c r="M16" s="9">
        <v>0</v>
      </c>
      <c r="N16" s="9">
        <v>3</v>
      </c>
      <c r="O16" s="9">
        <v>13</v>
      </c>
      <c r="P16" s="9">
        <v>20</v>
      </c>
      <c r="Q16" s="9">
        <v>38</v>
      </c>
      <c r="R16" s="9">
        <v>61</v>
      </c>
      <c r="S16" s="9">
        <v>28</v>
      </c>
      <c r="T16" s="9">
        <v>26</v>
      </c>
      <c r="U16" s="10">
        <v>55</v>
      </c>
      <c r="V16" s="30">
        <f t="shared" si="0"/>
        <v>722</v>
      </c>
    </row>
    <row r="17" spans="1:22" ht="18" customHeight="1" x14ac:dyDescent="0.15">
      <c r="A17" s="154" t="s">
        <v>6</v>
      </c>
      <c r="B17" s="118" t="s">
        <v>13</v>
      </c>
      <c r="C17" s="2">
        <v>24</v>
      </c>
      <c r="D17" s="3">
        <v>7</v>
      </c>
      <c r="E17" s="3">
        <v>115</v>
      </c>
      <c r="F17" s="3">
        <v>52</v>
      </c>
      <c r="G17" s="3">
        <v>7</v>
      </c>
      <c r="H17" s="3">
        <v>3</v>
      </c>
      <c r="I17" s="3">
        <v>2</v>
      </c>
      <c r="J17" s="3">
        <v>1</v>
      </c>
      <c r="K17" s="3">
        <v>0</v>
      </c>
      <c r="L17" s="3">
        <v>0</v>
      </c>
      <c r="M17" s="3">
        <v>0</v>
      </c>
      <c r="N17" s="3">
        <v>0</v>
      </c>
      <c r="O17" s="3">
        <v>9</v>
      </c>
      <c r="P17" s="3">
        <v>6</v>
      </c>
      <c r="Q17" s="3">
        <v>8</v>
      </c>
      <c r="R17" s="3">
        <v>9</v>
      </c>
      <c r="S17" s="3">
        <v>1</v>
      </c>
      <c r="T17" s="3">
        <v>6</v>
      </c>
      <c r="U17" s="4">
        <v>30</v>
      </c>
      <c r="V17" s="29">
        <f t="shared" si="0"/>
        <v>280</v>
      </c>
    </row>
    <row r="18" spans="1:22" ht="18" customHeight="1" x14ac:dyDescent="0.15">
      <c r="A18" s="153"/>
      <c r="B18" s="120" t="s">
        <v>14</v>
      </c>
      <c r="C18" s="5">
        <v>30</v>
      </c>
      <c r="D18" s="6">
        <v>10</v>
      </c>
      <c r="E18" s="6">
        <v>122</v>
      </c>
      <c r="F18" s="6">
        <v>67</v>
      </c>
      <c r="G18" s="6">
        <v>13</v>
      </c>
      <c r="H18" s="6">
        <v>4</v>
      </c>
      <c r="I18" s="6">
        <v>14</v>
      </c>
      <c r="J18" s="6">
        <v>3</v>
      </c>
      <c r="K18" s="6">
        <v>0</v>
      </c>
      <c r="L18" s="6">
        <v>0</v>
      </c>
      <c r="M18" s="6">
        <v>0</v>
      </c>
      <c r="N18" s="6">
        <v>0</v>
      </c>
      <c r="O18" s="6">
        <v>15</v>
      </c>
      <c r="P18" s="6">
        <v>9</v>
      </c>
      <c r="Q18" s="6">
        <v>12</v>
      </c>
      <c r="R18" s="6">
        <v>14</v>
      </c>
      <c r="S18" s="6">
        <v>1</v>
      </c>
      <c r="T18" s="6">
        <v>13</v>
      </c>
      <c r="U18" s="7">
        <v>65</v>
      </c>
      <c r="V18" s="31">
        <f t="shared" si="0"/>
        <v>392</v>
      </c>
    </row>
    <row r="19" spans="1:22" ht="18" customHeight="1" x14ac:dyDescent="0.15">
      <c r="A19" s="156" t="s">
        <v>7</v>
      </c>
      <c r="B19" s="121" t="s">
        <v>13</v>
      </c>
      <c r="C19" s="11">
        <v>15</v>
      </c>
      <c r="D19" s="12">
        <v>11</v>
      </c>
      <c r="E19" s="12">
        <v>33</v>
      </c>
      <c r="F19" s="12">
        <v>4</v>
      </c>
      <c r="G19" s="12">
        <v>2</v>
      </c>
      <c r="H19" s="12"/>
      <c r="I19" s="12"/>
      <c r="J19" s="12"/>
      <c r="K19" s="12"/>
      <c r="L19" s="12"/>
      <c r="M19" s="12"/>
      <c r="N19" s="12">
        <v>2</v>
      </c>
      <c r="O19" s="12">
        <v>2</v>
      </c>
      <c r="P19" s="12">
        <v>3</v>
      </c>
      <c r="Q19" s="12">
        <v>3</v>
      </c>
      <c r="R19" s="12">
        <v>1</v>
      </c>
      <c r="S19" s="12">
        <v>3</v>
      </c>
      <c r="T19" s="12">
        <v>2</v>
      </c>
      <c r="U19" s="13">
        <v>8</v>
      </c>
      <c r="V19" s="32">
        <f t="shared" si="0"/>
        <v>89</v>
      </c>
    </row>
    <row r="20" spans="1:22" ht="18" customHeight="1" x14ac:dyDescent="0.15">
      <c r="A20" s="157"/>
      <c r="B20" s="119" t="s">
        <v>14</v>
      </c>
      <c r="C20" s="8">
        <v>17</v>
      </c>
      <c r="D20" s="9">
        <v>23</v>
      </c>
      <c r="E20" s="9">
        <v>33</v>
      </c>
      <c r="F20" s="9">
        <v>6</v>
      </c>
      <c r="G20" s="9">
        <v>2</v>
      </c>
      <c r="H20" s="9"/>
      <c r="I20" s="9"/>
      <c r="J20" s="9"/>
      <c r="K20" s="9"/>
      <c r="L20" s="9"/>
      <c r="M20" s="9"/>
      <c r="N20" s="9">
        <v>2</v>
      </c>
      <c r="O20" s="9">
        <v>2</v>
      </c>
      <c r="P20" s="9">
        <v>3</v>
      </c>
      <c r="Q20" s="9">
        <v>6</v>
      </c>
      <c r="R20" s="9">
        <v>1</v>
      </c>
      <c r="S20" s="9">
        <v>3</v>
      </c>
      <c r="T20" s="9">
        <v>6</v>
      </c>
      <c r="U20" s="10">
        <v>16</v>
      </c>
      <c r="V20" s="30">
        <f t="shared" si="0"/>
        <v>120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>
        <v>3</v>
      </c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>
        <v>4</v>
      </c>
      <c r="V25" s="29">
        <f t="shared" si="0"/>
        <v>7</v>
      </c>
    </row>
    <row r="26" spans="1:22" ht="18" customHeight="1" x14ac:dyDescent="0.15">
      <c r="A26" s="153"/>
      <c r="B26" s="120" t="s">
        <v>14</v>
      </c>
      <c r="C26" s="5"/>
      <c r="D26" s="6"/>
      <c r="E26" s="6">
        <v>5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>
        <v>12</v>
      </c>
      <c r="V26" s="31">
        <f t="shared" si="0"/>
        <v>17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>
        <v>5</v>
      </c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>
        <v>20</v>
      </c>
      <c r="Q27" s="12">
        <v>1</v>
      </c>
      <c r="R27" s="12">
        <v>2</v>
      </c>
      <c r="S27" s="12">
        <v>11</v>
      </c>
      <c r="T27" s="12">
        <v>4</v>
      </c>
      <c r="U27" s="13">
        <v>12</v>
      </c>
      <c r="V27" s="32">
        <f t="shared" si="0"/>
        <v>55</v>
      </c>
    </row>
    <row r="28" spans="1:22" ht="18" customHeight="1" x14ac:dyDescent="0.15">
      <c r="A28" s="157"/>
      <c r="B28" s="119" t="s">
        <v>14</v>
      </c>
      <c r="C28" s="8"/>
      <c r="D28" s="9"/>
      <c r="E28" s="9">
        <v>10</v>
      </c>
      <c r="F28" s="9"/>
      <c r="G28" s="9"/>
      <c r="H28" s="9"/>
      <c r="I28" s="9"/>
      <c r="J28" s="9"/>
      <c r="K28" s="9"/>
      <c r="L28" s="9"/>
      <c r="M28" s="9"/>
      <c r="N28" s="9"/>
      <c r="O28" s="9"/>
      <c r="P28" s="9">
        <v>40</v>
      </c>
      <c r="Q28" s="9">
        <v>1</v>
      </c>
      <c r="R28" s="9">
        <v>12</v>
      </c>
      <c r="S28" s="9">
        <v>50</v>
      </c>
      <c r="T28" s="9">
        <v>20</v>
      </c>
      <c r="U28" s="10">
        <v>40</v>
      </c>
      <c r="V28" s="30">
        <f t="shared" si="0"/>
        <v>173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>
        <v>17</v>
      </c>
      <c r="Q29" s="3">
        <v>3</v>
      </c>
      <c r="R29" s="3">
        <v>4</v>
      </c>
      <c r="S29" s="3">
        <v>6</v>
      </c>
      <c r="T29" s="3">
        <v>6</v>
      </c>
      <c r="U29" s="4">
        <v>26</v>
      </c>
      <c r="V29" s="29">
        <f t="shared" si="0"/>
        <v>62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>
        <v>70</v>
      </c>
      <c r="Q30" s="6">
        <v>18</v>
      </c>
      <c r="R30" s="6">
        <v>12</v>
      </c>
      <c r="S30" s="6">
        <v>30</v>
      </c>
      <c r="T30" s="6">
        <v>36</v>
      </c>
      <c r="U30" s="7">
        <v>116</v>
      </c>
      <c r="V30" s="31">
        <f t="shared" si="0"/>
        <v>282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268</v>
      </c>
      <c r="D31" s="3">
        <f t="shared" ref="D31:V31" si="1">+D7+D9+D11+D13+D15+D17+D19+D21+D23+D25+D27+D29</f>
        <v>155</v>
      </c>
      <c r="E31" s="3">
        <f t="shared" si="1"/>
        <v>618</v>
      </c>
      <c r="F31" s="3">
        <f t="shared" si="1"/>
        <v>402</v>
      </c>
      <c r="G31" s="3">
        <f t="shared" si="1"/>
        <v>71</v>
      </c>
      <c r="H31" s="3">
        <f t="shared" si="1"/>
        <v>14</v>
      </c>
      <c r="I31" s="3">
        <f t="shared" si="1"/>
        <v>35</v>
      </c>
      <c r="J31" s="3">
        <f t="shared" si="1"/>
        <v>3</v>
      </c>
      <c r="K31" s="3">
        <f t="shared" ref="K31:M31" si="2">+K7+K9+K11+K13+K15+K17+K19+K21+K23+K25+K27+K29</f>
        <v>2</v>
      </c>
      <c r="L31" s="3">
        <f t="shared" si="2"/>
        <v>1</v>
      </c>
      <c r="M31" s="3">
        <f t="shared" si="2"/>
        <v>0</v>
      </c>
      <c r="N31" s="3">
        <f t="shared" si="1"/>
        <v>3</v>
      </c>
      <c r="O31" s="3">
        <f t="shared" si="1"/>
        <v>45</v>
      </c>
      <c r="P31" s="3">
        <f t="shared" si="1"/>
        <v>129</v>
      </c>
      <c r="Q31" s="3">
        <f t="shared" si="1"/>
        <v>48</v>
      </c>
      <c r="R31" s="3">
        <f t="shared" si="1"/>
        <v>120</v>
      </c>
      <c r="S31" s="3">
        <f t="shared" si="1"/>
        <v>58</v>
      </c>
      <c r="T31" s="3">
        <f t="shared" si="1"/>
        <v>69</v>
      </c>
      <c r="U31" s="4">
        <f t="shared" si="1"/>
        <v>203</v>
      </c>
      <c r="V31" s="29">
        <f t="shared" si="1"/>
        <v>2244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343</v>
      </c>
      <c r="D32" s="6">
        <f t="shared" si="3"/>
        <v>217</v>
      </c>
      <c r="E32" s="6">
        <f t="shared" si="3"/>
        <v>716</v>
      </c>
      <c r="F32" s="6">
        <f t="shared" si="3"/>
        <v>466</v>
      </c>
      <c r="G32" s="6">
        <f t="shared" si="3"/>
        <v>98</v>
      </c>
      <c r="H32" s="6">
        <f t="shared" si="3"/>
        <v>19</v>
      </c>
      <c r="I32" s="6">
        <f t="shared" si="3"/>
        <v>53</v>
      </c>
      <c r="J32" s="6">
        <f t="shared" si="3"/>
        <v>7</v>
      </c>
      <c r="K32" s="6">
        <f t="shared" ref="K32:M32" si="4">+K8+K10+K12+K14+K16+K18+K20+K22+K24+K26+K28+K30</f>
        <v>2</v>
      </c>
      <c r="L32" s="6">
        <f t="shared" si="4"/>
        <v>1</v>
      </c>
      <c r="M32" s="6">
        <f t="shared" si="4"/>
        <v>0</v>
      </c>
      <c r="N32" s="6">
        <f t="shared" si="3"/>
        <v>5</v>
      </c>
      <c r="O32" s="6">
        <f t="shared" si="3"/>
        <v>81</v>
      </c>
      <c r="P32" s="6">
        <f t="shared" si="3"/>
        <v>243</v>
      </c>
      <c r="Q32" s="6">
        <f t="shared" si="3"/>
        <v>92</v>
      </c>
      <c r="R32" s="6">
        <f t="shared" si="3"/>
        <v>192</v>
      </c>
      <c r="S32" s="6">
        <f t="shared" si="3"/>
        <v>145</v>
      </c>
      <c r="T32" s="6">
        <f t="shared" si="3"/>
        <v>150</v>
      </c>
      <c r="U32" s="7">
        <f t="shared" si="3"/>
        <v>449</v>
      </c>
      <c r="V32" s="31">
        <f t="shared" si="3"/>
        <v>3279</v>
      </c>
    </row>
    <row r="33" spans="1:22" ht="18" customHeight="1" x14ac:dyDescent="0.15">
      <c r="A33" s="158" t="s">
        <v>273</v>
      </c>
      <c r="B33" s="118" t="s">
        <v>13</v>
      </c>
      <c r="C33" s="2">
        <v>97</v>
      </c>
      <c r="D33" s="3">
        <v>42</v>
      </c>
      <c r="E33" s="3">
        <v>527</v>
      </c>
      <c r="F33" s="3">
        <v>233</v>
      </c>
      <c r="G33" s="3">
        <v>37</v>
      </c>
      <c r="H33" s="3">
        <v>13</v>
      </c>
      <c r="I33" s="3">
        <v>8</v>
      </c>
      <c r="J33" s="3">
        <v>0</v>
      </c>
      <c r="K33" s="3">
        <v>0</v>
      </c>
      <c r="L33" s="3">
        <v>0</v>
      </c>
      <c r="M33" s="3">
        <v>0</v>
      </c>
      <c r="N33" s="3">
        <v>5</v>
      </c>
      <c r="O33" s="3">
        <v>19</v>
      </c>
      <c r="P33" s="3">
        <v>64</v>
      </c>
      <c r="Q33" s="3">
        <v>34</v>
      </c>
      <c r="R33" s="3">
        <v>112</v>
      </c>
      <c r="S33" s="3">
        <v>67</v>
      </c>
      <c r="T33" s="3">
        <v>62</v>
      </c>
      <c r="U33" s="4">
        <v>239</v>
      </c>
      <c r="V33" s="29">
        <f>SUM(C33:U33)</f>
        <v>1559</v>
      </c>
    </row>
    <row r="34" spans="1:22" ht="18" customHeight="1" x14ac:dyDescent="0.15">
      <c r="A34" s="153"/>
      <c r="B34" s="120" t="s">
        <v>14</v>
      </c>
      <c r="C34" s="5">
        <v>111</v>
      </c>
      <c r="D34" s="6">
        <v>48</v>
      </c>
      <c r="E34" s="6">
        <v>639</v>
      </c>
      <c r="F34" s="6">
        <v>298</v>
      </c>
      <c r="G34" s="6">
        <v>41</v>
      </c>
      <c r="H34" s="6">
        <v>13</v>
      </c>
      <c r="I34" s="6">
        <v>9</v>
      </c>
      <c r="J34" s="6">
        <v>0</v>
      </c>
      <c r="K34" s="6">
        <v>0</v>
      </c>
      <c r="L34" s="6">
        <v>0</v>
      </c>
      <c r="M34" s="6">
        <v>0</v>
      </c>
      <c r="N34" s="6">
        <v>6</v>
      </c>
      <c r="O34" s="6">
        <v>29</v>
      </c>
      <c r="P34" s="6">
        <v>145</v>
      </c>
      <c r="Q34" s="6">
        <v>72</v>
      </c>
      <c r="R34" s="6">
        <v>197</v>
      </c>
      <c r="S34" s="6">
        <v>158</v>
      </c>
      <c r="T34" s="6">
        <v>98</v>
      </c>
      <c r="U34" s="7">
        <v>555</v>
      </c>
      <c r="V34" s="31">
        <f>SUM(C34:U34)</f>
        <v>2419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2.7628865979381443</v>
      </c>
      <c r="D35" s="34">
        <f t="shared" ref="D35:V35" si="5">IF(D33=0,"- ",+D31/D33)</f>
        <v>3.6904761904761907</v>
      </c>
      <c r="E35" s="34">
        <f t="shared" si="5"/>
        <v>1.1726755218216318</v>
      </c>
      <c r="F35" s="34">
        <f t="shared" si="5"/>
        <v>1.7253218884120172</v>
      </c>
      <c r="G35" s="34">
        <f t="shared" si="5"/>
        <v>1.9189189189189189</v>
      </c>
      <c r="H35" s="34">
        <f t="shared" si="5"/>
        <v>1.0769230769230769</v>
      </c>
      <c r="I35" s="34">
        <f t="shared" si="5"/>
        <v>4.375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>
        <f t="shared" si="5"/>
        <v>0.6</v>
      </c>
      <c r="O35" s="34">
        <f t="shared" si="5"/>
        <v>2.3684210526315788</v>
      </c>
      <c r="P35" s="34">
        <f t="shared" si="5"/>
        <v>2.015625</v>
      </c>
      <c r="Q35" s="34">
        <f t="shared" si="5"/>
        <v>1.411764705882353</v>
      </c>
      <c r="R35" s="34">
        <f t="shared" si="5"/>
        <v>1.0714285714285714</v>
      </c>
      <c r="S35" s="34">
        <f t="shared" si="5"/>
        <v>0.86567164179104472</v>
      </c>
      <c r="T35" s="34">
        <f t="shared" si="5"/>
        <v>1.1129032258064515</v>
      </c>
      <c r="U35" s="35">
        <f t="shared" si="5"/>
        <v>0.84937238493723854</v>
      </c>
      <c r="V35" s="36">
        <f t="shared" si="5"/>
        <v>1.4393842206542655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3.0900900900900901</v>
      </c>
      <c r="D36" s="38">
        <f t="shared" si="7"/>
        <v>4.520833333333333</v>
      </c>
      <c r="E36" s="38">
        <f t="shared" si="7"/>
        <v>1.1205007824726134</v>
      </c>
      <c r="F36" s="38">
        <f t="shared" si="7"/>
        <v>1.563758389261745</v>
      </c>
      <c r="G36" s="38">
        <f t="shared" si="7"/>
        <v>2.3902439024390243</v>
      </c>
      <c r="H36" s="38">
        <f t="shared" si="7"/>
        <v>1.4615384615384615</v>
      </c>
      <c r="I36" s="38">
        <f t="shared" si="7"/>
        <v>5.8888888888888893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>
        <f t="shared" si="7"/>
        <v>0.83333333333333337</v>
      </c>
      <c r="O36" s="38">
        <f t="shared" si="7"/>
        <v>2.7931034482758621</v>
      </c>
      <c r="P36" s="38">
        <f t="shared" si="7"/>
        <v>1.6758620689655173</v>
      </c>
      <c r="Q36" s="38">
        <f t="shared" si="7"/>
        <v>1.2777777777777777</v>
      </c>
      <c r="R36" s="38">
        <f t="shared" si="7"/>
        <v>0.97461928934010156</v>
      </c>
      <c r="S36" s="38">
        <f t="shared" si="7"/>
        <v>0.91772151898734178</v>
      </c>
      <c r="T36" s="38">
        <f t="shared" si="7"/>
        <v>1.5306122448979591</v>
      </c>
      <c r="U36" s="39">
        <f t="shared" si="7"/>
        <v>0.80900900900900896</v>
      </c>
      <c r="V36" s="40">
        <f t="shared" si="7"/>
        <v>1.3555188094253825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5">
    <tabColor indexed="48"/>
    <pageSetUpPr fitToPage="1"/>
  </sheetPr>
  <dimension ref="A1:AG56"/>
  <sheetViews>
    <sheetView view="pageBreakPreview" topLeftCell="A13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f>+オホーツク総合振興局計!N4</f>
        <v>167</v>
      </c>
      <c r="O4" s="14" t="s">
        <v>35</v>
      </c>
      <c r="P4" s="14" t="s">
        <v>36</v>
      </c>
      <c r="Q4" s="15">
        <f>+オホーツク総合振興局計!Q4</f>
        <v>157</v>
      </c>
      <c r="R4" s="14" t="s">
        <v>37</v>
      </c>
      <c r="T4" s="16" t="s">
        <v>33</v>
      </c>
      <c r="U4" s="16"/>
      <c r="V4" s="17" t="s">
        <v>182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20</v>
      </c>
      <c r="H6" s="19" t="s">
        <v>21</v>
      </c>
      <c r="I6" s="19" t="s">
        <v>22</v>
      </c>
      <c r="J6" s="19" t="s">
        <v>23</v>
      </c>
      <c r="K6" s="19" t="s">
        <v>252</v>
      </c>
      <c r="L6" s="28" t="s">
        <v>254</v>
      </c>
      <c r="M6" s="19" t="s">
        <v>256</v>
      </c>
      <c r="N6" s="19" t="s">
        <v>24</v>
      </c>
      <c r="O6" s="19" t="s">
        <v>25</v>
      </c>
      <c r="P6" s="19" t="s">
        <v>26</v>
      </c>
      <c r="Q6" s="19" t="s">
        <v>27</v>
      </c>
      <c r="R6" s="19" t="s">
        <v>28</v>
      </c>
      <c r="S6" s="19" t="s">
        <v>29</v>
      </c>
      <c r="T6" s="19" t="s">
        <v>30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f>+オホーツク総合振興局計!C7</f>
        <v>252</v>
      </c>
      <c r="D7" s="3">
        <f>+オホーツク総合振興局計!D7</f>
        <v>54</v>
      </c>
      <c r="E7" s="3">
        <f>+オホーツク総合振興局計!E7</f>
        <v>226</v>
      </c>
      <c r="F7" s="3">
        <f>+オホーツク総合振興局計!F7</f>
        <v>503</v>
      </c>
      <c r="G7" s="3">
        <f>+オホーツク総合振興局計!G7</f>
        <v>104</v>
      </c>
      <c r="H7" s="3">
        <f>+オホーツク総合振興局計!H7</f>
        <v>50</v>
      </c>
      <c r="I7" s="3">
        <f>+オホーツク総合振興局計!I7</f>
        <v>83</v>
      </c>
      <c r="J7" s="3">
        <f>+オホーツク総合振興局計!J7</f>
        <v>0</v>
      </c>
      <c r="K7" s="3">
        <f>+オホーツク総合振興局計!K7</f>
        <v>4</v>
      </c>
      <c r="L7" s="3">
        <f>+オホーツク総合振興局計!L7</f>
        <v>12</v>
      </c>
      <c r="M7" s="3">
        <f>+オホーツク総合振興局計!M7</f>
        <v>1</v>
      </c>
      <c r="N7" s="3">
        <f>+オホーツク総合振興局計!N7</f>
        <v>1</v>
      </c>
      <c r="O7" s="3">
        <f>+オホーツク総合振興局計!O7</f>
        <v>9</v>
      </c>
      <c r="P7" s="3">
        <f>+オホーツク総合振興局計!P7</f>
        <v>31</v>
      </c>
      <c r="Q7" s="3">
        <f>+オホーツク総合振興局計!Q7</f>
        <v>16</v>
      </c>
      <c r="R7" s="3">
        <f>+オホーツク総合振興局計!R7</f>
        <v>27</v>
      </c>
      <c r="S7" s="3">
        <f>+オホーツク総合振興局計!S7</f>
        <v>17</v>
      </c>
      <c r="T7" s="3">
        <f>+オホーツク総合振興局計!T7</f>
        <v>29</v>
      </c>
      <c r="U7" s="4">
        <f>+オホーツク総合振興局計!U7</f>
        <v>218</v>
      </c>
      <c r="V7" s="29">
        <f>+オホーツク総合振興局計!V7</f>
        <v>1637</v>
      </c>
    </row>
    <row r="8" spans="1:22" ht="18" customHeight="1" x14ac:dyDescent="0.15">
      <c r="A8" s="157"/>
      <c r="B8" s="119" t="s">
        <v>14</v>
      </c>
      <c r="C8" s="5">
        <f>+オホーツク総合振興局計!C8</f>
        <v>272</v>
      </c>
      <c r="D8" s="9">
        <f>+オホーツク総合振興局計!D8</f>
        <v>133</v>
      </c>
      <c r="E8" s="9">
        <f>+オホーツク総合振興局計!E8</f>
        <v>259</v>
      </c>
      <c r="F8" s="9">
        <f>+オホーツク総合振興局計!F8</f>
        <v>517</v>
      </c>
      <c r="G8" s="9">
        <f>+オホーツク総合振興局計!G8</f>
        <v>122</v>
      </c>
      <c r="H8" s="9">
        <f>+オホーツク総合振興局計!H8</f>
        <v>50</v>
      </c>
      <c r="I8" s="9">
        <f>+オホーツク総合振興局計!I8</f>
        <v>88</v>
      </c>
      <c r="J8" s="9">
        <f>+オホーツク総合振興局計!J8</f>
        <v>0</v>
      </c>
      <c r="K8" s="9">
        <f>+オホーツク総合振興局計!K8</f>
        <v>4</v>
      </c>
      <c r="L8" s="9">
        <f>+オホーツク総合振興局計!L8</f>
        <v>12</v>
      </c>
      <c r="M8" s="9">
        <f>+オホーツク総合振興局計!M8</f>
        <v>1</v>
      </c>
      <c r="N8" s="9">
        <f>+オホーツク総合振興局計!N8</f>
        <v>1</v>
      </c>
      <c r="O8" s="9">
        <f>+オホーツク総合振興局計!O8</f>
        <v>9</v>
      </c>
      <c r="P8" s="9">
        <f>+オホーツク総合振興局計!P8</f>
        <v>35</v>
      </c>
      <c r="Q8" s="9">
        <f>+オホーツク総合振興局計!Q8</f>
        <v>18</v>
      </c>
      <c r="R8" s="9">
        <f>+オホーツク総合振興局計!R8</f>
        <v>40</v>
      </c>
      <c r="S8" s="9">
        <f>+オホーツク総合振興局計!S8</f>
        <v>23</v>
      </c>
      <c r="T8" s="9">
        <f>+オホーツク総合振興局計!T8</f>
        <v>30</v>
      </c>
      <c r="U8" s="10">
        <f>+オホーツク総合振興局計!U8</f>
        <v>226</v>
      </c>
      <c r="V8" s="30">
        <f>+オホーツク総合振興局計!V8</f>
        <v>1840</v>
      </c>
    </row>
    <row r="9" spans="1:22" ht="18" customHeight="1" x14ac:dyDescent="0.15">
      <c r="A9" s="154" t="s">
        <v>2</v>
      </c>
      <c r="B9" s="118" t="s">
        <v>13</v>
      </c>
      <c r="C9" s="2">
        <f>+オホーツク総合振興局計!C9</f>
        <v>1118</v>
      </c>
      <c r="D9" s="3">
        <f>+オホーツク総合振興局計!D9</f>
        <v>182</v>
      </c>
      <c r="E9" s="3">
        <f>+オホーツク総合振興局計!E9</f>
        <v>2871</v>
      </c>
      <c r="F9" s="3">
        <f>+オホーツク総合振興局計!F9</f>
        <v>2809</v>
      </c>
      <c r="G9" s="3">
        <f>+オホーツク総合振興局計!G9</f>
        <v>2024</v>
      </c>
      <c r="H9" s="3">
        <f>+オホーツク総合振興局計!H9</f>
        <v>1305</v>
      </c>
      <c r="I9" s="3">
        <f>+オホーツク総合振興局計!I9</f>
        <v>549</v>
      </c>
      <c r="J9" s="3">
        <f>+オホーツク総合振興局計!J9</f>
        <v>1</v>
      </c>
      <c r="K9" s="3">
        <f>+オホーツク総合振興局計!K9</f>
        <v>53</v>
      </c>
      <c r="L9" s="3">
        <f>+オホーツク総合振興局計!L9</f>
        <v>32</v>
      </c>
      <c r="M9" s="3">
        <f>+オホーツク総合振興局計!M9</f>
        <v>32</v>
      </c>
      <c r="N9" s="3">
        <f>+オホーツク総合振興局計!N9</f>
        <v>13</v>
      </c>
      <c r="O9" s="3">
        <f>+オホーツク総合振興局計!O9</f>
        <v>77</v>
      </c>
      <c r="P9" s="3">
        <f>+オホーツク総合振興局計!P9</f>
        <v>63</v>
      </c>
      <c r="Q9" s="3">
        <f>+オホーツク総合振興局計!Q9</f>
        <v>58</v>
      </c>
      <c r="R9" s="3">
        <f>+オホーツク総合振興局計!R9</f>
        <v>198</v>
      </c>
      <c r="S9" s="3">
        <f>+オホーツク総合振興局計!S9</f>
        <v>47</v>
      </c>
      <c r="T9" s="3">
        <f>+オホーツク総合振興局計!T9</f>
        <v>102</v>
      </c>
      <c r="U9" s="4">
        <f>+オホーツク総合振興局計!U9</f>
        <v>412</v>
      </c>
      <c r="V9" s="29">
        <f>+オホーツク総合振興局計!V9</f>
        <v>11946</v>
      </c>
    </row>
    <row r="10" spans="1:22" ht="18" customHeight="1" x14ac:dyDescent="0.15">
      <c r="A10" s="153"/>
      <c r="B10" s="120" t="s">
        <v>14</v>
      </c>
      <c r="C10" s="5">
        <f>+オホーツク総合振興局計!C10</f>
        <v>1182</v>
      </c>
      <c r="D10" s="6">
        <f>+オホーツク総合振興局計!D10</f>
        <v>193</v>
      </c>
      <c r="E10" s="6">
        <f>+オホーツク総合振興局計!E10</f>
        <v>2999</v>
      </c>
      <c r="F10" s="6">
        <f>+オホーツク総合振興局計!F10</f>
        <v>2942</v>
      </c>
      <c r="G10" s="6">
        <f>+オホーツク総合振興局計!G10</f>
        <v>2087</v>
      </c>
      <c r="H10" s="6">
        <f>+オホーツク総合振興局計!H10</f>
        <v>1327</v>
      </c>
      <c r="I10" s="6">
        <f>+オホーツク総合振興局計!I10</f>
        <v>561</v>
      </c>
      <c r="J10" s="6">
        <f>+オホーツク総合振興局計!J10</f>
        <v>1</v>
      </c>
      <c r="K10" s="6">
        <f>+オホーツク総合振興局計!K10</f>
        <v>81</v>
      </c>
      <c r="L10" s="6">
        <f>+オホーツク総合振興局計!L10</f>
        <v>52</v>
      </c>
      <c r="M10" s="6">
        <f>+オホーツク総合振興局計!M10</f>
        <v>32</v>
      </c>
      <c r="N10" s="6">
        <f>+オホーツク総合振興局計!N10</f>
        <v>13</v>
      </c>
      <c r="O10" s="6">
        <f>+オホーツク総合振興局計!O10</f>
        <v>89</v>
      </c>
      <c r="P10" s="6">
        <f>+オホーツク総合振興局計!P10</f>
        <v>65</v>
      </c>
      <c r="Q10" s="6">
        <f>+オホーツク総合振興局計!Q10</f>
        <v>77</v>
      </c>
      <c r="R10" s="6">
        <f>+オホーツク総合振興局計!R10</f>
        <v>233</v>
      </c>
      <c r="S10" s="6">
        <f>+オホーツク総合振興局計!S10</f>
        <v>48</v>
      </c>
      <c r="T10" s="6">
        <f>+オホーツク総合振興局計!T10</f>
        <v>111</v>
      </c>
      <c r="U10" s="7">
        <f>+オホーツク総合振興局計!U10</f>
        <v>474</v>
      </c>
      <c r="V10" s="31">
        <f>+オホーツク総合振興局計!V10</f>
        <v>12567</v>
      </c>
    </row>
    <row r="11" spans="1:22" ht="18" customHeight="1" x14ac:dyDescent="0.15">
      <c r="A11" s="156" t="s">
        <v>3</v>
      </c>
      <c r="B11" s="121" t="s">
        <v>13</v>
      </c>
      <c r="C11" s="11">
        <f>+オホーツク総合振興局計!C11</f>
        <v>1192</v>
      </c>
      <c r="D11" s="12">
        <f>+オホーツク総合振興局計!D11</f>
        <v>272</v>
      </c>
      <c r="E11" s="12">
        <f>+オホーツク総合振興局計!E11</f>
        <v>2368</v>
      </c>
      <c r="F11" s="12">
        <f>+オホーツク総合振興局計!F11</f>
        <v>1604</v>
      </c>
      <c r="G11" s="12">
        <f>+オホーツク総合振興局計!G11</f>
        <v>1815</v>
      </c>
      <c r="H11" s="12">
        <f>+オホーツク総合振興局計!H11</f>
        <v>616</v>
      </c>
      <c r="I11" s="12">
        <f>+オホーツク総合振興局計!I11</f>
        <v>59</v>
      </c>
      <c r="J11" s="12">
        <f>+オホーツク総合振興局計!J11</f>
        <v>11</v>
      </c>
      <c r="K11" s="12">
        <f>+オホーツク総合振興局計!K11</f>
        <v>27</v>
      </c>
      <c r="L11" s="12">
        <f>+オホーツク総合振興局計!L11</f>
        <v>7</v>
      </c>
      <c r="M11" s="12">
        <f>+オホーツク総合振興局計!M11</f>
        <v>5</v>
      </c>
      <c r="N11" s="12">
        <f>+オホーツク総合振興局計!N11</f>
        <v>7</v>
      </c>
      <c r="O11" s="12">
        <f>+オホーツク総合振興局計!O11</f>
        <v>66</v>
      </c>
      <c r="P11" s="12">
        <f>+オホーツク総合振興局計!P11</f>
        <v>92</v>
      </c>
      <c r="Q11" s="12">
        <f>+オホーツク総合振興局計!Q11</f>
        <v>79</v>
      </c>
      <c r="R11" s="12">
        <f>+オホーツク総合振興局計!R11</f>
        <v>301</v>
      </c>
      <c r="S11" s="12">
        <f>+オホーツク総合振興局計!S11</f>
        <v>18</v>
      </c>
      <c r="T11" s="12">
        <f>+オホーツク総合振興局計!T11</f>
        <v>138</v>
      </c>
      <c r="U11" s="13">
        <f>+オホーツク総合振興局計!U11</f>
        <v>430</v>
      </c>
      <c r="V11" s="32">
        <f>+オホーツク総合振興局計!V11</f>
        <v>9107</v>
      </c>
    </row>
    <row r="12" spans="1:22" ht="18" customHeight="1" x14ac:dyDescent="0.15">
      <c r="A12" s="157"/>
      <c r="B12" s="119" t="s">
        <v>14</v>
      </c>
      <c r="C12" s="8">
        <f>+オホーツク総合振興局計!C12</f>
        <v>1260</v>
      </c>
      <c r="D12" s="9">
        <f>+オホーツク総合振興局計!D12</f>
        <v>288</v>
      </c>
      <c r="E12" s="9">
        <f>+オホーツク総合振興局計!E12</f>
        <v>2494</v>
      </c>
      <c r="F12" s="9">
        <f>+オホーツク総合振興局計!F12</f>
        <v>1685</v>
      </c>
      <c r="G12" s="9">
        <f>+オホーツク総合振興局計!G12</f>
        <v>1903</v>
      </c>
      <c r="H12" s="9">
        <f>+オホーツク総合振興局計!H12</f>
        <v>656</v>
      </c>
      <c r="I12" s="9">
        <f>+オホーツク総合振興局計!I12</f>
        <v>64</v>
      </c>
      <c r="J12" s="9">
        <f>+オホーツク総合振興局計!J12</f>
        <v>16</v>
      </c>
      <c r="K12" s="9">
        <f>+オホーツク総合振興局計!K12</f>
        <v>27</v>
      </c>
      <c r="L12" s="9">
        <f>+オホーツク総合振興局計!L12</f>
        <v>7</v>
      </c>
      <c r="M12" s="9">
        <f>+オホーツク総合振興局計!M12</f>
        <v>5</v>
      </c>
      <c r="N12" s="9">
        <f>+オホーツク総合振興局計!N12</f>
        <v>7</v>
      </c>
      <c r="O12" s="9">
        <f>+オホーツク総合振興局計!O12</f>
        <v>68</v>
      </c>
      <c r="P12" s="9">
        <f>+オホーツク総合振興局計!P12</f>
        <v>95</v>
      </c>
      <c r="Q12" s="9">
        <f>+オホーツク総合振興局計!Q12</f>
        <v>91</v>
      </c>
      <c r="R12" s="9">
        <f>+オホーツク総合振興局計!R12</f>
        <v>333</v>
      </c>
      <c r="S12" s="9">
        <f>+オホーツク総合振興局計!S12</f>
        <v>18</v>
      </c>
      <c r="T12" s="9">
        <f>+オホーツク総合振興局計!T12</f>
        <v>153</v>
      </c>
      <c r="U12" s="10">
        <f>+オホーツク総合振興局計!U12</f>
        <v>475</v>
      </c>
      <c r="V12" s="30">
        <f>+オホーツク総合振興局計!V12</f>
        <v>9645</v>
      </c>
    </row>
    <row r="13" spans="1:22" ht="18" customHeight="1" x14ac:dyDescent="0.15">
      <c r="A13" s="154" t="s">
        <v>4</v>
      </c>
      <c r="B13" s="118" t="s">
        <v>13</v>
      </c>
      <c r="C13" s="2">
        <f>+オホーツク総合振興局計!C13</f>
        <v>2216</v>
      </c>
      <c r="D13" s="3">
        <f>+オホーツク総合振興局計!D13</f>
        <v>1085</v>
      </c>
      <c r="E13" s="3">
        <f>+オホーツク総合振興局計!E13</f>
        <v>4032</v>
      </c>
      <c r="F13" s="3">
        <f>+オホーツク総合振興局計!F13</f>
        <v>2377</v>
      </c>
      <c r="G13" s="3">
        <f>+オホーツク総合振興局計!G13</f>
        <v>919</v>
      </c>
      <c r="H13" s="3">
        <f>+オホーツク総合振興局計!H13</f>
        <v>145</v>
      </c>
      <c r="I13" s="3">
        <f>+オホーツク総合振興局計!I13</f>
        <v>134</v>
      </c>
      <c r="J13" s="3">
        <f>+オホーツク総合振興局計!J13</f>
        <v>49</v>
      </c>
      <c r="K13" s="3">
        <f>+オホーツク総合振興局計!K13</f>
        <v>51</v>
      </c>
      <c r="L13" s="3">
        <f>+オホーツク総合振興局計!L13</f>
        <v>16</v>
      </c>
      <c r="M13" s="3">
        <f>+オホーツク総合振興局計!M13</f>
        <v>3</v>
      </c>
      <c r="N13" s="3">
        <f>+オホーツク総合振興局計!N13</f>
        <v>5</v>
      </c>
      <c r="O13" s="3">
        <f>+オホーツク総合振興局計!O13</f>
        <v>68</v>
      </c>
      <c r="P13" s="3">
        <f>+オホーツク総合振興局計!P13</f>
        <v>110</v>
      </c>
      <c r="Q13" s="3">
        <f>+オホーツク総合振興局計!Q13</f>
        <v>35</v>
      </c>
      <c r="R13" s="3">
        <f>+オホーツク総合振興局計!R13</f>
        <v>537</v>
      </c>
      <c r="S13" s="3">
        <f>+オホーツク総合振興局計!S13</f>
        <v>41</v>
      </c>
      <c r="T13" s="3">
        <f>+オホーツク総合振興局計!T13</f>
        <v>298</v>
      </c>
      <c r="U13" s="4">
        <f>+オホーツク総合振興局計!U13</f>
        <v>918</v>
      </c>
      <c r="V13" s="29">
        <f>+オホーツク総合振興局計!V13</f>
        <v>13039</v>
      </c>
    </row>
    <row r="14" spans="1:22" ht="18" customHeight="1" x14ac:dyDescent="0.15">
      <c r="A14" s="153"/>
      <c r="B14" s="120" t="s">
        <v>14</v>
      </c>
      <c r="C14" s="5">
        <f>+オホーツク総合振興局計!C14</f>
        <v>2353</v>
      </c>
      <c r="D14" s="6">
        <f>+オホーツク総合振興局計!D14</f>
        <v>1230</v>
      </c>
      <c r="E14" s="6">
        <f>+オホーツク総合振興局計!E14</f>
        <v>4268</v>
      </c>
      <c r="F14" s="6">
        <f>+オホーツク総合振興局計!F14</f>
        <v>2528</v>
      </c>
      <c r="G14" s="6">
        <f>+オホーツク総合振興局計!G14</f>
        <v>971</v>
      </c>
      <c r="H14" s="6">
        <f>+オホーツク総合振興局計!H14</f>
        <v>156</v>
      </c>
      <c r="I14" s="6">
        <f>+オホーツク総合振興局計!I14</f>
        <v>148</v>
      </c>
      <c r="J14" s="6">
        <f>+オホーツク総合振興局計!J14</f>
        <v>49</v>
      </c>
      <c r="K14" s="6">
        <f>+オホーツク総合振興局計!K14</f>
        <v>51</v>
      </c>
      <c r="L14" s="6">
        <f>+オホーツク総合振興局計!L14</f>
        <v>16</v>
      </c>
      <c r="M14" s="6">
        <f>+オホーツク総合振興局計!M14</f>
        <v>3</v>
      </c>
      <c r="N14" s="6">
        <f>+オホーツク総合振興局計!N14</f>
        <v>5</v>
      </c>
      <c r="O14" s="6">
        <f>+オホーツク総合振興局計!O14</f>
        <v>69</v>
      </c>
      <c r="P14" s="6">
        <f>+オホーツク総合振興局計!P14</f>
        <v>117</v>
      </c>
      <c r="Q14" s="6">
        <f>+オホーツク総合振興局計!Q14</f>
        <v>48</v>
      </c>
      <c r="R14" s="6">
        <f>+オホーツク総合振興局計!R14</f>
        <v>548</v>
      </c>
      <c r="S14" s="6">
        <f>+オホーツク総合振興局計!S14</f>
        <v>45</v>
      </c>
      <c r="T14" s="6">
        <f>+オホーツク総合振興局計!T14</f>
        <v>340</v>
      </c>
      <c r="U14" s="7">
        <f>+オホーツク総合振興局計!U14</f>
        <v>1043</v>
      </c>
      <c r="V14" s="31">
        <f>+オホーツク総合振興局計!V14</f>
        <v>13988</v>
      </c>
    </row>
    <row r="15" spans="1:22" ht="18" customHeight="1" x14ac:dyDescent="0.15">
      <c r="A15" s="156" t="s">
        <v>5</v>
      </c>
      <c r="B15" s="121" t="s">
        <v>13</v>
      </c>
      <c r="C15" s="11">
        <f>+オホーツク総合振興局計!C15</f>
        <v>2181</v>
      </c>
      <c r="D15" s="12">
        <f>+オホーツク総合振興局計!D15</f>
        <v>1554</v>
      </c>
      <c r="E15" s="12">
        <f>+オホーツク総合振興局計!E15</f>
        <v>2501</v>
      </c>
      <c r="F15" s="12">
        <f>+オホーツク総合振興局計!F15</f>
        <v>1961</v>
      </c>
      <c r="G15" s="12">
        <f>+オホーツク総合振興局計!G15</f>
        <v>539</v>
      </c>
      <c r="H15" s="12">
        <f>+オホーツク総合振興局計!H15</f>
        <v>215</v>
      </c>
      <c r="I15" s="12">
        <f>+オホーツク総合振興局計!I15</f>
        <v>138</v>
      </c>
      <c r="J15" s="12">
        <f>+オホーツク総合振興局計!J15</f>
        <v>2</v>
      </c>
      <c r="K15" s="12">
        <f>+オホーツク総合振興局計!K15</f>
        <v>12</v>
      </c>
      <c r="L15" s="12">
        <f>+オホーツク総合振興局計!L15</f>
        <v>23</v>
      </c>
      <c r="M15" s="12">
        <f>+オホーツク総合振興局計!M15</f>
        <v>4</v>
      </c>
      <c r="N15" s="12">
        <f>+オホーツク総合振興局計!N15</f>
        <v>5</v>
      </c>
      <c r="O15" s="12">
        <f>+オホーツク総合振興局計!O15</f>
        <v>149</v>
      </c>
      <c r="P15" s="12">
        <f>+オホーツク総合振興局計!P15</f>
        <v>223</v>
      </c>
      <c r="Q15" s="12">
        <f>+オホーツク総合振興局計!Q15</f>
        <v>186</v>
      </c>
      <c r="R15" s="12">
        <f>+オホーツク総合振興局計!R15</f>
        <v>231</v>
      </c>
      <c r="S15" s="12">
        <f>+オホーツク総合振興局計!S15</f>
        <v>37</v>
      </c>
      <c r="T15" s="12">
        <f>+オホーツク総合振興局計!T15</f>
        <v>94</v>
      </c>
      <c r="U15" s="13">
        <f>+オホーツク総合振興局計!U15</f>
        <v>960</v>
      </c>
      <c r="V15" s="32">
        <f>+オホーツク総合振興局計!V15</f>
        <v>11015</v>
      </c>
    </row>
    <row r="16" spans="1:22" ht="18" customHeight="1" x14ac:dyDescent="0.15">
      <c r="A16" s="157"/>
      <c r="B16" s="119" t="s">
        <v>14</v>
      </c>
      <c r="C16" s="8">
        <f>+オホーツク総合振興局計!C16</f>
        <v>2274</v>
      </c>
      <c r="D16" s="9">
        <f>+オホーツク総合振興局計!D16</f>
        <v>1650</v>
      </c>
      <c r="E16" s="9">
        <f>+オホーツク総合振興局計!E16</f>
        <v>2672</v>
      </c>
      <c r="F16" s="9">
        <f>+オホーツク総合振興局計!F16</f>
        <v>2017</v>
      </c>
      <c r="G16" s="9">
        <f>+オホーツク総合振興局計!G16</f>
        <v>569</v>
      </c>
      <c r="H16" s="9">
        <f>+オホーツク総合振興局計!H16</f>
        <v>222</v>
      </c>
      <c r="I16" s="9">
        <f>+オホーツク総合振興局計!I16</f>
        <v>140</v>
      </c>
      <c r="J16" s="9">
        <f>+オホーツク総合振興局計!J16</f>
        <v>4</v>
      </c>
      <c r="K16" s="9">
        <f>+オホーツク総合振興局計!K16</f>
        <v>14</v>
      </c>
      <c r="L16" s="9">
        <f>+オホーツク総合振興局計!L16</f>
        <v>23</v>
      </c>
      <c r="M16" s="9">
        <f>+オホーツク総合振興局計!M16</f>
        <v>4</v>
      </c>
      <c r="N16" s="9">
        <f>+オホーツク総合振興局計!N16</f>
        <v>5</v>
      </c>
      <c r="O16" s="9">
        <f>+オホーツク総合振興局計!O16</f>
        <v>151</v>
      </c>
      <c r="P16" s="9">
        <f>+オホーツク総合振興局計!P16</f>
        <v>241</v>
      </c>
      <c r="Q16" s="9">
        <f>+オホーツク総合振興局計!Q16</f>
        <v>192</v>
      </c>
      <c r="R16" s="9">
        <f>+オホーツク総合振興局計!R16</f>
        <v>252</v>
      </c>
      <c r="S16" s="9">
        <f>+オホーツク総合振興局計!S16</f>
        <v>40</v>
      </c>
      <c r="T16" s="9">
        <f>+オホーツク総合振興局計!T16</f>
        <v>103</v>
      </c>
      <c r="U16" s="10">
        <f>+オホーツク総合振興局計!U16</f>
        <v>1030</v>
      </c>
      <c r="V16" s="30">
        <f>+オホーツク総合振興局計!V16</f>
        <v>11603</v>
      </c>
    </row>
    <row r="17" spans="1:22" ht="18" customHeight="1" x14ac:dyDescent="0.15">
      <c r="A17" s="154" t="s">
        <v>6</v>
      </c>
      <c r="B17" s="118" t="s">
        <v>13</v>
      </c>
      <c r="C17" s="2">
        <f>+オホーツク総合振興局計!C17</f>
        <v>1492</v>
      </c>
      <c r="D17" s="3">
        <f>+オホーツク総合振興局計!D17</f>
        <v>245</v>
      </c>
      <c r="E17" s="3">
        <f>+オホーツク総合振興局計!E17</f>
        <v>3056</v>
      </c>
      <c r="F17" s="3">
        <f>+オホーツク総合振興局計!F17</f>
        <v>2085</v>
      </c>
      <c r="G17" s="3">
        <f>+オホーツク総合振興局計!G17</f>
        <v>586</v>
      </c>
      <c r="H17" s="3">
        <f>+オホーツク総合振興局計!H17</f>
        <v>308</v>
      </c>
      <c r="I17" s="3">
        <f>+オホーツク総合振興局計!I17</f>
        <v>78</v>
      </c>
      <c r="J17" s="3">
        <f>+オホーツク総合振興局計!J17</f>
        <v>12</v>
      </c>
      <c r="K17" s="3">
        <f>+オホーツク総合振興局計!K17</f>
        <v>23</v>
      </c>
      <c r="L17" s="3">
        <f>+オホーツク総合振興局計!L17</f>
        <v>18</v>
      </c>
      <c r="M17" s="3">
        <f>+オホーツク総合振興局計!M17</f>
        <v>16</v>
      </c>
      <c r="N17" s="3">
        <f>+オホーツク総合振興局計!N17</f>
        <v>3</v>
      </c>
      <c r="O17" s="3">
        <f>+オホーツク総合振興局計!O17</f>
        <v>70</v>
      </c>
      <c r="P17" s="3">
        <f>+オホーツク総合振興局計!P17</f>
        <v>67</v>
      </c>
      <c r="Q17" s="3">
        <f>+オホーツク総合振興局計!Q17</f>
        <v>69</v>
      </c>
      <c r="R17" s="3">
        <f>+オホーツク総合振興局計!R17</f>
        <v>270</v>
      </c>
      <c r="S17" s="3">
        <f>+オホーツク総合振興局計!S17</f>
        <v>27</v>
      </c>
      <c r="T17" s="3">
        <f>+オホーツク総合振興局計!T17</f>
        <v>128</v>
      </c>
      <c r="U17" s="4">
        <f>+オホーツク総合振興局計!U17</f>
        <v>554</v>
      </c>
      <c r="V17" s="29">
        <f>+オホーツク総合振興局計!V17</f>
        <v>9107</v>
      </c>
    </row>
    <row r="18" spans="1:22" ht="18" customHeight="1" x14ac:dyDescent="0.15">
      <c r="A18" s="153"/>
      <c r="B18" s="120" t="s">
        <v>14</v>
      </c>
      <c r="C18" s="5">
        <f>+オホーツク総合振興局計!C18</f>
        <v>1641</v>
      </c>
      <c r="D18" s="6">
        <f>+オホーツク総合振興局計!D18</f>
        <v>280</v>
      </c>
      <c r="E18" s="6">
        <f>+オホーツク総合振興局計!E18</f>
        <v>3216</v>
      </c>
      <c r="F18" s="6">
        <f>+オホーツク総合振興局計!F18</f>
        <v>2247</v>
      </c>
      <c r="G18" s="6">
        <f>+オホーツク総合振興局計!G18</f>
        <v>666</v>
      </c>
      <c r="H18" s="6">
        <f>+オホーツク総合振興局計!H18</f>
        <v>329</v>
      </c>
      <c r="I18" s="6">
        <f>+オホーツク総合振興局計!I18</f>
        <v>90</v>
      </c>
      <c r="J18" s="6">
        <f>+オホーツク総合振興局計!J18</f>
        <v>12</v>
      </c>
      <c r="K18" s="6">
        <f>+オホーツク総合振興局計!K18</f>
        <v>38</v>
      </c>
      <c r="L18" s="6">
        <f>+オホーツク総合振興局計!L18</f>
        <v>18</v>
      </c>
      <c r="M18" s="6">
        <f>+オホーツク総合振興局計!M18</f>
        <v>16</v>
      </c>
      <c r="N18" s="6">
        <f>+オホーツク総合振興局計!N18</f>
        <v>3</v>
      </c>
      <c r="O18" s="6">
        <f>+オホーツク総合振興局計!O18</f>
        <v>79</v>
      </c>
      <c r="P18" s="6">
        <f>+オホーツク総合振興局計!P18</f>
        <v>76</v>
      </c>
      <c r="Q18" s="6">
        <f>+オホーツク総合振興局計!Q18</f>
        <v>81</v>
      </c>
      <c r="R18" s="6">
        <f>+オホーツク総合振興局計!R18</f>
        <v>291</v>
      </c>
      <c r="S18" s="6">
        <f>+オホーツク総合振興局計!S18</f>
        <v>29</v>
      </c>
      <c r="T18" s="6">
        <f>+オホーツク総合振興局計!T18</f>
        <v>147</v>
      </c>
      <c r="U18" s="7">
        <f>+オホーツク総合振興局計!U18</f>
        <v>648</v>
      </c>
      <c r="V18" s="31">
        <f>+オホーツク総合振興局計!V18</f>
        <v>9907</v>
      </c>
    </row>
    <row r="19" spans="1:22" ht="18" customHeight="1" x14ac:dyDescent="0.15">
      <c r="A19" s="156" t="s">
        <v>7</v>
      </c>
      <c r="B19" s="121" t="s">
        <v>13</v>
      </c>
      <c r="C19" s="11">
        <f>+オホーツク総合振興局計!C19</f>
        <v>2240</v>
      </c>
      <c r="D19" s="12">
        <f>+オホーツク総合振興局計!D19</f>
        <v>364</v>
      </c>
      <c r="E19" s="12">
        <f>+オホーツク総合振興局計!E19</f>
        <v>4390</v>
      </c>
      <c r="F19" s="12">
        <f>+オホーツク総合振興局計!F19</f>
        <v>3839</v>
      </c>
      <c r="G19" s="12">
        <f>+オホーツク総合振興局計!G19</f>
        <v>1152</v>
      </c>
      <c r="H19" s="12">
        <f>+オホーツク総合振興局計!H19</f>
        <v>1072</v>
      </c>
      <c r="I19" s="12">
        <f>+オホーツク総合振興局計!I19</f>
        <v>254</v>
      </c>
      <c r="J19" s="12">
        <f>+オホーツク総合振興局計!J19</f>
        <v>5</v>
      </c>
      <c r="K19" s="12">
        <f>+オホーツク総合振興局計!K19</f>
        <v>7</v>
      </c>
      <c r="L19" s="12">
        <f>+オホーツク総合振興局計!L19</f>
        <v>2</v>
      </c>
      <c r="M19" s="12">
        <f>+オホーツク総合振興局計!M19</f>
        <v>54</v>
      </c>
      <c r="N19" s="12">
        <f>+オホーツク総合振興局計!N19</f>
        <v>21</v>
      </c>
      <c r="O19" s="12">
        <f>+オホーツク総合振興局計!O19</f>
        <v>72</v>
      </c>
      <c r="P19" s="12">
        <f>+オホーツク総合振興局計!P19</f>
        <v>65</v>
      </c>
      <c r="Q19" s="12">
        <f>+オホーツク総合振興局計!Q19</f>
        <v>98</v>
      </c>
      <c r="R19" s="12">
        <f>+オホーツク総合振興局計!R19</f>
        <v>584</v>
      </c>
      <c r="S19" s="12">
        <f>+オホーツク総合振興局計!S19</f>
        <v>17</v>
      </c>
      <c r="T19" s="12">
        <f>+オホーツク総合振興局計!T19</f>
        <v>144</v>
      </c>
      <c r="U19" s="13">
        <f>+オホーツク総合振興局計!U19</f>
        <v>483</v>
      </c>
      <c r="V19" s="32">
        <f>+オホーツク総合振興局計!V19</f>
        <v>14863</v>
      </c>
    </row>
    <row r="20" spans="1:22" ht="18" customHeight="1" x14ac:dyDescent="0.15">
      <c r="A20" s="157"/>
      <c r="B20" s="119" t="s">
        <v>14</v>
      </c>
      <c r="C20" s="8">
        <f>+オホーツク総合振興局計!C20</f>
        <v>2364</v>
      </c>
      <c r="D20" s="9">
        <f>+オホーツク総合振興局計!D20</f>
        <v>396</v>
      </c>
      <c r="E20" s="9">
        <f>+オホーツク総合振興局計!E20</f>
        <v>4504</v>
      </c>
      <c r="F20" s="9">
        <f>+オホーツク総合振興局計!F20</f>
        <v>3934</v>
      </c>
      <c r="G20" s="9">
        <f>+オホーツク総合振興局計!G20</f>
        <v>1218</v>
      </c>
      <c r="H20" s="9">
        <f>+オホーツク総合振興局計!H20</f>
        <v>1094</v>
      </c>
      <c r="I20" s="9">
        <f>+オホーツク総合振興局計!I20</f>
        <v>283</v>
      </c>
      <c r="J20" s="9">
        <f>+オホーツク総合振興局計!J20</f>
        <v>6</v>
      </c>
      <c r="K20" s="9">
        <f>+オホーツク総合振興局計!K20</f>
        <v>9</v>
      </c>
      <c r="L20" s="9">
        <f>+オホーツク総合振興局計!L20</f>
        <v>2</v>
      </c>
      <c r="M20" s="9">
        <f>+オホーツク総合振興局計!M20</f>
        <v>54</v>
      </c>
      <c r="N20" s="9">
        <f>+オホーツク総合振興局計!N20</f>
        <v>26</v>
      </c>
      <c r="O20" s="9">
        <f>+オホーツク総合振興局計!O20</f>
        <v>80</v>
      </c>
      <c r="P20" s="9">
        <f>+オホーツク総合振興局計!P20</f>
        <v>74</v>
      </c>
      <c r="Q20" s="9">
        <f>+オホーツク総合振興局計!Q20</f>
        <v>113</v>
      </c>
      <c r="R20" s="9">
        <f>+オホーツク総合振興局計!R20</f>
        <v>600</v>
      </c>
      <c r="S20" s="9">
        <f>+オホーツク総合振興局計!S20</f>
        <v>17</v>
      </c>
      <c r="T20" s="9">
        <f>+オホーツク総合振興局計!T20</f>
        <v>158</v>
      </c>
      <c r="U20" s="10">
        <f>+オホーツク総合振興局計!U20</f>
        <v>731</v>
      </c>
      <c r="V20" s="30">
        <f>+オホーツク総合振興局計!V20</f>
        <v>15663</v>
      </c>
    </row>
    <row r="21" spans="1:22" ht="18" customHeight="1" x14ac:dyDescent="0.15">
      <c r="A21" s="154" t="s">
        <v>8</v>
      </c>
      <c r="B21" s="118" t="s">
        <v>13</v>
      </c>
      <c r="C21" s="2">
        <f>+オホーツク総合振興局計!C21</f>
        <v>560</v>
      </c>
      <c r="D21" s="3">
        <f>+オホーツク総合振興局計!D21</f>
        <v>74</v>
      </c>
      <c r="E21" s="3">
        <f>+オホーツク総合振興局計!E21</f>
        <v>984</v>
      </c>
      <c r="F21" s="3">
        <f>+オホーツク総合振興局計!F21</f>
        <v>1392</v>
      </c>
      <c r="G21" s="3">
        <f>+オホーツク総合振興局計!G21</f>
        <v>321</v>
      </c>
      <c r="H21" s="3">
        <f>+オホーツク総合振興局計!H21</f>
        <v>156</v>
      </c>
      <c r="I21" s="3">
        <f>+オホーツク総合振興局計!I21</f>
        <v>72</v>
      </c>
      <c r="J21" s="3">
        <f>+オホーツク総合振興局計!J21</f>
        <v>0</v>
      </c>
      <c r="K21" s="3">
        <f>+オホーツク総合振興局計!K21</f>
        <v>57</v>
      </c>
      <c r="L21" s="3">
        <f>+オホーツク総合振興局計!L21</f>
        <v>51</v>
      </c>
      <c r="M21" s="3">
        <f>+オホーツク総合振興局計!M21</f>
        <v>47</v>
      </c>
      <c r="N21" s="3">
        <f>+オホーツク総合振興局計!N21</f>
        <v>5</v>
      </c>
      <c r="O21" s="3">
        <f>+オホーツク総合振興局計!O21</f>
        <v>12</v>
      </c>
      <c r="P21" s="3">
        <f>+オホーツク総合振興局計!P21</f>
        <v>2</v>
      </c>
      <c r="Q21" s="3">
        <f>+オホーツク総合振興局計!Q21</f>
        <v>3</v>
      </c>
      <c r="R21" s="3">
        <f>+オホーツク総合振興局計!R21</f>
        <v>43</v>
      </c>
      <c r="S21" s="3">
        <f>+オホーツク総合振興局計!S21</f>
        <v>10</v>
      </c>
      <c r="T21" s="3">
        <f>+オホーツク総合振興局計!T21</f>
        <v>19</v>
      </c>
      <c r="U21" s="4">
        <f>+オホーツク総合振興局計!U21</f>
        <v>407</v>
      </c>
      <c r="V21" s="29">
        <f>+オホーツク総合振興局計!V21</f>
        <v>4215</v>
      </c>
    </row>
    <row r="22" spans="1:22" ht="18" customHeight="1" x14ac:dyDescent="0.15">
      <c r="A22" s="153"/>
      <c r="B22" s="120" t="s">
        <v>14</v>
      </c>
      <c r="C22" s="5">
        <f>+オホーツク総合振興局計!C22</f>
        <v>597</v>
      </c>
      <c r="D22" s="6">
        <f>+オホーツク総合振興局計!D22</f>
        <v>86</v>
      </c>
      <c r="E22" s="6">
        <f>+オホーツク総合振興局計!E22</f>
        <v>999</v>
      </c>
      <c r="F22" s="6">
        <f>+オホーツク総合振興局計!F22</f>
        <v>1421</v>
      </c>
      <c r="G22" s="6">
        <f>+オホーツク総合振興局計!G22</f>
        <v>327</v>
      </c>
      <c r="H22" s="6">
        <f>+オホーツク総合振興局計!H22</f>
        <v>159</v>
      </c>
      <c r="I22" s="6">
        <f>+オホーツク総合振興局計!I22</f>
        <v>75</v>
      </c>
      <c r="J22" s="6">
        <f>+オホーツク総合振興局計!J22</f>
        <v>0</v>
      </c>
      <c r="K22" s="6">
        <f>+オホーツク総合振興局計!K22</f>
        <v>59</v>
      </c>
      <c r="L22" s="6">
        <f>+オホーツク総合振興局計!L22</f>
        <v>51</v>
      </c>
      <c r="M22" s="6">
        <f>+オホーツク総合振興局計!M22</f>
        <v>47</v>
      </c>
      <c r="N22" s="6">
        <f>+オホーツク総合振興局計!N22</f>
        <v>5</v>
      </c>
      <c r="O22" s="6">
        <f>+オホーツク総合振興局計!O22</f>
        <v>12</v>
      </c>
      <c r="P22" s="6">
        <f>+オホーツク総合振興局計!P22</f>
        <v>3</v>
      </c>
      <c r="Q22" s="6">
        <f>+オホーツク総合振興局計!Q22</f>
        <v>3</v>
      </c>
      <c r="R22" s="6">
        <f>+オホーツク総合振興局計!R22</f>
        <v>51</v>
      </c>
      <c r="S22" s="6">
        <f>+オホーツク総合振興局計!S22</f>
        <v>22</v>
      </c>
      <c r="T22" s="6">
        <f>+オホーツク総合振興局計!T22</f>
        <v>28</v>
      </c>
      <c r="U22" s="7">
        <f>+オホーツク総合振興局計!U22</f>
        <v>429</v>
      </c>
      <c r="V22" s="31">
        <f>+オホーツク総合振興局計!V22</f>
        <v>4374</v>
      </c>
    </row>
    <row r="23" spans="1:22" ht="18" customHeight="1" x14ac:dyDescent="0.15">
      <c r="A23" s="156" t="s">
        <v>9</v>
      </c>
      <c r="B23" s="121" t="s">
        <v>13</v>
      </c>
      <c r="C23" s="11">
        <f>+オホーツク総合振興局計!C23</f>
        <v>863</v>
      </c>
      <c r="D23" s="12">
        <f>+オホーツク総合振興局計!D23</f>
        <v>137</v>
      </c>
      <c r="E23" s="12">
        <f>+オホーツク総合振興局計!E23</f>
        <v>607</v>
      </c>
      <c r="F23" s="12">
        <f>+オホーツク総合振興局計!F23</f>
        <v>1428</v>
      </c>
      <c r="G23" s="12">
        <f>+オホーツク総合振興局計!G23</f>
        <v>1930</v>
      </c>
      <c r="H23" s="12">
        <f>+オホーツク総合振興局計!H23</f>
        <v>143</v>
      </c>
      <c r="I23" s="12">
        <f>+オホーツク総合振興局計!I23</f>
        <v>52</v>
      </c>
      <c r="J23" s="12">
        <f>+オホーツク総合振興局計!J23</f>
        <v>2</v>
      </c>
      <c r="K23" s="12">
        <f>+オホーツク総合振興局計!K23</f>
        <v>17</v>
      </c>
      <c r="L23" s="12">
        <f>+オホーツク総合振興局計!L23</f>
        <v>0</v>
      </c>
      <c r="M23" s="12">
        <f>+オホーツク総合振興局計!M23</f>
        <v>0</v>
      </c>
      <c r="N23" s="12">
        <f>+オホーツク総合振興局計!N23</f>
        <v>11</v>
      </c>
      <c r="O23" s="12">
        <f>+オホーツク総合振興局計!O23</f>
        <v>4</v>
      </c>
      <c r="P23" s="12">
        <f>+オホーツク総合振興局計!P23</f>
        <v>0</v>
      </c>
      <c r="Q23" s="12">
        <f>+オホーツク総合振興局計!Q23</f>
        <v>2</v>
      </c>
      <c r="R23" s="12">
        <f>+オホーツク総合振興局計!R23</f>
        <v>43</v>
      </c>
      <c r="S23" s="12">
        <f>+オホーツク総合振興局計!S23</f>
        <v>16</v>
      </c>
      <c r="T23" s="12">
        <f>+オホーツク総合振興局計!T23</f>
        <v>20</v>
      </c>
      <c r="U23" s="13">
        <f>+オホーツク総合振興局計!U23</f>
        <v>166</v>
      </c>
      <c r="V23" s="32">
        <f>+オホーツク総合振興局計!V23</f>
        <v>5441</v>
      </c>
    </row>
    <row r="24" spans="1:22" ht="18" customHeight="1" x14ac:dyDescent="0.15">
      <c r="A24" s="157"/>
      <c r="B24" s="119" t="s">
        <v>14</v>
      </c>
      <c r="C24" s="8">
        <f>+オホーツク総合振興局計!C24</f>
        <v>940</v>
      </c>
      <c r="D24" s="9">
        <f>+オホーツク総合振興局計!D24</f>
        <v>157</v>
      </c>
      <c r="E24" s="9">
        <f>+オホーツク総合振興局計!E24</f>
        <v>651</v>
      </c>
      <c r="F24" s="9">
        <f>+オホーツク総合振興局計!F24</f>
        <v>1493</v>
      </c>
      <c r="G24" s="9">
        <f>+オホーツク総合振興局計!G24</f>
        <v>1978</v>
      </c>
      <c r="H24" s="9">
        <f>+オホーツク総合振興局計!H24</f>
        <v>160</v>
      </c>
      <c r="I24" s="9">
        <f>+オホーツク総合振興局計!I24</f>
        <v>83</v>
      </c>
      <c r="J24" s="9">
        <f>+オホーツク総合振興局計!J24</f>
        <v>2</v>
      </c>
      <c r="K24" s="9">
        <f>+オホーツク総合振興局計!K24</f>
        <v>23</v>
      </c>
      <c r="L24" s="9">
        <f>+オホーツク総合振興局計!L24</f>
        <v>0</v>
      </c>
      <c r="M24" s="9">
        <f>+オホーツク総合振興局計!M24</f>
        <v>0</v>
      </c>
      <c r="N24" s="9">
        <f>+オホーツク総合振興局計!N24</f>
        <v>17</v>
      </c>
      <c r="O24" s="9">
        <f>+オホーツク総合振興局計!O24</f>
        <v>5</v>
      </c>
      <c r="P24" s="9">
        <f>+オホーツク総合振興局計!P24</f>
        <v>0</v>
      </c>
      <c r="Q24" s="9">
        <f>+オホーツク総合振興局計!Q24</f>
        <v>2</v>
      </c>
      <c r="R24" s="9">
        <f>+オホーツク総合振興局計!R24</f>
        <v>52</v>
      </c>
      <c r="S24" s="9">
        <f>+オホーツク総合振興局計!S24</f>
        <v>23</v>
      </c>
      <c r="T24" s="9">
        <f>+オホーツク総合振興局計!T24</f>
        <v>21</v>
      </c>
      <c r="U24" s="10">
        <f>+オホーツク総合振興局計!U24</f>
        <v>197</v>
      </c>
      <c r="V24" s="30">
        <f>+オホーツク総合振興局計!V24</f>
        <v>5804</v>
      </c>
    </row>
    <row r="25" spans="1:22" ht="18" customHeight="1" x14ac:dyDescent="0.15">
      <c r="A25" s="154" t="s">
        <v>10</v>
      </c>
      <c r="B25" s="118" t="s">
        <v>13</v>
      </c>
      <c r="C25" s="2">
        <f>+オホーツク総合振興局計!C25</f>
        <v>2274</v>
      </c>
      <c r="D25" s="3">
        <f>+オホーツク総合振興局計!D25</f>
        <v>451</v>
      </c>
      <c r="E25" s="3">
        <f>+オホーツク総合振興局計!E25</f>
        <v>1504</v>
      </c>
      <c r="F25" s="3">
        <f>+オホーツク総合振興局計!F25</f>
        <v>1952</v>
      </c>
      <c r="G25" s="3">
        <f>+オホーツク総合振興局計!G25</f>
        <v>244</v>
      </c>
      <c r="H25" s="3">
        <f>+オホーツク総合振興局計!H25</f>
        <v>144</v>
      </c>
      <c r="I25" s="3">
        <f>+オホーツク総合振興局計!I25</f>
        <v>200</v>
      </c>
      <c r="J25" s="3">
        <f>+オホーツク総合振興局計!J25</f>
        <v>2</v>
      </c>
      <c r="K25" s="3">
        <f>+オホーツク総合振興局計!K25</f>
        <v>60</v>
      </c>
      <c r="L25" s="3">
        <f>+オホーツク総合振興局計!L25</f>
        <v>7</v>
      </c>
      <c r="M25" s="3">
        <f>+オホーツク総合振興局計!M25</f>
        <v>0</v>
      </c>
      <c r="N25" s="3">
        <f>+オホーツク総合振興局計!N25</f>
        <v>0</v>
      </c>
      <c r="O25" s="3">
        <f>+オホーツク総合振興局計!O25</f>
        <v>22</v>
      </c>
      <c r="P25" s="3">
        <f>+オホーツク総合振興局計!P25</f>
        <v>7</v>
      </c>
      <c r="Q25" s="3">
        <f>+オホーツク総合振興局計!Q25</f>
        <v>17</v>
      </c>
      <c r="R25" s="3">
        <f>+オホーツク総合振興局計!R25</f>
        <v>46</v>
      </c>
      <c r="S25" s="3">
        <f>+オホーツク総合振興局計!S25</f>
        <v>13</v>
      </c>
      <c r="T25" s="3">
        <f>+オホーツク総合振興局計!T25</f>
        <v>85</v>
      </c>
      <c r="U25" s="4">
        <f>+オホーツク総合振興局計!U25</f>
        <v>797</v>
      </c>
      <c r="V25" s="29">
        <f>+オホーツク総合振興局計!V25</f>
        <v>7825</v>
      </c>
    </row>
    <row r="26" spans="1:22" ht="18" customHeight="1" x14ac:dyDescent="0.15">
      <c r="A26" s="153"/>
      <c r="B26" s="120" t="s">
        <v>14</v>
      </c>
      <c r="C26" s="5">
        <f>+オホーツク総合振興局計!C26</f>
        <v>2425</v>
      </c>
      <c r="D26" s="6">
        <f>+オホーツク総合振興局計!D26</f>
        <v>481</v>
      </c>
      <c r="E26" s="6">
        <f>+オホーツク総合振興局計!E26</f>
        <v>1602</v>
      </c>
      <c r="F26" s="6">
        <f>+オホーツク総合振興局計!F26</f>
        <v>2046</v>
      </c>
      <c r="G26" s="6">
        <f>+オホーツク総合振興局計!G26</f>
        <v>253</v>
      </c>
      <c r="H26" s="6">
        <f>+オホーツク総合振興局計!H26</f>
        <v>156</v>
      </c>
      <c r="I26" s="6">
        <f>+オホーツク総合振興局計!I26</f>
        <v>230</v>
      </c>
      <c r="J26" s="6">
        <f>+オホーツク総合振興局計!J26</f>
        <v>2</v>
      </c>
      <c r="K26" s="6">
        <f>+オホーツク総合振興局計!K26</f>
        <v>81</v>
      </c>
      <c r="L26" s="6">
        <f>+オホーツク総合振興局計!L26</f>
        <v>31</v>
      </c>
      <c r="M26" s="6">
        <f>+オホーツク総合振興局計!M26</f>
        <v>0</v>
      </c>
      <c r="N26" s="6">
        <f>+オホーツク総合振興局計!N26</f>
        <v>0</v>
      </c>
      <c r="O26" s="6">
        <f>+オホーツク総合振興局計!O26</f>
        <v>31</v>
      </c>
      <c r="P26" s="6">
        <f>+オホーツク総合振興局計!P26</f>
        <v>25</v>
      </c>
      <c r="Q26" s="6">
        <f>+オホーツク総合振興局計!Q26</f>
        <v>19</v>
      </c>
      <c r="R26" s="6">
        <f>+オホーツク総合振興局計!R26</f>
        <v>60</v>
      </c>
      <c r="S26" s="6">
        <f>+オホーツク総合振興局計!S26</f>
        <v>13</v>
      </c>
      <c r="T26" s="6">
        <f>+オホーツク総合振興局計!T26</f>
        <v>95</v>
      </c>
      <c r="U26" s="7">
        <f>+オホーツク総合振興局計!U26</f>
        <v>848</v>
      </c>
      <c r="V26" s="31">
        <f>+オホーツク総合振興局計!V26</f>
        <v>8398</v>
      </c>
    </row>
    <row r="27" spans="1:22" ht="18" customHeight="1" x14ac:dyDescent="0.15">
      <c r="A27" s="156" t="s">
        <v>11</v>
      </c>
      <c r="B27" s="121" t="s">
        <v>13</v>
      </c>
      <c r="C27" s="11">
        <f>+オホーツク総合振興局計!C27</f>
        <v>8161</v>
      </c>
      <c r="D27" s="12">
        <f>+オホーツク総合振興局計!D27</f>
        <v>638</v>
      </c>
      <c r="E27" s="12">
        <f>+オホーツク総合振興局計!E27</f>
        <v>6553</v>
      </c>
      <c r="F27" s="12">
        <f>+オホーツク総合振興局計!F27</f>
        <v>4966</v>
      </c>
      <c r="G27" s="12">
        <f>+オホーツク総合振興局計!G27</f>
        <v>872</v>
      </c>
      <c r="H27" s="12">
        <f>+オホーツク総合振興局計!H27</f>
        <v>673</v>
      </c>
      <c r="I27" s="12">
        <f>+オホーツク総合振興局計!I27</f>
        <v>1141</v>
      </c>
      <c r="J27" s="12">
        <f>+オホーツク総合振興局計!J27</f>
        <v>10</v>
      </c>
      <c r="K27" s="12">
        <f>+オホーツク総合振興局計!K27</f>
        <v>140</v>
      </c>
      <c r="L27" s="12">
        <f>+オホーツク総合振興局計!L27</f>
        <v>77</v>
      </c>
      <c r="M27" s="12">
        <f>+オホーツク総合振興局計!M27</f>
        <v>32</v>
      </c>
      <c r="N27" s="12">
        <f>+オホーツク総合振興局計!N27</f>
        <v>57</v>
      </c>
      <c r="O27" s="12">
        <f>+オホーツク総合振興局計!O27</f>
        <v>80</v>
      </c>
      <c r="P27" s="12">
        <f>+オホーツク総合振興局計!P27</f>
        <v>98</v>
      </c>
      <c r="Q27" s="12">
        <f>+オホーツク総合振興局計!Q27</f>
        <v>65</v>
      </c>
      <c r="R27" s="12">
        <f>+オホーツク総合振興局計!R27</f>
        <v>788</v>
      </c>
      <c r="S27" s="12">
        <f>+オホーツク総合振興局計!S27</f>
        <v>35</v>
      </c>
      <c r="T27" s="12">
        <f>+オホーツク総合振興局計!T27</f>
        <v>212</v>
      </c>
      <c r="U27" s="13">
        <f>+オホーツク総合振興局計!U27</f>
        <v>2208</v>
      </c>
      <c r="V27" s="32">
        <f>+オホーツク総合振興局計!V27</f>
        <v>26806</v>
      </c>
    </row>
    <row r="28" spans="1:22" ht="18" customHeight="1" x14ac:dyDescent="0.15">
      <c r="A28" s="157"/>
      <c r="B28" s="119" t="s">
        <v>14</v>
      </c>
      <c r="C28" s="8">
        <f>+オホーツク総合振興局計!C28</f>
        <v>8858</v>
      </c>
      <c r="D28" s="9">
        <f>+オホーツク総合振興局計!D28</f>
        <v>753</v>
      </c>
      <c r="E28" s="9">
        <f>+オホーツク総合振興局計!E28</f>
        <v>6834</v>
      </c>
      <c r="F28" s="9">
        <f>+オホーツク総合振興局計!F28</f>
        <v>5277</v>
      </c>
      <c r="G28" s="9">
        <f>+オホーツク総合振興局計!G28</f>
        <v>925</v>
      </c>
      <c r="H28" s="9">
        <f>+オホーツク総合振興局計!H28</f>
        <v>730</v>
      </c>
      <c r="I28" s="9">
        <f>+オホーツク総合振興局計!I28</f>
        <v>1249</v>
      </c>
      <c r="J28" s="9">
        <f>+オホーツク総合振興局計!J28</f>
        <v>10</v>
      </c>
      <c r="K28" s="9">
        <f>+オホーツク総合振興局計!K28</f>
        <v>181</v>
      </c>
      <c r="L28" s="9">
        <f>+オホーツク総合振興局計!L28</f>
        <v>103</v>
      </c>
      <c r="M28" s="9">
        <f>+オホーツク総合振興局計!M28</f>
        <v>41</v>
      </c>
      <c r="N28" s="9">
        <f>+オホーツク総合振興局計!N28</f>
        <v>57</v>
      </c>
      <c r="O28" s="9">
        <f>+オホーツク総合振興局計!O28</f>
        <v>86</v>
      </c>
      <c r="P28" s="9">
        <f>+オホーツク総合振興局計!P28</f>
        <v>128</v>
      </c>
      <c r="Q28" s="9">
        <f>+オホーツク総合振興局計!Q28</f>
        <v>70</v>
      </c>
      <c r="R28" s="9">
        <f>+オホーツク総合振興局計!R28</f>
        <v>811</v>
      </c>
      <c r="S28" s="9">
        <f>+オホーツク総合振興局計!S28</f>
        <v>44</v>
      </c>
      <c r="T28" s="9">
        <f>+オホーツク総合振興局計!T28</f>
        <v>249</v>
      </c>
      <c r="U28" s="10">
        <f>+オホーツク総合振興局計!U28</f>
        <v>2505</v>
      </c>
      <c r="V28" s="30">
        <f>+オホーツク総合振興局計!V28</f>
        <v>28911</v>
      </c>
    </row>
    <row r="29" spans="1:22" ht="18" customHeight="1" x14ac:dyDescent="0.15">
      <c r="A29" s="154" t="s">
        <v>12</v>
      </c>
      <c r="B29" s="118" t="s">
        <v>13</v>
      </c>
      <c r="C29" s="2">
        <f>+オホーツク総合振興局計!C29</f>
        <v>1086</v>
      </c>
      <c r="D29" s="3">
        <f>+オホーツク総合振興局計!D29</f>
        <v>180</v>
      </c>
      <c r="E29" s="3">
        <f>+オホーツク総合振興局計!E29</f>
        <v>2697</v>
      </c>
      <c r="F29" s="3">
        <f>+オホーツク総合振興局計!F29</f>
        <v>1377</v>
      </c>
      <c r="G29" s="3">
        <f>+オホーツク総合振興局計!G29</f>
        <v>313</v>
      </c>
      <c r="H29" s="3">
        <f>+オホーツク総合振興局計!H29</f>
        <v>284</v>
      </c>
      <c r="I29" s="3">
        <f>+オホーツク総合振興局計!I29</f>
        <v>388</v>
      </c>
      <c r="J29" s="3">
        <f>+オホーツク総合振興局計!J29</f>
        <v>4</v>
      </c>
      <c r="K29" s="3">
        <f>+オホーツク総合振興局計!K29</f>
        <v>10</v>
      </c>
      <c r="L29" s="3">
        <f>+オホーツク総合振興局計!L29</f>
        <v>22</v>
      </c>
      <c r="M29" s="3">
        <f>+オホーツク総合振興局計!M29</f>
        <v>1</v>
      </c>
      <c r="N29" s="3">
        <f>+オホーツク総合振興局計!N29</f>
        <v>8</v>
      </c>
      <c r="O29" s="3">
        <f>+オホーツク総合振興局計!O29</f>
        <v>32</v>
      </c>
      <c r="P29" s="3">
        <f>+オホーツク総合振興局計!P29</f>
        <v>27</v>
      </c>
      <c r="Q29" s="3">
        <f>+オホーツク総合振興局計!Q29</f>
        <v>25</v>
      </c>
      <c r="R29" s="3">
        <f>+オホーツク総合振興局計!R29</f>
        <v>91</v>
      </c>
      <c r="S29" s="3">
        <f>+オホーツク総合振興局計!S29</f>
        <v>11</v>
      </c>
      <c r="T29" s="3">
        <f>+オホーツク総合振興局計!T29</f>
        <v>110</v>
      </c>
      <c r="U29" s="4">
        <f>+オホーツク総合振興局計!U29</f>
        <v>382</v>
      </c>
      <c r="V29" s="29">
        <f>+オホーツク総合振興局計!V29</f>
        <v>7048</v>
      </c>
    </row>
    <row r="30" spans="1:22" ht="18" customHeight="1" x14ac:dyDescent="0.15">
      <c r="A30" s="153"/>
      <c r="B30" s="120" t="s">
        <v>14</v>
      </c>
      <c r="C30" s="5">
        <f>+オホーツク総合振興局計!C30</f>
        <v>1146</v>
      </c>
      <c r="D30" s="6">
        <f>+オホーツク総合振興局計!D30</f>
        <v>196</v>
      </c>
      <c r="E30" s="6">
        <f>+オホーツク総合振興局計!E30</f>
        <v>2746</v>
      </c>
      <c r="F30" s="6">
        <f>+オホーツク総合振興局計!F30</f>
        <v>1445</v>
      </c>
      <c r="G30" s="6">
        <f>+オホーツク総合振興局計!G30</f>
        <v>323</v>
      </c>
      <c r="H30" s="6">
        <f>+オホーツク総合振興局計!H30</f>
        <v>323</v>
      </c>
      <c r="I30" s="6">
        <f>+オホーツク総合振興局計!I30</f>
        <v>412</v>
      </c>
      <c r="J30" s="6">
        <f>+オホーツク総合振興局計!J30</f>
        <v>4</v>
      </c>
      <c r="K30" s="6">
        <f>+オホーツク総合振興局計!K30</f>
        <v>70</v>
      </c>
      <c r="L30" s="6">
        <f>+オホーツク総合振興局計!L30</f>
        <v>40</v>
      </c>
      <c r="M30" s="6">
        <f>+オホーツク総合振興局計!M30</f>
        <v>1</v>
      </c>
      <c r="N30" s="6">
        <f>+オホーツク総合振興局計!N30</f>
        <v>31</v>
      </c>
      <c r="O30" s="6">
        <f>+オホーツク総合振興局計!O30</f>
        <v>72</v>
      </c>
      <c r="P30" s="6">
        <f>+オホーツク総合振興局計!P30</f>
        <v>39</v>
      </c>
      <c r="Q30" s="6">
        <f>+オホーツク総合振興局計!Q30</f>
        <v>64</v>
      </c>
      <c r="R30" s="6">
        <f>+オホーツク総合振興局計!R30</f>
        <v>105</v>
      </c>
      <c r="S30" s="6">
        <f>+オホーツク総合振興局計!S30</f>
        <v>14</v>
      </c>
      <c r="T30" s="6">
        <f>+オホーツク総合振興局計!T30</f>
        <v>117</v>
      </c>
      <c r="U30" s="7">
        <f>+オホーツク総合振興局計!U30</f>
        <v>483</v>
      </c>
      <c r="V30" s="31">
        <f>+オホーツク総合振興局計!V30</f>
        <v>7631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23635</v>
      </c>
      <c r="D31" s="3">
        <f t="shared" ref="D31:U31" si="0">+D7+D9+D11+D13+D15+D17+D19+D21+D23+D25+D27+D29</f>
        <v>5236</v>
      </c>
      <c r="E31" s="3">
        <f t="shared" si="0"/>
        <v>31789</v>
      </c>
      <c r="F31" s="3">
        <f t="shared" si="0"/>
        <v>26293</v>
      </c>
      <c r="G31" s="3">
        <f t="shared" si="0"/>
        <v>10819</v>
      </c>
      <c r="H31" s="3">
        <f t="shared" si="0"/>
        <v>5111</v>
      </c>
      <c r="I31" s="3">
        <f t="shared" si="0"/>
        <v>3148</v>
      </c>
      <c r="J31" s="3">
        <f t="shared" si="0"/>
        <v>98</v>
      </c>
      <c r="K31" s="3">
        <f t="shared" ref="K31:M31" si="1">+K7+K9+K11+K13+K15+K17+K19+K21+K23+K25+K27+K29</f>
        <v>461</v>
      </c>
      <c r="L31" s="3">
        <f t="shared" si="1"/>
        <v>267</v>
      </c>
      <c r="M31" s="3">
        <f t="shared" si="1"/>
        <v>195</v>
      </c>
      <c r="N31" s="3">
        <f t="shared" si="0"/>
        <v>136</v>
      </c>
      <c r="O31" s="3">
        <f t="shared" si="0"/>
        <v>661</v>
      </c>
      <c r="P31" s="3">
        <f t="shared" si="0"/>
        <v>785</v>
      </c>
      <c r="Q31" s="3">
        <f t="shared" si="0"/>
        <v>653</v>
      </c>
      <c r="R31" s="3">
        <f t="shared" si="0"/>
        <v>3159</v>
      </c>
      <c r="S31" s="3">
        <f t="shared" si="0"/>
        <v>289</v>
      </c>
      <c r="T31" s="3">
        <f t="shared" si="0"/>
        <v>1379</v>
      </c>
      <c r="U31" s="4">
        <f t="shared" si="0"/>
        <v>7935</v>
      </c>
      <c r="V31" s="29">
        <f>+オホーツク総合振興局計!V31</f>
        <v>122049</v>
      </c>
    </row>
    <row r="32" spans="1:22" ht="18" customHeight="1" x14ac:dyDescent="0.15">
      <c r="A32" s="153"/>
      <c r="B32" s="120" t="s">
        <v>14</v>
      </c>
      <c r="C32" s="5">
        <f t="shared" ref="C32:U32" si="2">+C8+C10+C12+C14+C16+C18+C20+C22+C24+C26+C28+C30</f>
        <v>25312</v>
      </c>
      <c r="D32" s="6">
        <f t="shared" si="2"/>
        <v>5843</v>
      </c>
      <c r="E32" s="6">
        <f t="shared" si="2"/>
        <v>33244</v>
      </c>
      <c r="F32" s="6">
        <f t="shared" si="2"/>
        <v>27552</v>
      </c>
      <c r="G32" s="6">
        <f t="shared" si="2"/>
        <v>11342</v>
      </c>
      <c r="H32" s="6">
        <f t="shared" si="2"/>
        <v>5362</v>
      </c>
      <c r="I32" s="6">
        <f t="shared" si="2"/>
        <v>3423</v>
      </c>
      <c r="J32" s="6">
        <f t="shared" si="2"/>
        <v>106</v>
      </c>
      <c r="K32" s="6">
        <f t="shared" ref="K32:M32" si="3">+K8+K10+K12+K14+K16+K18+K20+K22+K24+K26+K28+K30</f>
        <v>638</v>
      </c>
      <c r="L32" s="6">
        <f t="shared" si="3"/>
        <v>355</v>
      </c>
      <c r="M32" s="6">
        <f t="shared" si="3"/>
        <v>204</v>
      </c>
      <c r="N32" s="6">
        <f t="shared" si="2"/>
        <v>170</v>
      </c>
      <c r="O32" s="6">
        <f t="shared" si="2"/>
        <v>751</v>
      </c>
      <c r="P32" s="6">
        <f t="shared" si="2"/>
        <v>898</v>
      </c>
      <c r="Q32" s="6">
        <f t="shared" si="2"/>
        <v>778</v>
      </c>
      <c r="R32" s="6">
        <f t="shared" si="2"/>
        <v>3376</v>
      </c>
      <c r="S32" s="6">
        <f t="shared" si="2"/>
        <v>336</v>
      </c>
      <c r="T32" s="6">
        <f t="shared" si="2"/>
        <v>1552</v>
      </c>
      <c r="U32" s="7">
        <f t="shared" si="2"/>
        <v>9089</v>
      </c>
      <c r="V32" s="31">
        <f>+オホーツク総合振興局計!V32</f>
        <v>130331</v>
      </c>
    </row>
    <row r="33" spans="1:22" ht="18" customHeight="1" x14ac:dyDescent="0.15">
      <c r="A33" s="158" t="s">
        <v>273</v>
      </c>
      <c r="B33" s="118" t="s">
        <v>13</v>
      </c>
      <c r="C33" s="2">
        <f>+オホーツク総合振興局計!C33</f>
        <v>19754</v>
      </c>
      <c r="D33" s="3">
        <f>+オホーツク総合振興局計!D33</f>
        <v>5088</v>
      </c>
      <c r="E33" s="3">
        <f>+オホーツク総合振興局計!E33</f>
        <v>30291</v>
      </c>
      <c r="F33" s="3">
        <f>+オホーツク総合振興局計!F33</f>
        <v>24251</v>
      </c>
      <c r="G33" s="3">
        <f>+オホーツク総合振興局計!G33</f>
        <v>11288</v>
      </c>
      <c r="H33" s="3">
        <f>+オホーツク総合振興局計!H33</f>
        <v>5119</v>
      </c>
      <c r="I33" s="3">
        <f>+オホーツク総合振興局計!I33</f>
        <v>3706</v>
      </c>
      <c r="J33" s="3">
        <f>+オホーツク総合振興局計!J33</f>
        <v>76</v>
      </c>
      <c r="K33" s="3">
        <f>+オホーツク総合振興局計!K33</f>
        <v>701</v>
      </c>
      <c r="L33" s="3">
        <f>+オホーツク総合振興局計!L33</f>
        <v>323</v>
      </c>
      <c r="M33" s="3">
        <f>+オホーツク総合振興局計!M33</f>
        <v>250</v>
      </c>
      <c r="N33" s="3">
        <f>+オホーツク総合振興局計!N33</f>
        <v>111</v>
      </c>
      <c r="O33" s="3">
        <f>+オホーツク総合振興局計!O33</f>
        <v>674</v>
      </c>
      <c r="P33" s="3">
        <f>+オホーツク総合振興局計!P33</f>
        <v>934</v>
      </c>
      <c r="Q33" s="3">
        <f>+オホーツク総合振興局計!Q33</f>
        <v>732</v>
      </c>
      <c r="R33" s="3">
        <f>+オホーツク総合振興局計!R33</f>
        <v>2788</v>
      </c>
      <c r="S33" s="3">
        <f>+オホーツク総合振興局計!S33</f>
        <v>381</v>
      </c>
      <c r="T33" s="3">
        <f>+オホーツク総合振興局計!T33</f>
        <v>1067</v>
      </c>
      <c r="U33" s="4">
        <f>+オホーツク総合振興局計!U33</f>
        <v>3985</v>
      </c>
      <c r="V33" s="29">
        <f>+オホーツク総合振興局計!V33</f>
        <v>111519</v>
      </c>
    </row>
    <row r="34" spans="1:22" ht="18" customHeight="1" x14ac:dyDescent="0.15">
      <c r="A34" s="153"/>
      <c r="B34" s="120" t="s">
        <v>14</v>
      </c>
      <c r="C34" s="5">
        <f>+オホーツク総合振興局計!C34</f>
        <v>21024</v>
      </c>
      <c r="D34" s="6">
        <f>+オホーツク総合振興局計!D34</f>
        <v>6062</v>
      </c>
      <c r="E34" s="6">
        <f>+オホーツク総合振興局計!E34</f>
        <v>31370</v>
      </c>
      <c r="F34" s="6">
        <f>+オホーツク総合振興局計!F34</f>
        <v>25307</v>
      </c>
      <c r="G34" s="6">
        <f>+オホーツク総合振興局計!G34</f>
        <v>11824</v>
      </c>
      <c r="H34" s="6">
        <f>+オホーツク総合振興局計!H34</f>
        <v>5270</v>
      </c>
      <c r="I34" s="6">
        <f>+オホーツク総合振興局計!I34</f>
        <v>3893</v>
      </c>
      <c r="J34" s="6">
        <f>+オホーツク総合振興局計!J34</f>
        <v>100</v>
      </c>
      <c r="K34" s="6">
        <f>+オホーツク総合振興局計!K34</f>
        <v>710</v>
      </c>
      <c r="L34" s="6">
        <f>+オホーツク総合振興局計!L34</f>
        <v>362</v>
      </c>
      <c r="M34" s="6">
        <f>+オホーツク総合振興局計!M34</f>
        <v>255</v>
      </c>
      <c r="N34" s="6">
        <f>+オホーツク総合振興局計!N34</f>
        <v>123</v>
      </c>
      <c r="O34" s="6">
        <f>+オホーツク総合振興局計!O34</f>
        <v>784</v>
      </c>
      <c r="P34" s="6">
        <f>+オホーツク総合振興局計!P34</f>
        <v>1063</v>
      </c>
      <c r="Q34" s="6">
        <f>+オホーツク総合振興局計!Q34</f>
        <v>810</v>
      </c>
      <c r="R34" s="6">
        <f>+オホーツク総合振興局計!R34</f>
        <v>2990</v>
      </c>
      <c r="S34" s="6">
        <f>+オホーツク総合振興局計!S34</f>
        <v>560</v>
      </c>
      <c r="T34" s="6">
        <f>+オホーツク総合振興局計!T34</f>
        <v>1241</v>
      </c>
      <c r="U34" s="7">
        <f>+オホーツク総合振興局計!U34</f>
        <v>4509</v>
      </c>
      <c r="V34" s="31">
        <f>+オホーツク総合振興局計!V34</f>
        <v>118257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1.1964665384225979</v>
      </c>
      <c r="D35" s="34">
        <f t="shared" ref="D35:V35" si="4">IF(D33=0,"- ",+D31/D33)</f>
        <v>1.0290880503144655</v>
      </c>
      <c r="E35" s="34">
        <f t="shared" si="4"/>
        <v>1.0494536330923376</v>
      </c>
      <c r="F35" s="34">
        <f t="shared" si="4"/>
        <v>1.0842027132901737</v>
      </c>
      <c r="G35" s="34">
        <f t="shared" si="4"/>
        <v>0.95845145287030475</v>
      </c>
      <c r="H35" s="34">
        <f t="shared" si="4"/>
        <v>0.99843719476460246</v>
      </c>
      <c r="I35" s="34">
        <f t="shared" si="4"/>
        <v>0.84943335132218023</v>
      </c>
      <c r="J35" s="34">
        <f t="shared" si="4"/>
        <v>1.2894736842105263</v>
      </c>
      <c r="K35" s="34">
        <f t="shared" ref="K35:M35" si="5">IF(K33=0,"- ",+K31/K33)</f>
        <v>0.65763195435092725</v>
      </c>
      <c r="L35" s="34">
        <f t="shared" si="5"/>
        <v>0.82662538699690402</v>
      </c>
      <c r="M35" s="34">
        <f t="shared" si="5"/>
        <v>0.78</v>
      </c>
      <c r="N35" s="34">
        <f t="shared" si="4"/>
        <v>1.2252252252252251</v>
      </c>
      <c r="O35" s="34">
        <f t="shared" si="4"/>
        <v>0.98071216617210677</v>
      </c>
      <c r="P35" s="34">
        <f t="shared" si="4"/>
        <v>0.84047109207708781</v>
      </c>
      <c r="Q35" s="34">
        <f t="shared" si="4"/>
        <v>0.89207650273224048</v>
      </c>
      <c r="R35" s="34">
        <f t="shared" si="4"/>
        <v>1.1330703012912482</v>
      </c>
      <c r="S35" s="34">
        <f t="shared" si="4"/>
        <v>0.75853018372703407</v>
      </c>
      <c r="T35" s="34">
        <f t="shared" si="4"/>
        <v>1.2924086223055296</v>
      </c>
      <c r="U35" s="35">
        <f t="shared" si="4"/>
        <v>1.9912170639899625</v>
      </c>
      <c r="V35" s="36">
        <f t="shared" si="4"/>
        <v>1.0944233718021144</v>
      </c>
    </row>
    <row r="36" spans="1:22" ht="18" customHeight="1" x14ac:dyDescent="0.15">
      <c r="A36" s="153"/>
      <c r="B36" s="120" t="s">
        <v>14</v>
      </c>
      <c r="C36" s="37">
        <f t="shared" ref="C36:V36" si="6">IF(C34=0,"- ",+C32/C34)</f>
        <v>1.2039573820395739</v>
      </c>
      <c r="D36" s="38">
        <f t="shared" si="6"/>
        <v>0.96387330913889802</v>
      </c>
      <c r="E36" s="38">
        <f t="shared" si="6"/>
        <v>1.0597386037615557</v>
      </c>
      <c r="F36" s="38">
        <f t="shared" si="6"/>
        <v>1.088710633421583</v>
      </c>
      <c r="G36" s="38">
        <f t="shared" si="6"/>
        <v>0.95923545331529092</v>
      </c>
      <c r="H36" s="38">
        <f t="shared" si="6"/>
        <v>1.0174573055028464</v>
      </c>
      <c r="I36" s="38">
        <f t="shared" si="6"/>
        <v>0.87927048548677111</v>
      </c>
      <c r="J36" s="38">
        <f t="shared" si="6"/>
        <v>1.06</v>
      </c>
      <c r="K36" s="38">
        <f t="shared" ref="K36:M36" si="7">IF(K34=0,"- ",+K32/K34)</f>
        <v>0.89859154929577467</v>
      </c>
      <c r="L36" s="38">
        <f t="shared" si="7"/>
        <v>0.98066298342541436</v>
      </c>
      <c r="M36" s="38">
        <f t="shared" si="7"/>
        <v>0.8</v>
      </c>
      <c r="N36" s="38">
        <f t="shared" si="6"/>
        <v>1.3821138211382114</v>
      </c>
      <c r="O36" s="38">
        <f t="shared" si="6"/>
        <v>0.95790816326530615</v>
      </c>
      <c r="P36" s="38">
        <f t="shared" si="6"/>
        <v>0.84477892756349948</v>
      </c>
      <c r="Q36" s="38">
        <f t="shared" si="6"/>
        <v>0.96049382716049381</v>
      </c>
      <c r="R36" s="38">
        <f t="shared" si="6"/>
        <v>1.1290969899665553</v>
      </c>
      <c r="S36" s="38">
        <f t="shared" si="6"/>
        <v>0.6</v>
      </c>
      <c r="T36" s="38">
        <f t="shared" si="6"/>
        <v>1.2506043513295728</v>
      </c>
      <c r="U36" s="39">
        <f t="shared" si="6"/>
        <v>2.0157462852073631</v>
      </c>
      <c r="V36" s="40">
        <f t="shared" si="6"/>
        <v>1.1020996642904859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6">
    <tabColor indexed="13"/>
    <pageSetUpPr fitToPage="1"/>
  </sheetPr>
  <dimension ref="A1:AG56"/>
  <sheetViews>
    <sheetView view="pageBreakPreview" topLeftCell="A16" zoomScale="70" zoomScaleNormal="85" zoomScaleSheetLayoutView="70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f>+北見市!N4+網走市!N4+紋別市!N4+美幌町!N4+津別町!N4+斜里町!N4+清里町!N4+小清水町!N4+訓子府町!N4+置戸町!N4+佐呂間町!N4+遠軽町!N4+湧別町!N4+滝上町!N4+興部町!N4+西興部村!N4+雄武町!N4+大空町!N4</f>
        <v>167</v>
      </c>
      <c r="O4" s="14" t="s">
        <v>35</v>
      </c>
      <c r="P4" s="14" t="s">
        <v>36</v>
      </c>
      <c r="Q4" s="15">
        <f>+北見市!Q4+網走市!Q4+紋別市!Q4+美幌町!Q4+津別町!Q4+斜里町!Q4+清里町!Q4+小清水町!Q4+訓子府町!Q4+置戸町!Q4+佐呂間町!Q4+遠軽町!Q4+湧別町!Q4+滝上町!Q4+興部町!Q4+西興部村!Q4+雄武町!Q4+大空町!Q4</f>
        <v>157</v>
      </c>
      <c r="R4" s="14" t="s">
        <v>37</v>
      </c>
      <c r="T4" s="23" t="s">
        <v>33</v>
      </c>
      <c r="U4" s="23"/>
      <c r="V4" s="24" t="s">
        <v>183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20</v>
      </c>
      <c r="H6" s="19" t="s">
        <v>21</v>
      </c>
      <c r="I6" s="19" t="s">
        <v>22</v>
      </c>
      <c r="J6" s="19" t="s">
        <v>23</v>
      </c>
      <c r="K6" s="19" t="s">
        <v>252</v>
      </c>
      <c r="L6" s="28" t="s">
        <v>254</v>
      </c>
      <c r="M6" s="19" t="s">
        <v>256</v>
      </c>
      <c r="N6" s="19" t="s">
        <v>24</v>
      </c>
      <c r="O6" s="19" t="s">
        <v>25</v>
      </c>
      <c r="P6" s="19" t="s">
        <v>26</v>
      </c>
      <c r="Q6" s="19" t="s">
        <v>27</v>
      </c>
      <c r="R6" s="19" t="s">
        <v>28</v>
      </c>
      <c r="S6" s="19" t="s">
        <v>29</v>
      </c>
      <c r="T6" s="19" t="s">
        <v>30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f>+北見市!C7+網走市!C7+紋別市!C7+美幌町!C7+津別町!C7+斜里町!C7+清里町!C7+小清水町!C7+訓子府町!C7+置戸町!C7+佐呂間町!C7+遠軽町!C7+湧別町!C7+滝上町!C7+興部町!C7+西興部村!C7+雄武町!C7+大空町!C7</f>
        <v>252</v>
      </c>
      <c r="D7" s="3">
        <f>+北見市!D7+網走市!D7+紋別市!D7+美幌町!D7+津別町!D7+斜里町!D7+清里町!D7+小清水町!D7+訓子府町!D7+置戸町!D7+佐呂間町!D7+遠軽町!D7+湧別町!D7+滝上町!D7+興部町!D7+西興部村!D7+雄武町!D7+大空町!D7</f>
        <v>54</v>
      </c>
      <c r="E7" s="3">
        <f>+北見市!E7+網走市!E7+紋別市!E7+美幌町!E7+津別町!E7+斜里町!E7+清里町!E7+小清水町!E7+訓子府町!E7+置戸町!E7+佐呂間町!E7+遠軽町!E7+湧別町!E7+滝上町!E7+興部町!E7+西興部村!E7+雄武町!E7+大空町!E7</f>
        <v>226</v>
      </c>
      <c r="F7" s="3">
        <f>+北見市!F7+網走市!F7+紋別市!F7+美幌町!F7+津別町!F7+斜里町!F7+清里町!F7+小清水町!F7+訓子府町!F7+置戸町!F7+佐呂間町!F7+遠軽町!F7+湧別町!F7+滝上町!F7+興部町!F7+西興部村!F7+雄武町!F7+大空町!F7</f>
        <v>503</v>
      </c>
      <c r="G7" s="3">
        <f>+北見市!G7+網走市!G7+紋別市!G7+美幌町!G7+津別町!G7+斜里町!G7+清里町!G7+小清水町!G7+訓子府町!G7+置戸町!G7+佐呂間町!G7+遠軽町!G7+湧別町!G7+滝上町!G7+興部町!G7+西興部村!G7+雄武町!G7+大空町!G7</f>
        <v>104</v>
      </c>
      <c r="H7" s="3">
        <f>+北見市!H7+網走市!H7+紋別市!H7+美幌町!H7+津別町!H7+斜里町!H7+清里町!H7+小清水町!H7+訓子府町!H7+置戸町!H7+佐呂間町!H7+遠軽町!H7+湧別町!H7+滝上町!H7+興部町!H7+西興部村!H7+雄武町!H7+大空町!H7</f>
        <v>50</v>
      </c>
      <c r="I7" s="3">
        <f>+北見市!I7+網走市!I7+紋別市!I7+美幌町!I7+津別町!I7+斜里町!I7+清里町!I7+小清水町!I7+訓子府町!I7+置戸町!I7+佐呂間町!I7+遠軽町!I7+湧別町!I7+滝上町!I7+興部町!I7+西興部村!I7+雄武町!I7+大空町!I7</f>
        <v>83</v>
      </c>
      <c r="J7" s="3">
        <f>+北見市!J7+網走市!J7+紋別市!J7+美幌町!J7+津別町!J7+斜里町!J7+清里町!J7+小清水町!J7+訓子府町!J7+置戸町!J7+佐呂間町!J7+遠軽町!J7+湧別町!J7+滝上町!J7+興部町!J7+西興部村!J7+雄武町!J7+大空町!J7</f>
        <v>0</v>
      </c>
      <c r="K7" s="3">
        <f>+北見市!K7+網走市!K7+紋別市!K7+美幌町!K7+津別町!K7+斜里町!K7+清里町!K7+小清水町!K7+訓子府町!K7+置戸町!K7+佐呂間町!K7+遠軽町!K7+湧別町!K7+滝上町!K7+興部町!K7+西興部村!K7+雄武町!K7+大空町!K7</f>
        <v>4</v>
      </c>
      <c r="L7" s="3">
        <f>+北見市!L7+網走市!L7+紋別市!L7+美幌町!L7+津別町!L7+斜里町!L7+清里町!L7+小清水町!L7+訓子府町!L7+置戸町!L7+佐呂間町!L7+遠軽町!L7+湧別町!L7+滝上町!L7+興部町!L7+西興部村!L7+雄武町!L7+大空町!L7</f>
        <v>12</v>
      </c>
      <c r="M7" s="3">
        <f>+北見市!M7+網走市!M7+紋別市!M7+美幌町!M7+津別町!M7+斜里町!M7+清里町!M7+小清水町!M7+訓子府町!M7+置戸町!M7+佐呂間町!M7+遠軽町!M7+湧別町!M7+滝上町!M7+興部町!M7+西興部村!M7+雄武町!M7+大空町!M7</f>
        <v>1</v>
      </c>
      <c r="N7" s="3">
        <f>+北見市!N7+網走市!N7+紋別市!N7+美幌町!N7+津別町!N7+斜里町!N7+清里町!N7+小清水町!N7+訓子府町!N7+置戸町!N7+佐呂間町!N7+遠軽町!N7+湧別町!N7+滝上町!N7+興部町!N7+西興部村!N7+雄武町!N7+大空町!N7</f>
        <v>1</v>
      </c>
      <c r="O7" s="3">
        <f>+北見市!O7+網走市!O7+紋別市!O7+美幌町!O7+津別町!O7+斜里町!O7+清里町!O7+小清水町!O7+訓子府町!O7+置戸町!O7+佐呂間町!O7+遠軽町!O7+湧別町!O7+滝上町!O7+興部町!O7+西興部村!O7+雄武町!O7+大空町!O7</f>
        <v>9</v>
      </c>
      <c r="P7" s="3">
        <f>+北見市!P7+網走市!P7+紋別市!P7+美幌町!P7+津別町!P7+斜里町!P7+清里町!P7+小清水町!P7+訓子府町!P7+置戸町!P7+佐呂間町!P7+遠軽町!P7+湧別町!P7+滝上町!P7+興部町!P7+西興部村!P7+雄武町!P7+大空町!P7</f>
        <v>31</v>
      </c>
      <c r="Q7" s="3">
        <f>+北見市!Q7+網走市!Q7+紋別市!Q7+美幌町!Q7+津別町!Q7+斜里町!Q7+清里町!Q7+小清水町!Q7+訓子府町!Q7+置戸町!Q7+佐呂間町!Q7+遠軽町!Q7+湧別町!Q7+滝上町!Q7+興部町!Q7+西興部村!Q7+雄武町!Q7+大空町!Q7</f>
        <v>16</v>
      </c>
      <c r="R7" s="3">
        <f>+北見市!R7+網走市!R7+紋別市!R7+美幌町!R7+津別町!R7+斜里町!R7+清里町!R7+小清水町!R7+訓子府町!R7+置戸町!R7+佐呂間町!R7+遠軽町!R7+湧別町!R7+滝上町!R7+興部町!R7+西興部村!R7+雄武町!R7+大空町!R7</f>
        <v>27</v>
      </c>
      <c r="S7" s="3">
        <f>+北見市!S7+網走市!S7+紋別市!S7+美幌町!S7+津別町!S7+斜里町!S7+清里町!S7+小清水町!S7+訓子府町!S7+置戸町!S7+佐呂間町!S7+遠軽町!S7+湧別町!S7+滝上町!S7+興部町!S7+西興部村!S7+雄武町!S7+大空町!S7</f>
        <v>17</v>
      </c>
      <c r="T7" s="3">
        <f>+北見市!T7+網走市!T7+紋別市!T7+美幌町!T7+津別町!T7+斜里町!T7+清里町!T7+小清水町!T7+訓子府町!T7+置戸町!T7+佐呂間町!T7+遠軽町!T7+湧別町!T7+滝上町!T7+興部町!T7+西興部村!T7+雄武町!T7+大空町!T7</f>
        <v>29</v>
      </c>
      <c r="U7" s="4">
        <f>+北見市!U7+網走市!U7+紋別市!U7+美幌町!U7+津別町!U7+斜里町!U7+清里町!U7+小清水町!U7+訓子府町!U7+置戸町!U7+佐呂間町!U7+遠軽町!U7+湧別町!U7+滝上町!U7+興部町!U7+西興部村!U7+雄武町!U7+大空町!U7</f>
        <v>218</v>
      </c>
      <c r="V7" s="29">
        <f>+北見市!V7+網走市!V7+紋別市!V7+美幌町!V7+津別町!V7+斜里町!V7+清里町!V7+小清水町!V7+訓子府町!V7+置戸町!V7+佐呂間町!V7+遠軽町!V7+湧別町!V7+滝上町!V7+興部町!V7+西興部村!V7+雄武町!V7+大空町!V7</f>
        <v>1637</v>
      </c>
    </row>
    <row r="8" spans="1:22" ht="18" customHeight="1" x14ac:dyDescent="0.15">
      <c r="A8" s="157"/>
      <c r="B8" s="119" t="s">
        <v>14</v>
      </c>
      <c r="C8" s="5">
        <f>+北見市!C8+網走市!C8+紋別市!C8+美幌町!C8+津別町!C8+斜里町!C8+清里町!C8+小清水町!C8+訓子府町!C8+置戸町!C8+佐呂間町!C8+遠軽町!C8+湧別町!C8+滝上町!C8+興部町!C8+西興部村!C8+雄武町!C8+大空町!C8</f>
        <v>272</v>
      </c>
      <c r="D8" s="9">
        <f>+北見市!D8+網走市!D8+紋別市!D8+美幌町!D8+津別町!D8+斜里町!D8+清里町!D8+小清水町!D8+訓子府町!D8+置戸町!D8+佐呂間町!D8+遠軽町!D8+湧別町!D8+滝上町!D8+興部町!D8+西興部村!D8+雄武町!D8+大空町!D8</f>
        <v>133</v>
      </c>
      <c r="E8" s="9">
        <f>+北見市!E8+網走市!E8+紋別市!E8+美幌町!E8+津別町!E8+斜里町!E8+清里町!E8+小清水町!E8+訓子府町!E8+置戸町!E8+佐呂間町!E8+遠軽町!E8+湧別町!E8+滝上町!E8+興部町!E8+西興部村!E8+雄武町!E8+大空町!E8</f>
        <v>259</v>
      </c>
      <c r="F8" s="9">
        <f>+北見市!F8+網走市!F8+紋別市!F8+美幌町!F8+津別町!F8+斜里町!F8+清里町!F8+小清水町!F8+訓子府町!F8+置戸町!F8+佐呂間町!F8+遠軽町!F8+湧別町!F8+滝上町!F8+興部町!F8+西興部村!F8+雄武町!F8+大空町!F8</f>
        <v>517</v>
      </c>
      <c r="G8" s="9">
        <f>+北見市!G8+網走市!G8+紋別市!G8+美幌町!G8+津別町!G8+斜里町!G8+清里町!G8+小清水町!G8+訓子府町!G8+置戸町!G8+佐呂間町!G8+遠軽町!G8+湧別町!G8+滝上町!G8+興部町!G8+西興部村!G8+雄武町!G8+大空町!G8</f>
        <v>122</v>
      </c>
      <c r="H8" s="9">
        <f>+北見市!H8+網走市!H8+紋別市!H8+美幌町!H8+津別町!H8+斜里町!H8+清里町!H8+小清水町!H8+訓子府町!H8+置戸町!H8+佐呂間町!H8+遠軽町!H8+湧別町!H8+滝上町!H8+興部町!H8+西興部村!H8+雄武町!H8+大空町!H8</f>
        <v>50</v>
      </c>
      <c r="I8" s="9">
        <f>+北見市!I8+網走市!I8+紋別市!I8+美幌町!I8+津別町!I8+斜里町!I8+清里町!I8+小清水町!I8+訓子府町!I8+置戸町!I8+佐呂間町!I8+遠軽町!I8+湧別町!I8+滝上町!I8+興部町!I8+西興部村!I8+雄武町!I8+大空町!I8</f>
        <v>88</v>
      </c>
      <c r="J8" s="9">
        <f>+北見市!J8+網走市!J8+紋別市!J8+美幌町!J8+津別町!J8+斜里町!J8+清里町!J8+小清水町!J8+訓子府町!J8+置戸町!J8+佐呂間町!J8+遠軽町!J8+湧別町!J8+滝上町!J8+興部町!J8+西興部村!J8+雄武町!J8+大空町!J8</f>
        <v>0</v>
      </c>
      <c r="K8" s="9">
        <f>+北見市!K8+網走市!K8+紋別市!K8+美幌町!K8+津別町!K8+斜里町!K8+清里町!K8+小清水町!K8+訓子府町!K8+置戸町!K8+佐呂間町!K8+遠軽町!K8+湧別町!K8+滝上町!K8+興部町!K8+西興部村!K8+雄武町!K8+大空町!K8</f>
        <v>4</v>
      </c>
      <c r="L8" s="9">
        <f>+北見市!L8+網走市!L8+紋別市!L8+美幌町!L8+津別町!L8+斜里町!L8+清里町!L8+小清水町!L8+訓子府町!L8+置戸町!L8+佐呂間町!L8+遠軽町!L8+湧別町!L8+滝上町!L8+興部町!L8+西興部村!L8+雄武町!L8+大空町!L8</f>
        <v>12</v>
      </c>
      <c r="M8" s="9">
        <f>+北見市!M8+網走市!M8+紋別市!M8+美幌町!M8+津別町!M8+斜里町!M8+清里町!M8+小清水町!M8+訓子府町!M8+置戸町!M8+佐呂間町!M8+遠軽町!M8+湧別町!M8+滝上町!M8+興部町!M8+西興部村!M8+雄武町!M8+大空町!M8</f>
        <v>1</v>
      </c>
      <c r="N8" s="9">
        <f>+北見市!N8+網走市!N8+紋別市!N8+美幌町!N8+津別町!N8+斜里町!N8+清里町!N8+小清水町!N8+訓子府町!N8+置戸町!N8+佐呂間町!N8+遠軽町!N8+湧別町!N8+滝上町!N8+興部町!N8+西興部村!N8+雄武町!N8+大空町!N8</f>
        <v>1</v>
      </c>
      <c r="O8" s="9">
        <f>+北見市!O8+網走市!O8+紋別市!O8+美幌町!O8+津別町!O8+斜里町!O8+清里町!O8+小清水町!O8+訓子府町!O8+置戸町!O8+佐呂間町!O8+遠軽町!O8+湧別町!O8+滝上町!O8+興部町!O8+西興部村!O8+雄武町!O8+大空町!O8</f>
        <v>9</v>
      </c>
      <c r="P8" s="9">
        <f>+北見市!P8+網走市!P8+紋別市!P8+美幌町!P8+津別町!P8+斜里町!P8+清里町!P8+小清水町!P8+訓子府町!P8+置戸町!P8+佐呂間町!P8+遠軽町!P8+湧別町!P8+滝上町!P8+興部町!P8+西興部村!P8+雄武町!P8+大空町!P8</f>
        <v>35</v>
      </c>
      <c r="Q8" s="9">
        <f>+北見市!Q8+網走市!Q8+紋別市!Q8+美幌町!Q8+津別町!Q8+斜里町!Q8+清里町!Q8+小清水町!Q8+訓子府町!Q8+置戸町!Q8+佐呂間町!Q8+遠軽町!Q8+湧別町!Q8+滝上町!Q8+興部町!Q8+西興部村!Q8+雄武町!Q8+大空町!Q8</f>
        <v>18</v>
      </c>
      <c r="R8" s="9">
        <f>+北見市!R8+網走市!R8+紋別市!R8+美幌町!R8+津別町!R8+斜里町!R8+清里町!R8+小清水町!R8+訓子府町!R8+置戸町!R8+佐呂間町!R8+遠軽町!R8+湧別町!R8+滝上町!R8+興部町!R8+西興部村!R8+雄武町!R8+大空町!R8</f>
        <v>40</v>
      </c>
      <c r="S8" s="9">
        <f>+北見市!S8+網走市!S8+紋別市!S8+美幌町!S8+津別町!S8+斜里町!S8+清里町!S8+小清水町!S8+訓子府町!S8+置戸町!S8+佐呂間町!S8+遠軽町!S8+湧別町!S8+滝上町!S8+興部町!S8+西興部村!S8+雄武町!S8+大空町!S8</f>
        <v>23</v>
      </c>
      <c r="T8" s="9">
        <f>+北見市!T8+網走市!T8+紋別市!T8+美幌町!T8+津別町!T8+斜里町!T8+清里町!T8+小清水町!T8+訓子府町!T8+置戸町!T8+佐呂間町!T8+遠軽町!T8+湧別町!T8+滝上町!T8+興部町!T8+西興部村!T8+雄武町!T8+大空町!T8</f>
        <v>30</v>
      </c>
      <c r="U8" s="10">
        <f>+北見市!U8+網走市!U8+紋別市!U8+美幌町!U8+津別町!U8+斜里町!U8+清里町!U8+小清水町!U8+訓子府町!U8+置戸町!U8+佐呂間町!U8+遠軽町!U8+湧別町!U8+滝上町!U8+興部町!U8+西興部村!U8+雄武町!U8+大空町!U8</f>
        <v>226</v>
      </c>
      <c r="V8" s="30">
        <f>+北見市!V8+網走市!V8+紋別市!V8+美幌町!V8+津別町!V8+斜里町!V8+清里町!V8+小清水町!V8+訓子府町!V8+置戸町!V8+佐呂間町!V8+遠軽町!V8+湧別町!V8+滝上町!V8+興部町!V8+西興部村!V8+雄武町!V8+大空町!V8</f>
        <v>1840</v>
      </c>
    </row>
    <row r="9" spans="1:22" ht="18" customHeight="1" x14ac:dyDescent="0.15">
      <c r="A9" s="154" t="s">
        <v>2</v>
      </c>
      <c r="B9" s="118" t="s">
        <v>13</v>
      </c>
      <c r="C9" s="2">
        <f>+北見市!C9+網走市!C9+紋別市!C9+美幌町!C9+津別町!C9+斜里町!C9+清里町!C9+小清水町!C9+訓子府町!C9+置戸町!C9+佐呂間町!C9+遠軽町!C9+湧別町!C9+滝上町!C9+興部町!C9+西興部村!C9+雄武町!C9+大空町!C9</f>
        <v>1118</v>
      </c>
      <c r="D9" s="3">
        <f>+北見市!D9+網走市!D9+紋別市!D9+美幌町!D9+津別町!D9+斜里町!D9+清里町!D9+小清水町!D9+訓子府町!D9+置戸町!D9+佐呂間町!D9+遠軽町!D9+湧別町!D9+滝上町!D9+興部町!D9+西興部村!D9+雄武町!D9+大空町!D9</f>
        <v>182</v>
      </c>
      <c r="E9" s="3">
        <f>+北見市!E9+網走市!E9+紋別市!E9+美幌町!E9+津別町!E9+斜里町!E9+清里町!E9+小清水町!E9+訓子府町!E9+置戸町!E9+佐呂間町!E9+遠軽町!E9+湧別町!E9+滝上町!E9+興部町!E9+西興部村!E9+雄武町!E9+大空町!E9</f>
        <v>2871</v>
      </c>
      <c r="F9" s="3">
        <f>+北見市!F9+網走市!F9+紋別市!F9+美幌町!F9+津別町!F9+斜里町!F9+清里町!F9+小清水町!F9+訓子府町!F9+置戸町!F9+佐呂間町!F9+遠軽町!F9+湧別町!F9+滝上町!F9+興部町!F9+西興部村!F9+雄武町!F9+大空町!F9</f>
        <v>2809</v>
      </c>
      <c r="G9" s="3">
        <f>+北見市!G9+網走市!G9+紋別市!G9+美幌町!G9+津別町!G9+斜里町!G9+清里町!G9+小清水町!G9+訓子府町!G9+置戸町!G9+佐呂間町!G9+遠軽町!G9+湧別町!G9+滝上町!G9+興部町!G9+西興部村!G9+雄武町!G9+大空町!G9</f>
        <v>2024</v>
      </c>
      <c r="H9" s="3">
        <f>+北見市!H9+網走市!H9+紋別市!H9+美幌町!H9+津別町!H9+斜里町!H9+清里町!H9+小清水町!H9+訓子府町!H9+置戸町!H9+佐呂間町!H9+遠軽町!H9+湧別町!H9+滝上町!H9+興部町!H9+西興部村!H9+雄武町!H9+大空町!H9</f>
        <v>1305</v>
      </c>
      <c r="I9" s="3">
        <f>+北見市!I9+網走市!I9+紋別市!I9+美幌町!I9+津別町!I9+斜里町!I9+清里町!I9+小清水町!I9+訓子府町!I9+置戸町!I9+佐呂間町!I9+遠軽町!I9+湧別町!I9+滝上町!I9+興部町!I9+西興部村!I9+雄武町!I9+大空町!I9</f>
        <v>549</v>
      </c>
      <c r="J9" s="3">
        <f>+北見市!J9+網走市!J9+紋別市!J9+美幌町!J9+津別町!J9+斜里町!J9+清里町!J9+小清水町!J9+訓子府町!J9+置戸町!J9+佐呂間町!J9+遠軽町!J9+湧別町!J9+滝上町!J9+興部町!J9+西興部村!J9+雄武町!J9+大空町!J9</f>
        <v>1</v>
      </c>
      <c r="K9" s="3">
        <f>+北見市!K9+網走市!K9+紋別市!K9+美幌町!K9+津別町!K9+斜里町!K9+清里町!K9+小清水町!K9+訓子府町!K9+置戸町!K9+佐呂間町!K9+遠軽町!K9+湧別町!K9+滝上町!K9+興部町!K9+西興部村!K9+雄武町!K9+大空町!K9</f>
        <v>53</v>
      </c>
      <c r="L9" s="3">
        <f>+北見市!L9+網走市!L9+紋別市!L9+美幌町!L9+津別町!L9+斜里町!L9+清里町!L9+小清水町!L9+訓子府町!L9+置戸町!L9+佐呂間町!L9+遠軽町!L9+湧別町!L9+滝上町!L9+興部町!L9+西興部村!L9+雄武町!L9+大空町!L9</f>
        <v>32</v>
      </c>
      <c r="M9" s="3">
        <f>+北見市!M9+網走市!M9+紋別市!M9+美幌町!M9+津別町!M9+斜里町!M9+清里町!M9+小清水町!M9+訓子府町!M9+置戸町!M9+佐呂間町!M9+遠軽町!M9+湧別町!M9+滝上町!M9+興部町!M9+西興部村!M9+雄武町!M9+大空町!M9</f>
        <v>32</v>
      </c>
      <c r="N9" s="3">
        <f>+北見市!N9+網走市!N9+紋別市!N9+美幌町!N9+津別町!N9+斜里町!N9+清里町!N9+小清水町!N9+訓子府町!N9+置戸町!N9+佐呂間町!N9+遠軽町!N9+湧別町!N9+滝上町!N9+興部町!N9+西興部村!N9+雄武町!N9+大空町!N9</f>
        <v>13</v>
      </c>
      <c r="O9" s="3">
        <f>+北見市!O9+網走市!O9+紋別市!O9+美幌町!O9+津別町!O9+斜里町!O9+清里町!O9+小清水町!O9+訓子府町!O9+置戸町!O9+佐呂間町!O9+遠軽町!O9+湧別町!O9+滝上町!O9+興部町!O9+西興部村!O9+雄武町!O9+大空町!O9</f>
        <v>77</v>
      </c>
      <c r="P9" s="3">
        <f>+北見市!P9+網走市!P9+紋別市!P9+美幌町!P9+津別町!P9+斜里町!P9+清里町!P9+小清水町!P9+訓子府町!P9+置戸町!P9+佐呂間町!P9+遠軽町!P9+湧別町!P9+滝上町!P9+興部町!P9+西興部村!P9+雄武町!P9+大空町!P9</f>
        <v>63</v>
      </c>
      <c r="Q9" s="3">
        <f>+北見市!Q9+網走市!Q9+紋別市!Q9+美幌町!Q9+津別町!Q9+斜里町!Q9+清里町!Q9+小清水町!Q9+訓子府町!Q9+置戸町!Q9+佐呂間町!Q9+遠軽町!Q9+湧別町!Q9+滝上町!Q9+興部町!Q9+西興部村!Q9+雄武町!Q9+大空町!Q9</f>
        <v>58</v>
      </c>
      <c r="R9" s="3">
        <f>+北見市!R9+網走市!R9+紋別市!R9+美幌町!R9+津別町!R9+斜里町!R9+清里町!R9+小清水町!R9+訓子府町!R9+置戸町!R9+佐呂間町!R9+遠軽町!R9+湧別町!R9+滝上町!R9+興部町!R9+西興部村!R9+雄武町!R9+大空町!R9</f>
        <v>198</v>
      </c>
      <c r="S9" s="3">
        <f>+北見市!S9+網走市!S9+紋別市!S9+美幌町!S9+津別町!S9+斜里町!S9+清里町!S9+小清水町!S9+訓子府町!S9+置戸町!S9+佐呂間町!S9+遠軽町!S9+湧別町!S9+滝上町!S9+興部町!S9+西興部村!S9+雄武町!S9+大空町!S9</f>
        <v>47</v>
      </c>
      <c r="T9" s="3">
        <f>+北見市!T9+網走市!T9+紋別市!T9+美幌町!T9+津別町!T9+斜里町!T9+清里町!T9+小清水町!T9+訓子府町!T9+置戸町!T9+佐呂間町!T9+遠軽町!T9+湧別町!T9+滝上町!T9+興部町!T9+西興部村!T9+雄武町!T9+大空町!T9</f>
        <v>102</v>
      </c>
      <c r="U9" s="4">
        <f>+北見市!U9+網走市!U9+紋別市!U9+美幌町!U9+津別町!U9+斜里町!U9+清里町!U9+小清水町!U9+訓子府町!U9+置戸町!U9+佐呂間町!U9+遠軽町!U9+湧別町!U9+滝上町!U9+興部町!U9+西興部村!U9+雄武町!U9+大空町!U9</f>
        <v>412</v>
      </c>
      <c r="V9" s="29">
        <f>+北見市!V9+網走市!V9+紋別市!V9+美幌町!V9+津別町!V9+斜里町!V9+清里町!V9+小清水町!V9+訓子府町!V9+置戸町!V9+佐呂間町!V9+遠軽町!V9+湧別町!V9+滝上町!V9+興部町!V9+西興部村!V9+雄武町!V9+大空町!V9</f>
        <v>11946</v>
      </c>
    </row>
    <row r="10" spans="1:22" ht="18" customHeight="1" x14ac:dyDescent="0.15">
      <c r="A10" s="153"/>
      <c r="B10" s="120" t="s">
        <v>14</v>
      </c>
      <c r="C10" s="5">
        <f>+北見市!C10+網走市!C10+紋別市!C10+美幌町!C10+津別町!C10+斜里町!C10+清里町!C10+小清水町!C10+訓子府町!C10+置戸町!C10+佐呂間町!C10+遠軽町!C10+湧別町!C10+滝上町!C10+興部町!C10+西興部村!C10+雄武町!C10+大空町!C10</f>
        <v>1182</v>
      </c>
      <c r="D10" s="6">
        <f>+北見市!D10+網走市!D10+紋別市!D10+美幌町!D10+津別町!D10+斜里町!D10+清里町!D10+小清水町!D10+訓子府町!D10+置戸町!D10+佐呂間町!D10+遠軽町!D10+湧別町!D10+滝上町!D10+興部町!D10+西興部村!D10+雄武町!D10+大空町!D10</f>
        <v>193</v>
      </c>
      <c r="E10" s="6">
        <f>+北見市!E10+網走市!E10+紋別市!E10+美幌町!E10+津別町!E10+斜里町!E10+清里町!E10+小清水町!E10+訓子府町!E10+置戸町!E10+佐呂間町!E10+遠軽町!E10+湧別町!E10+滝上町!E10+興部町!E10+西興部村!E10+雄武町!E10+大空町!E10</f>
        <v>2999</v>
      </c>
      <c r="F10" s="6">
        <f>+北見市!F10+網走市!F10+紋別市!F10+美幌町!F10+津別町!F10+斜里町!F10+清里町!F10+小清水町!F10+訓子府町!F10+置戸町!F10+佐呂間町!F10+遠軽町!F10+湧別町!F10+滝上町!F10+興部町!F10+西興部村!F10+雄武町!F10+大空町!F10</f>
        <v>2942</v>
      </c>
      <c r="G10" s="6">
        <f>+北見市!G10+網走市!G10+紋別市!G10+美幌町!G10+津別町!G10+斜里町!G10+清里町!G10+小清水町!G10+訓子府町!G10+置戸町!G10+佐呂間町!G10+遠軽町!G10+湧別町!G10+滝上町!G10+興部町!G10+西興部村!G10+雄武町!G10+大空町!G10</f>
        <v>2087</v>
      </c>
      <c r="H10" s="6">
        <f>+北見市!H10+網走市!H10+紋別市!H10+美幌町!H10+津別町!H10+斜里町!H10+清里町!H10+小清水町!H10+訓子府町!H10+置戸町!H10+佐呂間町!H10+遠軽町!H10+湧別町!H10+滝上町!H10+興部町!H10+西興部村!H10+雄武町!H10+大空町!H10</f>
        <v>1327</v>
      </c>
      <c r="I10" s="6">
        <f>+北見市!I10+網走市!I10+紋別市!I10+美幌町!I10+津別町!I10+斜里町!I10+清里町!I10+小清水町!I10+訓子府町!I10+置戸町!I10+佐呂間町!I10+遠軽町!I10+湧別町!I10+滝上町!I10+興部町!I10+西興部村!I10+雄武町!I10+大空町!I10</f>
        <v>561</v>
      </c>
      <c r="J10" s="6">
        <f>+北見市!J10+網走市!J10+紋別市!J10+美幌町!J10+津別町!J10+斜里町!J10+清里町!J10+小清水町!J10+訓子府町!J10+置戸町!J10+佐呂間町!J10+遠軽町!J10+湧別町!J10+滝上町!J10+興部町!J10+西興部村!J10+雄武町!J10+大空町!J10</f>
        <v>1</v>
      </c>
      <c r="K10" s="6">
        <f>+北見市!K10+網走市!K10+紋別市!K10+美幌町!K10+津別町!K10+斜里町!K10+清里町!K10+小清水町!K10+訓子府町!K10+置戸町!K10+佐呂間町!K10+遠軽町!K10+湧別町!K10+滝上町!K10+興部町!K10+西興部村!K10+雄武町!K10+大空町!K10</f>
        <v>81</v>
      </c>
      <c r="L10" s="6">
        <f>+北見市!L10+網走市!L10+紋別市!L10+美幌町!L10+津別町!L10+斜里町!L10+清里町!L10+小清水町!L10+訓子府町!L10+置戸町!L10+佐呂間町!L10+遠軽町!L10+湧別町!L10+滝上町!L10+興部町!L10+西興部村!L10+雄武町!L10+大空町!L10</f>
        <v>52</v>
      </c>
      <c r="M10" s="6">
        <f>+北見市!M10+網走市!M10+紋別市!M10+美幌町!M10+津別町!M10+斜里町!M10+清里町!M10+小清水町!M10+訓子府町!M10+置戸町!M10+佐呂間町!M10+遠軽町!M10+湧別町!M10+滝上町!M10+興部町!M10+西興部村!M10+雄武町!M10+大空町!M10</f>
        <v>32</v>
      </c>
      <c r="N10" s="6">
        <f>+北見市!N10+網走市!N10+紋別市!N10+美幌町!N10+津別町!N10+斜里町!N10+清里町!N10+小清水町!N10+訓子府町!N10+置戸町!N10+佐呂間町!N10+遠軽町!N10+湧別町!N10+滝上町!N10+興部町!N10+西興部村!N10+雄武町!N10+大空町!N10</f>
        <v>13</v>
      </c>
      <c r="O10" s="6">
        <f>+北見市!O10+網走市!O10+紋別市!O10+美幌町!O10+津別町!O10+斜里町!O10+清里町!O10+小清水町!O10+訓子府町!O10+置戸町!O10+佐呂間町!O10+遠軽町!O10+湧別町!O10+滝上町!O10+興部町!O10+西興部村!O10+雄武町!O10+大空町!O10</f>
        <v>89</v>
      </c>
      <c r="P10" s="6">
        <f>+北見市!P10+網走市!P10+紋別市!P10+美幌町!P10+津別町!P10+斜里町!P10+清里町!P10+小清水町!P10+訓子府町!P10+置戸町!P10+佐呂間町!P10+遠軽町!P10+湧別町!P10+滝上町!P10+興部町!P10+西興部村!P10+雄武町!P10+大空町!P10</f>
        <v>65</v>
      </c>
      <c r="Q10" s="6">
        <f>+北見市!Q10+網走市!Q10+紋別市!Q10+美幌町!Q10+津別町!Q10+斜里町!Q10+清里町!Q10+小清水町!Q10+訓子府町!Q10+置戸町!Q10+佐呂間町!Q10+遠軽町!Q10+湧別町!Q10+滝上町!Q10+興部町!Q10+西興部村!Q10+雄武町!Q10+大空町!Q10</f>
        <v>77</v>
      </c>
      <c r="R10" s="6">
        <f>+北見市!R10+網走市!R10+紋別市!R10+美幌町!R10+津別町!R10+斜里町!R10+清里町!R10+小清水町!R10+訓子府町!R10+置戸町!R10+佐呂間町!R10+遠軽町!R10+湧別町!R10+滝上町!R10+興部町!R10+西興部村!R10+雄武町!R10+大空町!R10</f>
        <v>233</v>
      </c>
      <c r="S10" s="6">
        <f>+北見市!S10+網走市!S10+紋別市!S10+美幌町!S10+津別町!S10+斜里町!S10+清里町!S10+小清水町!S10+訓子府町!S10+置戸町!S10+佐呂間町!S10+遠軽町!S10+湧別町!S10+滝上町!S10+興部町!S10+西興部村!S10+雄武町!S10+大空町!S10</f>
        <v>48</v>
      </c>
      <c r="T10" s="6">
        <f>+北見市!T10+網走市!T10+紋別市!T10+美幌町!T10+津別町!T10+斜里町!T10+清里町!T10+小清水町!T10+訓子府町!T10+置戸町!T10+佐呂間町!T10+遠軽町!T10+湧別町!T10+滝上町!T10+興部町!T10+西興部村!T10+雄武町!T10+大空町!T10</f>
        <v>111</v>
      </c>
      <c r="U10" s="7">
        <f>+北見市!U10+網走市!U10+紋別市!U10+美幌町!U10+津別町!U10+斜里町!U10+清里町!U10+小清水町!U10+訓子府町!U10+置戸町!U10+佐呂間町!U10+遠軽町!U10+湧別町!U10+滝上町!U10+興部町!U10+西興部村!U10+雄武町!U10+大空町!U10</f>
        <v>474</v>
      </c>
      <c r="V10" s="31">
        <f>+北見市!V10+網走市!V10+紋別市!V10+美幌町!V10+津別町!V10+斜里町!V10+清里町!V10+小清水町!V10+訓子府町!V10+置戸町!V10+佐呂間町!V10+遠軽町!V10+湧別町!V10+滝上町!V10+興部町!V10+西興部村!V10+雄武町!V10+大空町!V10</f>
        <v>12567</v>
      </c>
    </row>
    <row r="11" spans="1:22" ht="18" customHeight="1" x14ac:dyDescent="0.15">
      <c r="A11" s="156" t="s">
        <v>3</v>
      </c>
      <c r="B11" s="121" t="s">
        <v>13</v>
      </c>
      <c r="C11" s="11">
        <f>+北見市!C11+網走市!C11+紋別市!C11+美幌町!C11+津別町!C11+斜里町!C11+清里町!C11+小清水町!C11+訓子府町!C11+置戸町!C11+佐呂間町!C11+遠軽町!C11+湧別町!C11+滝上町!C11+興部町!C11+西興部村!C11+雄武町!C11+大空町!C11</f>
        <v>1192</v>
      </c>
      <c r="D11" s="12">
        <f>+北見市!D11+網走市!D11+紋別市!D11+美幌町!D11+津別町!D11+斜里町!D11+清里町!D11+小清水町!D11+訓子府町!D11+置戸町!D11+佐呂間町!D11+遠軽町!D11+湧別町!D11+滝上町!D11+興部町!D11+西興部村!D11+雄武町!D11+大空町!D11</f>
        <v>272</v>
      </c>
      <c r="E11" s="12">
        <f>+北見市!E11+網走市!E11+紋別市!E11+美幌町!E11+津別町!E11+斜里町!E11+清里町!E11+小清水町!E11+訓子府町!E11+置戸町!E11+佐呂間町!E11+遠軽町!E11+湧別町!E11+滝上町!E11+興部町!E11+西興部村!E11+雄武町!E11+大空町!E11</f>
        <v>2368</v>
      </c>
      <c r="F11" s="12">
        <f>+北見市!F11+網走市!F11+紋別市!F11+美幌町!F11+津別町!F11+斜里町!F11+清里町!F11+小清水町!F11+訓子府町!F11+置戸町!F11+佐呂間町!F11+遠軽町!F11+湧別町!F11+滝上町!F11+興部町!F11+西興部村!F11+雄武町!F11+大空町!F11</f>
        <v>1604</v>
      </c>
      <c r="G11" s="12">
        <f>+北見市!G11+網走市!G11+紋別市!G11+美幌町!G11+津別町!G11+斜里町!G11+清里町!G11+小清水町!G11+訓子府町!G11+置戸町!G11+佐呂間町!G11+遠軽町!G11+湧別町!G11+滝上町!G11+興部町!G11+西興部村!G11+雄武町!G11+大空町!G11</f>
        <v>1815</v>
      </c>
      <c r="H11" s="12">
        <f>+北見市!H11+網走市!H11+紋別市!H11+美幌町!H11+津別町!H11+斜里町!H11+清里町!H11+小清水町!H11+訓子府町!H11+置戸町!H11+佐呂間町!H11+遠軽町!H11+湧別町!H11+滝上町!H11+興部町!H11+西興部村!H11+雄武町!H11+大空町!H11</f>
        <v>616</v>
      </c>
      <c r="I11" s="12">
        <f>+北見市!I11+網走市!I11+紋別市!I11+美幌町!I11+津別町!I11+斜里町!I11+清里町!I11+小清水町!I11+訓子府町!I11+置戸町!I11+佐呂間町!I11+遠軽町!I11+湧別町!I11+滝上町!I11+興部町!I11+西興部村!I11+雄武町!I11+大空町!I11</f>
        <v>59</v>
      </c>
      <c r="J11" s="12">
        <f>+北見市!J11+網走市!J11+紋別市!J11+美幌町!J11+津別町!J11+斜里町!J11+清里町!J11+小清水町!J11+訓子府町!J11+置戸町!J11+佐呂間町!J11+遠軽町!J11+湧別町!J11+滝上町!J11+興部町!J11+西興部村!J11+雄武町!J11+大空町!J11</f>
        <v>11</v>
      </c>
      <c r="K11" s="12">
        <f>+北見市!K11+網走市!K11+紋別市!K11+美幌町!K11+津別町!K11+斜里町!K11+清里町!K11+小清水町!K11+訓子府町!K11+置戸町!K11+佐呂間町!K11+遠軽町!K11+湧別町!K11+滝上町!K11+興部町!K11+西興部村!K11+雄武町!K11+大空町!K11</f>
        <v>27</v>
      </c>
      <c r="L11" s="12">
        <f>+北見市!L11+網走市!L11+紋別市!L11+美幌町!L11+津別町!L11+斜里町!L11+清里町!L11+小清水町!L11+訓子府町!L11+置戸町!L11+佐呂間町!L11+遠軽町!L11+湧別町!L11+滝上町!L11+興部町!L11+西興部村!L11+雄武町!L11+大空町!L11</f>
        <v>7</v>
      </c>
      <c r="M11" s="12">
        <f>+北見市!M11+網走市!M11+紋別市!M11+美幌町!M11+津別町!M11+斜里町!M11+清里町!M11+小清水町!M11+訓子府町!M11+置戸町!M11+佐呂間町!M11+遠軽町!M11+湧別町!M11+滝上町!M11+興部町!M11+西興部村!M11+雄武町!M11+大空町!M11</f>
        <v>5</v>
      </c>
      <c r="N11" s="12">
        <f>+北見市!N11+網走市!N11+紋別市!N11+美幌町!N11+津別町!N11+斜里町!N11+清里町!N11+小清水町!N11+訓子府町!N11+置戸町!N11+佐呂間町!N11+遠軽町!N11+湧別町!N11+滝上町!N11+興部町!N11+西興部村!N11+雄武町!N11+大空町!N11</f>
        <v>7</v>
      </c>
      <c r="O11" s="12">
        <f>+北見市!O11+網走市!O11+紋別市!O11+美幌町!O11+津別町!O11+斜里町!O11+清里町!O11+小清水町!O11+訓子府町!O11+置戸町!O11+佐呂間町!O11+遠軽町!O11+湧別町!O11+滝上町!O11+興部町!O11+西興部村!O11+雄武町!O11+大空町!O11</f>
        <v>66</v>
      </c>
      <c r="P11" s="12">
        <f>+北見市!P11+網走市!P11+紋別市!P11+美幌町!P11+津別町!P11+斜里町!P11+清里町!P11+小清水町!P11+訓子府町!P11+置戸町!P11+佐呂間町!P11+遠軽町!P11+湧別町!P11+滝上町!P11+興部町!P11+西興部村!P11+雄武町!P11+大空町!P11</f>
        <v>92</v>
      </c>
      <c r="Q11" s="12">
        <f>+北見市!Q11+網走市!Q11+紋別市!Q11+美幌町!Q11+津別町!Q11+斜里町!Q11+清里町!Q11+小清水町!Q11+訓子府町!Q11+置戸町!Q11+佐呂間町!Q11+遠軽町!Q11+湧別町!Q11+滝上町!Q11+興部町!Q11+西興部村!Q11+雄武町!Q11+大空町!Q11</f>
        <v>79</v>
      </c>
      <c r="R11" s="12">
        <f>+北見市!R11+網走市!R11+紋別市!R11+美幌町!R11+津別町!R11+斜里町!R11+清里町!R11+小清水町!R11+訓子府町!R11+置戸町!R11+佐呂間町!R11+遠軽町!R11+湧別町!R11+滝上町!R11+興部町!R11+西興部村!R11+雄武町!R11+大空町!R11</f>
        <v>301</v>
      </c>
      <c r="S11" s="12">
        <f>+北見市!S11+網走市!S11+紋別市!S11+美幌町!S11+津別町!S11+斜里町!S11+清里町!S11+小清水町!S11+訓子府町!S11+置戸町!S11+佐呂間町!S11+遠軽町!S11+湧別町!S11+滝上町!S11+興部町!S11+西興部村!S11+雄武町!S11+大空町!S11</f>
        <v>18</v>
      </c>
      <c r="T11" s="12">
        <f>+北見市!T11+網走市!T11+紋別市!T11+美幌町!T11+津別町!T11+斜里町!T11+清里町!T11+小清水町!T11+訓子府町!T11+置戸町!T11+佐呂間町!T11+遠軽町!T11+湧別町!T11+滝上町!T11+興部町!T11+西興部村!T11+雄武町!T11+大空町!T11</f>
        <v>138</v>
      </c>
      <c r="U11" s="13">
        <f>+北見市!U11+網走市!U11+紋別市!U11+美幌町!U11+津別町!U11+斜里町!U11+清里町!U11+小清水町!U11+訓子府町!U11+置戸町!U11+佐呂間町!U11+遠軽町!U11+湧別町!U11+滝上町!U11+興部町!U11+西興部村!U11+雄武町!U11+大空町!U11</f>
        <v>430</v>
      </c>
      <c r="V11" s="32">
        <f>+北見市!V11+網走市!V11+紋別市!V11+美幌町!V11+津別町!V11+斜里町!V11+清里町!V11+小清水町!V11+訓子府町!V11+置戸町!V11+佐呂間町!V11+遠軽町!V11+湧別町!V11+滝上町!V11+興部町!V11+西興部村!V11+雄武町!V11+大空町!V11</f>
        <v>9107</v>
      </c>
    </row>
    <row r="12" spans="1:22" ht="18" customHeight="1" x14ac:dyDescent="0.15">
      <c r="A12" s="157"/>
      <c r="B12" s="119" t="s">
        <v>14</v>
      </c>
      <c r="C12" s="8">
        <f>+北見市!C12+網走市!C12+紋別市!C12+美幌町!C12+津別町!C12+斜里町!C12+清里町!C12+小清水町!C12+訓子府町!C12+置戸町!C12+佐呂間町!C12+遠軽町!C12+湧別町!C12+滝上町!C12+興部町!C12+西興部村!C12+雄武町!C12+大空町!C12</f>
        <v>1260</v>
      </c>
      <c r="D12" s="9">
        <f>+北見市!D12+網走市!D12+紋別市!D12+美幌町!D12+津別町!D12+斜里町!D12+清里町!D12+小清水町!D12+訓子府町!D12+置戸町!D12+佐呂間町!D12+遠軽町!D12+湧別町!D12+滝上町!D12+興部町!D12+西興部村!D12+雄武町!D12+大空町!D12</f>
        <v>288</v>
      </c>
      <c r="E12" s="9">
        <f>+北見市!E12+網走市!E12+紋別市!E12+美幌町!E12+津別町!E12+斜里町!E12+清里町!E12+小清水町!E12+訓子府町!E12+置戸町!E12+佐呂間町!E12+遠軽町!E12+湧別町!E12+滝上町!E12+興部町!E12+西興部村!E12+雄武町!E12+大空町!E12</f>
        <v>2494</v>
      </c>
      <c r="F12" s="9">
        <f>+北見市!F12+網走市!F12+紋別市!F12+美幌町!F12+津別町!F12+斜里町!F12+清里町!F12+小清水町!F12+訓子府町!F12+置戸町!F12+佐呂間町!F12+遠軽町!F12+湧別町!F12+滝上町!F12+興部町!F12+西興部村!F12+雄武町!F12+大空町!F12</f>
        <v>1685</v>
      </c>
      <c r="G12" s="9">
        <f>+北見市!G12+網走市!G12+紋別市!G12+美幌町!G12+津別町!G12+斜里町!G12+清里町!G12+小清水町!G12+訓子府町!G12+置戸町!G12+佐呂間町!G12+遠軽町!G12+湧別町!G12+滝上町!G12+興部町!G12+西興部村!G12+雄武町!G12+大空町!G12</f>
        <v>1903</v>
      </c>
      <c r="H12" s="9">
        <f>+北見市!H12+網走市!H12+紋別市!H12+美幌町!H12+津別町!H12+斜里町!H12+清里町!H12+小清水町!H12+訓子府町!H12+置戸町!H12+佐呂間町!H12+遠軽町!H12+湧別町!H12+滝上町!H12+興部町!H12+西興部村!H12+雄武町!H12+大空町!H12</f>
        <v>656</v>
      </c>
      <c r="I12" s="9">
        <f>+北見市!I12+網走市!I12+紋別市!I12+美幌町!I12+津別町!I12+斜里町!I12+清里町!I12+小清水町!I12+訓子府町!I12+置戸町!I12+佐呂間町!I12+遠軽町!I12+湧別町!I12+滝上町!I12+興部町!I12+西興部村!I12+雄武町!I12+大空町!I12</f>
        <v>64</v>
      </c>
      <c r="J12" s="9">
        <f>+北見市!J12+網走市!J12+紋別市!J12+美幌町!J12+津別町!J12+斜里町!J12+清里町!J12+小清水町!J12+訓子府町!J12+置戸町!J12+佐呂間町!J12+遠軽町!J12+湧別町!J12+滝上町!J12+興部町!J12+西興部村!J12+雄武町!J12+大空町!J12</f>
        <v>16</v>
      </c>
      <c r="K12" s="9">
        <f>+北見市!K12+網走市!K12+紋別市!K12+美幌町!K12+津別町!K12+斜里町!K12+清里町!K12+小清水町!K12+訓子府町!K12+置戸町!K12+佐呂間町!K12+遠軽町!K12+湧別町!K12+滝上町!K12+興部町!K12+西興部村!K12+雄武町!K12+大空町!K12</f>
        <v>27</v>
      </c>
      <c r="L12" s="9">
        <f>+北見市!L12+網走市!L12+紋別市!L12+美幌町!L12+津別町!L12+斜里町!L12+清里町!L12+小清水町!L12+訓子府町!L12+置戸町!L12+佐呂間町!L12+遠軽町!L12+湧別町!L12+滝上町!L12+興部町!L12+西興部村!L12+雄武町!L12+大空町!L12</f>
        <v>7</v>
      </c>
      <c r="M12" s="9">
        <f>+北見市!M12+網走市!M12+紋別市!M12+美幌町!M12+津別町!M12+斜里町!M12+清里町!M12+小清水町!M12+訓子府町!M12+置戸町!M12+佐呂間町!M12+遠軽町!M12+湧別町!M12+滝上町!M12+興部町!M12+西興部村!M12+雄武町!M12+大空町!M12</f>
        <v>5</v>
      </c>
      <c r="N12" s="9">
        <f>+北見市!N12+網走市!N12+紋別市!N12+美幌町!N12+津別町!N12+斜里町!N12+清里町!N12+小清水町!N12+訓子府町!N12+置戸町!N12+佐呂間町!N12+遠軽町!N12+湧別町!N12+滝上町!N12+興部町!N12+西興部村!N12+雄武町!N12+大空町!N12</f>
        <v>7</v>
      </c>
      <c r="O12" s="9">
        <f>+北見市!O12+網走市!O12+紋別市!O12+美幌町!O12+津別町!O12+斜里町!O12+清里町!O12+小清水町!O12+訓子府町!O12+置戸町!O12+佐呂間町!O12+遠軽町!O12+湧別町!O12+滝上町!O12+興部町!O12+西興部村!O12+雄武町!O12+大空町!O12</f>
        <v>68</v>
      </c>
      <c r="P12" s="9">
        <f>+北見市!P12+網走市!P12+紋別市!P12+美幌町!P12+津別町!P12+斜里町!P12+清里町!P12+小清水町!P12+訓子府町!P12+置戸町!P12+佐呂間町!P12+遠軽町!P12+湧別町!P12+滝上町!P12+興部町!P12+西興部村!P12+雄武町!P12+大空町!P12</f>
        <v>95</v>
      </c>
      <c r="Q12" s="9">
        <f>+北見市!Q12+網走市!Q12+紋別市!Q12+美幌町!Q12+津別町!Q12+斜里町!Q12+清里町!Q12+小清水町!Q12+訓子府町!Q12+置戸町!Q12+佐呂間町!Q12+遠軽町!Q12+湧別町!Q12+滝上町!Q12+興部町!Q12+西興部村!Q12+雄武町!Q12+大空町!Q12</f>
        <v>91</v>
      </c>
      <c r="R12" s="9">
        <f>+北見市!R12+網走市!R12+紋別市!R12+美幌町!R12+津別町!R12+斜里町!R12+清里町!R12+小清水町!R12+訓子府町!R12+置戸町!R12+佐呂間町!R12+遠軽町!R12+湧別町!R12+滝上町!R12+興部町!R12+西興部村!R12+雄武町!R12+大空町!R12</f>
        <v>333</v>
      </c>
      <c r="S12" s="9">
        <f>+北見市!S12+網走市!S12+紋別市!S12+美幌町!S12+津別町!S12+斜里町!S12+清里町!S12+小清水町!S12+訓子府町!S12+置戸町!S12+佐呂間町!S12+遠軽町!S12+湧別町!S12+滝上町!S12+興部町!S12+西興部村!S12+雄武町!S12+大空町!S12</f>
        <v>18</v>
      </c>
      <c r="T12" s="9">
        <f>+北見市!T12+網走市!T12+紋別市!T12+美幌町!T12+津別町!T12+斜里町!T12+清里町!T12+小清水町!T12+訓子府町!T12+置戸町!T12+佐呂間町!T12+遠軽町!T12+湧別町!T12+滝上町!T12+興部町!T12+西興部村!T12+雄武町!T12+大空町!T12</f>
        <v>153</v>
      </c>
      <c r="U12" s="10">
        <f>+北見市!U12+網走市!U12+紋別市!U12+美幌町!U12+津別町!U12+斜里町!U12+清里町!U12+小清水町!U12+訓子府町!U12+置戸町!U12+佐呂間町!U12+遠軽町!U12+湧別町!U12+滝上町!U12+興部町!U12+西興部村!U12+雄武町!U12+大空町!U12</f>
        <v>475</v>
      </c>
      <c r="V12" s="30">
        <f>+北見市!V12+網走市!V12+紋別市!V12+美幌町!V12+津別町!V12+斜里町!V12+清里町!V12+小清水町!V12+訓子府町!V12+置戸町!V12+佐呂間町!V12+遠軽町!V12+湧別町!V12+滝上町!V12+興部町!V12+西興部村!V12+雄武町!V12+大空町!V12</f>
        <v>9645</v>
      </c>
    </row>
    <row r="13" spans="1:22" ht="18" customHeight="1" x14ac:dyDescent="0.15">
      <c r="A13" s="154" t="s">
        <v>4</v>
      </c>
      <c r="B13" s="118" t="s">
        <v>13</v>
      </c>
      <c r="C13" s="2">
        <f>+北見市!C13+網走市!C13+紋別市!C13+美幌町!C13+津別町!C13+斜里町!C13+清里町!C13+小清水町!C13+訓子府町!C13+置戸町!C13+佐呂間町!C13+遠軽町!C13+湧別町!C13+滝上町!C13+興部町!C13+西興部村!C13+雄武町!C13+大空町!C13</f>
        <v>2216</v>
      </c>
      <c r="D13" s="3">
        <f>+北見市!D13+網走市!D13+紋別市!D13+美幌町!D13+津別町!D13+斜里町!D13+清里町!D13+小清水町!D13+訓子府町!D13+置戸町!D13+佐呂間町!D13+遠軽町!D13+湧別町!D13+滝上町!D13+興部町!D13+西興部村!D13+雄武町!D13+大空町!D13</f>
        <v>1085</v>
      </c>
      <c r="E13" s="3">
        <f>+北見市!E13+網走市!E13+紋別市!E13+美幌町!E13+津別町!E13+斜里町!E13+清里町!E13+小清水町!E13+訓子府町!E13+置戸町!E13+佐呂間町!E13+遠軽町!E13+湧別町!E13+滝上町!E13+興部町!E13+西興部村!E13+雄武町!E13+大空町!E13</f>
        <v>4032</v>
      </c>
      <c r="F13" s="3">
        <f>+北見市!F13+網走市!F13+紋別市!F13+美幌町!F13+津別町!F13+斜里町!F13+清里町!F13+小清水町!F13+訓子府町!F13+置戸町!F13+佐呂間町!F13+遠軽町!F13+湧別町!F13+滝上町!F13+興部町!F13+西興部村!F13+雄武町!F13+大空町!F13</f>
        <v>2377</v>
      </c>
      <c r="G13" s="3">
        <f>+北見市!G13+網走市!G13+紋別市!G13+美幌町!G13+津別町!G13+斜里町!G13+清里町!G13+小清水町!G13+訓子府町!G13+置戸町!G13+佐呂間町!G13+遠軽町!G13+湧別町!G13+滝上町!G13+興部町!G13+西興部村!G13+雄武町!G13+大空町!G13</f>
        <v>919</v>
      </c>
      <c r="H13" s="3">
        <f>+北見市!H13+網走市!H13+紋別市!H13+美幌町!H13+津別町!H13+斜里町!H13+清里町!H13+小清水町!H13+訓子府町!H13+置戸町!H13+佐呂間町!H13+遠軽町!H13+湧別町!H13+滝上町!H13+興部町!H13+西興部村!H13+雄武町!H13+大空町!H13</f>
        <v>145</v>
      </c>
      <c r="I13" s="3">
        <f>+北見市!I13+網走市!I13+紋別市!I13+美幌町!I13+津別町!I13+斜里町!I13+清里町!I13+小清水町!I13+訓子府町!I13+置戸町!I13+佐呂間町!I13+遠軽町!I13+湧別町!I13+滝上町!I13+興部町!I13+西興部村!I13+雄武町!I13+大空町!I13</f>
        <v>134</v>
      </c>
      <c r="J13" s="3">
        <f>+北見市!J13+網走市!J13+紋別市!J13+美幌町!J13+津別町!J13+斜里町!J13+清里町!J13+小清水町!J13+訓子府町!J13+置戸町!J13+佐呂間町!J13+遠軽町!J13+湧別町!J13+滝上町!J13+興部町!J13+西興部村!J13+雄武町!J13+大空町!J13</f>
        <v>49</v>
      </c>
      <c r="K13" s="3">
        <f>+北見市!K13+網走市!K13+紋別市!K13+美幌町!K13+津別町!K13+斜里町!K13+清里町!K13+小清水町!K13+訓子府町!K13+置戸町!K13+佐呂間町!K13+遠軽町!K13+湧別町!K13+滝上町!K13+興部町!K13+西興部村!K13+雄武町!K13+大空町!K13</f>
        <v>51</v>
      </c>
      <c r="L13" s="3">
        <f>+北見市!L13+網走市!L13+紋別市!L13+美幌町!L13+津別町!L13+斜里町!L13+清里町!L13+小清水町!L13+訓子府町!L13+置戸町!L13+佐呂間町!L13+遠軽町!L13+湧別町!L13+滝上町!L13+興部町!L13+西興部村!L13+雄武町!L13+大空町!L13</f>
        <v>16</v>
      </c>
      <c r="M13" s="3">
        <f>+北見市!M13+網走市!M13+紋別市!M13+美幌町!M13+津別町!M13+斜里町!M13+清里町!M13+小清水町!M13+訓子府町!M13+置戸町!M13+佐呂間町!M13+遠軽町!M13+湧別町!M13+滝上町!M13+興部町!M13+西興部村!M13+雄武町!M13+大空町!M13</f>
        <v>3</v>
      </c>
      <c r="N13" s="3">
        <f>+北見市!N13+網走市!N13+紋別市!N13+美幌町!N13+津別町!N13+斜里町!N13+清里町!N13+小清水町!N13+訓子府町!N13+置戸町!N13+佐呂間町!N13+遠軽町!N13+湧別町!N13+滝上町!N13+興部町!N13+西興部村!N13+雄武町!N13+大空町!N13</f>
        <v>5</v>
      </c>
      <c r="O13" s="3">
        <f>+北見市!O13+網走市!O13+紋別市!O13+美幌町!O13+津別町!O13+斜里町!O13+清里町!O13+小清水町!O13+訓子府町!O13+置戸町!O13+佐呂間町!O13+遠軽町!O13+湧別町!O13+滝上町!O13+興部町!O13+西興部村!O13+雄武町!O13+大空町!O13</f>
        <v>68</v>
      </c>
      <c r="P13" s="3">
        <f>+北見市!P13+網走市!P13+紋別市!P13+美幌町!P13+津別町!P13+斜里町!P13+清里町!P13+小清水町!P13+訓子府町!P13+置戸町!P13+佐呂間町!P13+遠軽町!P13+湧別町!P13+滝上町!P13+興部町!P13+西興部村!P13+雄武町!P13+大空町!P13</f>
        <v>110</v>
      </c>
      <c r="Q13" s="3">
        <f>+北見市!Q13+網走市!Q13+紋別市!Q13+美幌町!Q13+津別町!Q13+斜里町!Q13+清里町!Q13+小清水町!Q13+訓子府町!Q13+置戸町!Q13+佐呂間町!Q13+遠軽町!Q13+湧別町!Q13+滝上町!Q13+興部町!Q13+西興部村!Q13+雄武町!Q13+大空町!Q13</f>
        <v>35</v>
      </c>
      <c r="R13" s="3">
        <f>+北見市!R13+網走市!R13+紋別市!R13+美幌町!R13+津別町!R13+斜里町!R13+清里町!R13+小清水町!R13+訓子府町!R13+置戸町!R13+佐呂間町!R13+遠軽町!R13+湧別町!R13+滝上町!R13+興部町!R13+西興部村!R13+雄武町!R13+大空町!R13</f>
        <v>537</v>
      </c>
      <c r="S13" s="3">
        <f>+北見市!S13+網走市!S13+紋別市!S13+美幌町!S13+津別町!S13+斜里町!S13+清里町!S13+小清水町!S13+訓子府町!S13+置戸町!S13+佐呂間町!S13+遠軽町!S13+湧別町!S13+滝上町!S13+興部町!S13+西興部村!S13+雄武町!S13+大空町!S13</f>
        <v>41</v>
      </c>
      <c r="T13" s="3">
        <f>+北見市!T13+網走市!T13+紋別市!T13+美幌町!T13+津別町!T13+斜里町!T13+清里町!T13+小清水町!T13+訓子府町!T13+置戸町!T13+佐呂間町!T13+遠軽町!T13+湧別町!T13+滝上町!T13+興部町!T13+西興部村!T13+雄武町!T13+大空町!T13</f>
        <v>298</v>
      </c>
      <c r="U13" s="4">
        <f>+北見市!U13+網走市!U13+紋別市!U13+美幌町!U13+津別町!U13+斜里町!U13+清里町!U13+小清水町!U13+訓子府町!U13+置戸町!U13+佐呂間町!U13+遠軽町!U13+湧別町!U13+滝上町!U13+興部町!U13+西興部村!U13+雄武町!U13+大空町!U13</f>
        <v>918</v>
      </c>
      <c r="V13" s="29">
        <f>+北見市!V13+網走市!V13+紋別市!V13+美幌町!V13+津別町!V13+斜里町!V13+清里町!V13+小清水町!V13+訓子府町!V13+置戸町!V13+佐呂間町!V13+遠軽町!V13+湧別町!V13+滝上町!V13+興部町!V13+西興部村!V13+雄武町!V13+大空町!V13</f>
        <v>13039</v>
      </c>
    </row>
    <row r="14" spans="1:22" ht="18" customHeight="1" x14ac:dyDescent="0.15">
      <c r="A14" s="153"/>
      <c r="B14" s="120" t="s">
        <v>14</v>
      </c>
      <c r="C14" s="5">
        <f>+北見市!C14+網走市!C14+紋別市!C14+美幌町!C14+津別町!C14+斜里町!C14+清里町!C14+小清水町!C14+訓子府町!C14+置戸町!C14+佐呂間町!C14+遠軽町!C14+湧別町!C14+滝上町!C14+興部町!C14+西興部村!C14+雄武町!C14+大空町!C14</f>
        <v>2353</v>
      </c>
      <c r="D14" s="6">
        <f>+北見市!D14+網走市!D14+紋別市!D14+美幌町!D14+津別町!D14+斜里町!D14+清里町!D14+小清水町!D14+訓子府町!D14+置戸町!D14+佐呂間町!D14+遠軽町!D14+湧別町!D14+滝上町!D14+興部町!D14+西興部村!D14+雄武町!D14+大空町!D14</f>
        <v>1230</v>
      </c>
      <c r="E14" s="6">
        <f>+北見市!E14+網走市!E14+紋別市!E14+美幌町!E14+津別町!E14+斜里町!E14+清里町!E14+小清水町!E14+訓子府町!E14+置戸町!E14+佐呂間町!E14+遠軽町!E14+湧別町!E14+滝上町!E14+興部町!E14+西興部村!E14+雄武町!E14+大空町!E14</f>
        <v>4268</v>
      </c>
      <c r="F14" s="6">
        <f>+北見市!F14+網走市!F14+紋別市!F14+美幌町!F14+津別町!F14+斜里町!F14+清里町!F14+小清水町!F14+訓子府町!F14+置戸町!F14+佐呂間町!F14+遠軽町!F14+湧別町!F14+滝上町!F14+興部町!F14+西興部村!F14+雄武町!F14+大空町!F14</f>
        <v>2528</v>
      </c>
      <c r="G14" s="6">
        <f>+北見市!G14+網走市!G14+紋別市!G14+美幌町!G14+津別町!G14+斜里町!G14+清里町!G14+小清水町!G14+訓子府町!G14+置戸町!G14+佐呂間町!G14+遠軽町!G14+湧別町!G14+滝上町!G14+興部町!G14+西興部村!G14+雄武町!G14+大空町!G14</f>
        <v>971</v>
      </c>
      <c r="H14" s="6">
        <f>+北見市!H14+網走市!H14+紋別市!H14+美幌町!H14+津別町!H14+斜里町!H14+清里町!H14+小清水町!H14+訓子府町!H14+置戸町!H14+佐呂間町!H14+遠軽町!H14+湧別町!H14+滝上町!H14+興部町!H14+西興部村!H14+雄武町!H14+大空町!H14</f>
        <v>156</v>
      </c>
      <c r="I14" s="6">
        <f>+北見市!I14+網走市!I14+紋別市!I14+美幌町!I14+津別町!I14+斜里町!I14+清里町!I14+小清水町!I14+訓子府町!I14+置戸町!I14+佐呂間町!I14+遠軽町!I14+湧別町!I14+滝上町!I14+興部町!I14+西興部村!I14+雄武町!I14+大空町!I14</f>
        <v>148</v>
      </c>
      <c r="J14" s="6">
        <f>+北見市!J14+網走市!J14+紋別市!J14+美幌町!J14+津別町!J14+斜里町!J14+清里町!J14+小清水町!J14+訓子府町!J14+置戸町!J14+佐呂間町!J14+遠軽町!J14+湧別町!J14+滝上町!J14+興部町!J14+西興部村!J14+雄武町!J14+大空町!J14</f>
        <v>49</v>
      </c>
      <c r="K14" s="6">
        <f>+北見市!K14+網走市!K14+紋別市!K14+美幌町!K14+津別町!K14+斜里町!K14+清里町!K14+小清水町!K14+訓子府町!K14+置戸町!K14+佐呂間町!K14+遠軽町!K14+湧別町!K14+滝上町!K14+興部町!K14+西興部村!K14+雄武町!K14+大空町!K14</f>
        <v>51</v>
      </c>
      <c r="L14" s="6">
        <f>+北見市!L14+網走市!L14+紋別市!L14+美幌町!L14+津別町!L14+斜里町!L14+清里町!L14+小清水町!L14+訓子府町!L14+置戸町!L14+佐呂間町!L14+遠軽町!L14+湧別町!L14+滝上町!L14+興部町!L14+西興部村!L14+雄武町!L14+大空町!L14</f>
        <v>16</v>
      </c>
      <c r="M14" s="6">
        <f>+北見市!M14+網走市!M14+紋別市!M14+美幌町!M14+津別町!M14+斜里町!M14+清里町!M14+小清水町!M14+訓子府町!M14+置戸町!M14+佐呂間町!M14+遠軽町!M14+湧別町!M14+滝上町!M14+興部町!M14+西興部村!M14+雄武町!M14+大空町!M14</f>
        <v>3</v>
      </c>
      <c r="N14" s="6">
        <f>+北見市!N14+網走市!N14+紋別市!N14+美幌町!N14+津別町!N14+斜里町!N14+清里町!N14+小清水町!N14+訓子府町!N14+置戸町!N14+佐呂間町!N14+遠軽町!N14+湧別町!N14+滝上町!N14+興部町!N14+西興部村!N14+雄武町!N14+大空町!N14</f>
        <v>5</v>
      </c>
      <c r="O14" s="6">
        <f>+北見市!O14+網走市!O14+紋別市!O14+美幌町!O14+津別町!O14+斜里町!O14+清里町!O14+小清水町!O14+訓子府町!O14+置戸町!O14+佐呂間町!O14+遠軽町!O14+湧別町!O14+滝上町!O14+興部町!O14+西興部村!O14+雄武町!O14+大空町!O14</f>
        <v>69</v>
      </c>
      <c r="P14" s="6">
        <f>+北見市!P14+網走市!P14+紋別市!P14+美幌町!P14+津別町!P14+斜里町!P14+清里町!P14+小清水町!P14+訓子府町!P14+置戸町!P14+佐呂間町!P14+遠軽町!P14+湧別町!P14+滝上町!P14+興部町!P14+西興部村!P14+雄武町!P14+大空町!P14</f>
        <v>117</v>
      </c>
      <c r="Q14" s="6">
        <f>+北見市!Q14+網走市!Q14+紋別市!Q14+美幌町!Q14+津別町!Q14+斜里町!Q14+清里町!Q14+小清水町!Q14+訓子府町!Q14+置戸町!Q14+佐呂間町!Q14+遠軽町!Q14+湧別町!Q14+滝上町!Q14+興部町!Q14+西興部村!Q14+雄武町!Q14+大空町!Q14</f>
        <v>48</v>
      </c>
      <c r="R14" s="6">
        <f>+北見市!R14+網走市!R14+紋別市!R14+美幌町!R14+津別町!R14+斜里町!R14+清里町!R14+小清水町!R14+訓子府町!R14+置戸町!R14+佐呂間町!R14+遠軽町!R14+湧別町!R14+滝上町!R14+興部町!R14+西興部村!R14+雄武町!R14+大空町!R14</f>
        <v>548</v>
      </c>
      <c r="S14" s="6">
        <f>+北見市!S14+網走市!S14+紋別市!S14+美幌町!S14+津別町!S14+斜里町!S14+清里町!S14+小清水町!S14+訓子府町!S14+置戸町!S14+佐呂間町!S14+遠軽町!S14+湧別町!S14+滝上町!S14+興部町!S14+西興部村!S14+雄武町!S14+大空町!S14</f>
        <v>45</v>
      </c>
      <c r="T14" s="6">
        <f>+北見市!T14+網走市!T14+紋別市!T14+美幌町!T14+津別町!T14+斜里町!T14+清里町!T14+小清水町!T14+訓子府町!T14+置戸町!T14+佐呂間町!T14+遠軽町!T14+湧別町!T14+滝上町!T14+興部町!T14+西興部村!T14+雄武町!T14+大空町!T14</f>
        <v>340</v>
      </c>
      <c r="U14" s="7">
        <f>+北見市!U14+網走市!U14+紋別市!U14+美幌町!U14+津別町!U14+斜里町!U14+清里町!U14+小清水町!U14+訓子府町!U14+置戸町!U14+佐呂間町!U14+遠軽町!U14+湧別町!U14+滝上町!U14+興部町!U14+西興部村!U14+雄武町!U14+大空町!U14</f>
        <v>1043</v>
      </c>
      <c r="V14" s="31">
        <f>+北見市!V14+網走市!V14+紋別市!V14+美幌町!V14+津別町!V14+斜里町!V14+清里町!V14+小清水町!V14+訓子府町!V14+置戸町!V14+佐呂間町!V14+遠軽町!V14+湧別町!V14+滝上町!V14+興部町!V14+西興部村!V14+雄武町!V14+大空町!V14</f>
        <v>13988</v>
      </c>
    </row>
    <row r="15" spans="1:22" ht="18" customHeight="1" x14ac:dyDescent="0.15">
      <c r="A15" s="156" t="s">
        <v>5</v>
      </c>
      <c r="B15" s="121" t="s">
        <v>13</v>
      </c>
      <c r="C15" s="11">
        <f>+北見市!C15+網走市!C15+紋別市!C15+美幌町!C15+津別町!C15+斜里町!C15+清里町!C15+小清水町!C15+訓子府町!C15+置戸町!C15+佐呂間町!C15+遠軽町!C15+湧別町!C15+滝上町!C15+興部町!C15+西興部村!C15+雄武町!C15+大空町!C15</f>
        <v>2181</v>
      </c>
      <c r="D15" s="12">
        <f>+北見市!D15+網走市!D15+紋別市!D15+美幌町!D15+津別町!D15+斜里町!D15+清里町!D15+小清水町!D15+訓子府町!D15+置戸町!D15+佐呂間町!D15+遠軽町!D15+湧別町!D15+滝上町!D15+興部町!D15+西興部村!D15+雄武町!D15+大空町!D15</f>
        <v>1554</v>
      </c>
      <c r="E15" s="12">
        <f>+北見市!E15+網走市!E15+紋別市!E15+美幌町!E15+津別町!E15+斜里町!E15+清里町!E15+小清水町!E15+訓子府町!E15+置戸町!E15+佐呂間町!E15+遠軽町!E15+湧別町!E15+滝上町!E15+興部町!E15+西興部村!E15+雄武町!E15+大空町!E15</f>
        <v>2501</v>
      </c>
      <c r="F15" s="12">
        <f>+北見市!F15+網走市!F15+紋別市!F15+美幌町!F15+津別町!F15+斜里町!F15+清里町!F15+小清水町!F15+訓子府町!F15+置戸町!F15+佐呂間町!F15+遠軽町!F15+湧別町!F15+滝上町!F15+興部町!F15+西興部村!F15+雄武町!F15+大空町!F15</f>
        <v>1961</v>
      </c>
      <c r="G15" s="12">
        <f>+北見市!G15+網走市!G15+紋別市!G15+美幌町!G15+津別町!G15+斜里町!G15+清里町!G15+小清水町!G15+訓子府町!G15+置戸町!G15+佐呂間町!G15+遠軽町!G15+湧別町!G15+滝上町!G15+興部町!G15+西興部村!G15+雄武町!G15+大空町!G15</f>
        <v>539</v>
      </c>
      <c r="H15" s="12">
        <f>+北見市!H15+網走市!H15+紋別市!H15+美幌町!H15+津別町!H15+斜里町!H15+清里町!H15+小清水町!H15+訓子府町!H15+置戸町!H15+佐呂間町!H15+遠軽町!H15+湧別町!H15+滝上町!H15+興部町!H15+西興部村!H15+雄武町!H15+大空町!H15</f>
        <v>215</v>
      </c>
      <c r="I15" s="12">
        <f>+北見市!I15+網走市!I15+紋別市!I15+美幌町!I15+津別町!I15+斜里町!I15+清里町!I15+小清水町!I15+訓子府町!I15+置戸町!I15+佐呂間町!I15+遠軽町!I15+湧別町!I15+滝上町!I15+興部町!I15+西興部村!I15+雄武町!I15+大空町!I15</f>
        <v>138</v>
      </c>
      <c r="J15" s="12">
        <f>+北見市!J15+網走市!J15+紋別市!J15+美幌町!J15+津別町!J15+斜里町!J15+清里町!J15+小清水町!J15+訓子府町!J15+置戸町!J15+佐呂間町!J15+遠軽町!J15+湧別町!J15+滝上町!J15+興部町!J15+西興部村!J15+雄武町!J15+大空町!J15</f>
        <v>2</v>
      </c>
      <c r="K15" s="12">
        <f>+北見市!K15+網走市!K15+紋別市!K15+美幌町!K15+津別町!K15+斜里町!K15+清里町!K15+小清水町!K15+訓子府町!K15+置戸町!K15+佐呂間町!K15+遠軽町!K15+湧別町!K15+滝上町!K15+興部町!K15+西興部村!K15+雄武町!K15+大空町!K15</f>
        <v>12</v>
      </c>
      <c r="L15" s="12">
        <f>+北見市!L15+網走市!L15+紋別市!L15+美幌町!L15+津別町!L15+斜里町!L15+清里町!L15+小清水町!L15+訓子府町!L15+置戸町!L15+佐呂間町!L15+遠軽町!L15+湧別町!L15+滝上町!L15+興部町!L15+西興部村!L15+雄武町!L15+大空町!L15</f>
        <v>23</v>
      </c>
      <c r="M15" s="12">
        <f>+北見市!M15+網走市!M15+紋別市!M15+美幌町!M15+津別町!M15+斜里町!M15+清里町!M15+小清水町!M15+訓子府町!M15+置戸町!M15+佐呂間町!M15+遠軽町!M15+湧別町!M15+滝上町!M15+興部町!M15+西興部村!M15+雄武町!M15+大空町!M15</f>
        <v>4</v>
      </c>
      <c r="N15" s="12">
        <f>+北見市!N15+網走市!N15+紋別市!N15+美幌町!N15+津別町!N15+斜里町!N15+清里町!N15+小清水町!N15+訓子府町!N15+置戸町!N15+佐呂間町!N15+遠軽町!N15+湧別町!N15+滝上町!N15+興部町!N15+西興部村!N15+雄武町!N15+大空町!N15</f>
        <v>5</v>
      </c>
      <c r="O15" s="12">
        <f>+北見市!O15+網走市!O15+紋別市!O15+美幌町!O15+津別町!O15+斜里町!O15+清里町!O15+小清水町!O15+訓子府町!O15+置戸町!O15+佐呂間町!O15+遠軽町!O15+湧別町!O15+滝上町!O15+興部町!O15+西興部村!O15+雄武町!O15+大空町!O15</f>
        <v>149</v>
      </c>
      <c r="P15" s="12">
        <f>+北見市!P15+網走市!P15+紋別市!P15+美幌町!P15+津別町!P15+斜里町!P15+清里町!P15+小清水町!P15+訓子府町!P15+置戸町!P15+佐呂間町!P15+遠軽町!P15+湧別町!P15+滝上町!P15+興部町!P15+西興部村!P15+雄武町!P15+大空町!P15</f>
        <v>223</v>
      </c>
      <c r="Q15" s="12">
        <f>+北見市!Q15+網走市!Q15+紋別市!Q15+美幌町!Q15+津別町!Q15+斜里町!Q15+清里町!Q15+小清水町!Q15+訓子府町!Q15+置戸町!Q15+佐呂間町!Q15+遠軽町!Q15+湧別町!Q15+滝上町!Q15+興部町!Q15+西興部村!Q15+雄武町!Q15+大空町!Q15</f>
        <v>186</v>
      </c>
      <c r="R15" s="12">
        <f>+北見市!R15+網走市!R15+紋別市!R15+美幌町!R15+津別町!R15+斜里町!R15+清里町!R15+小清水町!R15+訓子府町!R15+置戸町!R15+佐呂間町!R15+遠軽町!R15+湧別町!R15+滝上町!R15+興部町!R15+西興部村!R15+雄武町!R15+大空町!R15</f>
        <v>231</v>
      </c>
      <c r="S15" s="12">
        <f>+北見市!S15+網走市!S15+紋別市!S15+美幌町!S15+津別町!S15+斜里町!S15+清里町!S15+小清水町!S15+訓子府町!S15+置戸町!S15+佐呂間町!S15+遠軽町!S15+湧別町!S15+滝上町!S15+興部町!S15+西興部村!S15+雄武町!S15+大空町!S15</f>
        <v>37</v>
      </c>
      <c r="T15" s="12">
        <f>+北見市!T15+網走市!T15+紋別市!T15+美幌町!T15+津別町!T15+斜里町!T15+清里町!T15+小清水町!T15+訓子府町!T15+置戸町!T15+佐呂間町!T15+遠軽町!T15+湧別町!T15+滝上町!T15+興部町!T15+西興部村!T15+雄武町!T15+大空町!T15</f>
        <v>94</v>
      </c>
      <c r="U15" s="13">
        <f>+北見市!U15+網走市!U15+紋別市!U15+美幌町!U15+津別町!U15+斜里町!U15+清里町!U15+小清水町!U15+訓子府町!U15+置戸町!U15+佐呂間町!U15+遠軽町!U15+湧別町!U15+滝上町!U15+興部町!U15+西興部村!U15+雄武町!U15+大空町!U15</f>
        <v>960</v>
      </c>
      <c r="V15" s="32">
        <f>+北見市!V15+網走市!V15+紋別市!V15+美幌町!V15+津別町!V15+斜里町!V15+清里町!V15+小清水町!V15+訓子府町!V15+置戸町!V15+佐呂間町!V15+遠軽町!V15+湧別町!V15+滝上町!V15+興部町!V15+西興部村!V15+雄武町!V15+大空町!V15</f>
        <v>11015</v>
      </c>
    </row>
    <row r="16" spans="1:22" ht="18" customHeight="1" x14ac:dyDescent="0.15">
      <c r="A16" s="157"/>
      <c r="B16" s="119" t="s">
        <v>14</v>
      </c>
      <c r="C16" s="8">
        <f>+北見市!C16+網走市!C16+紋別市!C16+美幌町!C16+津別町!C16+斜里町!C16+清里町!C16+小清水町!C16+訓子府町!C16+置戸町!C16+佐呂間町!C16+遠軽町!C16+湧別町!C16+滝上町!C16+興部町!C16+西興部村!C16+雄武町!C16+大空町!C16</f>
        <v>2274</v>
      </c>
      <c r="D16" s="9">
        <f>+北見市!D16+網走市!D16+紋別市!D16+美幌町!D16+津別町!D16+斜里町!D16+清里町!D16+小清水町!D16+訓子府町!D16+置戸町!D16+佐呂間町!D16+遠軽町!D16+湧別町!D16+滝上町!D16+興部町!D16+西興部村!D16+雄武町!D16+大空町!D16</f>
        <v>1650</v>
      </c>
      <c r="E16" s="9">
        <f>+北見市!E16+網走市!E16+紋別市!E16+美幌町!E16+津別町!E16+斜里町!E16+清里町!E16+小清水町!E16+訓子府町!E16+置戸町!E16+佐呂間町!E16+遠軽町!E16+湧別町!E16+滝上町!E16+興部町!E16+西興部村!E16+雄武町!E16+大空町!E16</f>
        <v>2672</v>
      </c>
      <c r="F16" s="9">
        <f>+北見市!F16+網走市!F16+紋別市!F16+美幌町!F16+津別町!F16+斜里町!F16+清里町!F16+小清水町!F16+訓子府町!F16+置戸町!F16+佐呂間町!F16+遠軽町!F16+湧別町!F16+滝上町!F16+興部町!F16+西興部村!F16+雄武町!F16+大空町!F16</f>
        <v>2017</v>
      </c>
      <c r="G16" s="9">
        <f>+北見市!G16+網走市!G16+紋別市!G16+美幌町!G16+津別町!G16+斜里町!G16+清里町!G16+小清水町!G16+訓子府町!G16+置戸町!G16+佐呂間町!G16+遠軽町!G16+湧別町!G16+滝上町!G16+興部町!G16+西興部村!G16+雄武町!G16+大空町!G16</f>
        <v>569</v>
      </c>
      <c r="H16" s="9">
        <f>+北見市!H16+網走市!H16+紋別市!H16+美幌町!H16+津別町!H16+斜里町!H16+清里町!H16+小清水町!H16+訓子府町!H16+置戸町!H16+佐呂間町!H16+遠軽町!H16+湧別町!H16+滝上町!H16+興部町!H16+西興部村!H16+雄武町!H16+大空町!H16</f>
        <v>222</v>
      </c>
      <c r="I16" s="9">
        <f>+北見市!I16+網走市!I16+紋別市!I16+美幌町!I16+津別町!I16+斜里町!I16+清里町!I16+小清水町!I16+訓子府町!I16+置戸町!I16+佐呂間町!I16+遠軽町!I16+湧別町!I16+滝上町!I16+興部町!I16+西興部村!I16+雄武町!I16+大空町!I16</f>
        <v>140</v>
      </c>
      <c r="J16" s="9">
        <f>+北見市!J16+網走市!J16+紋別市!J16+美幌町!J16+津別町!J16+斜里町!J16+清里町!J16+小清水町!J16+訓子府町!J16+置戸町!J16+佐呂間町!J16+遠軽町!J16+湧別町!J16+滝上町!J16+興部町!J16+西興部村!J16+雄武町!J16+大空町!J16</f>
        <v>4</v>
      </c>
      <c r="K16" s="9">
        <f>+北見市!K16+網走市!K16+紋別市!K16+美幌町!K16+津別町!K16+斜里町!K16+清里町!K16+小清水町!K16+訓子府町!K16+置戸町!K16+佐呂間町!K16+遠軽町!K16+湧別町!K16+滝上町!K16+興部町!K16+西興部村!K16+雄武町!K16+大空町!K16</f>
        <v>14</v>
      </c>
      <c r="L16" s="9">
        <f>+北見市!L16+網走市!L16+紋別市!L16+美幌町!L16+津別町!L16+斜里町!L16+清里町!L16+小清水町!L16+訓子府町!L16+置戸町!L16+佐呂間町!L16+遠軽町!L16+湧別町!L16+滝上町!L16+興部町!L16+西興部村!L16+雄武町!L16+大空町!L16</f>
        <v>23</v>
      </c>
      <c r="M16" s="9">
        <f>+北見市!M16+網走市!M16+紋別市!M16+美幌町!M16+津別町!M16+斜里町!M16+清里町!M16+小清水町!M16+訓子府町!M16+置戸町!M16+佐呂間町!M16+遠軽町!M16+湧別町!M16+滝上町!M16+興部町!M16+西興部村!M16+雄武町!M16+大空町!M16</f>
        <v>4</v>
      </c>
      <c r="N16" s="9">
        <f>+北見市!N16+網走市!N16+紋別市!N16+美幌町!N16+津別町!N16+斜里町!N16+清里町!N16+小清水町!N16+訓子府町!N16+置戸町!N16+佐呂間町!N16+遠軽町!N16+湧別町!N16+滝上町!N16+興部町!N16+西興部村!N16+雄武町!N16+大空町!N16</f>
        <v>5</v>
      </c>
      <c r="O16" s="9">
        <f>+北見市!O16+網走市!O16+紋別市!O16+美幌町!O16+津別町!O16+斜里町!O16+清里町!O16+小清水町!O16+訓子府町!O16+置戸町!O16+佐呂間町!O16+遠軽町!O16+湧別町!O16+滝上町!O16+興部町!O16+西興部村!O16+雄武町!O16+大空町!O16</f>
        <v>151</v>
      </c>
      <c r="P16" s="9">
        <f>+北見市!P16+網走市!P16+紋別市!P16+美幌町!P16+津別町!P16+斜里町!P16+清里町!P16+小清水町!P16+訓子府町!P16+置戸町!P16+佐呂間町!P16+遠軽町!P16+湧別町!P16+滝上町!P16+興部町!P16+西興部村!P16+雄武町!P16+大空町!P16</f>
        <v>241</v>
      </c>
      <c r="Q16" s="9">
        <f>+北見市!Q16+網走市!Q16+紋別市!Q16+美幌町!Q16+津別町!Q16+斜里町!Q16+清里町!Q16+小清水町!Q16+訓子府町!Q16+置戸町!Q16+佐呂間町!Q16+遠軽町!Q16+湧別町!Q16+滝上町!Q16+興部町!Q16+西興部村!Q16+雄武町!Q16+大空町!Q16</f>
        <v>192</v>
      </c>
      <c r="R16" s="9">
        <f>+北見市!R16+網走市!R16+紋別市!R16+美幌町!R16+津別町!R16+斜里町!R16+清里町!R16+小清水町!R16+訓子府町!R16+置戸町!R16+佐呂間町!R16+遠軽町!R16+湧別町!R16+滝上町!R16+興部町!R16+西興部村!R16+雄武町!R16+大空町!R16</f>
        <v>252</v>
      </c>
      <c r="S16" s="9">
        <f>+北見市!S16+網走市!S16+紋別市!S16+美幌町!S16+津別町!S16+斜里町!S16+清里町!S16+小清水町!S16+訓子府町!S16+置戸町!S16+佐呂間町!S16+遠軽町!S16+湧別町!S16+滝上町!S16+興部町!S16+西興部村!S16+雄武町!S16+大空町!S16</f>
        <v>40</v>
      </c>
      <c r="T16" s="9">
        <f>+北見市!T16+網走市!T16+紋別市!T16+美幌町!T16+津別町!T16+斜里町!T16+清里町!T16+小清水町!T16+訓子府町!T16+置戸町!T16+佐呂間町!T16+遠軽町!T16+湧別町!T16+滝上町!T16+興部町!T16+西興部村!T16+雄武町!T16+大空町!T16</f>
        <v>103</v>
      </c>
      <c r="U16" s="10">
        <f>+北見市!U16+網走市!U16+紋別市!U16+美幌町!U16+津別町!U16+斜里町!U16+清里町!U16+小清水町!U16+訓子府町!U16+置戸町!U16+佐呂間町!U16+遠軽町!U16+湧別町!U16+滝上町!U16+興部町!U16+西興部村!U16+雄武町!U16+大空町!U16</f>
        <v>1030</v>
      </c>
      <c r="V16" s="30">
        <f>+北見市!V16+網走市!V16+紋別市!V16+美幌町!V16+津別町!V16+斜里町!V16+清里町!V16+小清水町!V16+訓子府町!V16+置戸町!V16+佐呂間町!V16+遠軽町!V16+湧別町!V16+滝上町!V16+興部町!V16+西興部村!V16+雄武町!V16+大空町!V16</f>
        <v>11603</v>
      </c>
    </row>
    <row r="17" spans="1:22" ht="18" customHeight="1" x14ac:dyDescent="0.15">
      <c r="A17" s="154" t="s">
        <v>6</v>
      </c>
      <c r="B17" s="118" t="s">
        <v>13</v>
      </c>
      <c r="C17" s="2">
        <f>+北見市!C17+網走市!C17+紋別市!C17+美幌町!C17+津別町!C17+斜里町!C17+清里町!C17+小清水町!C17+訓子府町!C17+置戸町!C17+佐呂間町!C17+遠軽町!C17+湧別町!C17+滝上町!C17+興部町!C17+西興部村!C17+雄武町!C17+大空町!C17</f>
        <v>1492</v>
      </c>
      <c r="D17" s="3">
        <f>+北見市!D17+網走市!D17+紋別市!D17+美幌町!D17+津別町!D17+斜里町!D17+清里町!D17+小清水町!D17+訓子府町!D17+置戸町!D17+佐呂間町!D17+遠軽町!D17+湧別町!D17+滝上町!D17+興部町!D17+西興部村!D17+雄武町!D17+大空町!D17</f>
        <v>245</v>
      </c>
      <c r="E17" s="3">
        <f>+北見市!E17+網走市!E17+紋別市!E17+美幌町!E17+津別町!E17+斜里町!E17+清里町!E17+小清水町!E17+訓子府町!E17+置戸町!E17+佐呂間町!E17+遠軽町!E17+湧別町!E17+滝上町!E17+興部町!E17+西興部村!E17+雄武町!E17+大空町!E17</f>
        <v>3056</v>
      </c>
      <c r="F17" s="3">
        <f>+北見市!F17+網走市!F17+紋別市!F17+美幌町!F17+津別町!F17+斜里町!F17+清里町!F17+小清水町!F17+訓子府町!F17+置戸町!F17+佐呂間町!F17+遠軽町!F17+湧別町!F17+滝上町!F17+興部町!F17+西興部村!F17+雄武町!F17+大空町!F17</f>
        <v>2085</v>
      </c>
      <c r="G17" s="3">
        <f>+北見市!G17+網走市!G17+紋別市!G17+美幌町!G17+津別町!G17+斜里町!G17+清里町!G17+小清水町!G17+訓子府町!G17+置戸町!G17+佐呂間町!G17+遠軽町!G17+湧別町!G17+滝上町!G17+興部町!G17+西興部村!G17+雄武町!G17+大空町!G17</f>
        <v>586</v>
      </c>
      <c r="H17" s="3">
        <f>+北見市!H17+網走市!H17+紋別市!H17+美幌町!H17+津別町!H17+斜里町!H17+清里町!H17+小清水町!H17+訓子府町!H17+置戸町!H17+佐呂間町!H17+遠軽町!H17+湧別町!H17+滝上町!H17+興部町!H17+西興部村!H17+雄武町!H17+大空町!H17</f>
        <v>308</v>
      </c>
      <c r="I17" s="3">
        <f>+北見市!I17+網走市!I17+紋別市!I17+美幌町!I17+津別町!I17+斜里町!I17+清里町!I17+小清水町!I17+訓子府町!I17+置戸町!I17+佐呂間町!I17+遠軽町!I17+湧別町!I17+滝上町!I17+興部町!I17+西興部村!I17+雄武町!I17+大空町!I17</f>
        <v>78</v>
      </c>
      <c r="J17" s="3">
        <f>+北見市!J17+網走市!J17+紋別市!J17+美幌町!J17+津別町!J17+斜里町!J17+清里町!J17+小清水町!J17+訓子府町!J17+置戸町!J17+佐呂間町!J17+遠軽町!J17+湧別町!J17+滝上町!J17+興部町!J17+西興部村!J17+雄武町!J17+大空町!J17</f>
        <v>12</v>
      </c>
      <c r="K17" s="3">
        <f>+北見市!K17+網走市!K17+紋別市!K17+美幌町!K17+津別町!K17+斜里町!K17+清里町!K17+小清水町!K17+訓子府町!K17+置戸町!K17+佐呂間町!K17+遠軽町!K17+湧別町!K17+滝上町!K17+興部町!K17+西興部村!K17+雄武町!K17+大空町!K17</f>
        <v>23</v>
      </c>
      <c r="L17" s="3">
        <f>+北見市!L17+網走市!L17+紋別市!L17+美幌町!L17+津別町!L17+斜里町!L17+清里町!L17+小清水町!L17+訓子府町!L17+置戸町!L17+佐呂間町!L17+遠軽町!L17+湧別町!L17+滝上町!L17+興部町!L17+西興部村!L17+雄武町!L17+大空町!L17</f>
        <v>18</v>
      </c>
      <c r="M17" s="3">
        <f>+北見市!M17+網走市!M17+紋別市!M17+美幌町!M17+津別町!M17+斜里町!M17+清里町!M17+小清水町!M17+訓子府町!M17+置戸町!M17+佐呂間町!M17+遠軽町!M17+湧別町!M17+滝上町!M17+興部町!M17+西興部村!M17+雄武町!M17+大空町!M17</f>
        <v>16</v>
      </c>
      <c r="N17" s="3">
        <f>+北見市!N17+網走市!N17+紋別市!N17+美幌町!N17+津別町!N17+斜里町!N17+清里町!N17+小清水町!N17+訓子府町!N17+置戸町!N17+佐呂間町!N17+遠軽町!N17+湧別町!N17+滝上町!N17+興部町!N17+西興部村!N17+雄武町!N17+大空町!N17</f>
        <v>3</v>
      </c>
      <c r="O17" s="3">
        <f>+北見市!O17+網走市!O17+紋別市!O17+美幌町!O17+津別町!O17+斜里町!O17+清里町!O17+小清水町!O17+訓子府町!O17+置戸町!O17+佐呂間町!O17+遠軽町!O17+湧別町!O17+滝上町!O17+興部町!O17+西興部村!O17+雄武町!O17+大空町!O17</f>
        <v>70</v>
      </c>
      <c r="P17" s="3">
        <f>+北見市!P17+網走市!P17+紋別市!P17+美幌町!P17+津別町!P17+斜里町!P17+清里町!P17+小清水町!P17+訓子府町!P17+置戸町!P17+佐呂間町!P17+遠軽町!P17+湧別町!P17+滝上町!P17+興部町!P17+西興部村!P17+雄武町!P17+大空町!P17</f>
        <v>67</v>
      </c>
      <c r="Q17" s="3">
        <f>+北見市!Q17+網走市!Q17+紋別市!Q17+美幌町!Q17+津別町!Q17+斜里町!Q17+清里町!Q17+小清水町!Q17+訓子府町!Q17+置戸町!Q17+佐呂間町!Q17+遠軽町!Q17+湧別町!Q17+滝上町!Q17+興部町!Q17+西興部村!Q17+雄武町!Q17+大空町!Q17</f>
        <v>69</v>
      </c>
      <c r="R17" s="3">
        <f>+北見市!R17+網走市!R17+紋別市!R17+美幌町!R17+津別町!R17+斜里町!R17+清里町!R17+小清水町!R17+訓子府町!R17+置戸町!R17+佐呂間町!R17+遠軽町!R17+湧別町!R17+滝上町!R17+興部町!R17+西興部村!R17+雄武町!R17+大空町!R17</f>
        <v>270</v>
      </c>
      <c r="S17" s="3">
        <f>+北見市!S17+網走市!S17+紋別市!S17+美幌町!S17+津別町!S17+斜里町!S17+清里町!S17+小清水町!S17+訓子府町!S17+置戸町!S17+佐呂間町!S17+遠軽町!S17+湧別町!S17+滝上町!S17+興部町!S17+西興部村!S17+雄武町!S17+大空町!S17</f>
        <v>27</v>
      </c>
      <c r="T17" s="3">
        <f>+北見市!T17+網走市!T17+紋別市!T17+美幌町!T17+津別町!T17+斜里町!T17+清里町!T17+小清水町!T17+訓子府町!T17+置戸町!T17+佐呂間町!T17+遠軽町!T17+湧別町!T17+滝上町!T17+興部町!T17+西興部村!T17+雄武町!T17+大空町!T17</f>
        <v>128</v>
      </c>
      <c r="U17" s="4">
        <f>+北見市!U17+網走市!U17+紋別市!U17+美幌町!U17+津別町!U17+斜里町!U17+清里町!U17+小清水町!U17+訓子府町!U17+置戸町!U17+佐呂間町!U17+遠軽町!U17+湧別町!U17+滝上町!U17+興部町!U17+西興部村!U17+雄武町!U17+大空町!U17</f>
        <v>554</v>
      </c>
      <c r="V17" s="29">
        <f>+北見市!V17+網走市!V17+紋別市!V17+美幌町!V17+津別町!V17+斜里町!V17+清里町!V17+小清水町!V17+訓子府町!V17+置戸町!V17+佐呂間町!V17+遠軽町!V17+湧別町!V17+滝上町!V17+興部町!V17+西興部村!V17+雄武町!V17+大空町!V17</f>
        <v>9107</v>
      </c>
    </row>
    <row r="18" spans="1:22" ht="18" customHeight="1" x14ac:dyDescent="0.15">
      <c r="A18" s="153"/>
      <c r="B18" s="120" t="s">
        <v>14</v>
      </c>
      <c r="C18" s="5">
        <f>+北見市!C18+網走市!C18+紋別市!C18+美幌町!C18+津別町!C18+斜里町!C18+清里町!C18+小清水町!C18+訓子府町!C18+置戸町!C18+佐呂間町!C18+遠軽町!C18+湧別町!C18+滝上町!C18+興部町!C18+西興部村!C18+雄武町!C18+大空町!C18</f>
        <v>1641</v>
      </c>
      <c r="D18" s="6">
        <f>+北見市!D18+網走市!D18+紋別市!D18+美幌町!D18+津別町!D18+斜里町!D18+清里町!D18+小清水町!D18+訓子府町!D18+置戸町!D18+佐呂間町!D18+遠軽町!D18+湧別町!D18+滝上町!D18+興部町!D18+西興部村!D18+雄武町!D18+大空町!D18</f>
        <v>280</v>
      </c>
      <c r="E18" s="6">
        <f>+北見市!E18+網走市!E18+紋別市!E18+美幌町!E18+津別町!E18+斜里町!E18+清里町!E18+小清水町!E18+訓子府町!E18+置戸町!E18+佐呂間町!E18+遠軽町!E18+湧別町!E18+滝上町!E18+興部町!E18+西興部村!E18+雄武町!E18+大空町!E18</f>
        <v>3216</v>
      </c>
      <c r="F18" s="6">
        <f>+北見市!F18+網走市!F18+紋別市!F18+美幌町!F18+津別町!F18+斜里町!F18+清里町!F18+小清水町!F18+訓子府町!F18+置戸町!F18+佐呂間町!F18+遠軽町!F18+湧別町!F18+滝上町!F18+興部町!F18+西興部村!F18+雄武町!F18+大空町!F18</f>
        <v>2247</v>
      </c>
      <c r="G18" s="6">
        <f>+北見市!G18+網走市!G18+紋別市!G18+美幌町!G18+津別町!G18+斜里町!G18+清里町!G18+小清水町!G18+訓子府町!G18+置戸町!G18+佐呂間町!G18+遠軽町!G18+湧別町!G18+滝上町!G18+興部町!G18+西興部村!G18+雄武町!G18+大空町!G18</f>
        <v>666</v>
      </c>
      <c r="H18" s="6">
        <f>+北見市!H18+網走市!H18+紋別市!H18+美幌町!H18+津別町!H18+斜里町!H18+清里町!H18+小清水町!H18+訓子府町!H18+置戸町!H18+佐呂間町!H18+遠軽町!H18+湧別町!H18+滝上町!H18+興部町!H18+西興部村!H18+雄武町!H18+大空町!H18</f>
        <v>329</v>
      </c>
      <c r="I18" s="6">
        <f>+北見市!I18+網走市!I18+紋別市!I18+美幌町!I18+津別町!I18+斜里町!I18+清里町!I18+小清水町!I18+訓子府町!I18+置戸町!I18+佐呂間町!I18+遠軽町!I18+湧別町!I18+滝上町!I18+興部町!I18+西興部村!I18+雄武町!I18+大空町!I18</f>
        <v>90</v>
      </c>
      <c r="J18" s="6">
        <f>+北見市!J18+網走市!J18+紋別市!J18+美幌町!J18+津別町!J18+斜里町!J18+清里町!J18+小清水町!J18+訓子府町!J18+置戸町!J18+佐呂間町!J18+遠軽町!J18+湧別町!J18+滝上町!J18+興部町!J18+西興部村!J18+雄武町!J18+大空町!J18</f>
        <v>12</v>
      </c>
      <c r="K18" s="6">
        <f>+北見市!K18+網走市!K18+紋別市!K18+美幌町!K18+津別町!K18+斜里町!K18+清里町!K18+小清水町!K18+訓子府町!K18+置戸町!K18+佐呂間町!K18+遠軽町!K18+湧別町!K18+滝上町!K18+興部町!K18+西興部村!K18+雄武町!K18+大空町!K18</f>
        <v>38</v>
      </c>
      <c r="L18" s="6">
        <f>+北見市!L18+網走市!L18+紋別市!L18+美幌町!L18+津別町!L18+斜里町!L18+清里町!L18+小清水町!L18+訓子府町!L18+置戸町!L18+佐呂間町!L18+遠軽町!L18+湧別町!L18+滝上町!L18+興部町!L18+西興部村!L18+雄武町!L18+大空町!L18</f>
        <v>18</v>
      </c>
      <c r="M18" s="6">
        <f>+北見市!M18+網走市!M18+紋別市!M18+美幌町!M18+津別町!M18+斜里町!M18+清里町!M18+小清水町!M18+訓子府町!M18+置戸町!M18+佐呂間町!M18+遠軽町!M18+湧別町!M18+滝上町!M18+興部町!M18+西興部村!M18+雄武町!M18+大空町!M18</f>
        <v>16</v>
      </c>
      <c r="N18" s="6">
        <f>+北見市!N18+網走市!N18+紋別市!N18+美幌町!N18+津別町!N18+斜里町!N18+清里町!N18+小清水町!N18+訓子府町!N18+置戸町!N18+佐呂間町!N18+遠軽町!N18+湧別町!N18+滝上町!N18+興部町!N18+西興部村!N18+雄武町!N18+大空町!N18</f>
        <v>3</v>
      </c>
      <c r="O18" s="6">
        <f>+北見市!O18+網走市!O18+紋別市!O18+美幌町!O18+津別町!O18+斜里町!O18+清里町!O18+小清水町!O18+訓子府町!O18+置戸町!O18+佐呂間町!O18+遠軽町!O18+湧別町!O18+滝上町!O18+興部町!O18+西興部村!O18+雄武町!O18+大空町!O18</f>
        <v>79</v>
      </c>
      <c r="P18" s="6">
        <f>+北見市!P18+網走市!P18+紋別市!P18+美幌町!P18+津別町!P18+斜里町!P18+清里町!P18+小清水町!P18+訓子府町!P18+置戸町!P18+佐呂間町!P18+遠軽町!P18+湧別町!P18+滝上町!P18+興部町!P18+西興部村!P18+雄武町!P18+大空町!P18</f>
        <v>76</v>
      </c>
      <c r="Q18" s="6">
        <f>+北見市!Q18+網走市!Q18+紋別市!Q18+美幌町!Q18+津別町!Q18+斜里町!Q18+清里町!Q18+小清水町!Q18+訓子府町!Q18+置戸町!Q18+佐呂間町!Q18+遠軽町!Q18+湧別町!Q18+滝上町!Q18+興部町!Q18+西興部村!Q18+雄武町!Q18+大空町!Q18</f>
        <v>81</v>
      </c>
      <c r="R18" s="6">
        <f>+北見市!R18+網走市!R18+紋別市!R18+美幌町!R18+津別町!R18+斜里町!R18+清里町!R18+小清水町!R18+訓子府町!R18+置戸町!R18+佐呂間町!R18+遠軽町!R18+湧別町!R18+滝上町!R18+興部町!R18+西興部村!R18+雄武町!R18+大空町!R18</f>
        <v>291</v>
      </c>
      <c r="S18" s="6">
        <f>+北見市!S18+網走市!S18+紋別市!S18+美幌町!S18+津別町!S18+斜里町!S18+清里町!S18+小清水町!S18+訓子府町!S18+置戸町!S18+佐呂間町!S18+遠軽町!S18+湧別町!S18+滝上町!S18+興部町!S18+西興部村!S18+雄武町!S18+大空町!S18</f>
        <v>29</v>
      </c>
      <c r="T18" s="6">
        <f>+北見市!T18+網走市!T18+紋別市!T18+美幌町!T18+津別町!T18+斜里町!T18+清里町!T18+小清水町!T18+訓子府町!T18+置戸町!T18+佐呂間町!T18+遠軽町!T18+湧別町!T18+滝上町!T18+興部町!T18+西興部村!T18+雄武町!T18+大空町!T18</f>
        <v>147</v>
      </c>
      <c r="U18" s="7">
        <f>+北見市!U18+網走市!U18+紋別市!U18+美幌町!U18+津別町!U18+斜里町!U18+清里町!U18+小清水町!U18+訓子府町!U18+置戸町!U18+佐呂間町!U18+遠軽町!U18+湧別町!U18+滝上町!U18+興部町!U18+西興部村!U18+雄武町!U18+大空町!U18</f>
        <v>648</v>
      </c>
      <c r="V18" s="31">
        <f>+北見市!V18+網走市!V18+紋別市!V18+美幌町!V18+津別町!V18+斜里町!V18+清里町!V18+小清水町!V18+訓子府町!V18+置戸町!V18+佐呂間町!V18+遠軽町!V18+湧別町!V18+滝上町!V18+興部町!V18+西興部村!V18+雄武町!V18+大空町!V18</f>
        <v>9907</v>
      </c>
    </row>
    <row r="19" spans="1:22" ht="18" customHeight="1" x14ac:dyDescent="0.15">
      <c r="A19" s="156" t="s">
        <v>7</v>
      </c>
      <c r="B19" s="121" t="s">
        <v>13</v>
      </c>
      <c r="C19" s="11">
        <f>+北見市!C19+網走市!C19+紋別市!C19+美幌町!C19+津別町!C19+斜里町!C19+清里町!C19+小清水町!C19+訓子府町!C19+置戸町!C19+佐呂間町!C19+遠軽町!C19+湧別町!C19+滝上町!C19+興部町!C19+西興部村!C19+雄武町!C19+大空町!C19</f>
        <v>2240</v>
      </c>
      <c r="D19" s="12">
        <f>+北見市!D19+網走市!D19+紋別市!D19+美幌町!D19+津別町!D19+斜里町!D19+清里町!D19+小清水町!D19+訓子府町!D19+置戸町!D19+佐呂間町!D19+遠軽町!D19+湧別町!D19+滝上町!D19+興部町!D19+西興部村!D19+雄武町!D19+大空町!D19</f>
        <v>364</v>
      </c>
      <c r="E19" s="12">
        <f>+北見市!E19+網走市!E19+紋別市!E19+美幌町!E19+津別町!E19+斜里町!E19+清里町!E19+小清水町!E19+訓子府町!E19+置戸町!E19+佐呂間町!E19+遠軽町!E19+湧別町!E19+滝上町!E19+興部町!E19+西興部村!E19+雄武町!E19+大空町!E19</f>
        <v>4390</v>
      </c>
      <c r="F19" s="12">
        <f>+北見市!F19+網走市!F19+紋別市!F19+美幌町!F19+津別町!F19+斜里町!F19+清里町!F19+小清水町!F19+訓子府町!F19+置戸町!F19+佐呂間町!F19+遠軽町!F19+湧別町!F19+滝上町!F19+興部町!F19+西興部村!F19+雄武町!F19+大空町!F19</f>
        <v>3839</v>
      </c>
      <c r="G19" s="12">
        <f>+北見市!G19+網走市!G19+紋別市!G19+美幌町!G19+津別町!G19+斜里町!G19+清里町!G19+小清水町!G19+訓子府町!G19+置戸町!G19+佐呂間町!G19+遠軽町!G19+湧別町!G19+滝上町!G19+興部町!G19+西興部村!G19+雄武町!G19+大空町!G19</f>
        <v>1152</v>
      </c>
      <c r="H19" s="12">
        <f>+北見市!H19+網走市!H19+紋別市!H19+美幌町!H19+津別町!H19+斜里町!H19+清里町!H19+小清水町!H19+訓子府町!H19+置戸町!H19+佐呂間町!H19+遠軽町!H19+湧別町!H19+滝上町!H19+興部町!H19+西興部村!H19+雄武町!H19+大空町!H19</f>
        <v>1072</v>
      </c>
      <c r="I19" s="12">
        <f>+北見市!I19+網走市!I19+紋別市!I19+美幌町!I19+津別町!I19+斜里町!I19+清里町!I19+小清水町!I19+訓子府町!I19+置戸町!I19+佐呂間町!I19+遠軽町!I19+湧別町!I19+滝上町!I19+興部町!I19+西興部村!I19+雄武町!I19+大空町!I19</f>
        <v>254</v>
      </c>
      <c r="J19" s="12">
        <f>+北見市!J19+網走市!J19+紋別市!J19+美幌町!J19+津別町!J19+斜里町!J19+清里町!J19+小清水町!J19+訓子府町!J19+置戸町!J19+佐呂間町!J19+遠軽町!J19+湧別町!J19+滝上町!J19+興部町!J19+西興部村!J19+雄武町!J19+大空町!J19</f>
        <v>5</v>
      </c>
      <c r="K19" s="12">
        <f>+北見市!K19+網走市!K19+紋別市!K19+美幌町!K19+津別町!K19+斜里町!K19+清里町!K19+小清水町!K19+訓子府町!K19+置戸町!K19+佐呂間町!K19+遠軽町!K19+湧別町!K19+滝上町!K19+興部町!K19+西興部村!K19+雄武町!K19+大空町!K19</f>
        <v>7</v>
      </c>
      <c r="L19" s="12">
        <f>+北見市!L19+網走市!L19+紋別市!L19+美幌町!L19+津別町!L19+斜里町!L19+清里町!L19+小清水町!L19+訓子府町!L19+置戸町!L19+佐呂間町!L19+遠軽町!L19+湧別町!L19+滝上町!L19+興部町!L19+西興部村!L19+雄武町!L19+大空町!L19</f>
        <v>2</v>
      </c>
      <c r="M19" s="12">
        <f>+北見市!M19+網走市!M19+紋別市!M19+美幌町!M19+津別町!M19+斜里町!M19+清里町!M19+小清水町!M19+訓子府町!M19+置戸町!M19+佐呂間町!M19+遠軽町!M19+湧別町!M19+滝上町!M19+興部町!M19+西興部村!M19+雄武町!M19+大空町!M19</f>
        <v>54</v>
      </c>
      <c r="N19" s="12">
        <f>+北見市!N19+網走市!N19+紋別市!N19+美幌町!N19+津別町!N19+斜里町!N19+清里町!N19+小清水町!N19+訓子府町!N19+置戸町!N19+佐呂間町!N19+遠軽町!N19+湧別町!N19+滝上町!N19+興部町!N19+西興部村!N19+雄武町!N19+大空町!N19</f>
        <v>21</v>
      </c>
      <c r="O19" s="12">
        <f>+北見市!O19+網走市!O19+紋別市!O19+美幌町!O19+津別町!O19+斜里町!O19+清里町!O19+小清水町!O19+訓子府町!O19+置戸町!O19+佐呂間町!O19+遠軽町!O19+湧別町!O19+滝上町!O19+興部町!O19+西興部村!O19+雄武町!O19+大空町!O19</f>
        <v>72</v>
      </c>
      <c r="P19" s="12">
        <f>+北見市!P19+網走市!P19+紋別市!P19+美幌町!P19+津別町!P19+斜里町!P19+清里町!P19+小清水町!P19+訓子府町!P19+置戸町!P19+佐呂間町!P19+遠軽町!P19+湧別町!P19+滝上町!P19+興部町!P19+西興部村!P19+雄武町!P19+大空町!P19</f>
        <v>65</v>
      </c>
      <c r="Q19" s="12">
        <f>+北見市!Q19+網走市!Q19+紋別市!Q19+美幌町!Q19+津別町!Q19+斜里町!Q19+清里町!Q19+小清水町!Q19+訓子府町!Q19+置戸町!Q19+佐呂間町!Q19+遠軽町!Q19+湧別町!Q19+滝上町!Q19+興部町!Q19+西興部村!Q19+雄武町!Q19+大空町!Q19</f>
        <v>98</v>
      </c>
      <c r="R19" s="12">
        <f>+北見市!R19+網走市!R19+紋別市!R19+美幌町!R19+津別町!R19+斜里町!R19+清里町!R19+小清水町!R19+訓子府町!R19+置戸町!R19+佐呂間町!R19+遠軽町!R19+湧別町!R19+滝上町!R19+興部町!R19+西興部村!R19+雄武町!R19+大空町!R19</f>
        <v>584</v>
      </c>
      <c r="S19" s="12">
        <f>+北見市!S19+網走市!S19+紋別市!S19+美幌町!S19+津別町!S19+斜里町!S19+清里町!S19+小清水町!S19+訓子府町!S19+置戸町!S19+佐呂間町!S19+遠軽町!S19+湧別町!S19+滝上町!S19+興部町!S19+西興部村!S19+雄武町!S19+大空町!S19</f>
        <v>17</v>
      </c>
      <c r="T19" s="12">
        <f>+北見市!T19+網走市!T19+紋別市!T19+美幌町!T19+津別町!T19+斜里町!T19+清里町!T19+小清水町!T19+訓子府町!T19+置戸町!T19+佐呂間町!T19+遠軽町!T19+湧別町!T19+滝上町!T19+興部町!T19+西興部村!T19+雄武町!T19+大空町!T19</f>
        <v>144</v>
      </c>
      <c r="U19" s="13">
        <f>+北見市!U19+網走市!U19+紋別市!U19+美幌町!U19+津別町!U19+斜里町!U19+清里町!U19+小清水町!U19+訓子府町!U19+置戸町!U19+佐呂間町!U19+遠軽町!U19+湧別町!U19+滝上町!U19+興部町!U19+西興部村!U19+雄武町!U19+大空町!U19</f>
        <v>483</v>
      </c>
      <c r="V19" s="32">
        <f>+北見市!V19+網走市!V19+紋別市!V19+美幌町!V19+津別町!V19+斜里町!V19+清里町!V19+小清水町!V19+訓子府町!V19+置戸町!V19+佐呂間町!V19+遠軽町!V19+湧別町!V19+滝上町!V19+興部町!V19+西興部村!V19+雄武町!V19+大空町!V19</f>
        <v>14863</v>
      </c>
    </row>
    <row r="20" spans="1:22" ht="18" customHeight="1" x14ac:dyDescent="0.15">
      <c r="A20" s="157"/>
      <c r="B20" s="119" t="s">
        <v>14</v>
      </c>
      <c r="C20" s="8">
        <f>+北見市!C20+網走市!C20+紋別市!C20+美幌町!C20+津別町!C20+斜里町!C20+清里町!C20+小清水町!C20+訓子府町!C20+置戸町!C20+佐呂間町!C20+遠軽町!C20+湧別町!C20+滝上町!C20+興部町!C20+西興部村!C20+雄武町!C20+大空町!C20</f>
        <v>2364</v>
      </c>
      <c r="D20" s="9">
        <f>+北見市!D20+網走市!D20+紋別市!D20+美幌町!D20+津別町!D20+斜里町!D20+清里町!D20+小清水町!D20+訓子府町!D20+置戸町!D20+佐呂間町!D20+遠軽町!D20+湧別町!D20+滝上町!D20+興部町!D20+西興部村!D20+雄武町!D20+大空町!D20</f>
        <v>396</v>
      </c>
      <c r="E20" s="9">
        <f>+北見市!E20+網走市!E20+紋別市!E20+美幌町!E20+津別町!E20+斜里町!E20+清里町!E20+小清水町!E20+訓子府町!E20+置戸町!E20+佐呂間町!E20+遠軽町!E20+湧別町!E20+滝上町!E20+興部町!E20+西興部村!E20+雄武町!E20+大空町!E20</f>
        <v>4504</v>
      </c>
      <c r="F20" s="9">
        <f>+北見市!F20+網走市!F20+紋別市!F20+美幌町!F20+津別町!F20+斜里町!F20+清里町!F20+小清水町!F20+訓子府町!F20+置戸町!F20+佐呂間町!F20+遠軽町!F20+湧別町!F20+滝上町!F20+興部町!F20+西興部村!F20+雄武町!F20+大空町!F20</f>
        <v>3934</v>
      </c>
      <c r="G20" s="9">
        <f>+北見市!G20+網走市!G20+紋別市!G20+美幌町!G20+津別町!G20+斜里町!G20+清里町!G20+小清水町!G20+訓子府町!G20+置戸町!G20+佐呂間町!G20+遠軽町!G20+湧別町!G20+滝上町!G20+興部町!G20+西興部村!G20+雄武町!G20+大空町!G20</f>
        <v>1218</v>
      </c>
      <c r="H20" s="9">
        <f>+北見市!H20+網走市!H20+紋別市!H20+美幌町!H20+津別町!H20+斜里町!H20+清里町!H20+小清水町!H20+訓子府町!H20+置戸町!H20+佐呂間町!H20+遠軽町!H20+湧別町!H20+滝上町!H20+興部町!H20+西興部村!H20+雄武町!H20+大空町!H20</f>
        <v>1094</v>
      </c>
      <c r="I20" s="9">
        <f>+北見市!I20+網走市!I20+紋別市!I20+美幌町!I20+津別町!I20+斜里町!I20+清里町!I20+小清水町!I20+訓子府町!I20+置戸町!I20+佐呂間町!I20+遠軽町!I20+湧別町!I20+滝上町!I20+興部町!I20+西興部村!I20+雄武町!I20+大空町!I20</f>
        <v>283</v>
      </c>
      <c r="J20" s="9">
        <f>+北見市!J20+網走市!J20+紋別市!J20+美幌町!J20+津別町!J20+斜里町!J20+清里町!J20+小清水町!J20+訓子府町!J20+置戸町!J20+佐呂間町!J20+遠軽町!J20+湧別町!J20+滝上町!J20+興部町!J20+西興部村!J20+雄武町!J20+大空町!J20</f>
        <v>6</v>
      </c>
      <c r="K20" s="9">
        <f>+北見市!K20+網走市!K20+紋別市!K20+美幌町!K20+津別町!K20+斜里町!K20+清里町!K20+小清水町!K20+訓子府町!K20+置戸町!K20+佐呂間町!K20+遠軽町!K20+湧別町!K20+滝上町!K20+興部町!K20+西興部村!K20+雄武町!K20+大空町!K20</f>
        <v>9</v>
      </c>
      <c r="L20" s="9">
        <f>+北見市!L20+網走市!L20+紋別市!L20+美幌町!L20+津別町!L20+斜里町!L20+清里町!L20+小清水町!L20+訓子府町!L20+置戸町!L20+佐呂間町!L20+遠軽町!L20+湧別町!L20+滝上町!L20+興部町!L20+西興部村!L20+雄武町!L20+大空町!L20</f>
        <v>2</v>
      </c>
      <c r="M20" s="9">
        <f>+北見市!M20+網走市!M20+紋別市!M20+美幌町!M20+津別町!M20+斜里町!M20+清里町!M20+小清水町!M20+訓子府町!M20+置戸町!M20+佐呂間町!M20+遠軽町!M20+湧別町!M20+滝上町!M20+興部町!M20+西興部村!M20+雄武町!M20+大空町!M20</f>
        <v>54</v>
      </c>
      <c r="N20" s="9">
        <f>+北見市!N20+網走市!N20+紋別市!N20+美幌町!N20+津別町!N20+斜里町!N20+清里町!N20+小清水町!N20+訓子府町!N20+置戸町!N20+佐呂間町!N20+遠軽町!N20+湧別町!N20+滝上町!N20+興部町!N20+西興部村!N20+雄武町!N20+大空町!N20</f>
        <v>26</v>
      </c>
      <c r="O20" s="9">
        <f>+北見市!O20+網走市!O20+紋別市!O20+美幌町!O20+津別町!O20+斜里町!O20+清里町!O20+小清水町!O20+訓子府町!O20+置戸町!O20+佐呂間町!O20+遠軽町!O20+湧別町!O20+滝上町!O20+興部町!O20+西興部村!O20+雄武町!O20+大空町!O20</f>
        <v>80</v>
      </c>
      <c r="P20" s="9">
        <f>+北見市!P20+網走市!P20+紋別市!P20+美幌町!P20+津別町!P20+斜里町!P20+清里町!P20+小清水町!P20+訓子府町!P20+置戸町!P20+佐呂間町!P20+遠軽町!P20+湧別町!P20+滝上町!P20+興部町!P20+西興部村!P20+雄武町!P20+大空町!P20</f>
        <v>74</v>
      </c>
      <c r="Q20" s="9">
        <f>+北見市!Q20+網走市!Q20+紋別市!Q20+美幌町!Q20+津別町!Q20+斜里町!Q20+清里町!Q20+小清水町!Q20+訓子府町!Q20+置戸町!Q20+佐呂間町!Q20+遠軽町!Q20+湧別町!Q20+滝上町!Q20+興部町!Q20+西興部村!Q20+雄武町!Q20+大空町!Q20</f>
        <v>113</v>
      </c>
      <c r="R20" s="9">
        <f>+北見市!R20+網走市!R20+紋別市!R20+美幌町!R20+津別町!R20+斜里町!R20+清里町!R20+小清水町!R20+訓子府町!R20+置戸町!R20+佐呂間町!R20+遠軽町!R20+湧別町!R20+滝上町!R20+興部町!R20+西興部村!R20+雄武町!R20+大空町!R20</f>
        <v>600</v>
      </c>
      <c r="S20" s="9">
        <f>+北見市!S20+網走市!S20+紋別市!S20+美幌町!S20+津別町!S20+斜里町!S20+清里町!S20+小清水町!S20+訓子府町!S20+置戸町!S20+佐呂間町!S20+遠軽町!S20+湧別町!S20+滝上町!S20+興部町!S20+西興部村!S20+雄武町!S20+大空町!S20</f>
        <v>17</v>
      </c>
      <c r="T20" s="9">
        <f>+北見市!T20+網走市!T20+紋別市!T20+美幌町!T20+津別町!T20+斜里町!T20+清里町!T20+小清水町!T20+訓子府町!T20+置戸町!T20+佐呂間町!T20+遠軽町!T20+湧別町!T20+滝上町!T20+興部町!T20+西興部村!T20+雄武町!T20+大空町!T20</f>
        <v>158</v>
      </c>
      <c r="U20" s="10">
        <f>+北見市!U20+網走市!U20+紋別市!U20+美幌町!U20+津別町!U20+斜里町!U20+清里町!U20+小清水町!U20+訓子府町!U20+置戸町!U20+佐呂間町!U20+遠軽町!U20+湧別町!U20+滝上町!U20+興部町!U20+西興部村!U20+雄武町!U20+大空町!U20</f>
        <v>731</v>
      </c>
      <c r="V20" s="30">
        <f>+北見市!V20+網走市!V20+紋別市!V20+美幌町!V20+津別町!V20+斜里町!V20+清里町!V20+小清水町!V20+訓子府町!V20+置戸町!V20+佐呂間町!V20+遠軽町!V20+湧別町!V20+滝上町!V20+興部町!V20+西興部村!V20+雄武町!V20+大空町!V20</f>
        <v>15663</v>
      </c>
    </row>
    <row r="21" spans="1:22" ht="18" customHeight="1" x14ac:dyDescent="0.15">
      <c r="A21" s="154" t="s">
        <v>8</v>
      </c>
      <c r="B21" s="118" t="s">
        <v>13</v>
      </c>
      <c r="C21" s="2">
        <f>+北見市!C21+網走市!C21+紋別市!C21+美幌町!C21+津別町!C21+斜里町!C21+清里町!C21+小清水町!C21+訓子府町!C21+置戸町!C21+佐呂間町!C21+遠軽町!C21+湧別町!C21+滝上町!C21+興部町!C21+西興部村!C21+雄武町!C21+大空町!C21</f>
        <v>560</v>
      </c>
      <c r="D21" s="3">
        <f>+北見市!D21+網走市!D21+紋別市!D21+美幌町!D21+津別町!D21+斜里町!D21+清里町!D21+小清水町!D21+訓子府町!D21+置戸町!D21+佐呂間町!D21+遠軽町!D21+湧別町!D21+滝上町!D21+興部町!D21+西興部村!D21+雄武町!D21+大空町!D21</f>
        <v>74</v>
      </c>
      <c r="E21" s="3">
        <f>+北見市!E21+網走市!E21+紋別市!E21+美幌町!E21+津別町!E21+斜里町!E21+清里町!E21+小清水町!E21+訓子府町!E21+置戸町!E21+佐呂間町!E21+遠軽町!E21+湧別町!E21+滝上町!E21+興部町!E21+西興部村!E21+雄武町!E21+大空町!E21</f>
        <v>984</v>
      </c>
      <c r="F21" s="3">
        <f>+北見市!F21+網走市!F21+紋別市!F21+美幌町!F21+津別町!F21+斜里町!F21+清里町!F21+小清水町!F21+訓子府町!F21+置戸町!F21+佐呂間町!F21+遠軽町!F21+湧別町!F21+滝上町!F21+興部町!F21+西興部村!F21+雄武町!F21+大空町!F21</f>
        <v>1392</v>
      </c>
      <c r="G21" s="3">
        <f>+北見市!G21+網走市!G21+紋別市!G21+美幌町!G21+津別町!G21+斜里町!G21+清里町!G21+小清水町!G21+訓子府町!G21+置戸町!G21+佐呂間町!G21+遠軽町!G21+湧別町!G21+滝上町!G21+興部町!G21+西興部村!G21+雄武町!G21+大空町!G21</f>
        <v>321</v>
      </c>
      <c r="H21" s="3">
        <f>+北見市!H21+網走市!H21+紋別市!H21+美幌町!H21+津別町!H21+斜里町!H21+清里町!H21+小清水町!H21+訓子府町!H21+置戸町!H21+佐呂間町!H21+遠軽町!H21+湧別町!H21+滝上町!H21+興部町!H21+西興部村!H21+雄武町!H21+大空町!H21</f>
        <v>156</v>
      </c>
      <c r="I21" s="3">
        <f>+北見市!I21+網走市!I21+紋別市!I21+美幌町!I21+津別町!I21+斜里町!I21+清里町!I21+小清水町!I21+訓子府町!I21+置戸町!I21+佐呂間町!I21+遠軽町!I21+湧別町!I21+滝上町!I21+興部町!I21+西興部村!I21+雄武町!I21+大空町!I21</f>
        <v>72</v>
      </c>
      <c r="J21" s="3">
        <f>+北見市!J21+網走市!J21+紋別市!J21+美幌町!J21+津別町!J21+斜里町!J21+清里町!J21+小清水町!J21+訓子府町!J21+置戸町!J21+佐呂間町!J21+遠軽町!J21+湧別町!J21+滝上町!J21+興部町!J21+西興部村!J21+雄武町!J21+大空町!J21</f>
        <v>0</v>
      </c>
      <c r="K21" s="3">
        <f>+北見市!K21+網走市!K21+紋別市!K21+美幌町!K21+津別町!K21+斜里町!K21+清里町!K21+小清水町!K21+訓子府町!K21+置戸町!K21+佐呂間町!K21+遠軽町!K21+湧別町!K21+滝上町!K21+興部町!K21+西興部村!K21+雄武町!K21+大空町!K21</f>
        <v>57</v>
      </c>
      <c r="L21" s="3">
        <f>+北見市!L21+網走市!L21+紋別市!L21+美幌町!L21+津別町!L21+斜里町!L21+清里町!L21+小清水町!L21+訓子府町!L21+置戸町!L21+佐呂間町!L21+遠軽町!L21+湧別町!L21+滝上町!L21+興部町!L21+西興部村!L21+雄武町!L21+大空町!L21</f>
        <v>51</v>
      </c>
      <c r="M21" s="3">
        <f>+北見市!M21+網走市!M21+紋別市!M21+美幌町!M21+津別町!M21+斜里町!M21+清里町!M21+小清水町!M21+訓子府町!M21+置戸町!M21+佐呂間町!M21+遠軽町!M21+湧別町!M21+滝上町!M21+興部町!M21+西興部村!M21+雄武町!M21+大空町!M21</f>
        <v>47</v>
      </c>
      <c r="N21" s="3">
        <f>+北見市!N21+網走市!N21+紋別市!N21+美幌町!N21+津別町!N21+斜里町!N21+清里町!N21+小清水町!N21+訓子府町!N21+置戸町!N21+佐呂間町!N21+遠軽町!N21+湧別町!N21+滝上町!N21+興部町!N21+西興部村!N21+雄武町!N21+大空町!N21</f>
        <v>5</v>
      </c>
      <c r="O21" s="3">
        <f>+北見市!O21+網走市!O21+紋別市!O21+美幌町!O21+津別町!O21+斜里町!O21+清里町!O21+小清水町!O21+訓子府町!O21+置戸町!O21+佐呂間町!O21+遠軽町!O21+湧別町!O21+滝上町!O21+興部町!O21+西興部村!O21+雄武町!O21+大空町!O21</f>
        <v>12</v>
      </c>
      <c r="P21" s="3">
        <f>+北見市!P21+網走市!P21+紋別市!P21+美幌町!P21+津別町!P21+斜里町!P21+清里町!P21+小清水町!P21+訓子府町!P21+置戸町!P21+佐呂間町!P21+遠軽町!P21+湧別町!P21+滝上町!P21+興部町!P21+西興部村!P21+雄武町!P21+大空町!P21</f>
        <v>2</v>
      </c>
      <c r="Q21" s="3">
        <f>+北見市!Q21+網走市!Q21+紋別市!Q21+美幌町!Q21+津別町!Q21+斜里町!Q21+清里町!Q21+小清水町!Q21+訓子府町!Q21+置戸町!Q21+佐呂間町!Q21+遠軽町!Q21+湧別町!Q21+滝上町!Q21+興部町!Q21+西興部村!Q21+雄武町!Q21+大空町!Q21</f>
        <v>3</v>
      </c>
      <c r="R21" s="3">
        <f>+北見市!R21+網走市!R21+紋別市!R21+美幌町!R21+津別町!R21+斜里町!R21+清里町!R21+小清水町!R21+訓子府町!R21+置戸町!R21+佐呂間町!R21+遠軽町!R21+湧別町!R21+滝上町!R21+興部町!R21+西興部村!R21+雄武町!R21+大空町!R21</f>
        <v>43</v>
      </c>
      <c r="S21" s="3">
        <f>+北見市!S21+網走市!S21+紋別市!S21+美幌町!S21+津別町!S21+斜里町!S21+清里町!S21+小清水町!S21+訓子府町!S21+置戸町!S21+佐呂間町!S21+遠軽町!S21+湧別町!S21+滝上町!S21+興部町!S21+西興部村!S21+雄武町!S21+大空町!S21</f>
        <v>10</v>
      </c>
      <c r="T21" s="3">
        <f>+北見市!T21+網走市!T21+紋別市!T21+美幌町!T21+津別町!T21+斜里町!T21+清里町!T21+小清水町!T21+訓子府町!T21+置戸町!T21+佐呂間町!T21+遠軽町!T21+湧別町!T21+滝上町!T21+興部町!T21+西興部村!T21+雄武町!T21+大空町!T21</f>
        <v>19</v>
      </c>
      <c r="U21" s="4">
        <f>+北見市!U21+網走市!U21+紋別市!U21+美幌町!U21+津別町!U21+斜里町!U21+清里町!U21+小清水町!U21+訓子府町!U21+置戸町!U21+佐呂間町!U21+遠軽町!U21+湧別町!U21+滝上町!U21+興部町!U21+西興部村!U21+雄武町!U21+大空町!U21</f>
        <v>407</v>
      </c>
      <c r="V21" s="29">
        <f>+北見市!V21+網走市!V21+紋別市!V21+美幌町!V21+津別町!V21+斜里町!V21+清里町!V21+小清水町!V21+訓子府町!V21+置戸町!V21+佐呂間町!V21+遠軽町!V21+湧別町!V21+滝上町!V21+興部町!V21+西興部村!V21+雄武町!V21+大空町!V21</f>
        <v>4215</v>
      </c>
    </row>
    <row r="22" spans="1:22" ht="18" customHeight="1" x14ac:dyDescent="0.15">
      <c r="A22" s="153"/>
      <c r="B22" s="120" t="s">
        <v>14</v>
      </c>
      <c r="C22" s="5">
        <f>+北見市!C22+網走市!C22+紋別市!C22+美幌町!C22+津別町!C22+斜里町!C22+清里町!C22+小清水町!C22+訓子府町!C22+置戸町!C22+佐呂間町!C22+遠軽町!C22+湧別町!C22+滝上町!C22+興部町!C22+西興部村!C22+雄武町!C22+大空町!C22</f>
        <v>597</v>
      </c>
      <c r="D22" s="6">
        <f>+北見市!D22+網走市!D22+紋別市!D22+美幌町!D22+津別町!D22+斜里町!D22+清里町!D22+小清水町!D22+訓子府町!D22+置戸町!D22+佐呂間町!D22+遠軽町!D22+湧別町!D22+滝上町!D22+興部町!D22+西興部村!D22+雄武町!D22+大空町!D22</f>
        <v>86</v>
      </c>
      <c r="E22" s="6">
        <f>+北見市!E22+網走市!E22+紋別市!E22+美幌町!E22+津別町!E22+斜里町!E22+清里町!E22+小清水町!E22+訓子府町!E22+置戸町!E22+佐呂間町!E22+遠軽町!E22+湧別町!E22+滝上町!E22+興部町!E22+西興部村!E22+雄武町!E22+大空町!E22</f>
        <v>999</v>
      </c>
      <c r="F22" s="6">
        <f>+北見市!F22+網走市!F22+紋別市!F22+美幌町!F22+津別町!F22+斜里町!F22+清里町!F22+小清水町!F22+訓子府町!F22+置戸町!F22+佐呂間町!F22+遠軽町!F22+湧別町!F22+滝上町!F22+興部町!F22+西興部村!F22+雄武町!F22+大空町!F22</f>
        <v>1421</v>
      </c>
      <c r="G22" s="6">
        <f>+北見市!G22+網走市!G22+紋別市!G22+美幌町!G22+津別町!G22+斜里町!G22+清里町!G22+小清水町!G22+訓子府町!G22+置戸町!G22+佐呂間町!G22+遠軽町!G22+湧別町!G22+滝上町!G22+興部町!G22+西興部村!G22+雄武町!G22+大空町!G22</f>
        <v>327</v>
      </c>
      <c r="H22" s="6">
        <f>+北見市!H22+網走市!H22+紋別市!H22+美幌町!H22+津別町!H22+斜里町!H22+清里町!H22+小清水町!H22+訓子府町!H22+置戸町!H22+佐呂間町!H22+遠軽町!H22+湧別町!H22+滝上町!H22+興部町!H22+西興部村!H22+雄武町!H22+大空町!H22</f>
        <v>159</v>
      </c>
      <c r="I22" s="6">
        <f>+北見市!I22+網走市!I22+紋別市!I22+美幌町!I22+津別町!I22+斜里町!I22+清里町!I22+小清水町!I22+訓子府町!I22+置戸町!I22+佐呂間町!I22+遠軽町!I22+湧別町!I22+滝上町!I22+興部町!I22+西興部村!I22+雄武町!I22+大空町!I22</f>
        <v>75</v>
      </c>
      <c r="J22" s="6">
        <f>+北見市!J22+網走市!J22+紋別市!J22+美幌町!J22+津別町!J22+斜里町!J22+清里町!J22+小清水町!J22+訓子府町!J22+置戸町!J22+佐呂間町!J22+遠軽町!J22+湧別町!J22+滝上町!J22+興部町!J22+西興部村!J22+雄武町!J22+大空町!J22</f>
        <v>0</v>
      </c>
      <c r="K22" s="6">
        <f>+北見市!K22+網走市!K22+紋別市!K22+美幌町!K22+津別町!K22+斜里町!K22+清里町!K22+小清水町!K22+訓子府町!K22+置戸町!K22+佐呂間町!K22+遠軽町!K22+湧別町!K22+滝上町!K22+興部町!K22+西興部村!K22+雄武町!K22+大空町!K22</f>
        <v>59</v>
      </c>
      <c r="L22" s="6">
        <f>+北見市!L22+網走市!L22+紋別市!L22+美幌町!L22+津別町!L22+斜里町!L22+清里町!L22+小清水町!L22+訓子府町!L22+置戸町!L22+佐呂間町!L22+遠軽町!L22+湧別町!L22+滝上町!L22+興部町!L22+西興部村!L22+雄武町!L22+大空町!L22</f>
        <v>51</v>
      </c>
      <c r="M22" s="6">
        <f>+北見市!M22+網走市!M22+紋別市!M22+美幌町!M22+津別町!M22+斜里町!M22+清里町!M22+小清水町!M22+訓子府町!M22+置戸町!M22+佐呂間町!M22+遠軽町!M22+湧別町!M22+滝上町!M22+興部町!M22+西興部村!M22+雄武町!M22+大空町!M22</f>
        <v>47</v>
      </c>
      <c r="N22" s="6">
        <f>+北見市!N22+網走市!N22+紋別市!N22+美幌町!N22+津別町!N22+斜里町!N22+清里町!N22+小清水町!N22+訓子府町!N22+置戸町!N22+佐呂間町!N22+遠軽町!N22+湧別町!N22+滝上町!N22+興部町!N22+西興部村!N22+雄武町!N22+大空町!N22</f>
        <v>5</v>
      </c>
      <c r="O22" s="6">
        <f>+北見市!O22+網走市!O22+紋別市!O22+美幌町!O22+津別町!O22+斜里町!O22+清里町!O22+小清水町!O22+訓子府町!O22+置戸町!O22+佐呂間町!O22+遠軽町!O22+湧別町!O22+滝上町!O22+興部町!O22+西興部村!O22+雄武町!O22+大空町!O22</f>
        <v>12</v>
      </c>
      <c r="P22" s="6">
        <f>+北見市!P22+網走市!P22+紋別市!P22+美幌町!P22+津別町!P22+斜里町!P22+清里町!P22+小清水町!P22+訓子府町!P22+置戸町!P22+佐呂間町!P22+遠軽町!P22+湧別町!P22+滝上町!P22+興部町!P22+西興部村!P22+雄武町!P22+大空町!P22</f>
        <v>3</v>
      </c>
      <c r="Q22" s="6">
        <f>+北見市!Q22+網走市!Q22+紋別市!Q22+美幌町!Q22+津別町!Q22+斜里町!Q22+清里町!Q22+小清水町!Q22+訓子府町!Q22+置戸町!Q22+佐呂間町!Q22+遠軽町!Q22+湧別町!Q22+滝上町!Q22+興部町!Q22+西興部村!Q22+雄武町!Q22+大空町!Q22</f>
        <v>3</v>
      </c>
      <c r="R22" s="6">
        <f>+北見市!R22+網走市!R22+紋別市!R22+美幌町!R22+津別町!R22+斜里町!R22+清里町!R22+小清水町!R22+訓子府町!R22+置戸町!R22+佐呂間町!R22+遠軽町!R22+湧別町!R22+滝上町!R22+興部町!R22+西興部村!R22+雄武町!R22+大空町!R22</f>
        <v>51</v>
      </c>
      <c r="S22" s="6">
        <f>+北見市!S22+網走市!S22+紋別市!S22+美幌町!S22+津別町!S22+斜里町!S22+清里町!S22+小清水町!S22+訓子府町!S22+置戸町!S22+佐呂間町!S22+遠軽町!S22+湧別町!S22+滝上町!S22+興部町!S22+西興部村!S22+雄武町!S22+大空町!S22</f>
        <v>22</v>
      </c>
      <c r="T22" s="6">
        <f>+北見市!T22+網走市!T22+紋別市!T22+美幌町!T22+津別町!T22+斜里町!T22+清里町!T22+小清水町!T22+訓子府町!T22+置戸町!T22+佐呂間町!T22+遠軽町!T22+湧別町!T22+滝上町!T22+興部町!T22+西興部村!T22+雄武町!T22+大空町!T22</f>
        <v>28</v>
      </c>
      <c r="U22" s="7">
        <f>+北見市!U22+網走市!U22+紋別市!U22+美幌町!U22+津別町!U22+斜里町!U22+清里町!U22+小清水町!U22+訓子府町!U22+置戸町!U22+佐呂間町!U22+遠軽町!U22+湧別町!U22+滝上町!U22+興部町!U22+西興部村!U22+雄武町!U22+大空町!U22</f>
        <v>429</v>
      </c>
      <c r="V22" s="31">
        <f>+北見市!V22+網走市!V22+紋別市!V22+美幌町!V22+津別町!V22+斜里町!V22+清里町!V22+小清水町!V22+訓子府町!V22+置戸町!V22+佐呂間町!V22+遠軽町!V22+湧別町!V22+滝上町!V22+興部町!V22+西興部村!V22+雄武町!V22+大空町!V22</f>
        <v>4374</v>
      </c>
    </row>
    <row r="23" spans="1:22" ht="18" customHeight="1" x14ac:dyDescent="0.15">
      <c r="A23" s="156" t="s">
        <v>9</v>
      </c>
      <c r="B23" s="121" t="s">
        <v>13</v>
      </c>
      <c r="C23" s="11">
        <f>+北見市!C23+網走市!C23+紋別市!C23+美幌町!C23+津別町!C23+斜里町!C23+清里町!C23+小清水町!C23+訓子府町!C23+置戸町!C23+佐呂間町!C23+遠軽町!C23+湧別町!C23+滝上町!C23+興部町!C23+西興部村!C23+雄武町!C23+大空町!C23</f>
        <v>863</v>
      </c>
      <c r="D23" s="12">
        <f>+北見市!D23+網走市!D23+紋別市!D23+美幌町!D23+津別町!D23+斜里町!D23+清里町!D23+小清水町!D23+訓子府町!D23+置戸町!D23+佐呂間町!D23+遠軽町!D23+湧別町!D23+滝上町!D23+興部町!D23+西興部村!D23+雄武町!D23+大空町!D23</f>
        <v>137</v>
      </c>
      <c r="E23" s="12">
        <f>+北見市!E23+網走市!E23+紋別市!E23+美幌町!E23+津別町!E23+斜里町!E23+清里町!E23+小清水町!E23+訓子府町!E23+置戸町!E23+佐呂間町!E23+遠軽町!E23+湧別町!E23+滝上町!E23+興部町!E23+西興部村!E23+雄武町!E23+大空町!E23</f>
        <v>607</v>
      </c>
      <c r="F23" s="12">
        <f>+北見市!F23+網走市!F23+紋別市!F23+美幌町!F23+津別町!F23+斜里町!F23+清里町!F23+小清水町!F23+訓子府町!F23+置戸町!F23+佐呂間町!F23+遠軽町!F23+湧別町!F23+滝上町!F23+興部町!F23+西興部村!F23+雄武町!F23+大空町!F23</f>
        <v>1428</v>
      </c>
      <c r="G23" s="12">
        <f>+北見市!G23+網走市!G23+紋別市!G23+美幌町!G23+津別町!G23+斜里町!G23+清里町!G23+小清水町!G23+訓子府町!G23+置戸町!G23+佐呂間町!G23+遠軽町!G23+湧別町!G23+滝上町!G23+興部町!G23+西興部村!G23+雄武町!G23+大空町!G23</f>
        <v>1930</v>
      </c>
      <c r="H23" s="12">
        <f>+北見市!H23+網走市!H23+紋別市!H23+美幌町!H23+津別町!H23+斜里町!H23+清里町!H23+小清水町!H23+訓子府町!H23+置戸町!H23+佐呂間町!H23+遠軽町!H23+湧別町!H23+滝上町!H23+興部町!H23+西興部村!H23+雄武町!H23+大空町!H23</f>
        <v>143</v>
      </c>
      <c r="I23" s="12">
        <f>+北見市!I23+網走市!I23+紋別市!I23+美幌町!I23+津別町!I23+斜里町!I23+清里町!I23+小清水町!I23+訓子府町!I23+置戸町!I23+佐呂間町!I23+遠軽町!I23+湧別町!I23+滝上町!I23+興部町!I23+西興部村!I23+雄武町!I23+大空町!I23</f>
        <v>52</v>
      </c>
      <c r="J23" s="12">
        <f>+北見市!J23+網走市!J23+紋別市!J23+美幌町!J23+津別町!J23+斜里町!J23+清里町!J23+小清水町!J23+訓子府町!J23+置戸町!J23+佐呂間町!J23+遠軽町!J23+湧別町!J23+滝上町!J23+興部町!J23+西興部村!J23+雄武町!J23+大空町!J23</f>
        <v>2</v>
      </c>
      <c r="K23" s="12">
        <f>+北見市!K23+網走市!K23+紋別市!K23+美幌町!K23+津別町!K23+斜里町!K23+清里町!K23+小清水町!K23+訓子府町!K23+置戸町!K23+佐呂間町!K23+遠軽町!K23+湧別町!K23+滝上町!K23+興部町!K23+西興部村!K23+雄武町!K23+大空町!K23</f>
        <v>17</v>
      </c>
      <c r="L23" s="12">
        <f>+北見市!L23+網走市!L23+紋別市!L23+美幌町!L23+津別町!L23+斜里町!L23+清里町!L23+小清水町!L23+訓子府町!L23+置戸町!L23+佐呂間町!L23+遠軽町!L23+湧別町!L23+滝上町!L23+興部町!L23+西興部村!L23+雄武町!L23+大空町!L23</f>
        <v>0</v>
      </c>
      <c r="M23" s="12">
        <f>+北見市!M23+網走市!M23+紋別市!M23+美幌町!M23+津別町!M23+斜里町!M23+清里町!M23+小清水町!M23+訓子府町!M23+置戸町!M23+佐呂間町!M23+遠軽町!M23+湧別町!M23+滝上町!M23+興部町!M23+西興部村!M23+雄武町!M23+大空町!M23</f>
        <v>0</v>
      </c>
      <c r="N23" s="12">
        <f>+北見市!N23+網走市!N23+紋別市!N23+美幌町!N23+津別町!N23+斜里町!N23+清里町!N23+小清水町!N23+訓子府町!N23+置戸町!N23+佐呂間町!N23+遠軽町!N23+湧別町!N23+滝上町!N23+興部町!N23+西興部村!N23+雄武町!N23+大空町!N23</f>
        <v>11</v>
      </c>
      <c r="O23" s="12">
        <f>+北見市!O23+網走市!O23+紋別市!O23+美幌町!O23+津別町!O23+斜里町!O23+清里町!O23+小清水町!O23+訓子府町!O23+置戸町!O23+佐呂間町!O23+遠軽町!O23+湧別町!O23+滝上町!O23+興部町!O23+西興部村!O23+雄武町!O23+大空町!O23</f>
        <v>4</v>
      </c>
      <c r="P23" s="12">
        <f>+北見市!P23+網走市!P23+紋別市!P23+美幌町!P23+津別町!P23+斜里町!P23+清里町!P23+小清水町!P23+訓子府町!P23+置戸町!P23+佐呂間町!P23+遠軽町!P23+湧別町!P23+滝上町!P23+興部町!P23+西興部村!P23+雄武町!P23+大空町!P23</f>
        <v>0</v>
      </c>
      <c r="Q23" s="12">
        <f>+北見市!Q23+網走市!Q23+紋別市!Q23+美幌町!Q23+津別町!Q23+斜里町!Q23+清里町!Q23+小清水町!Q23+訓子府町!Q23+置戸町!Q23+佐呂間町!Q23+遠軽町!Q23+湧別町!Q23+滝上町!Q23+興部町!Q23+西興部村!Q23+雄武町!Q23+大空町!Q23</f>
        <v>2</v>
      </c>
      <c r="R23" s="12">
        <f>+北見市!R23+網走市!R23+紋別市!R23+美幌町!R23+津別町!R23+斜里町!R23+清里町!R23+小清水町!R23+訓子府町!R23+置戸町!R23+佐呂間町!R23+遠軽町!R23+湧別町!R23+滝上町!R23+興部町!R23+西興部村!R23+雄武町!R23+大空町!R23</f>
        <v>43</v>
      </c>
      <c r="S23" s="12">
        <f>+北見市!S23+網走市!S23+紋別市!S23+美幌町!S23+津別町!S23+斜里町!S23+清里町!S23+小清水町!S23+訓子府町!S23+置戸町!S23+佐呂間町!S23+遠軽町!S23+湧別町!S23+滝上町!S23+興部町!S23+西興部村!S23+雄武町!S23+大空町!S23</f>
        <v>16</v>
      </c>
      <c r="T23" s="12">
        <f>+北見市!T23+網走市!T23+紋別市!T23+美幌町!T23+津別町!T23+斜里町!T23+清里町!T23+小清水町!T23+訓子府町!T23+置戸町!T23+佐呂間町!T23+遠軽町!T23+湧別町!T23+滝上町!T23+興部町!T23+西興部村!T23+雄武町!T23+大空町!T23</f>
        <v>20</v>
      </c>
      <c r="U23" s="13">
        <f>+北見市!U23+網走市!U23+紋別市!U23+美幌町!U23+津別町!U23+斜里町!U23+清里町!U23+小清水町!U23+訓子府町!U23+置戸町!U23+佐呂間町!U23+遠軽町!U23+湧別町!U23+滝上町!U23+興部町!U23+西興部村!U23+雄武町!U23+大空町!U23</f>
        <v>166</v>
      </c>
      <c r="V23" s="32">
        <f>+北見市!V23+網走市!V23+紋別市!V23+美幌町!V23+津別町!V23+斜里町!V23+清里町!V23+小清水町!V23+訓子府町!V23+置戸町!V23+佐呂間町!V23+遠軽町!V23+湧別町!V23+滝上町!V23+興部町!V23+西興部村!V23+雄武町!V23+大空町!V23</f>
        <v>5441</v>
      </c>
    </row>
    <row r="24" spans="1:22" ht="18" customHeight="1" x14ac:dyDescent="0.15">
      <c r="A24" s="157"/>
      <c r="B24" s="119" t="s">
        <v>14</v>
      </c>
      <c r="C24" s="8">
        <f>+北見市!C24+網走市!C24+紋別市!C24+美幌町!C24+津別町!C24+斜里町!C24+清里町!C24+小清水町!C24+訓子府町!C24+置戸町!C24+佐呂間町!C24+遠軽町!C24+湧別町!C24+滝上町!C24+興部町!C24+西興部村!C24+雄武町!C24+大空町!C24</f>
        <v>940</v>
      </c>
      <c r="D24" s="9">
        <f>+北見市!D24+網走市!D24+紋別市!D24+美幌町!D24+津別町!D24+斜里町!D24+清里町!D24+小清水町!D24+訓子府町!D24+置戸町!D24+佐呂間町!D24+遠軽町!D24+湧別町!D24+滝上町!D24+興部町!D24+西興部村!D24+雄武町!D24+大空町!D24</f>
        <v>157</v>
      </c>
      <c r="E24" s="9">
        <f>+北見市!E24+網走市!E24+紋別市!E24+美幌町!E24+津別町!E24+斜里町!E24+清里町!E24+小清水町!E24+訓子府町!E24+置戸町!E24+佐呂間町!E24+遠軽町!E24+湧別町!E24+滝上町!E24+興部町!E24+西興部村!E24+雄武町!E24+大空町!E24</f>
        <v>651</v>
      </c>
      <c r="F24" s="9">
        <f>+北見市!F24+網走市!F24+紋別市!F24+美幌町!F24+津別町!F24+斜里町!F24+清里町!F24+小清水町!F24+訓子府町!F24+置戸町!F24+佐呂間町!F24+遠軽町!F24+湧別町!F24+滝上町!F24+興部町!F24+西興部村!F24+雄武町!F24+大空町!F24</f>
        <v>1493</v>
      </c>
      <c r="G24" s="9">
        <f>+北見市!G24+網走市!G24+紋別市!G24+美幌町!G24+津別町!G24+斜里町!G24+清里町!G24+小清水町!G24+訓子府町!G24+置戸町!G24+佐呂間町!G24+遠軽町!G24+湧別町!G24+滝上町!G24+興部町!G24+西興部村!G24+雄武町!G24+大空町!G24</f>
        <v>1978</v>
      </c>
      <c r="H24" s="9">
        <f>+北見市!H24+網走市!H24+紋別市!H24+美幌町!H24+津別町!H24+斜里町!H24+清里町!H24+小清水町!H24+訓子府町!H24+置戸町!H24+佐呂間町!H24+遠軽町!H24+湧別町!H24+滝上町!H24+興部町!H24+西興部村!H24+雄武町!H24+大空町!H24</f>
        <v>160</v>
      </c>
      <c r="I24" s="9">
        <f>+北見市!I24+網走市!I24+紋別市!I24+美幌町!I24+津別町!I24+斜里町!I24+清里町!I24+小清水町!I24+訓子府町!I24+置戸町!I24+佐呂間町!I24+遠軽町!I24+湧別町!I24+滝上町!I24+興部町!I24+西興部村!I24+雄武町!I24+大空町!I24</f>
        <v>83</v>
      </c>
      <c r="J24" s="9">
        <f>+北見市!J24+網走市!J24+紋別市!J24+美幌町!J24+津別町!J24+斜里町!J24+清里町!J24+小清水町!J24+訓子府町!J24+置戸町!J24+佐呂間町!J24+遠軽町!J24+湧別町!J24+滝上町!J24+興部町!J24+西興部村!J24+雄武町!J24+大空町!J24</f>
        <v>2</v>
      </c>
      <c r="K24" s="9">
        <f>+北見市!K24+網走市!K24+紋別市!K24+美幌町!K24+津別町!K24+斜里町!K24+清里町!K24+小清水町!K24+訓子府町!K24+置戸町!K24+佐呂間町!K24+遠軽町!K24+湧別町!K24+滝上町!K24+興部町!K24+西興部村!K24+雄武町!K24+大空町!K24</f>
        <v>23</v>
      </c>
      <c r="L24" s="9">
        <f>+北見市!L24+網走市!L24+紋別市!L24+美幌町!L24+津別町!L24+斜里町!L24+清里町!L24+小清水町!L24+訓子府町!L24+置戸町!L24+佐呂間町!L24+遠軽町!L24+湧別町!L24+滝上町!L24+興部町!L24+西興部村!L24+雄武町!L24+大空町!L24</f>
        <v>0</v>
      </c>
      <c r="M24" s="9">
        <f>+北見市!M24+網走市!M24+紋別市!M24+美幌町!M24+津別町!M24+斜里町!M24+清里町!M24+小清水町!M24+訓子府町!M24+置戸町!M24+佐呂間町!M24+遠軽町!M24+湧別町!M24+滝上町!M24+興部町!M24+西興部村!M24+雄武町!M24+大空町!M24</f>
        <v>0</v>
      </c>
      <c r="N24" s="9">
        <f>+北見市!N24+網走市!N24+紋別市!N24+美幌町!N24+津別町!N24+斜里町!N24+清里町!N24+小清水町!N24+訓子府町!N24+置戸町!N24+佐呂間町!N24+遠軽町!N24+湧別町!N24+滝上町!N24+興部町!N24+西興部村!N24+雄武町!N24+大空町!N24</f>
        <v>17</v>
      </c>
      <c r="O24" s="9">
        <f>+北見市!O24+網走市!O24+紋別市!O24+美幌町!O24+津別町!O24+斜里町!O24+清里町!O24+小清水町!O24+訓子府町!O24+置戸町!O24+佐呂間町!O24+遠軽町!O24+湧別町!O24+滝上町!O24+興部町!O24+西興部村!O24+雄武町!O24+大空町!O24</f>
        <v>5</v>
      </c>
      <c r="P24" s="9">
        <f>+北見市!P24+網走市!P24+紋別市!P24+美幌町!P24+津別町!P24+斜里町!P24+清里町!P24+小清水町!P24+訓子府町!P24+置戸町!P24+佐呂間町!P24+遠軽町!P24+湧別町!P24+滝上町!P24+興部町!P24+西興部村!P24+雄武町!P24+大空町!P24</f>
        <v>0</v>
      </c>
      <c r="Q24" s="9">
        <f>+北見市!Q24+網走市!Q24+紋別市!Q24+美幌町!Q24+津別町!Q24+斜里町!Q24+清里町!Q24+小清水町!Q24+訓子府町!Q24+置戸町!Q24+佐呂間町!Q24+遠軽町!Q24+湧別町!Q24+滝上町!Q24+興部町!Q24+西興部村!Q24+雄武町!Q24+大空町!Q24</f>
        <v>2</v>
      </c>
      <c r="R24" s="9">
        <f>+北見市!R24+網走市!R24+紋別市!R24+美幌町!R24+津別町!R24+斜里町!R24+清里町!R24+小清水町!R24+訓子府町!R24+置戸町!R24+佐呂間町!R24+遠軽町!R24+湧別町!R24+滝上町!R24+興部町!R24+西興部村!R24+雄武町!R24+大空町!R24</f>
        <v>52</v>
      </c>
      <c r="S24" s="9">
        <f>+北見市!S24+網走市!S24+紋別市!S24+美幌町!S24+津別町!S24+斜里町!S24+清里町!S24+小清水町!S24+訓子府町!S24+置戸町!S24+佐呂間町!S24+遠軽町!S24+湧別町!S24+滝上町!S24+興部町!S24+西興部村!S24+雄武町!S24+大空町!S24</f>
        <v>23</v>
      </c>
      <c r="T24" s="9">
        <f>+北見市!T24+網走市!T24+紋別市!T24+美幌町!T24+津別町!T24+斜里町!T24+清里町!T24+小清水町!T24+訓子府町!T24+置戸町!T24+佐呂間町!T24+遠軽町!T24+湧別町!T24+滝上町!T24+興部町!T24+西興部村!T24+雄武町!T24+大空町!T24</f>
        <v>21</v>
      </c>
      <c r="U24" s="10">
        <f>+北見市!U24+網走市!U24+紋別市!U24+美幌町!U24+津別町!U24+斜里町!U24+清里町!U24+小清水町!U24+訓子府町!U24+置戸町!U24+佐呂間町!U24+遠軽町!U24+湧別町!U24+滝上町!U24+興部町!U24+西興部村!U24+雄武町!U24+大空町!U24</f>
        <v>197</v>
      </c>
      <c r="V24" s="30">
        <f>+北見市!V24+網走市!V24+紋別市!V24+美幌町!V24+津別町!V24+斜里町!V24+清里町!V24+小清水町!V24+訓子府町!V24+置戸町!V24+佐呂間町!V24+遠軽町!V24+湧別町!V24+滝上町!V24+興部町!V24+西興部村!V24+雄武町!V24+大空町!V24</f>
        <v>5804</v>
      </c>
    </row>
    <row r="25" spans="1:22" ht="18" customHeight="1" x14ac:dyDescent="0.15">
      <c r="A25" s="154" t="s">
        <v>10</v>
      </c>
      <c r="B25" s="118" t="s">
        <v>13</v>
      </c>
      <c r="C25" s="2">
        <f>+北見市!C25+網走市!C25+紋別市!C25+美幌町!C25+津別町!C25+斜里町!C25+清里町!C25+小清水町!C25+訓子府町!C25+置戸町!C25+佐呂間町!C25+遠軽町!C25+湧別町!C25+滝上町!C25+興部町!C25+西興部村!C25+雄武町!C25+大空町!C25</f>
        <v>2274</v>
      </c>
      <c r="D25" s="3">
        <f>+北見市!D25+網走市!D25+紋別市!D25+美幌町!D25+津別町!D25+斜里町!D25+清里町!D25+小清水町!D25+訓子府町!D25+置戸町!D25+佐呂間町!D25+遠軽町!D25+湧別町!D25+滝上町!D25+興部町!D25+西興部村!D25+雄武町!D25+大空町!D25</f>
        <v>451</v>
      </c>
      <c r="E25" s="3">
        <f>+北見市!E25+網走市!E25+紋別市!E25+美幌町!E25+津別町!E25+斜里町!E25+清里町!E25+小清水町!E25+訓子府町!E25+置戸町!E25+佐呂間町!E25+遠軽町!E25+湧別町!E25+滝上町!E25+興部町!E25+西興部村!E25+雄武町!E25+大空町!E25</f>
        <v>1504</v>
      </c>
      <c r="F25" s="3">
        <f>+北見市!F25+網走市!F25+紋別市!F25+美幌町!F25+津別町!F25+斜里町!F25+清里町!F25+小清水町!F25+訓子府町!F25+置戸町!F25+佐呂間町!F25+遠軽町!F25+湧別町!F25+滝上町!F25+興部町!F25+西興部村!F25+雄武町!F25+大空町!F25</f>
        <v>1952</v>
      </c>
      <c r="G25" s="3">
        <f>+北見市!G25+網走市!G25+紋別市!G25+美幌町!G25+津別町!G25+斜里町!G25+清里町!G25+小清水町!G25+訓子府町!G25+置戸町!G25+佐呂間町!G25+遠軽町!G25+湧別町!G25+滝上町!G25+興部町!G25+西興部村!G25+雄武町!G25+大空町!G25</f>
        <v>244</v>
      </c>
      <c r="H25" s="3">
        <f>+北見市!H25+網走市!H25+紋別市!H25+美幌町!H25+津別町!H25+斜里町!H25+清里町!H25+小清水町!H25+訓子府町!H25+置戸町!H25+佐呂間町!H25+遠軽町!H25+湧別町!H25+滝上町!H25+興部町!H25+西興部村!H25+雄武町!H25+大空町!H25</f>
        <v>144</v>
      </c>
      <c r="I25" s="3">
        <f>+北見市!I25+網走市!I25+紋別市!I25+美幌町!I25+津別町!I25+斜里町!I25+清里町!I25+小清水町!I25+訓子府町!I25+置戸町!I25+佐呂間町!I25+遠軽町!I25+湧別町!I25+滝上町!I25+興部町!I25+西興部村!I25+雄武町!I25+大空町!I25</f>
        <v>200</v>
      </c>
      <c r="J25" s="3">
        <f>+北見市!J25+網走市!J25+紋別市!J25+美幌町!J25+津別町!J25+斜里町!J25+清里町!J25+小清水町!J25+訓子府町!J25+置戸町!J25+佐呂間町!J25+遠軽町!J25+湧別町!J25+滝上町!J25+興部町!J25+西興部村!J25+雄武町!J25+大空町!J25</f>
        <v>2</v>
      </c>
      <c r="K25" s="3">
        <f>+北見市!K25+網走市!K25+紋別市!K25+美幌町!K25+津別町!K25+斜里町!K25+清里町!K25+小清水町!K25+訓子府町!K25+置戸町!K25+佐呂間町!K25+遠軽町!K25+湧別町!K25+滝上町!K25+興部町!K25+西興部村!K25+雄武町!K25+大空町!K25</f>
        <v>60</v>
      </c>
      <c r="L25" s="3">
        <f>+北見市!L25+網走市!L25+紋別市!L25+美幌町!L25+津別町!L25+斜里町!L25+清里町!L25+小清水町!L25+訓子府町!L25+置戸町!L25+佐呂間町!L25+遠軽町!L25+湧別町!L25+滝上町!L25+興部町!L25+西興部村!L25+雄武町!L25+大空町!L25</f>
        <v>7</v>
      </c>
      <c r="M25" s="3">
        <f>+北見市!M25+網走市!M25+紋別市!M25+美幌町!M25+津別町!M25+斜里町!M25+清里町!M25+小清水町!M25+訓子府町!M25+置戸町!M25+佐呂間町!M25+遠軽町!M25+湧別町!M25+滝上町!M25+興部町!M25+西興部村!M25+雄武町!M25+大空町!M25</f>
        <v>0</v>
      </c>
      <c r="N25" s="3">
        <f>+北見市!N25+網走市!N25+紋別市!N25+美幌町!N25+津別町!N25+斜里町!N25+清里町!N25+小清水町!N25+訓子府町!N25+置戸町!N25+佐呂間町!N25+遠軽町!N25+湧別町!N25+滝上町!N25+興部町!N25+西興部村!N25+雄武町!N25+大空町!N25</f>
        <v>0</v>
      </c>
      <c r="O25" s="3">
        <f>+北見市!O25+網走市!O25+紋別市!O25+美幌町!O25+津別町!O25+斜里町!O25+清里町!O25+小清水町!O25+訓子府町!O25+置戸町!O25+佐呂間町!O25+遠軽町!O25+湧別町!O25+滝上町!O25+興部町!O25+西興部村!O25+雄武町!O25+大空町!O25</f>
        <v>22</v>
      </c>
      <c r="P25" s="3">
        <f>+北見市!P25+網走市!P25+紋別市!P25+美幌町!P25+津別町!P25+斜里町!P25+清里町!P25+小清水町!P25+訓子府町!P25+置戸町!P25+佐呂間町!P25+遠軽町!P25+湧別町!P25+滝上町!P25+興部町!P25+西興部村!P25+雄武町!P25+大空町!P25</f>
        <v>7</v>
      </c>
      <c r="Q25" s="3">
        <f>+北見市!Q25+網走市!Q25+紋別市!Q25+美幌町!Q25+津別町!Q25+斜里町!Q25+清里町!Q25+小清水町!Q25+訓子府町!Q25+置戸町!Q25+佐呂間町!Q25+遠軽町!Q25+湧別町!Q25+滝上町!Q25+興部町!Q25+西興部村!Q25+雄武町!Q25+大空町!Q25</f>
        <v>17</v>
      </c>
      <c r="R25" s="3">
        <f>+北見市!R25+網走市!R25+紋別市!R25+美幌町!R25+津別町!R25+斜里町!R25+清里町!R25+小清水町!R25+訓子府町!R25+置戸町!R25+佐呂間町!R25+遠軽町!R25+湧別町!R25+滝上町!R25+興部町!R25+西興部村!R25+雄武町!R25+大空町!R25</f>
        <v>46</v>
      </c>
      <c r="S25" s="3">
        <f>+北見市!S25+網走市!S25+紋別市!S25+美幌町!S25+津別町!S25+斜里町!S25+清里町!S25+小清水町!S25+訓子府町!S25+置戸町!S25+佐呂間町!S25+遠軽町!S25+湧別町!S25+滝上町!S25+興部町!S25+西興部村!S25+雄武町!S25+大空町!S25</f>
        <v>13</v>
      </c>
      <c r="T25" s="3">
        <f>+北見市!T25+網走市!T25+紋別市!T25+美幌町!T25+津別町!T25+斜里町!T25+清里町!T25+小清水町!T25+訓子府町!T25+置戸町!T25+佐呂間町!T25+遠軽町!T25+湧別町!T25+滝上町!T25+興部町!T25+西興部村!T25+雄武町!T25+大空町!T25</f>
        <v>85</v>
      </c>
      <c r="U25" s="4">
        <f>+北見市!U25+網走市!U25+紋別市!U25+美幌町!U25+津別町!U25+斜里町!U25+清里町!U25+小清水町!U25+訓子府町!U25+置戸町!U25+佐呂間町!U25+遠軽町!U25+湧別町!U25+滝上町!U25+興部町!U25+西興部村!U25+雄武町!U25+大空町!U25</f>
        <v>797</v>
      </c>
      <c r="V25" s="29">
        <f>+北見市!V25+網走市!V25+紋別市!V25+美幌町!V25+津別町!V25+斜里町!V25+清里町!V25+小清水町!V25+訓子府町!V25+置戸町!V25+佐呂間町!V25+遠軽町!V25+湧別町!V25+滝上町!V25+興部町!V25+西興部村!V25+雄武町!V25+大空町!V25</f>
        <v>7825</v>
      </c>
    </row>
    <row r="26" spans="1:22" ht="18" customHeight="1" x14ac:dyDescent="0.15">
      <c r="A26" s="153"/>
      <c r="B26" s="120" t="s">
        <v>14</v>
      </c>
      <c r="C26" s="5">
        <f>+北見市!C26+網走市!C26+紋別市!C26+美幌町!C26+津別町!C26+斜里町!C26+清里町!C26+小清水町!C26+訓子府町!C26+置戸町!C26+佐呂間町!C26+遠軽町!C26+湧別町!C26+滝上町!C26+興部町!C26+西興部村!C26+雄武町!C26+大空町!C26</f>
        <v>2425</v>
      </c>
      <c r="D26" s="6">
        <f>+北見市!D26+網走市!D26+紋別市!D26+美幌町!D26+津別町!D26+斜里町!D26+清里町!D26+小清水町!D26+訓子府町!D26+置戸町!D26+佐呂間町!D26+遠軽町!D26+湧別町!D26+滝上町!D26+興部町!D26+西興部村!D26+雄武町!D26+大空町!D26</f>
        <v>481</v>
      </c>
      <c r="E26" s="6">
        <f>+北見市!E26+網走市!E26+紋別市!E26+美幌町!E26+津別町!E26+斜里町!E26+清里町!E26+小清水町!E26+訓子府町!E26+置戸町!E26+佐呂間町!E26+遠軽町!E26+湧別町!E26+滝上町!E26+興部町!E26+西興部村!E26+雄武町!E26+大空町!E26</f>
        <v>1602</v>
      </c>
      <c r="F26" s="6">
        <f>+北見市!F26+網走市!F26+紋別市!F26+美幌町!F26+津別町!F26+斜里町!F26+清里町!F26+小清水町!F26+訓子府町!F26+置戸町!F26+佐呂間町!F26+遠軽町!F26+湧別町!F26+滝上町!F26+興部町!F26+西興部村!F26+雄武町!F26+大空町!F26</f>
        <v>2046</v>
      </c>
      <c r="G26" s="6">
        <f>+北見市!G26+網走市!G26+紋別市!G26+美幌町!G26+津別町!G26+斜里町!G26+清里町!G26+小清水町!G26+訓子府町!G26+置戸町!G26+佐呂間町!G26+遠軽町!G26+湧別町!G26+滝上町!G26+興部町!G26+西興部村!G26+雄武町!G26+大空町!G26</f>
        <v>253</v>
      </c>
      <c r="H26" s="6">
        <f>+北見市!H26+網走市!H26+紋別市!H26+美幌町!H26+津別町!H26+斜里町!H26+清里町!H26+小清水町!H26+訓子府町!H26+置戸町!H26+佐呂間町!H26+遠軽町!H26+湧別町!H26+滝上町!H26+興部町!H26+西興部村!H26+雄武町!H26+大空町!H26</f>
        <v>156</v>
      </c>
      <c r="I26" s="6">
        <f>+北見市!I26+網走市!I26+紋別市!I26+美幌町!I26+津別町!I26+斜里町!I26+清里町!I26+小清水町!I26+訓子府町!I26+置戸町!I26+佐呂間町!I26+遠軽町!I26+湧別町!I26+滝上町!I26+興部町!I26+西興部村!I26+雄武町!I26+大空町!I26</f>
        <v>230</v>
      </c>
      <c r="J26" s="6">
        <f>+北見市!J26+網走市!J26+紋別市!J26+美幌町!J26+津別町!J26+斜里町!J26+清里町!J26+小清水町!J26+訓子府町!J26+置戸町!J26+佐呂間町!J26+遠軽町!J26+湧別町!J26+滝上町!J26+興部町!J26+西興部村!J26+雄武町!J26+大空町!J26</f>
        <v>2</v>
      </c>
      <c r="K26" s="6">
        <f>+北見市!K26+網走市!K26+紋別市!K26+美幌町!K26+津別町!K26+斜里町!K26+清里町!K26+小清水町!K26+訓子府町!K26+置戸町!K26+佐呂間町!K26+遠軽町!K26+湧別町!K26+滝上町!K26+興部町!K26+西興部村!K26+雄武町!K26+大空町!K26</f>
        <v>81</v>
      </c>
      <c r="L26" s="6">
        <f>+北見市!L26+網走市!L26+紋別市!L26+美幌町!L26+津別町!L26+斜里町!L26+清里町!L26+小清水町!L26+訓子府町!L26+置戸町!L26+佐呂間町!L26+遠軽町!L26+湧別町!L26+滝上町!L26+興部町!L26+西興部村!L26+雄武町!L26+大空町!L26</f>
        <v>31</v>
      </c>
      <c r="M26" s="6">
        <f>+北見市!M26+網走市!M26+紋別市!M26+美幌町!M26+津別町!M26+斜里町!M26+清里町!M26+小清水町!M26+訓子府町!M26+置戸町!M26+佐呂間町!M26+遠軽町!M26+湧別町!M26+滝上町!M26+興部町!M26+西興部村!M26+雄武町!M26+大空町!M26</f>
        <v>0</v>
      </c>
      <c r="N26" s="6">
        <f>+北見市!N26+網走市!N26+紋別市!N26+美幌町!N26+津別町!N26+斜里町!N26+清里町!N26+小清水町!N26+訓子府町!N26+置戸町!N26+佐呂間町!N26+遠軽町!N26+湧別町!N26+滝上町!N26+興部町!N26+西興部村!N26+雄武町!N26+大空町!N26</f>
        <v>0</v>
      </c>
      <c r="O26" s="6">
        <f>+北見市!O26+網走市!O26+紋別市!O26+美幌町!O26+津別町!O26+斜里町!O26+清里町!O26+小清水町!O26+訓子府町!O26+置戸町!O26+佐呂間町!O26+遠軽町!O26+湧別町!O26+滝上町!O26+興部町!O26+西興部村!O26+雄武町!O26+大空町!O26</f>
        <v>31</v>
      </c>
      <c r="P26" s="6">
        <f>+北見市!P26+網走市!P26+紋別市!P26+美幌町!P26+津別町!P26+斜里町!P26+清里町!P26+小清水町!P26+訓子府町!P26+置戸町!P26+佐呂間町!P26+遠軽町!P26+湧別町!P26+滝上町!P26+興部町!P26+西興部村!P26+雄武町!P26+大空町!P26</f>
        <v>25</v>
      </c>
      <c r="Q26" s="6">
        <f>+北見市!Q26+網走市!Q26+紋別市!Q26+美幌町!Q26+津別町!Q26+斜里町!Q26+清里町!Q26+小清水町!Q26+訓子府町!Q26+置戸町!Q26+佐呂間町!Q26+遠軽町!Q26+湧別町!Q26+滝上町!Q26+興部町!Q26+西興部村!Q26+雄武町!Q26+大空町!Q26</f>
        <v>19</v>
      </c>
      <c r="R26" s="6">
        <f>+北見市!R26+網走市!R26+紋別市!R26+美幌町!R26+津別町!R26+斜里町!R26+清里町!R26+小清水町!R26+訓子府町!R26+置戸町!R26+佐呂間町!R26+遠軽町!R26+湧別町!R26+滝上町!R26+興部町!R26+西興部村!R26+雄武町!R26+大空町!R26</f>
        <v>60</v>
      </c>
      <c r="S26" s="6">
        <f>+北見市!S26+網走市!S26+紋別市!S26+美幌町!S26+津別町!S26+斜里町!S26+清里町!S26+小清水町!S26+訓子府町!S26+置戸町!S26+佐呂間町!S26+遠軽町!S26+湧別町!S26+滝上町!S26+興部町!S26+西興部村!S26+雄武町!S26+大空町!S26</f>
        <v>13</v>
      </c>
      <c r="T26" s="6">
        <f>+北見市!T26+網走市!T26+紋別市!T26+美幌町!T26+津別町!T26+斜里町!T26+清里町!T26+小清水町!T26+訓子府町!T26+置戸町!T26+佐呂間町!T26+遠軽町!T26+湧別町!T26+滝上町!T26+興部町!T26+西興部村!T26+雄武町!T26+大空町!T26</f>
        <v>95</v>
      </c>
      <c r="U26" s="7">
        <f>+北見市!U26+網走市!U26+紋別市!U26+美幌町!U26+津別町!U26+斜里町!U26+清里町!U26+小清水町!U26+訓子府町!U26+置戸町!U26+佐呂間町!U26+遠軽町!U26+湧別町!U26+滝上町!U26+興部町!U26+西興部村!U26+雄武町!U26+大空町!U26</f>
        <v>848</v>
      </c>
      <c r="V26" s="31">
        <f>+北見市!V26+網走市!V26+紋別市!V26+美幌町!V26+津別町!V26+斜里町!V26+清里町!V26+小清水町!V26+訓子府町!V26+置戸町!V26+佐呂間町!V26+遠軽町!V26+湧別町!V26+滝上町!V26+興部町!V26+西興部村!V26+雄武町!V26+大空町!V26</f>
        <v>8398</v>
      </c>
    </row>
    <row r="27" spans="1:22" ht="18" customHeight="1" x14ac:dyDescent="0.15">
      <c r="A27" s="156" t="s">
        <v>11</v>
      </c>
      <c r="B27" s="121" t="s">
        <v>13</v>
      </c>
      <c r="C27" s="11">
        <f>+北見市!C27+網走市!C27+紋別市!C27+美幌町!C27+津別町!C27+斜里町!C27+清里町!C27+小清水町!C27+訓子府町!C27+置戸町!C27+佐呂間町!C27+遠軽町!C27+湧別町!C27+滝上町!C27+興部町!C27+西興部村!C27+雄武町!C27+大空町!C27</f>
        <v>8161</v>
      </c>
      <c r="D27" s="12">
        <f>+北見市!D27+網走市!D27+紋別市!D27+美幌町!D27+津別町!D27+斜里町!D27+清里町!D27+小清水町!D27+訓子府町!D27+置戸町!D27+佐呂間町!D27+遠軽町!D27+湧別町!D27+滝上町!D27+興部町!D27+西興部村!D27+雄武町!D27+大空町!D27</f>
        <v>638</v>
      </c>
      <c r="E27" s="12">
        <f>+北見市!E27+網走市!E27+紋別市!E27+美幌町!E27+津別町!E27+斜里町!E27+清里町!E27+小清水町!E27+訓子府町!E27+置戸町!E27+佐呂間町!E27+遠軽町!E27+湧別町!E27+滝上町!E27+興部町!E27+西興部村!E27+雄武町!E27+大空町!E27</f>
        <v>6553</v>
      </c>
      <c r="F27" s="12">
        <f>+北見市!F27+網走市!F27+紋別市!F27+美幌町!F27+津別町!F27+斜里町!F27+清里町!F27+小清水町!F27+訓子府町!F27+置戸町!F27+佐呂間町!F27+遠軽町!F27+湧別町!F27+滝上町!F27+興部町!F27+西興部村!F27+雄武町!F27+大空町!F27</f>
        <v>4966</v>
      </c>
      <c r="G27" s="12">
        <f>+北見市!G27+網走市!G27+紋別市!G27+美幌町!G27+津別町!G27+斜里町!G27+清里町!G27+小清水町!G27+訓子府町!G27+置戸町!G27+佐呂間町!G27+遠軽町!G27+湧別町!G27+滝上町!G27+興部町!G27+西興部村!G27+雄武町!G27+大空町!G27</f>
        <v>872</v>
      </c>
      <c r="H27" s="12">
        <f>+北見市!H27+網走市!H27+紋別市!H27+美幌町!H27+津別町!H27+斜里町!H27+清里町!H27+小清水町!H27+訓子府町!H27+置戸町!H27+佐呂間町!H27+遠軽町!H27+湧別町!H27+滝上町!H27+興部町!H27+西興部村!H27+雄武町!H27+大空町!H27</f>
        <v>673</v>
      </c>
      <c r="I27" s="12">
        <f>+北見市!I27+網走市!I27+紋別市!I27+美幌町!I27+津別町!I27+斜里町!I27+清里町!I27+小清水町!I27+訓子府町!I27+置戸町!I27+佐呂間町!I27+遠軽町!I27+湧別町!I27+滝上町!I27+興部町!I27+西興部村!I27+雄武町!I27+大空町!I27</f>
        <v>1141</v>
      </c>
      <c r="J27" s="12">
        <f>+北見市!J27+網走市!J27+紋別市!J27+美幌町!J27+津別町!J27+斜里町!J27+清里町!J27+小清水町!J27+訓子府町!J27+置戸町!J27+佐呂間町!J27+遠軽町!J27+湧別町!J27+滝上町!J27+興部町!J27+西興部村!J27+雄武町!J27+大空町!J27</f>
        <v>10</v>
      </c>
      <c r="K27" s="12">
        <f>+北見市!K27+網走市!K27+紋別市!K27+美幌町!K27+津別町!K27+斜里町!K27+清里町!K27+小清水町!K27+訓子府町!K27+置戸町!K27+佐呂間町!K27+遠軽町!K27+湧別町!K27+滝上町!K27+興部町!K27+西興部村!K27+雄武町!K27+大空町!K27</f>
        <v>140</v>
      </c>
      <c r="L27" s="12">
        <f>+北見市!L27+網走市!L27+紋別市!L27+美幌町!L27+津別町!L27+斜里町!L27+清里町!L27+小清水町!L27+訓子府町!L27+置戸町!L27+佐呂間町!L27+遠軽町!L27+湧別町!L27+滝上町!L27+興部町!L27+西興部村!L27+雄武町!L27+大空町!L27</f>
        <v>77</v>
      </c>
      <c r="M27" s="12">
        <f>+北見市!M27+網走市!M27+紋別市!M27+美幌町!M27+津別町!M27+斜里町!M27+清里町!M27+小清水町!M27+訓子府町!M27+置戸町!M27+佐呂間町!M27+遠軽町!M27+湧別町!M27+滝上町!M27+興部町!M27+西興部村!M27+雄武町!M27+大空町!M27</f>
        <v>32</v>
      </c>
      <c r="N27" s="12">
        <f>+北見市!N27+網走市!N27+紋別市!N27+美幌町!N27+津別町!N27+斜里町!N27+清里町!N27+小清水町!N27+訓子府町!N27+置戸町!N27+佐呂間町!N27+遠軽町!N27+湧別町!N27+滝上町!N27+興部町!N27+西興部村!N27+雄武町!N27+大空町!N27</f>
        <v>57</v>
      </c>
      <c r="O27" s="12">
        <f>+北見市!O27+網走市!O27+紋別市!O27+美幌町!O27+津別町!O27+斜里町!O27+清里町!O27+小清水町!O27+訓子府町!O27+置戸町!O27+佐呂間町!O27+遠軽町!O27+湧別町!O27+滝上町!O27+興部町!O27+西興部村!O27+雄武町!O27+大空町!O27</f>
        <v>80</v>
      </c>
      <c r="P27" s="12">
        <f>+北見市!P27+網走市!P27+紋別市!P27+美幌町!P27+津別町!P27+斜里町!P27+清里町!P27+小清水町!P27+訓子府町!P27+置戸町!P27+佐呂間町!P27+遠軽町!P27+湧別町!P27+滝上町!P27+興部町!P27+西興部村!P27+雄武町!P27+大空町!P27</f>
        <v>98</v>
      </c>
      <c r="Q27" s="12">
        <f>+北見市!Q27+網走市!Q27+紋別市!Q27+美幌町!Q27+津別町!Q27+斜里町!Q27+清里町!Q27+小清水町!Q27+訓子府町!Q27+置戸町!Q27+佐呂間町!Q27+遠軽町!Q27+湧別町!Q27+滝上町!Q27+興部町!Q27+西興部村!Q27+雄武町!Q27+大空町!Q27</f>
        <v>65</v>
      </c>
      <c r="R27" s="12">
        <f>+北見市!R27+網走市!R27+紋別市!R27+美幌町!R27+津別町!R27+斜里町!R27+清里町!R27+小清水町!R27+訓子府町!R27+置戸町!R27+佐呂間町!R27+遠軽町!R27+湧別町!R27+滝上町!R27+興部町!R27+西興部村!R27+雄武町!R27+大空町!R27</f>
        <v>788</v>
      </c>
      <c r="S27" s="12">
        <f>+北見市!S27+網走市!S27+紋別市!S27+美幌町!S27+津別町!S27+斜里町!S27+清里町!S27+小清水町!S27+訓子府町!S27+置戸町!S27+佐呂間町!S27+遠軽町!S27+湧別町!S27+滝上町!S27+興部町!S27+西興部村!S27+雄武町!S27+大空町!S27</f>
        <v>35</v>
      </c>
      <c r="T27" s="12">
        <f>+北見市!T27+網走市!T27+紋別市!T27+美幌町!T27+津別町!T27+斜里町!T27+清里町!T27+小清水町!T27+訓子府町!T27+置戸町!T27+佐呂間町!T27+遠軽町!T27+湧別町!T27+滝上町!T27+興部町!T27+西興部村!T27+雄武町!T27+大空町!T27</f>
        <v>212</v>
      </c>
      <c r="U27" s="13">
        <f>+北見市!U27+網走市!U27+紋別市!U27+美幌町!U27+津別町!U27+斜里町!U27+清里町!U27+小清水町!U27+訓子府町!U27+置戸町!U27+佐呂間町!U27+遠軽町!U27+湧別町!U27+滝上町!U27+興部町!U27+西興部村!U27+雄武町!U27+大空町!U27</f>
        <v>2208</v>
      </c>
      <c r="V27" s="32">
        <f>+北見市!V27+網走市!V27+紋別市!V27+美幌町!V27+津別町!V27+斜里町!V27+清里町!V27+小清水町!V27+訓子府町!V27+置戸町!V27+佐呂間町!V27+遠軽町!V27+湧別町!V27+滝上町!V27+興部町!V27+西興部村!V27+雄武町!V27+大空町!V27</f>
        <v>26806</v>
      </c>
    </row>
    <row r="28" spans="1:22" ht="18" customHeight="1" x14ac:dyDescent="0.15">
      <c r="A28" s="157"/>
      <c r="B28" s="119" t="s">
        <v>14</v>
      </c>
      <c r="C28" s="8">
        <f>+北見市!C28+網走市!C28+紋別市!C28+美幌町!C28+津別町!C28+斜里町!C28+清里町!C28+小清水町!C28+訓子府町!C28+置戸町!C28+佐呂間町!C28+遠軽町!C28+湧別町!C28+滝上町!C28+興部町!C28+西興部村!C28+雄武町!C28+大空町!C28</f>
        <v>8858</v>
      </c>
      <c r="D28" s="9">
        <f>+北見市!D28+網走市!D28+紋別市!D28+美幌町!D28+津別町!D28+斜里町!D28+清里町!D28+小清水町!D28+訓子府町!D28+置戸町!D28+佐呂間町!D28+遠軽町!D28+湧別町!D28+滝上町!D28+興部町!D28+西興部村!D28+雄武町!D28+大空町!D28</f>
        <v>753</v>
      </c>
      <c r="E28" s="9">
        <f>+北見市!E28+網走市!E28+紋別市!E28+美幌町!E28+津別町!E28+斜里町!E28+清里町!E28+小清水町!E28+訓子府町!E28+置戸町!E28+佐呂間町!E28+遠軽町!E28+湧別町!E28+滝上町!E28+興部町!E28+西興部村!E28+雄武町!E28+大空町!E28</f>
        <v>6834</v>
      </c>
      <c r="F28" s="9">
        <f>+北見市!F28+網走市!F28+紋別市!F28+美幌町!F28+津別町!F28+斜里町!F28+清里町!F28+小清水町!F28+訓子府町!F28+置戸町!F28+佐呂間町!F28+遠軽町!F28+湧別町!F28+滝上町!F28+興部町!F28+西興部村!F28+雄武町!F28+大空町!F28</f>
        <v>5277</v>
      </c>
      <c r="G28" s="9">
        <f>+北見市!G28+網走市!G28+紋別市!G28+美幌町!G28+津別町!G28+斜里町!G28+清里町!G28+小清水町!G28+訓子府町!G28+置戸町!G28+佐呂間町!G28+遠軽町!G28+湧別町!G28+滝上町!G28+興部町!G28+西興部村!G28+雄武町!G28+大空町!G28</f>
        <v>925</v>
      </c>
      <c r="H28" s="9">
        <f>+北見市!H28+網走市!H28+紋別市!H28+美幌町!H28+津別町!H28+斜里町!H28+清里町!H28+小清水町!H28+訓子府町!H28+置戸町!H28+佐呂間町!H28+遠軽町!H28+湧別町!H28+滝上町!H28+興部町!H28+西興部村!H28+雄武町!H28+大空町!H28</f>
        <v>730</v>
      </c>
      <c r="I28" s="9">
        <f>+北見市!I28+網走市!I28+紋別市!I28+美幌町!I28+津別町!I28+斜里町!I28+清里町!I28+小清水町!I28+訓子府町!I28+置戸町!I28+佐呂間町!I28+遠軽町!I28+湧別町!I28+滝上町!I28+興部町!I28+西興部村!I28+雄武町!I28+大空町!I28</f>
        <v>1249</v>
      </c>
      <c r="J28" s="9">
        <f>+北見市!J28+網走市!J28+紋別市!J28+美幌町!J28+津別町!J28+斜里町!J28+清里町!J28+小清水町!J28+訓子府町!J28+置戸町!J28+佐呂間町!J28+遠軽町!J28+湧別町!J28+滝上町!J28+興部町!J28+西興部村!J28+雄武町!J28+大空町!J28</f>
        <v>10</v>
      </c>
      <c r="K28" s="9">
        <f>+北見市!K28+網走市!K28+紋別市!K28+美幌町!K28+津別町!K28+斜里町!K28+清里町!K28+小清水町!K28+訓子府町!K28+置戸町!K28+佐呂間町!K28+遠軽町!K28+湧別町!K28+滝上町!K28+興部町!K28+西興部村!K28+雄武町!K28+大空町!K28</f>
        <v>181</v>
      </c>
      <c r="L28" s="9">
        <f>+北見市!L28+網走市!L28+紋別市!L28+美幌町!L28+津別町!L28+斜里町!L28+清里町!L28+小清水町!L28+訓子府町!L28+置戸町!L28+佐呂間町!L28+遠軽町!L28+湧別町!L28+滝上町!L28+興部町!L28+西興部村!L28+雄武町!L28+大空町!L28</f>
        <v>103</v>
      </c>
      <c r="M28" s="9">
        <f>+北見市!M28+網走市!M28+紋別市!M28+美幌町!M28+津別町!M28+斜里町!M28+清里町!M28+小清水町!M28+訓子府町!M28+置戸町!M28+佐呂間町!M28+遠軽町!M28+湧別町!M28+滝上町!M28+興部町!M28+西興部村!M28+雄武町!M28+大空町!M28</f>
        <v>41</v>
      </c>
      <c r="N28" s="9">
        <f>+北見市!N28+網走市!N28+紋別市!N28+美幌町!N28+津別町!N28+斜里町!N28+清里町!N28+小清水町!N28+訓子府町!N28+置戸町!N28+佐呂間町!N28+遠軽町!N28+湧別町!N28+滝上町!N28+興部町!N28+西興部村!N28+雄武町!N28+大空町!N28</f>
        <v>57</v>
      </c>
      <c r="O28" s="9">
        <f>+北見市!O28+網走市!O28+紋別市!O28+美幌町!O28+津別町!O28+斜里町!O28+清里町!O28+小清水町!O28+訓子府町!O28+置戸町!O28+佐呂間町!O28+遠軽町!O28+湧別町!O28+滝上町!O28+興部町!O28+西興部村!O28+雄武町!O28+大空町!O28</f>
        <v>86</v>
      </c>
      <c r="P28" s="9">
        <f>+北見市!P28+網走市!P28+紋別市!P28+美幌町!P28+津別町!P28+斜里町!P28+清里町!P28+小清水町!P28+訓子府町!P28+置戸町!P28+佐呂間町!P28+遠軽町!P28+湧別町!P28+滝上町!P28+興部町!P28+西興部村!P28+雄武町!P28+大空町!P28</f>
        <v>128</v>
      </c>
      <c r="Q28" s="9">
        <f>+北見市!Q28+網走市!Q28+紋別市!Q28+美幌町!Q28+津別町!Q28+斜里町!Q28+清里町!Q28+小清水町!Q28+訓子府町!Q28+置戸町!Q28+佐呂間町!Q28+遠軽町!Q28+湧別町!Q28+滝上町!Q28+興部町!Q28+西興部村!Q28+雄武町!Q28+大空町!Q28</f>
        <v>70</v>
      </c>
      <c r="R28" s="9">
        <f>+北見市!R28+網走市!R28+紋別市!R28+美幌町!R28+津別町!R28+斜里町!R28+清里町!R28+小清水町!R28+訓子府町!R28+置戸町!R28+佐呂間町!R28+遠軽町!R28+湧別町!R28+滝上町!R28+興部町!R28+西興部村!R28+雄武町!R28+大空町!R28</f>
        <v>811</v>
      </c>
      <c r="S28" s="9">
        <f>+北見市!S28+網走市!S28+紋別市!S28+美幌町!S28+津別町!S28+斜里町!S28+清里町!S28+小清水町!S28+訓子府町!S28+置戸町!S28+佐呂間町!S28+遠軽町!S28+湧別町!S28+滝上町!S28+興部町!S28+西興部村!S28+雄武町!S28+大空町!S28</f>
        <v>44</v>
      </c>
      <c r="T28" s="9">
        <f>+北見市!T28+網走市!T28+紋別市!T28+美幌町!T28+津別町!T28+斜里町!T28+清里町!T28+小清水町!T28+訓子府町!T28+置戸町!T28+佐呂間町!T28+遠軽町!T28+湧別町!T28+滝上町!T28+興部町!T28+西興部村!T28+雄武町!T28+大空町!T28</f>
        <v>249</v>
      </c>
      <c r="U28" s="10">
        <f>+北見市!U28+網走市!U28+紋別市!U28+美幌町!U28+津別町!U28+斜里町!U28+清里町!U28+小清水町!U28+訓子府町!U28+置戸町!U28+佐呂間町!U28+遠軽町!U28+湧別町!U28+滝上町!U28+興部町!U28+西興部村!U28+雄武町!U28+大空町!U28</f>
        <v>2505</v>
      </c>
      <c r="V28" s="30">
        <f>+北見市!V28+網走市!V28+紋別市!V28+美幌町!V28+津別町!V28+斜里町!V28+清里町!V28+小清水町!V28+訓子府町!V28+置戸町!V28+佐呂間町!V28+遠軽町!V28+湧別町!V28+滝上町!V28+興部町!V28+西興部村!V28+雄武町!V28+大空町!V28</f>
        <v>28911</v>
      </c>
    </row>
    <row r="29" spans="1:22" ht="18" customHeight="1" x14ac:dyDescent="0.15">
      <c r="A29" s="154" t="s">
        <v>12</v>
      </c>
      <c r="B29" s="118" t="s">
        <v>13</v>
      </c>
      <c r="C29" s="2">
        <f>+北見市!C29+網走市!C29+紋別市!C29+美幌町!C29+津別町!C29+斜里町!C29+清里町!C29+小清水町!C29+訓子府町!C29+置戸町!C29+佐呂間町!C29+遠軽町!C29+湧別町!C29+滝上町!C29+興部町!C29+西興部村!C29+雄武町!C29+大空町!C29</f>
        <v>1086</v>
      </c>
      <c r="D29" s="3">
        <f>+北見市!D29+網走市!D29+紋別市!D29+美幌町!D29+津別町!D29+斜里町!D29+清里町!D29+小清水町!D29+訓子府町!D29+置戸町!D29+佐呂間町!D29+遠軽町!D29+湧別町!D29+滝上町!D29+興部町!D29+西興部村!D29+雄武町!D29+大空町!D29</f>
        <v>180</v>
      </c>
      <c r="E29" s="3">
        <f>+北見市!E29+網走市!E29+紋別市!E29+美幌町!E29+津別町!E29+斜里町!E29+清里町!E29+小清水町!E29+訓子府町!E29+置戸町!E29+佐呂間町!E29+遠軽町!E29+湧別町!E29+滝上町!E29+興部町!E29+西興部村!E29+雄武町!E29+大空町!E29</f>
        <v>2697</v>
      </c>
      <c r="F29" s="3">
        <f>+北見市!F29+網走市!F29+紋別市!F29+美幌町!F29+津別町!F29+斜里町!F29+清里町!F29+小清水町!F29+訓子府町!F29+置戸町!F29+佐呂間町!F29+遠軽町!F29+湧別町!F29+滝上町!F29+興部町!F29+西興部村!F29+雄武町!F29+大空町!F29</f>
        <v>1377</v>
      </c>
      <c r="G29" s="3">
        <f>+北見市!G29+網走市!G29+紋別市!G29+美幌町!G29+津別町!G29+斜里町!G29+清里町!G29+小清水町!G29+訓子府町!G29+置戸町!G29+佐呂間町!G29+遠軽町!G29+湧別町!G29+滝上町!G29+興部町!G29+西興部村!G29+雄武町!G29+大空町!G29</f>
        <v>313</v>
      </c>
      <c r="H29" s="3">
        <f>+北見市!H29+網走市!H29+紋別市!H29+美幌町!H29+津別町!H29+斜里町!H29+清里町!H29+小清水町!H29+訓子府町!H29+置戸町!H29+佐呂間町!H29+遠軽町!H29+湧別町!H29+滝上町!H29+興部町!H29+西興部村!H29+雄武町!H29+大空町!H29</f>
        <v>284</v>
      </c>
      <c r="I29" s="3">
        <f>+北見市!I29+網走市!I29+紋別市!I29+美幌町!I29+津別町!I29+斜里町!I29+清里町!I29+小清水町!I29+訓子府町!I29+置戸町!I29+佐呂間町!I29+遠軽町!I29+湧別町!I29+滝上町!I29+興部町!I29+西興部村!I29+雄武町!I29+大空町!I29</f>
        <v>388</v>
      </c>
      <c r="J29" s="3">
        <f>+北見市!J29+網走市!J29+紋別市!J29+美幌町!J29+津別町!J29+斜里町!J29+清里町!J29+小清水町!J29+訓子府町!J29+置戸町!J29+佐呂間町!J29+遠軽町!J29+湧別町!J29+滝上町!J29+興部町!J29+西興部村!J29+雄武町!J29+大空町!J29</f>
        <v>4</v>
      </c>
      <c r="K29" s="3">
        <f>+北見市!K29+網走市!K29+紋別市!K29+美幌町!K29+津別町!K29+斜里町!K29+清里町!K29+小清水町!K29+訓子府町!K29+置戸町!K29+佐呂間町!K29+遠軽町!K29+湧別町!K29+滝上町!K29+興部町!K29+西興部村!K29+雄武町!K29+大空町!K29</f>
        <v>10</v>
      </c>
      <c r="L29" s="3">
        <f>+北見市!L29+網走市!L29+紋別市!L29+美幌町!L29+津別町!L29+斜里町!L29+清里町!L29+小清水町!L29+訓子府町!L29+置戸町!L29+佐呂間町!L29+遠軽町!L29+湧別町!L29+滝上町!L29+興部町!L29+西興部村!L29+雄武町!L29+大空町!L29</f>
        <v>22</v>
      </c>
      <c r="M29" s="3">
        <f>+北見市!M29+網走市!M29+紋別市!M29+美幌町!M29+津別町!M29+斜里町!M29+清里町!M29+小清水町!M29+訓子府町!M29+置戸町!M29+佐呂間町!M29+遠軽町!M29+湧別町!M29+滝上町!M29+興部町!M29+西興部村!M29+雄武町!M29+大空町!M29</f>
        <v>1</v>
      </c>
      <c r="N29" s="3">
        <f>+北見市!N29+網走市!N29+紋別市!N29+美幌町!N29+津別町!N29+斜里町!N29+清里町!N29+小清水町!N29+訓子府町!N29+置戸町!N29+佐呂間町!N29+遠軽町!N29+湧別町!N29+滝上町!N29+興部町!N29+西興部村!N29+雄武町!N29+大空町!N29</f>
        <v>8</v>
      </c>
      <c r="O29" s="3">
        <f>+北見市!O29+網走市!O29+紋別市!O29+美幌町!O29+津別町!O29+斜里町!O29+清里町!O29+小清水町!O29+訓子府町!O29+置戸町!O29+佐呂間町!O29+遠軽町!O29+湧別町!O29+滝上町!O29+興部町!O29+西興部村!O29+雄武町!O29+大空町!O29</f>
        <v>32</v>
      </c>
      <c r="P29" s="3">
        <f>+北見市!P29+網走市!P29+紋別市!P29+美幌町!P29+津別町!P29+斜里町!P29+清里町!P29+小清水町!P29+訓子府町!P29+置戸町!P29+佐呂間町!P29+遠軽町!P29+湧別町!P29+滝上町!P29+興部町!P29+西興部村!P29+雄武町!P29+大空町!P29</f>
        <v>27</v>
      </c>
      <c r="Q29" s="3">
        <f>+北見市!Q29+網走市!Q29+紋別市!Q29+美幌町!Q29+津別町!Q29+斜里町!Q29+清里町!Q29+小清水町!Q29+訓子府町!Q29+置戸町!Q29+佐呂間町!Q29+遠軽町!Q29+湧別町!Q29+滝上町!Q29+興部町!Q29+西興部村!Q29+雄武町!Q29+大空町!Q29</f>
        <v>25</v>
      </c>
      <c r="R29" s="3">
        <f>+北見市!R29+網走市!R29+紋別市!R29+美幌町!R29+津別町!R29+斜里町!R29+清里町!R29+小清水町!R29+訓子府町!R29+置戸町!R29+佐呂間町!R29+遠軽町!R29+湧別町!R29+滝上町!R29+興部町!R29+西興部村!R29+雄武町!R29+大空町!R29</f>
        <v>91</v>
      </c>
      <c r="S29" s="3">
        <f>+北見市!S29+網走市!S29+紋別市!S29+美幌町!S29+津別町!S29+斜里町!S29+清里町!S29+小清水町!S29+訓子府町!S29+置戸町!S29+佐呂間町!S29+遠軽町!S29+湧別町!S29+滝上町!S29+興部町!S29+西興部村!S29+雄武町!S29+大空町!S29</f>
        <v>11</v>
      </c>
      <c r="T29" s="3">
        <f>+北見市!T29+網走市!T29+紋別市!T29+美幌町!T29+津別町!T29+斜里町!T29+清里町!T29+小清水町!T29+訓子府町!T29+置戸町!T29+佐呂間町!T29+遠軽町!T29+湧別町!T29+滝上町!T29+興部町!T29+西興部村!T29+雄武町!T29+大空町!T29</f>
        <v>110</v>
      </c>
      <c r="U29" s="4">
        <f>+北見市!U29+網走市!U29+紋別市!U29+美幌町!U29+津別町!U29+斜里町!U29+清里町!U29+小清水町!U29+訓子府町!U29+置戸町!U29+佐呂間町!U29+遠軽町!U29+湧別町!U29+滝上町!U29+興部町!U29+西興部村!U29+雄武町!U29+大空町!U29</f>
        <v>382</v>
      </c>
      <c r="V29" s="29">
        <f>+北見市!V29+網走市!V29+紋別市!V29+美幌町!V29+津別町!V29+斜里町!V29+清里町!V29+小清水町!V29+訓子府町!V29+置戸町!V29+佐呂間町!V29+遠軽町!V29+湧別町!V29+滝上町!V29+興部町!V29+西興部村!V29+雄武町!V29+大空町!V29</f>
        <v>7048</v>
      </c>
    </row>
    <row r="30" spans="1:22" ht="18" customHeight="1" x14ac:dyDescent="0.15">
      <c r="A30" s="153"/>
      <c r="B30" s="120" t="s">
        <v>14</v>
      </c>
      <c r="C30" s="5">
        <f>+北見市!C30+網走市!C30+紋別市!C30+美幌町!C30+津別町!C30+斜里町!C30+清里町!C30+小清水町!C30+訓子府町!C30+置戸町!C30+佐呂間町!C30+遠軽町!C30+湧別町!C30+滝上町!C30+興部町!C30+西興部村!C30+雄武町!C30+大空町!C30</f>
        <v>1146</v>
      </c>
      <c r="D30" s="6">
        <f>+北見市!D30+網走市!D30+紋別市!D30+美幌町!D30+津別町!D30+斜里町!D30+清里町!D30+小清水町!D30+訓子府町!D30+置戸町!D30+佐呂間町!D30+遠軽町!D30+湧別町!D30+滝上町!D30+興部町!D30+西興部村!D30+雄武町!D30+大空町!D30</f>
        <v>196</v>
      </c>
      <c r="E30" s="6">
        <f>+北見市!E30+網走市!E30+紋別市!E30+美幌町!E30+津別町!E30+斜里町!E30+清里町!E30+小清水町!E30+訓子府町!E30+置戸町!E30+佐呂間町!E30+遠軽町!E30+湧別町!E30+滝上町!E30+興部町!E30+西興部村!E30+雄武町!E30+大空町!E30</f>
        <v>2746</v>
      </c>
      <c r="F30" s="6">
        <f>+北見市!F30+網走市!F30+紋別市!F30+美幌町!F30+津別町!F30+斜里町!F30+清里町!F30+小清水町!F30+訓子府町!F30+置戸町!F30+佐呂間町!F30+遠軽町!F30+湧別町!F30+滝上町!F30+興部町!F30+西興部村!F30+雄武町!F30+大空町!F30</f>
        <v>1445</v>
      </c>
      <c r="G30" s="6">
        <f>+北見市!G30+網走市!G30+紋別市!G30+美幌町!G30+津別町!G30+斜里町!G30+清里町!G30+小清水町!G30+訓子府町!G30+置戸町!G30+佐呂間町!G30+遠軽町!G30+湧別町!G30+滝上町!G30+興部町!G30+西興部村!G30+雄武町!G30+大空町!G30</f>
        <v>323</v>
      </c>
      <c r="H30" s="6">
        <f>+北見市!H30+網走市!H30+紋別市!H30+美幌町!H30+津別町!H30+斜里町!H30+清里町!H30+小清水町!H30+訓子府町!H30+置戸町!H30+佐呂間町!H30+遠軽町!H30+湧別町!H30+滝上町!H30+興部町!H30+西興部村!H30+雄武町!H30+大空町!H30</f>
        <v>323</v>
      </c>
      <c r="I30" s="6">
        <f>+北見市!I30+網走市!I30+紋別市!I30+美幌町!I30+津別町!I30+斜里町!I30+清里町!I30+小清水町!I30+訓子府町!I30+置戸町!I30+佐呂間町!I30+遠軽町!I30+湧別町!I30+滝上町!I30+興部町!I30+西興部村!I30+雄武町!I30+大空町!I30</f>
        <v>412</v>
      </c>
      <c r="J30" s="6">
        <f>+北見市!J30+網走市!J30+紋別市!J30+美幌町!J30+津別町!J30+斜里町!J30+清里町!J30+小清水町!J30+訓子府町!J30+置戸町!J30+佐呂間町!J30+遠軽町!J30+湧別町!J30+滝上町!J30+興部町!J30+西興部村!J30+雄武町!J30+大空町!J30</f>
        <v>4</v>
      </c>
      <c r="K30" s="6">
        <f>+北見市!K30+網走市!K30+紋別市!K30+美幌町!K30+津別町!K30+斜里町!K30+清里町!K30+小清水町!K30+訓子府町!K30+置戸町!K30+佐呂間町!K30+遠軽町!K30+湧別町!K30+滝上町!K30+興部町!K30+西興部村!K30+雄武町!K30+大空町!K30</f>
        <v>70</v>
      </c>
      <c r="L30" s="6">
        <f>+北見市!L30+網走市!L30+紋別市!L30+美幌町!L30+津別町!L30+斜里町!L30+清里町!L30+小清水町!L30+訓子府町!L30+置戸町!L30+佐呂間町!L30+遠軽町!L30+湧別町!L30+滝上町!L30+興部町!L30+西興部村!L30+雄武町!L30+大空町!L30</f>
        <v>40</v>
      </c>
      <c r="M30" s="6">
        <f>+北見市!M30+網走市!M30+紋別市!M30+美幌町!M30+津別町!M30+斜里町!M30+清里町!M30+小清水町!M30+訓子府町!M30+置戸町!M30+佐呂間町!M30+遠軽町!M30+湧別町!M30+滝上町!M30+興部町!M30+西興部村!M30+雄武町!M30+大空町!M30</f>
        <v>1</v>
      </c>
      <c r="N30" s="6">
        <f>+北見市!N30+網走市!N30+紋別市!N30+美幌町!N30+津別町!N30+斜里町!N30+清里町!N30+小清水町!N30+訓子府町!N30+置戸町!N30+佐呂間町!N30+遠軽町!N30+湧別町!N30+滝上町!N30+興部町!N30+西興部村!N30+雄武町!N30+大空町!N30</f>
        <v>31</v>
      </c>
      <c r="O30" s="6">
        <f>+北見市!O30+網走市!O30+紋別市!O30+美幌町!O30+津別町!O30+斜里町!O30+清里町!O30+小清水町!O30+訓子府町!O30+置戸町!O30+佐呂間町!O30+遠軽町!O30+湧別町!O30+滝上町!O30+興部町!O30+西興部村!O30+雄武町!O30+大空町!O30</f>
        <v>72</v>
      </c>
      <c r="P30" s="6">
        <f>+北見市!P30+網走市!P30+紋別市!P30+美幌町!P30+津別町!P30+斜里町!P30+清里町!P30+小清水町!P30+訓子府町!P30+置戸町!P30+佐呂間町!P30+遠軽町!P30+湧別町!P30+滝上町!P30+興部町!P30+西興部村!P30+雄武町!P30+大空町!P30</f>
        <v>39</v>
      </c>
      <c r="Q30" s="6">
        <f>+北見市!Q30+網走市!Q30+紋別市!Q30+美幌町!Q30+津別町!Q30+斜里町!Q30+清里町!Q30+小清水町!Q30+訓子府町!Q30+置戸町!Q30+佐呂間町!Q30+遠軽町!Q30+湧別町!Q30+滝上町!Q30+興部町!Q30+西興部村!Q30+雄武町!Q30+大空町!Q30</f>
        <v>64</v>
      </c>
      <c r="R30" s="6">
        <f>+北見市!R30+網走市!R30+紋別市!R30+美幌町!R30+津別町!R30+斜里町!R30+清里町!R30+小清水町!R30+訓子府町!R30+置戸町!R30+佐呂間町!R30+遠軽町!R30+湧別町!R30+滝上町!R30+興部町!R30+西興部村!R30+雄武町!R30+大空町!R30</f>
        <v>105</v>
      </c>
      <c r="S30" s="6">
        <f>+北見市!S30+網走市!S30+紋別市!S30+美幌町!S30+津別町!S30+斜里町!S30+清里町!S30+小清水町!S30+訓子府町!S30+置戸町!S30+佐呂間町!S30+遠軽町!S30+湧別町!S30+滝上町!S30+興部町!S30+西興部村!S30+雄武町!S30+大空町!S30</f>
        <v>14</v>
      </c>
      <c r="T30" s="6">
        <f>+北見市!T30+網走市!T30+紋別市!T30+美幌町!T30+津別町!T30+斜里町!T30+清里町!T30+小清水町!T30+訓子府町!T30+置戸町!T30+佐呂間町!T30+遠軽町!T30+湧別町!T30+滝上町!T30+興部町!T30+西興部村!T30+雄武町!T30+大空町!T30</f>
        <v>117</v>
      </c>
      <c r="U30" s="7">
        <f>+北見市!U30+網走市!U30+紋別市!U30+美幌町!U30+津別町!U30+斜里町!U30+清里町!U30+小清水町!U30+訓子府町!U30+置戸町!U30+佐呂間町!U30+遠軽町!U30+湧別町!U30+滝上町!U30+興部町!U30+西興部村!U30+雄武町!U30+大空町!U30</f>
        <v>483</v>
      </c>
      <c r="V30" s="31">
        <f>+北見市!V30+網走市!V30+紋別市!V30+美幌町!V30+津別町!V30+斜里町!V30+清里町!V30+小清水町!V30+訓子府町!V30+置戸町!V30+佐呂間町!V30+遠軽町!V30+湧別町!V30+滝上町!V30+興部町!V30+西興部村!V30+雄武町!V30+大空町!V30</f>
        <v>7631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23635</v>
      </c>
      <c r="D31" s="3">
        <f t="shared" ref="D31:U31" si="0">+D7+D9+D11+D13+D15+D17+D19+D21+D23+D25+D27+D29</f>
        <v>5236</v>
      </c>
      <c r="E31" s="3">
        <f t="shared" si="0"/>
        <v>31789</v>
      </c>
      <c r="F31" s="3">
        <f t="shared" si="0"/>
        <v>26293</v>
      </c>
      <c r="G31" s="3">
        <f t="shared" si="0"/>
        <v>10819</v>
      </c>
      <c r="H31" s="3">
        <f t="shared" si="0"/>
        <v>5111</v>
      </c>
      <c r="I31" s="3">
        <f t="shared" si="0"/>
        <v>3148</v>
      </c>
      <c r="J31" s="3">
        <f t="shared" si="0"/>
        <v>98</v>
      </c>
      <c r="K31" s="3">
        <f t="shared" ref="K31:M31" si="1">+K7+K9+K11+K13+K15+K17+K19+K21+K23+K25+K27+K29</f>
        <v>461</v>
      </c>
      <c r="L31" s="3">
        <f t="shared" si="1"/>
        <v>267</v>
      </c>
      <c r="M31" s="3">
        <f t="shared" si="1"/>
        <v>195</v>
      </c>
      <c r="N31" s="3">
        <f t="shared" si="0"/>
        <v>136</v>
      </c>
      <c r="O31" s="3">
        <f t="shared" si="0"/>
        <v>661</v>
      </c>
      <c r="P31" s="3">
        <f t="shared" si="0"/>
        <v>785</v>
      </c>
      <c r="Q31" s="3">
        <f t="shared" si="0"/>
        <v>653</v>
      </c>
      <c r="R31" s="3">
        <f t="shared" si="0"/>
        <v>3159</v>
      </c>
      <c r="S31" s="3">
        <f t="shared" si="0"/>
        <v>289</v>
      </c>
      <c r="T31" s="3">
        <f t="shared" si="0"/>
        <v>1379</v>
      </c>
      <c r="U31" s="4">
        <f t="shared" si="0"/>
        <v>7935</v>
      </c>
      <c r="V31" s="29">
        <f>+北見市!V31+網走市!V31+紋別市!V31+美幌町!V31+津別町!V31+斜里町!V31+清里町!V31+小清水町!V31+訓子府町!V31+置戸町!V31+佐呂間町!V31+遠軽町!V31+湧別町!V31+滝上町!V31+興部町!V31+西興部村!V31+雄武町!V31+大空町!V31</f>
        <v>122049</v>
      </c>
    </row>
    <row r="32" spans="1:22" ht="18" customHeight="1" x14ac:dyDescent="0.15">
      <c r="A32" s="153"/>
      <c r="B32" s="120" t="s">
        <v>14</v>
      </c>
      <c r="C32" s="5">
        <f t="shared" ref="C32:U32" si="2">+C8+C10+C12+C14+C16+C18+C20+C22+C24+C26+C28+C30</f>
        <v>25312</v>
      </c>
      <c r="D32" s="6">
        <f t="shared" si="2"/>
        <v>5843</v>
      </c>
      <c r="E32" s="6">
        <f t="shared" si="2"/>
        <v>33244</v>
      </c>
      <c r="F32" s="6">
        <f t="shared" si="2"/>
        <v>27552</v>
      </c>
      <c r="G32" s="6">
        <f t="shared" si="2"/>
        <v>11342</v>
      </c>
      <c r="H32" s="6">
        <f t="shared" si="2"/>
        <v>5362</v>
      </c>
      <c r="I32" s="6">
        <f t="shared" si="2"/>
        <v>3423</v>
      </c>
      <c r="J32" s="6">
        <f t="shared" si="2"/>
        <v>106</v>
      </c>
      <c r="K32" s="6">
        <f t="shared" ref="K32:M32" si="3">+K8+K10+K12+K14+K16+K18+K20+K22+K24+K26+K28+K30</f>
        <v>638</v>
      </c>
      <c r="L32" s="6">
        <f t="shared" si="3"/>
        <v>355</v>
      </c>
      <c r="M32" s="6">
        <f t="shared" si="3"/>
        <v>204</v>
      </c>
      <c r="N32" s="6">
        <f t="shared" si="2"/>
        <v>170</v>
      </c>
      <c r="O32" s="6">
        <f t="shared" si="2"/>
        <v>751</v>
      </c>
      <c r="P32" s="6">
        <f t="shared" si="2"/>
        <v>898</v>
      </c>
      <c r="Q32" s="6">
        <f t="shared" si="2"/>
        <v>778</v>
      </c>
      <c r="R32" s="6">
        <f t="shared" si="2"/>
        <v>3376</v>
      </c>
      <c r="S32" s="6">
        <f t="shared" si="2"/>
        <v>336</v>
      </c>
      <c r="T32" s="6">
        <f t="shared" si="2"/>
        <v>1552</v>
      </c>
      <c r="U32" s="7">
        <f t="shared" si="2"/>
        <v>9089</v>
      </c>
      <c r="V32" s="31">
        <f>+北見市!V32+網走市!V32+紋別市!V32+美幌町!V32+津別町!V32+斜里町!V32+清里町!V32+小清水町!V32+訓子府町!V32+置戸町!V32+佐呂間町!V32+遠軽町!V32+湧別町!V32+滝上町!V32+興部町!V32+西興部村!V32+雄武町!V32+大空町!V32</f>
        <v>130331</v>
      </c>
    </row>
    <row r="33" spans="1:22" ht="18" customHeight="1" x14ac:dyDescent="0.15">
      <c r="A33" s="158" t="s">
        <v>273</v>
      </c>
      <c r="B33" s="118" t="s">
        <v>13</v>
      </c>
      <c r="C33" s="2">
        <f>+北見市!C33+網走市!C33+紋別市!C33+美幌町!C33+津別町!C33+斜里町!C33+清里町!C33+小清水町!C33+訓子府町!C33+置戸町!C33+佐呂間町!C33+遠軽町!C33+湧別町!C33+滝上町!C33+興部町!C33+西興部村!C33+雄武町!C33+大空町!C33</f>
        <v>19754</v>
      </c>
      <c r="D33" s="3">
        <f>+北見市!D33+網走市!D33+紋別市!D33+美幌町!D33+津別町!D33+斜里町!D33+清里町!D33+小清水町!D33+訓子府町!D33+置戸町!D33+佐呂間町!D33+遠軽町!D33+湧別町!D33+滝上町!D33+興部町!D33+西興部村!D33+雄武町!D33+大空町!D33</f>
        <v>5088</v>
      </c>
      <c r="E33" s="3">
        <f>+北見市!E33+網走市!E33+紋別市!E33+美幌町!E33+津別町!E33+斜里町!E33+清里町!E33+小清水町!E33+訓子府町!E33+置戸町!E33+佐呂間町!E33+遠軽町!E33+湧別町!E33+滝上町!E33+興部町!E33+西興部村!E33+雄武町!E33+大空町!E33</f>
        <v>30291</v>
      </c>
      <c r="F33" s="3">
        <f>+北見市!F33+網走市!F33+紋別市!F33+美幌町!F33+津別町!F33+斜里町!F33+清里町!F33+小清水町!F33+訓子府町!F33+置戸町!F33+佐呂間町!F33+遠軽町!F33+湧別町!F33+滝上町!F33+興部町!F33+西興部村!F33+雄武町!F33+大空町!F33</f>
        <v>24251</v>
      </c>
      <c r="G33" s="3">
        <f>+北見市!G33+網走市!G33+紋別市!G33+美幌町!G33+津別町!G33+斜里町!G33+清里町!G33+小清水町!G33+訓子府町!G33+置戸町!G33+佐呂間町!G33+遠軽町!G33+湧別町!G33+滝上町!G33+興部町!G33+西興部村!G33+雄武町!G33+大空町!G33</f>
        <v>11288</v>
      </c>
      <c r="H33" s="3">
        <f>+北見市!H33+網走市!H33+紋別市!H33+美幌町!H33+津別町!H33+斜里町!H33+清里町!H33+小清水町!H33+訓子府町!H33+置戸町!H33+佐呂間町!H33+遠軽町!H33+湧別町!H33+滝上町!H33+興部町!H33+西興部村!H33+雄武町!H33+大空町!H33</f>
        <v>5119</v>
      </c>
      <c r="I33" s="3">
        <f>+北見市!I33+網走市!I33+紋別市!I33+美幌町!I33+津別町!I33+斜里町!I33+清里町!I33+小清水町!I33+訓子府町!I33+置戸町!I33+佐呂間町!I33+遠軽町!I33+湧別町!I33+滝上町!I33+興部町!I33+西興部村!I33+雄武町!I33+大空町!I33</f>
        <v>3706</v>
      </c>
      <c r="J33" s="3">
        <f>+北見市!J33+網走市!J33+紋別市!J33+美幌町!J33+津別町!J33+斜里町!J33+清里町!J33+小清水町!J33+訓子府町!J33+置戸町!J33+佐呂間町!J33+遠軽町!J33+湧別町!J33+滝上町!J33+興部町!J33+西興部村!J33+雄武町!J33+大空町!J33</f>
        <v>76</v>
      </c>
      <c r="K33" s="3">
        <f>+北見市!K33+網走市!K33+紋別市!K33+美幌町!K33+津別町!K33+斜里町!K33+清里町!K33+小清水町!K33+訓子府町!K33+置戸町!K33+佐呂間町!K33+遠軽町!K33+湧別町!K33+滝上町!K33+興部町!K33+西興部村!K33+雄武町!K33+大空町!K33</f>
        <v>701</v>
      </c>
      <c r="L33" s="3">
        <f>+北見市!L33+網走市!L33+紋別市!L33+美幌町!L33+津別町!L33+斜里町!L33+清里町!L33+小清水町!L33+訓子府町!L33+置戸町!L33+佐呂間町!L33+遠軽町!L33+湧別町!L33+滝上町!L33+興部町!L33+西興部村!L33+雄武町!L33+大空町!L33</f>
        <v>323</v>
      </c>
      <c r="M33" s="3">
        <f>+北見市!M33+網走市!M33+紋別市!M33+美幌町!M33+津別町!M33+斜里町!M33+清里町!M33+小清水町!M33+訓子府町!M33+置戸町!M33+佐呂間町!M33+遠軽町!M33+湧別町!M33+滝上町!M33+興部町!M33+西興部村!M33+雄武町!M33+大空町!M33</f>
        <v>250</v>
      </c>
      <c r="N33" s="3">
        <f>+北見市!N33+網走市!N33+紋別市!N33+美幌町!N33+津別町!N33+斜里町!N33+清里町!N33+小清水町!N33+訓子府町!N33+置戸町!N33+佐呂間町!N33+遠軽町!N33+湧別町!N33+滝上町!N33+興部町!N33+西興部村!N33+雄武町!N33+大空町!N33</f>
        <v>111</v>
      </c>
      <c r="O33" s="3">
        <f>+北見市!O33+網走市!O33+紋別市!O33+美幌町!O33+津別町!O33+斜里町!O33+清里町!O33+小清水町!O33+訓子府町!O33+置戸町!O33+佐呂間町!O33+遠軽町!O33+湧別町!O33+滝上町!O33+興部町!O33+西興部村!O33+雄武町!O33+大空町!O33</f>
        <v>674</v>
      </c>
      <c r="P33" s="3">
        <f>+北見市!P33+網走市!P33+紋別市!P33+美幌町!P33+津別町!P33+斜里町!P33+清里町!P33+小清水町!P33+訓子府町!P33+置戸町!P33+佐呂間町!P33+遠軽町!P33+湧別町!P33+滝上町!P33+興部町!P33+西興部村!P33+雄武町!P33+大空町!P33</f>
        <v>934</v>
      </c>
      <c r="Q33" s="3">
        <f>+北見市!Q33+網走市!Q33+紋別市!Q33+美幌町!Q33+津別町!Q33+斜里町!Q33+清里町!Q33+小清水町!Q33+訓子府町!Q33+置戸町!Q33+佐呂間町!Q33+遠軽町!Q33+湧別町!Q33+滝上町!Q33+興部町!Q33+西興部村!Q33+雄武町!Q33+大空町!Q33</f>
        <v>732</v>
      </c>
      <c r="R33" s="3">
        <f>+北見市!R33+網走市!R33+紋別市!R33+美幌町!R33+津別町!R33+斜里町!R33+清里町!R33+小清水町!R33+訓子府町!R33+置戸町!R33+佐呂間町!R33+遠軽町!R33+湧別町!R33+滝上町!R33+興部町!R33+西興部村!R33+雄武町!R33+大空町!R33</f>
        <v>2788</v>
      </c>
      <c r="S33" s="3">
        <f>+北見市!S33+網走市!S33+紋別市!S33+美幌町!S33+津別町!S33+斜里町!S33+清里町!S33+小清水町!S33+訓子府町!S33+置戸町!S33+佐呂間町!S33+遠軽町!S33+湧別町!S33+滝上町!S33+興部町!S33+西興部村!S33+雄武町!S33+大空町!S33</f>
        <v>381</v>
      </c>
      <c r="T33" s="3">
        <f>+北見市!T33+網走市!T33+紋別市!T33+美幌町!T33+津別町!T33+斜里町!T33+清里町!T33+小清水町!T33+訓子府町!T33+置戸町!T33+佐呂間町!T33+遠軽町!T33+湧別町!T33+滝上町!T33+興部町!T33+西興部村!T33+雄武町!T33+大空町!T33</f>
        <v>1067</v>
      </c>
      <c r="U33" s="4">
        <f>+北見市!U33+網走市!U33+紋別市!U33+美幌町!U33+津別町!U33+斜里町!U33+清里町!U33+小清水町!U33+訓子府町!U33+置戸町!U33+佐呂間町!U33+遠軽町!U33+湧別町!U33+滝上町!U33+興部町!U33+西興部村!U33+雄武町!U33+大空町!U33</f>
        <v>3985</v>
      </c>
      <c r="V33" s="29">
        <f>+北見市!V33+網走市!V33+紋別市!V33+美幌町!V33+津別町!V33+斜里町!V33+清里町!V33+小清水町!V33+訓子府町!V33+置戸町!V33+佐呂間町!V33+遠軽町!V33+湧別町!V33+滝上町!V33+興部町!V33+西興部村!V33+雄武町!V33+大空町!V33</f>
        <v>111519</v>
      </c>
    </row>
    <row r="34" spans="1:22" ht="18" customHeight="1" x14ac:dyDescent="0.15">
      <c r="A34" s="153"/>
      <c r="B34" s="120" t="s">
        <v>14</v>
      </c>
      <c r="C34" s="5">
        <f>+北見市!C34+網走市!C34+紋別市!C34+美幌町!C34+津別町!C34+斜里町!C34+清里町!C34+小清水町!C34+訓子府町!C34+置戸町!C34+佐呂間町!C34+遠軽町!C34+湧別町!C34+滝上町!C34+興部町!C34+西興部村!C34+雄武町!C34+大空町!C34</f>
        <v>21024</v>
      </c>
      <c r="D34" s="6">
        <f>+北見市!D34+網走市!D34+紋別市!D34+美幌町!D34+津別町!D34+斜里町!D34+清里町!D34+小清水町!D34+訓子府町!D34+置戸町!D34+佐呂間町!D34+遠軽町!D34+湧別町!D34+滝上町!D34+興部町!D34+西興部村!D34+雄武町!D34+大空町!D34</f>
        <v>6062</v>
      </c>
      <c r="E34" s="6">
        <f>+北見市!E34+網走市!E34+紋別市!E34+美幌町!E34+津別町!E34+斜里町!E34+清里町!E34+小清水町!E34+訓子府町!E34+置戸町!E34+佐呂間町!E34+遠軽町!E34+湧別町!E34+滝上町!E34+興部町!E34+西興部村!E34+雄武町!E34+大空町!E34</f>
        <v>31370</v>
      </c>
      <c r="F34" s="6">
        <f>+北見市!F34+網走市!F34+紋別市!F34+美幌町!F34+津別町!F34+斜里町!F34+清里町!F34+小清水町!F34+訓子府町!F34+置戸町!F34+佐呂間町!F34+遠軽町!F34+湧別町!F34+滝上町!F34+興部町!F34+西興部村!F34+雄武町!F34+大空町!F34</f>
        <v>25307</v>
      </c>
      <c r="G34" s="6">
        <f>+北見市!G34+網走市!G34+紋別市!G34+美幌町!G34+津別町!G34+斜里町!G34+清里町!G34+小清水町!G34+訓子府町!G34+置戸町!G34+佐呂間町!G34+遠軽町!G34+湧別町!G34+滝上町!G34+興部町!G34+西興部村!G34+雄武町!G34+大空町!G34</f>
        <v>11824</v>
      </c>
      <c r="H34" s="6">
        <f>+北見市!H34+網走市!H34+紋別市!H34+美幌町!H34+津別町!H34+斜里町!H34+清里町!H34+小清水町!H34+訓子府町!H34+置戸町!H34+佐呂間町!H34+遠軽町!H34+湧別町!H34+滝上町!H34+興部町!H34+西興部村!H34+雄武町!H34+大空町!H34</f>
        <v>5270</v>
      </c>
      <c r="I34" s="6">
        <f>+北見市!I34+網走市!I34+紋別市!I34+美幌町!I34+津別町!I34+斜里町!I34+清里町!I34+小清水町!I34+訓子府町!I34+置戸町!I34+佐呂間町!I34+遠軽町!I34+湧別町!I34+滝上町!I34+興部町!I34+西興部村!I34+雄武町!I34+大空町!I34</f>
        <v>3893</v>
      </c>
      <c r="J34" s="6">
        <f>+北見市!J34+網走市!J34+紋別市!J34+美幌町!J34+津別町!J34+斜里町!J34+清里町!J34+小清水町!J34+訓子府町!J34+置戸町!J34+佐呂間町!J34+遠軽町!J34+湧別町!J34+滝上町!J34+興部町!J34+西興部村!J34+雄武町!J34+大空町!J34</f>
        <v>100</v>
      </c>
      <c r="K34" s="6">
        <f>+北見市!K34+網走市!K34+紋別市!K34+美幌町!K34+津別町!K34+斜里町!K34+清里町!K34+小清水町!K34+訓子府町!K34+置戸町!K34+佐呂間町!K34+遠軽町!K34+湧別町!K34+滝上町!K34+興部町!K34+西興部村!K34+雄武町!K34+大空町!K34</f>
        <v>710</v>
      </c>
      <c r="L34" s="6">
        <f>+北見市!L34+網走市!L34+紋別市!L34+美幌町!L34+津別町!L34+斜里町!L34+清里町!L34+小清水町!L34+訓子府町!L34+置戸町!L34+佐呂間町!L34+遠軽町!L34+湧別町!L34+滝上町!L34+興部町!L34+西興部村!L34+雄武町!L34+大空町!L34</f>
        <v>362</v>
      </c>
      <c r="M34" s="6">
        <f>+北見市!M34+網走市!M34+紋別市!M34+美幌町!M34+津別町!M34+斜里町!M34+清里町!M34+小清水町!M34+訓子府町!M34+置戸町!M34+佐呂間町!M34+遠軽町!M34+湧別町!M34+滝上町!M34+興部町!M34+西興部村!M34+雄武町!M34+大空町!M34</f>
        <v>255</v>
      </c>
      <c r="N34" s="6">
        <f>+北見市!N34+網走市!N34+紋別市!N34+美幌町!N34+津別町!N34+斜里町!N34+清里町!N34+小清水町!N34+訓子府町!N34+置戸町!N34+佐呂間町!N34+遠軽町!N34+湧別町!N34+滝上町!N34+興部町!N34+西興部村!N34+雄武町!N34+大空町!N34</f>
        <v>123</v>
      </c>
      <c r="O34" s="6">
        <f>+北見市!O34+網走市!O34+紋別市!O34+美幌町!O34+津別町!O34+斜里町!O34+清里町!O34+小清水町!O34+訓子府町!O34+置戸町!O34+佐呂間町!O34+遠軽町!O34+湧別町!O34+滝上町!O34+興部町!O34+西興部村!O34+雄武町!O34+大空町!O34</f>
        <v>784</v>
      </c>
      <c r="P34" s="6">
        <f>+北見市!P34+網走市!P34+紋別市!P34+美幌町!P34+津別町!P34+斜里町!P34+清里町!P34+小清水町!P34+訓子府町!P34+置戸町!P34+佐呂間町!P34+遠軽町!P34+湧別町!P34+滝上町!P34+興部町!P34+西興部村!P34+雄武町!P34+大空町!P34</f>
        <v>1063</v>
      </c>
      <c r="Q34" s="6">
        <f>+北見市!Q34+網走市!Q34+紋別市!Q34+美幌町!Q34+津別町!Q34+斜里町!Q34+清里町!Q34+小清水町!Q34+訓子府町!Q34+置戸町!Q34+佐呂間町!Q34+遠軽町!Q34+湧別町!Q34+滝上町!Q34+興部町!Q34+西興部村!Q34+雄武町!Q34+大空町!Q34</f>
        <v>810</v>
      </c>
      <c r="R34" s="6">
        <f>+北見市!R34+網走市!R34+紋別市!R34+美幌町!R34+津別町!R34+斜里町!R34+清里町!R34+小清水町!R34+訓子府町!R34+置戸町!R34+佐呂間町!R34+遠軽町!R34+湧別町!R34+滝上町!R34+興部町!R34+西興部村!R34+雄武町!R34+大空町!R34</f>
        <v>2990</v>
      </c>
      <c r="S34" s="6">
        <f>+北見市!S34+網走市!S34+紋別市!S34+美幌町!S34+津別町!S34+斜里町!S34+清里町!S34+小清水町!S34+訓子府町!S34+置戸町!S34+佐呂間町!S34+遠軽町!S34+湧別町!S34+滝上町!S34+興部町!S34+西興部村!S34+雄武町!S34+大空町!S34</f>
        <v>560</v>
      </c>
      <c r="T34" s="6">
        <f>+北見市!T34+網走市!T34+紋別市!T34+美幌町!T34+津別町!T34+斜里町!T34+清里町!T34+小清水町!T34+訓子府町!T34+置戸町!T34+佐呂間町!T34+遠軽町!T34+湧別町!T34+滝上町!T34+興部町!T34+西興部村!T34+雄武町!T34+大空町!T34</f>
        <v>1241</v>
      </c>
      <c r="U34" s="7">
        <f>+北見市!U34+網走市!U34+紋別市!U34+美幌町!U34+津別町!U34+斜里町!U34+清里町!U34+小清水町!U34+訓子府町!U34+置戸町!U34+佐呂間町!U34+遠軽町!U34+湧別町!U34+滝上町!U34+興部町!U34+西興部村!U34+雄武町!U34+大空町!U34</f>
        <v>4509</v>
      </c>
      <c r="V34" s="31">
        <f>+北見市!V34+網走市!V34+紋別市!V34+美幌町!V34+津別町!V34+斜里町!V34+清里町!V34+小清水町!V34+訓子府町!V34+置戸町!V34+佐呂間町!V34+遠軽町!V34+湧別町!V34+滝上町!V34+興部町!V34+西興部村!V34+雄武町!V34+大空町!V34</f>
        <v>118257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1.1964665384225979</v>
      </c>
      <c r="D35" s="34">
        <f t="shared" ref="D35:V35" si="4">IF(D33=0,"- ",+D31/D33)</f>
        <v>1.0290880503144655</v>
      </c>
      <c r="E35" s="34">
        <f t="shared" si="4"/>
        <v>1.0494536330923376</v>
      </c>
      <c r="F35" s="34">
        <f t="shared" si="4"/>
        <v>1.0842027132901737</v>
      </c>
      <c r="G35" s="34">
        <f t="shared" si="4"/>
        <v>0.95845145287030475</v>
      </c>
      <c r="H35" s="34">
        <f t="shared" si="4"/>
        <v>0.99843719476460246</v>
      </c>
      <c r="I35" s="34">
        <f t="shared" si="4"/>
        <v>0.84943335132218023</v>
      </c>
      <c r="J35" s="34">
        <f t="shared" si="4"/>
        <v>1.2894736842105263</v>
      </c>
      <c r="K35" s="34">
        <f t="shared" ref="K35:M35" si="5">IF(K33=0,"- ",+K31/K33)</f>
        <v>0.65763195435092725</v>
      </c>
      <c r="L35" s="34">
        <f t="shared" si="5"/>
        <v>0.82662538699690402</v>
      </c>
      <c r="M35" s="34">
        <f t="shared" si="5"/>
        <v>0.78</v>
      </c>
      <c r="N35" s="34">
        <f t="shared" si="4"/>
        <v>1.2252252252252251</v>
      </c>
      <c r="O35" s="34">
        <f t="shared" si="4"/>
        <v>0.98071216617210677</v>
      </c>
      <c r="P35" s="34">
        <f t="shared" si="4"/>
        <v>0.84047109207708781</v>
      </c>
      <c r="Q35" s="34">
        <f t="shared" si="4"/>
        <v>0.89207650273224048</v>
      </c>
      <c r="R35" s="34">
        <f t="shared" si="4"/>
        <v>1.1330703012912482</v>
      </c>
      <c r="S35" s="34">
        <f t="shared" si="4"/>
        <v>0.75853018372703407</v>
      </c>
      <c r="T35" s="34">
        <f t="shared" si="4"/>
        <v>1.2924086223055296</v>
      </c>
      <c r="U35" s="35">
        <f t="shared" si="4"/>
        <v>1.9912170639899625</v>
      </c>
      <c r="V35" s="36">
        <f t="shared" si="4"/>
        <v>1.0944233718021144</v>
      </c>
    </row>
    <row r="36" spans="1:22" ht="18" customHeight="1" x14ac:dyDescent="0.15">
      <c r="A36" s="153"/>
      <c r="B36" s="120" t="s">
        <v>14</v>
      </c>
      <c r="C36" s="37">
        <f t="shared" ref="C36:V36" si="6">IF(C34=0,"- ",+C32/C34)</f>
        <v>1.2039573820395739</v>
      </c>
      <c r="D36" s="38">
        <f t="shared" si="6"/>
        <v>0.96387330913889802</v>
      </c>
      <c r="E36" s="38">
        <f t="shared" si="6"/>
        <v>1.0597386037615557</v>
      </c>
      <c r="F36" s="38">
        <f t="shared" si="6"/>
        <v>1.088710633421583</v>
      </c>
      <c r="G36" s="38">
        <f t="shared" si="6"/>
        <v>0.95923545331529092</v>
      </c>
      <c r="H36" s="38">
        <f t="shared" si="6"/>
        <v>1.0174573055028464</v>
      </c>
      <c r="I36" s="38">
        <f t="shared" si="6"/>
        <v>0.87927048548677111</v>
      </c>
      <c r="J36" s="38">
        <f t="shared" si="6"/>
        <v>1.06</v>
      </c>
      <c r="K36" s="38">
        <f t="shared" ref="K36:M36" si="7">IF(K34=0,"- ",+K32/K34)</f>
        <v>0.89859154929577467</v>
      </c>
      <c r="L36" s="38">
        <f t="shared" si="7"/>
        <v>0.98066298342541436</v>
      </c>
      <c r="M36" s="38">
        <f t="shared" si="7"/>
        <v>0.8</v>
      </c>
      <c r="N36" s="38">
        <f t="shared" si="6"/>
        <v>1.3821138211382114</v>
      </c>
      <c r="O36" s="38">
        <f t="shared" si="6"/>
        <v>0.95790816326530615</v>
      </c>
      <c r="P36" s="38">
        <f t="shared" si="6"/>
        <v>0.84477892756349948</v>
      </c>
      <c r="Q36" s="38">
        <f t="shared" si="6"/>
        <v>0.96049382716049381</v>
      </c>
      <c r="R36" s="38">
        <f t="shared" si="6"/>
        <v>1.1290969899665553</v>
      </c>
      <c r="S36" s="38">
        <f t="shared" si="6"/>
        <v>0.6</v>
      </c>
      <c r="T36" s="38">
        <f t="shared" si="6"/>
        <v>1.2506043513295728</v>
      </c>
      <c r="U36" s="39">
        <f t="shared" si="6"/>
        <v>2.0157462852073631</v>
      </c>
      <c r="V36" s="40">
        <f t="shared" si="6"/>
        <v>1.1020996642904859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7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37</v>
      </c>
      <c r="O4" s="14" t="s">
        <v>35</v>
      </c>
      <c r="P4" s="14" t="s">
        <v>36</v>
      </c>
      <c r="Q4" s="15">
        <v>36</v>
      </c>
      <c r="R4" s="14" t="s">
        <v>37</v>
      </c>
      <c r="T4" s="16" t="s">
        <v>33</v>
      </c>
      <c r="U4" s="16"/>
      <c r="V4" s="16" t="s">
        <v>184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52</v>
      </c>
      <c r="D7" s="3">
        <v>22</v>
      </c>
      <c r="E7" s="3">
        <v>63</v>
      </c>
      <c r="F7" s="3">
        <v>199</v>
      </c>
      <c r="G7" s="3">
        <v>7</v>
      </c>
      <c r="H7" s="3">
        <v>9</v>
      </c>
      <c r="I7" s="3">
        <v>11</v>
      </c>
      <c r="J7" s="3">
        <v>0</v>
      </c>
      <c r="K7" s="3">
        <v>2</v>
      </c>
      <c r="L7" s="3">
        <v>2</v>
      </c>
      <c r="M7" s="3">
        <v>0</v>
      </c>
      <c r="N7" s="3">
        <v>0</v>
      </c>
      <c r="O7" s="3">
        <v>1</v>
      </c>
      <c r="P7" s="3">
        <v>2</v>
      </c>
      <c r="Q7" s="3">
        <v>2</v>
      </c>
      <c r="R7" s="3">
        <v>1</v>
      </c>
      <c r="S7" s="3">
        <v>2</v>
      </c>
      <c r="T7" s="3">
        <v>4</v>
      </c>
      <c r="U7" s="4">
        <v>5</v>
      </c>
      <c r="V7" s="29">
        <f>SUM(C7:U7)</f>
        <v>384</v>
      </c>
    </row>
    <row r="8" spans="1:22" ht="18" customHeight="1" x14ac:dyDescent="0.15">
      <c r="A8" s="157"/>
      <c r="B8" s="119" t="s">
        <v>14</v>
      </c>
      <c r="C8" s="5">
        <v>56</v>
      </c>
      <c r="D8" s="9">
        <v>95</v>
      </c>
      <c r="E8" s="9">
        <v>65</v>
      </c>
      <c r="F8" s="9">
        <v>199</v>
      </c>
      <c r="G8" s="9">
        <v>10</v>
      </c>
      <c r="H8" s="9">
        <v>9</v>
      </c>
      <c r="I8" s="9">
        <v>11</v>
      </c>
      <c r="J8" s="9">
        <v>0</v>
      </c>
      <c r="K8" s="9">
        <v>2</v>
      </c>
      <c r="L8" s="9">
        <v>2</v>
      </c>
      <c r="M8" s="9">
        <v>0</v>
      </c>
      <c r="N8" s="9">
        <v>0</v>
      </c>
      <c r="O8" s="9">
        <v>1</v>
      </c>
      <c r="P8" s="9">
        <v>2</v>
      </c>
      <c r="Q8" s="9">
        <v>2</v>
      </c>
      <c r="R8" s="9">
        <v>2</v>
      </c>
      <c r="S8" s="9">
        <v>8</v>
      </c>
      <c r="T8" s="9">
        <v>5</v>
      </c>
      <c r="U8" s="10">
        <v>5</v>
      </c>
      <c r="V8" s="30">
        <f t="shared" ref="V8:V30" si="0">SUM(C8:U8)</f>
        <v>474</v>
      </c>
    </row>
    <row r="9" spans="1:22" ht="18" customHeight="1" x14ac:dyDescent="0.15">
      <c r="A9" s="154" t="s">
        <v>2</v>
      </c>
      <c r="B9" s="118" t="s">
        <v>13</v>
      </c>
      <c r="C9" s="2">
        <v>219</v>
      </c>
      <c r="D9" s="3">
        <v>48</v>
      </c>
      <c r="E9" s="3">
        <v>348</v>
      </c>
      <c r="F9" s="3">
        <v>522</v>
      </c>
      <c r="G9" s="3">
        <v>274</v>
      </c>
      <c r="H9" s="3">
        <v>414</v>
      </c>
      <c r="I9" s="3">
        <v>13</v>
      </c>
      <c r="J9" s="3">
        <v>0</v>
      </c>
      <c r="K9" s="3">
        <v>0</v>
      </c>
      <c r="L9" s="3">
        <v>2</v>
      </c>
      <c r="M9" s="3">
        <v>0</v>
      </c>
      <c r="N9" s="3">
        <v>0</v>
      </c>
      <c r="O9" s="3">
        <v>10</v>
      </c>
      <c r="P9" s="3">
        <v>2</v>
      </c>
      <c r="Q9" s="3">
        <v>1</v>
      </c>
      <c r="R9" s="3">
        <v>5</v>
      </c>
      <c r="S9" s="3">
        <v>1</v>
      </c>
      <c r="T9" s="3">
        <v>6</v>
      </c>
      <c r="U9" s="4">
        <v>20</v>
      </c>
      <c r="V9" s="29">
        <f t="shared" si="0"/>
        <v>1885</v>
      </c>
    </row>
    <row r="10" spans="1:22" ht="18" customHeight="1" x14ac:dyDescent="0.15">
      <c r="A10" s="153"/>
      <c r="B10" s="120" t="s">
        <v>14</v>
      </c>
      <c r="C10" s="5">
        <v>230</v>
      </c>
      <c r="D10" s="6">
        <v>52</v>
      </c>
      <c r="E10" s="6">
        <v>357</v>
      </c>
      <c r="F10" s="6">
        <v>524</v>
      </c>
      <c r="G10" s="6">
        <v>274</v>
      </c>
      <c r="H10" s="6">
        <v>414</v>
      </c>
      <c r="I10" s="6">
        <v>14</v>
      </c>
      <c r="J10" s="6">
        <v>0</v>
      </c>
      <c r="K10" s="6">
        <v>0</v>
      </c>
      <c r="L10" s="6">
        <v>2</v>
      </c>
      <c r="M10" s="6">
        <v>0</v>
      </c>
      <c r="N10" s="6">
        <v>0</v>
      </c>
      <c r="O10" s="6">
        <v>10</v>
      </c>
      <c r="P10" s="6">
        <v>2</v>
      </c>
      <c r="Q10" s="6">
        <v>1</v>
      </c>
      <c r="R10" s="6">
        <v>14</v>
      </c>
      <c r="S10" s="6">
        <v>1</v>
      </c>
      <c r="T10" s="6">
        <v>6</v>
      </c>
      <c r="U10" s="7">
        <v>54</v>
      </c>
      <c r="V10" s="31">
        <f t="shared" si="0"/>
        <v>1955</v>
      </c>
    </row>
    <row r="11" spans="1:22" ht="18" customHeight="1" x14ac:dyDescent="0.15">
      <c r="A11" s="156" t="s">
        <v>3</v>
      </c>
      <c r="B11" s="121" t="s">
        <v>13</v>
      </c>
      <c r="C11" s="11">
        <v>69</v>
      </c>
      <c r="D11" s="12">
        <v>64</v>
      </c>
      <c r="E11" s="12">
        <v>369</v>
      </c>
      <c r="F11" s="12">
        <v>306</v>
      </c>
      <c r="G11" s="12">
        <v>105</v>
      </c>
      <c r="H11" s="12">
        <v>90</v>
      </c>
      <c r="I11" s="12">
        <v>6</v>
      </c>
      <c r="J11" s="12">
        <v>1</v>
      </c>
      <c r="K11" s="12">
        <v>0</v>
      </c>
      <c r="L11" s="12">
        <v>0</v>
      </c>
      <c r="M11" s="12">
        <v>0</v>
      </c>
      <c r="N11" s="12">
        <v>4</v>
      </c>
      <c r="O11" s="12">
        <v>12</v>
      </c>
      <c r="P11" s="12">
        <v>1</v>
      </c>
      <c r="Q11" s="12">
        <v>5</v>
      </c>
      <c r="R11" s="12">
        <v>34</v>
      </c>
      <c r="S11" s="12">
        <v>3</v>
      </c>
      <c r="T11" s="12">
        <v>15</v>
      </c>
      <c r="U11" s="13">
        <v>28</v>
      </c>
      <c r="V11" s="32">
        <f t="shared" si="0"/>
        <v>1112</v>
      </c>
    </row>
    <row r="12" spans="1:22" ht="18" customHeight="1" x14ac:dyDescent="0.15">
      <c r="A12" s="157"/>
      <c r="B12" s="119" t="s">
        <v>14</v>
      </c>
      <c r="C12" s="8">
        <v>81</v>
      </c>
      <c r="D12" s="9">
        <v>66</v>
      </c>
      <c r="E12" s="9">
        <v>388</v>
      </c>
      <c r="F12" s="9">
        <v>307</v>
      </c>
      <c r="G12" s="9">
        <v>112</v>
      </c>
      <c r="H12" s="9">
        <v>96</v>
      </c>
      <c r="I12" s="9">
        <v>8</v>
      </c>
      <c r="J12" s="9">
        <v>1</v>
      </c>
      <c r="K12" s="9">
        <v>0</v>
      </c>
      <c r="L12" s="9">
        <v>0</v>
      </c>
      <c r="M12" s="9">
        <v>0</v>
      </c>
      <c r="N12" s="9">
        <v>4</v>
      </c>
      <c r="O12" s="9">
        <v>12</v>
      </c>
      <c r="P12" s="9">
        <v>1</v>
      </c>
      <c r="Q12" s="9">
        <v>8</v>
      </c>
      <c r="R12" s="9">
        <v>36</v>
      </c>
      <c r="S12" s="9">
        <v>3</v>
      </c>
      <c r="T12" s="9">
        <v>15</v>
      </c>
      <c r="U12" s="10">
        <v>45</v>
      </c>
      <c r="V12" s="30">
        <f t="shared" si="0"/>
        <v>1183</v>
      </c>
    </row>
    <row r="13" spans="1:22" ht="18" customHeight="1" x14ac:dyDescent="0.15">
      <c r="A13" s="154" t="s">
        <v>4</v>
      </c>
      <c r="B13" s="118" t="s">
        <v>13</v>
      </c>
      <c r="C13" s="2">
        <v>221</v>
      </c>
      <c r="D13" s="3">
        <v>368</v>
      </c>
      <c r="E13" s="3">
        <v>663</v>
      </c>
      <c r="F13" s="3">
        <v>209</v>
      </c>
      <c r="G13" s="3">
        <v>40</v>
      </c>
      <c r="H13" s="3">
        <v>10</v>
      </c>
      <c r="I13" s="3">
        <v>23</v>
      </c>
      <c r="J13" s="3">
        <v>0</v>
      </c>
      <c r="K13" s="3">
        <v>30</v>
      </c>
      <c r="L13" s="3">
        <v>0</v>
      </c>
      <c r="M13" s="3">
        <v>0</v>
      </c>
      <c r="N13" s="3">
        <v>2</v>
      </c>
      <c r="O13" s="3">
        <v>2</v>
      </c>
      <c r="P13" s="3">
        <v>2</v>
      </c>
      <c r="Q13" s="3">
        <v>3</v>
      </c>
      <c r="R13" s="3">
        <v>24</v>
      </c>
      <c r="S13" s="3">
        <v>2</v>
      </c>
      <c r="T13" s="3">
        <v>8</v>
      </c>
      <c r="U13" s="4">
        <v>43</v>
      </c>
      <c r="V13" s="29">
        <f t="shared" si="0"/>
        <v>1650</v>
      </c>
    </row>
    <row r="14" spans="1:22" ht="18" customHeight="1" x14ac:dyDescent="0.15">
      <c r="A14" s="153"/>
      <c r="B14" s="120" t="s">
        <v>14</v>
      </c>
      <c r="C14" s="5">
        <v>248</v>
      </c>
      <c r="D14" s="6">
        <v>438</v>
      </c>
      <c r="E14" s="6">
        <v>672</v>
      </c>
      <c r="F14" s="6">
        <v>212</v>
      </c>
      <c r="G14" s="6">
        <v>48</v>
      </c>
      <c r="H14" s="6">
        <v>10</v>
      </c>
      <c r="I14" s="6">
        <v>25</v>
      </c>
      <c r="J14" s="6">
        <v>0</v>
      </c>
      <c r="K14" s="6">
        <v>30</v>
      </c>
      <c r="L14" s="6">
        <v>0</v>
      </c>
      <c r="M14" s="6">
        <v>0</v>
      </c>
      <c r="N14" s="6">
        <v>2</v>
      </c>
      <c r="O14" s="6">
        <v>2</v>
      </c>
      <c r="P14" s="6">
        <v>2</v>
      </c>
      <c r="Q14" s="6">
        <v>5</v>
      </c>
      <c r="R14" s="6">
        <v>27</v>
      </c>
      <c r="S14" s="6">
        <v>2</v>
      </c>
      <c r="T14" s="6">
        <v>12</v>
      </c>
      <c r="U14" s="7">
        <v>51</v>
      </c>
      <c r="V14" s="31">
        <f t="shared" si="0"/>
        <v>1786</v>
      </c>
    </row>
    <row r="15" spans="1:22" ht="18" customHeight="1" x14ac:dyDescent="0.15">
      <c r="A15" s="156" t="s">
        <v>5</v>
      </c>
      <c r="B15" s="121" t="s">
        <v>13</v>
      </c>
      <c r="C15" s="11">
        <v>182</v>
      </c>
      <c r="D15" s="12">
        <v>682</v>
      </c>
      <c r="E15" s="12">
        <v>349</v>
      </c>
      <c r="F15" s="12">
        <v>253</v>
      </c>
      <c r="G15" s="12">
        <v>33</v>
      </c>
      <c r="H15" s="12">
        <v>25</v>
      </c>
      <c r="I15" s="12">
        <v>29</v>
      </c>
      <c r="J15" s="12">
        <v>0</v>
      </c>
      <c r="K15" s="12">
        <v>12</v>
      </c>
      <c r="L15" s="12">
        <v>3</v>
      </c>
      <c r="M15" s="12">
        <v>0</v>
      </c>
      <c r="N15" s="12">
        <v>4</v>
      </c>
      <c r="O15" s="12">
        <v>0</v>
      </c>
      <c r="P15" s="12">
        <v>3</v>
      </c>
      <c r="Q15" s="12">
        <v>1</v>
      </c>
      <c r="R15" s="12">
        <v>8</v>
      </c>
      <c r="S15" s="12">
        <v>0</v>
      </c>
      <c r="T15" s="12">
        <v>5</v>
      </c>
      <c r="U15" s="13">
        <v>41</v>
      </c>
      <c r="V15" s="32">
        <f t="shared" si="0"/>
        <v>1630</v>
      </c>
    </row>
    <row r="16" spans="1:22" ht="18" customHeight="1" x14ac:dyDescent="0.15">
      <c r="A16" s="157"/>
      <c r="B16" s="119" t="s">
        <v>14</v>
      </c>
      <c r="C16" s="8">
        <v>199</v>
      </c>
      <c r="D16" s="9">
        <v>687</v>
      </c>
      <c r="E16" s="9">
        <v>362</v>
      </c>
      <c r="F16" s="9">
        <v>254</v>
      </c>
      <c r="G16" s="9">
        <v>35</v>
      </c>
      <c r="H16" s="9">
        <v>25</v>
      </c>
      <c r="I16" s="9">
        <v>29</v>
      </c>
      <c r="J16" s="9">
        <v>0</v>
      </c>
      <c r="K16" s="9">
        <v>14</v>
      </c>
      <c r="L16" s="9">
        <v>3</v>
      </c>
      <c r="M16" s="9">
        <v>0</v>
      </c>
      <c r="N16" s="9">
        <v>4</v>
      </c>
      <c r="O16" s="9">
        <v>0</v>
      </c>
      <c r="P16" s="9">
        <v>3</v>
      </c>
      <c r="Q16" s="9">
        <v>2</v>
      </c>
      <c r="R16" s="9">
        <v>9</v>
      </c>
      <c r="S16" s="9">
        <v>0</v>
      </c>
      <c r="T16" s="9">
        <v>5</v>
      </c>
      <c r="U16" s="10">
        <v>43</v>
      </c>
      <c r="V16" s="30">
        <f t="shared" si="0"/>
        <v>1674</v>
      </c>
    </row>
    <row r="17" spans="1:22" ht="18" customHeight="1" x14ac:dyDescent="0.15">
      <c r="A17" s="154" t="s">
        <v>6</v>
      </c>
      <c r="B17" s="118" t="s">
        <v>13</v>
      </c>
      <c r="C17" s="2">
        <v>170</v>
      </c>
      <c r="D17" s="3">
        <v>33</v>
      </c>
      <c r="E17" s="3">
        <v>472</v>
      </c>
      <c r="F17" s="3">
        <v>224</v>
      </c>
      <c r="G17" s="3">
        <v>50</v>
      </c>
      <c r="H17" s="3">
        <v>46</v>
      </c>
      <c r="I17" s="3">
        <v>16</v>
      </c>
      <c r="J17" s="3">
        <v>0</v>
      </c>
      <c r="K17" s="3">
        <v>0</v>
      </c>
      <c r="L17" s="3">
        <v>9</v>
      </c>
      <c r="M17" s="3">
        <v>4</v>
      </c>
      <c r="N17" s="3">
        <v>1</v>
      </c>
      <c r="O17" s="3">
        <v>5</v>
      </c>
      <c r="P17" s="3">
        <v>4</v>
      </c>
      <c r="Q17" s="3">
        <v>4</v>
      </c>
      <c r="R17" s="3">
        <v>81</v>
      </c>
      <c r="S17" s="3">
        <v>2</v>
      </c>
      <c r="T17" s="3">
        <v>4</v>
      </c>
      <c r="U17" s="4">
        <v>34</v>
      </c>
      <c r="V17" s="29">
        <f t="shared" si="0"/>
        <v>1159</v>
      </c>
    </row>
    <row r="18" spans="1:22" ht="18" customHeight="1" x14ac:dyDescent="0.15">
      <c r="A18" s="153"/>
      <c r="B18" s="120" t="s">
        <v>14</v>
      </c>
      <c r="C18" s="5">
        <v>201</v>
      </c>
      <c r="D18" s="6">
        <v>36</v>
      </c>
      <c r="E18" s="6">
        <v>473</v>
      </c>
      <c r="F18" s="6">
        <v>231</v>
      </c>
      <c r="G18" s="6">
        <v>57</v>
      </c>
      <c r="H18" s="6">
        <v>47</v>
      </c>
      <c r="I18" s="6">
        <v>16</v>
      </c>
      <c r="J18" s="6">
        <v>0</v>
      </c>
      <c r="K18" s="6">
        <v>0</v>
      </c>
      <c r="L18" s="6">
        <v>9</v>
      </c>
      <c r="M18" s="6">
        <v>4</v>
      </c>
      <c r="N18" s="6">
        <v>1</v>
      </c>
      <c r="O18" s="6">
        <v>7</v>
      </c>
      <c r="P18" s="6">
        <v>4</v>
      </c>
      <c r="Q18" s="6">
        <v>4</v>
      </c>
      <c r="R18" s="6">
        <v>81</v>
      </c>
      <c r="S18" s="6">
        <v>2</v>
      </c>
      <c r="T18" s="6">
        <v>4</v>
      </c>
      <c r="U18" s="7">
        <v>37</v>
      </c>
      <c r="V18" s="31">
        <f t="shared" si="0"/>
        <v>1214</v>
      </c>
    </row>
    <row r="19" spans="1:22" ht="18" customHeight="1" x14ac:dyDescent="0.15">
      <c r="A19" s="156" t="s">
        <v>7</v>
      </c>
      <c r="B19" s="121" t="s">
        <v>13</v>
      </c>
      <c r="C19" s="11">
        <v>253</v>
      </c>
      <c r="D19" s="12">
        <v>41</v>
      </c>
      <c r="E19" s="12">
        <v>1263</v>
      </c>
      <c r="F19" s="12">
        <v>528</v>
      </c>
      <c r="G19" s="12">
        <v>130</v>
      </c>
      <c r="H19" s="12">
        <v>66</v>
      </c>
      <c r="I19" s="12">
        <v>12</v>
      </c>
      <c r="J19" s="12">
        <v>0</v>
      </c>
      <c r="K19" s="12">
        <v>1</v>
      </c>
      <c r="L19" s="12">
        <v>0</v>
      </c>
      <c r="M19" s="12">
        <v>0</v>
      </c>
      <c r="N19" s="12">
        <v>0</v>
      </c>
      <c r="O19" s="12">
        <v>6</v>
      </c>
      <c r="P19" s="12">
        <v>4</v>
      </c>
      <c r="Q19" s="12">
        <v>5</v>
      </c>
      <c r="R19" s="12">
        <v>79</v>
      </c>
      <c r="S19" s="12">
        <v>0</v>
      </c>
      <c r="T19" s="12">
        <v>6</v>
      </c>
      <c r="U19" s="13">
        <v>28</v>
      </c>
      <c r="V19" s="32">
        <f t="shared" si="0"/>
        <v>2422</v>
      </c>
    </row>
    <row r="20" spans="1:22" ht="18" customHeight="1" x14ac:dyDescent="0.15">
      <c r="A20" s="157"/>
      <c r="B20" s="119" t="s">
        <v>14</v>
      </c>
      <c r="C20" s="8">
        <v>269</v>
      </c>
      <c r="D20" s="9">
        <v>45</v>
      </c>
      <c r="E20" s="9">
        <v>1270</v>
      </c>
      <c r="F20" s="9">
        <v>537</v>
      </c>
      <c r="G20" s="9">
        <v>134</v>
      </c>
      <c r="H20" s="9">
        <v>67</v>
      </c>
      <c r="I20" s="9">
        <v>14</v>
      </c>
      <c r="J20" s="9">
        <v>0</v>
      </c>
      <c r="K20" s="9">
        <v>1</v>
      </c>
      <c r="L20" s="9">
        <v>0</v>
      </c>
      <c r="M20" s="9">
        <v>0</v>
      </c>
      <c r="N20" s="9">
        <v>0</v>
      </c>
      <c r="O20" s="9">
        <v>6</v>
      </c>
      <c r="P20" s="9">
        <v>4</v>
      </c>
      <c r="Q20" s="9">
        <v>18</v>
      </c>
      <c r="R20" s="9">
        <v>80</v>
      </c>
      <c r="S20" s="9">
        <v>0</v>
      </c>
      <c r="T20" s="9">
        <v>6</v>
      </c>
      <c r="U20" s="10">
        <v>74</v>
      </c>
      <c r="V20" s="30">
        <f t="shared" si="0"/>
        <v>2525</v>
      </c>
    </row>
    <row r="21" spans="1:22" ht="18" customHeight="1" x14ac:dyDescent="0.15">
      <c r="A21" s="154" t="s">
        <v>8</v>
      </c>
      <c r="B21" s="118" t="s">
        <v>13</v>
      </c>
      <c r="C21" s="2">
        <v>28</v>
      </c>
      <c r="D21" s="3">
        <v>5</v>
      </c>
      <c r="E21" s="3">
        <v>342</v>
      </c>
      <c r="F21" s="3">
        <v>207</v>
      </c>
      <c r="G21" s="3">
        <v>78</v>
      </c>
      <c r="H21" s="3">
        <v>58</v>
      </c>
      <c r="I21" s="3">
        <v>50</v>
      </c>
      <c r="J21" s="3">
        <v>0</v>
      </c>
      <c r="K21" s="3">
        <v>53</v>
      </c>
      <c r="L21" s="3">
        <v>51</v>
      </c>
      <c r="M21" s="3">
        <v>45</v>
      </c>
      <c r="N21" s="3">
        <v>0</v>
      </c>
      <c r="O21" s="3">
        <v>3</v>
      </c>
      <c r="P21" s="3">
        <v>0</v>
      </c>
      <c r="Q21" s="3">
        <v>0</v>
      </c>
      <c r="R21" s="3">
        <v>3</v>
      </c>
      <c r="S21" s="3">
        <v>5</v>
      </c>
      <c r="T21" s="3">
        <v>1</v>
      </c>
      <c r="U21" s="4">
        <v>298</v>
      </c>
      <c r="V21" s="29">
        <f t="shared" si="0"/>
        <v>1227</v>
      </c>
    </row>
    <row r="22" spans="1:22" ht="18" customHeight="1" x14ac:dyDescent="0.15">
      <c r="A22" s="153"/>
      <c r="B22" s="120" t="s">
        <v>14</v>
      </c>
      <c r="C22" s="5">
        <v>38</v>
      </c>
      <c r="D22" s="6">
        <v>6</v>
      </c>
      <c r="E22" s="6">
        <v>345</v>
      </c>
      <c r="F22" s="6">
        <v>210</v>
      </c>
      <c r="G22" s="6">
        <v>78</v>
      </c>
      <c r="H22" s="6">
        <v>60</v>
      </c>
      <c r="I22" s="6">
        <v>50</v>
      </c>
      <c r="J22" s="6">
        <v>0</v>
      </c>
      <c r="K22" s="6">
        <v>53</v>
      </c>
      <c r="L22" s="6">
        <v>51</v>
      </c>
      <c r="M22" s="6">
        <v>45</v>
      </c>
      <c r="N22" s="6">
        <v>0</v>
      </c>
      <c r="O22" s="6">
        <v>3</v>
      </c>
      <c r="P22" s="6">
        <v>0</v>
      </c>
      <c r="Q22" s="6">
        <v>0</v>
      </c>
      <c r="R22" s="6">
        <v>3</v>
      </c>
      <c r="S22" s="6">
        <v>5</v>
      </c>
      <c r="T22" s="6">
        <v>1</v>
      </c>
      <c r="U22" s="7">
        <v>298</v>
      </c>
      <c r="V22" s="31">
        <f t="shared" si="0"/>
        <v>1246</v>
      </c>
    </row>
    <row r="23" spans="1:22" ht="18" customHeight="1" x14ac:dyDescent="0.15">
      <c r="A23" s="156" t="s">
        <v>9</v>
      </c>
      <c r="B23" s="121" t="s">
        <v>13</v>
      </c>
      <c r="C23" s="11">
        <v>104</v>
      </c>
      <c r="D23" s="12">
        <v>71</v>
      </c>
      <c r="E23" s="12">
        <v>273</v>
      </c>
      <c r="F23" s="12">
        <v>406</v>
      </c>
      <c r="G23" s="12">
        <v>37</v>
      </c>
      <c r="H23" s="12">
        <v>111</v>
      </c>
      <c r="I23" s="12">
        <v>7</v>
      </c>
      <c r="J23" s="12">
        <v>0</v>
      </c>
      <c r="K23" s="12">
        <v>4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  <c r="Q23" s="12">
        <v>0</v>
      </c>
      <c r="R23" s="12">
        <v>7</v>
      </c>
      <c r="S23" s="12">
        <v>3</v>
      </c>
      <c r="T23" s="12">
        <v>2</v>
      </c>
      <c r="U23" s="13">
        <v>6</v>
      </c>
      <c r="V23" s="32">
        <f t="shared" si="0"/>
        <v>1031</v>
      </c>
    </row>
    <row r="24" spans="1:22" ht="18" customHeight="1" x14ac:dyDescent="0.15">
      <c r="A24" s="157"/>
      <c r="B24" s="119" t="s">
        <v>14</v>
      </c>
      <c r="C24" s="8">
        <v>112</v>
      </c>
      <c r="D24" s="9">
        <v>76</v>
      </c>
      <c r="E24" s="9">
        <v>277</v>
      </c>
      <c r="F24" s="9">
        <v>406</v>
      </c>
      <c r="G24" s="9">
        <v>41</v>
      </c>
      <c r="H24" s="9">
        <v>111</v>
      </c>
      <c r="I24" s="9">
        <v>21</v>
      </c>
      <c r="J24" s="9">
        <v>0</v>
      </c>
      <c r="K24" s="9">
        <v>4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8</v>
      </c>
      <c r="S24" s="9">
        <v>3</v>
      </c>
      <c r="T24" s="9">
        <v>2</v>
      </c>
      <c r="U24" s="10">
        <v>6</v>
      </c>
      <c r="V24" s="30">
        <f t="shared" si="0"/>
        <v>1067</v>
      </c>
    </row>
    <row r="25" spans="1:22" ht="18" customHeight="1" x14ac:dyDescent="0.15">
      <c r="A25" s="154" t="s">
        <v>10</v>
      </c>
      <c r="B25" s="118" t="s">
        <v>13</v>
      </c>
      <c r="C25" s="2">
        <v>487</v>
      </c>
      <c r="D25" s="3">
        <v>78</v>
      </c>
      <c r="E25" s="3">
        <v>184</v>
      </c>
      <c r="F25" s="3">
        <v>444</v>
      </c>
      <c r="G25" s="3">
        <v>2</v>
      </c>
      <c r="H25" s="3">
        <v>5</v>
      </c>
      <c r="I25" s="3">
        <v>39</v>
      </c>
      <c r="J25" s="3">
        <v>1</v>
      </c>
      <c r="K25" s="3">
        <v>4</v>
      </c>
      <c r="L25" s="3">
        <v>0</v>
      </c>
      <c r="M25" s="3">
        <v>0</v>
      </c>
      <c r="N25" s="3">
        <v>0</v>
      </c>
      <c r="O25" s="3">
        <v>9</v>
      </c>
      <c r="P25" s="3">
        <v>4</v>
      </c>
      <c r="Q25" s="3">
        <v>1</v>
      </c>
      <c r="R25" s="3">
        <v>2</v>
      </c>
      <c r="S25" s="3">
        <v>3</v>
      </c>
      <c r="T25" s="3">
        <v>11</v>
      </c>
      <c r="U25" s="4">
        <v>3</v>
      </c>
      <c r="V25" s="29">
        <f t="shared" si="0"/>
        <v>1277</v>
      </c>
    </row>
    <row r="26" spans="1:22" ht="18" customHeight="1" x14ac:dyDescent="0.15">
      <c r="A26" s="153"/>
      <c r="B26" s="120" t="s">
        <v>14</v>
      </c>
      <c r="C26" s="5">
        <v>535</v>
      </c>
      <c r="D26" s="6">
        <v>79</v>
      </c>
      <c r="E26" s="6">
        <v>184</v>
      </c>
      <c r="F26" s="6">
        <v>448</v>
      </c>
      <c r="G26" s="6">
        <v>2</v>
      </c>
      <c r="H26" s="6">
        <v>5</v>
      </c>
      <c r="I26" s="6">
        <v>53</v>
      </c>
      <c r="J26" s="6">
        <v>1</v>
      </c>
      <c r="K26" s="6">
        <v>4</v>
      </c>
      <c r="L26" s="6">
        <v>0</v>
      </c>
      <c r="M26" s="6">
        <v>0</v>
      </c>
      <c r="N26" s="6">
        <v>0</v>
      </c>
      <c r="O26" s="6">
        <v>14</v>
      </c>
      <c r="P26" s="6">
        <v>22</v>
      </c>
      <c r="Q26" s="6">
        <v>1</v>
      </c>
      <c r="R26" s="6">
        <v>7</v>
      </c>
      <c r="S26" s="6">
        <v>3</v>
      </c>
      <c r="T26" s="6">
        <v>14</v>
      </c>
      <c r="U26" s="7">
        <v>3</v>
      </c>
      <c r="V26" s="31">
        <f t="shared" si="0"/>
        <v>1375</v>
      </c>
    </row>
    <row r="27" spans="1:22" ht="18" customHeight="1" x14ac:dyDescent="0.15">
      <c r="A27" s="156" t="s">
        <v>11</v>
      </c>
      <c r="B27" s="121" t="s">
        <v>13</v>
      </c>
      <c r="C27" s="11">
        <v>939</v>
      </c>
      <c r="D27" s="12">
        <v>27</v>
      </c>
      <c r="E27" s="12">
        <v>1827</v>
      </c>
      <c r="F27" s="12">
        <v>1261</v>
      </c>
      <c r="G27" s="12">
        <v>68</v>
      </c>
      <c r="H27" s="12">
        <v>40</v>
      </c>
      <c r="I27" s="12">
        <v>170</v>
      </c>
      <c r="J27" s="12">
        <v>0</v>
      </c>
      <c r="K27" s="12">
        <v>4</v>
      </c>
      <c r="L27" s="12">
        <v>0</v>
      </c>
      <c r="M27" s="12">
        <v>0</v>
      </c>
      <c r="N27" s="12">
        <v>0</v>
      </c>
      <c r="O27" s="12">
        <v>0</v>
      </c>
      <c r="P27" s="12">
        <v>7</v>
      </c>
      <c r="Q27" s="12">
        <v>4</v>
      </c>
      <c r="R27" s="12">
        <v>91</v>
      </c>
      <c r="S27" s="12">
        <v>13</v>
      </c>
      <c r="T27" s="12">
        <v>8</v>
      </c>
      <c r="U27" s="13">
        <v>28</v>
      </c>
      <c r="V27" s="32">
        <f t="shared" si="0"/>
        <v>4487</v>
      </c>
    </row>
    <row r="28" spans="1:22" ht="18" customHeight="1" x14ac:dyDescent="0.15">
      <c r="A28" s="157"/>
      <c r="B28" s="119" t="s">
        <v>14</v>
      </c>
      <c r="C28" s="8">
        <v>977</v>
      </c>
      <c r="D28" s="9">
        <v>39</v>
      </c>
      <c r="E28" s="9">
        <v>1837</v>
      </c>
      <c r="F28" s="9">
        <v>1268</v>
      </c>
      <c r="G28" s="9">
        <v>70</v>
      </c>
      <c r="H28" s="9">
        <v>40</v>
      </c>
      <c r="I28" s="9">
        <v>173</v>
      </c>
      <c r="J28" s="9">
        <v>0</v>
      </c>
      <c r="K28" s="9">
        <v>4</v>
      </c>
      <c r="L28" s="9">
        <v>0</v>
      </c>
      <c r="M28" s="9">
        <v>0</v>
      </c>
      <c r="N28" s="9">
        <v>0</v>
      </c>
      <c r="O28" s="9">
        <v>0</v>
      </c>
      <c r="P28" s="9">
        <v>22</v>
      </c>
      <c r="Q28" s="9">
        <v>4</v>
      </c>
      <c r="R28" s="9">
        <v>91</v>
      </c>
      <c r="S28" s="9">
        <v>19</v>
      </c>
      <c r="T28" s="9">
        <v>8</v>
      </c>
      <c r="U28" s="10">
        <v>35</v>
      </c>
      <c r="V28" s="30">
        <f t="shared" si="0"/>
        <v>4587</v>
      </c>
    </row>
    <row r="29" spans="1:22" ht="18" customHeight="1" x14ac:dyDescent="0.15">
      <c r="A29" s="154" t="s">
        <v>12</v>
      </c>
      <c r="B29" s="118" t="s">
        <v>13</v>
      </c>
      <c r="C29" s="2">
        <v>175</v>
      </c>
      <c r="D29" s="3">
        <v>38</v>
      </c>
      <c r="E29" s="3">
        <v>906</v>
      </c>
      <c r="F29" s="3">
        <v>140</v>
      </c>
      <c r="G29" s="3">
        <v>8</v>
      </c>
      <c r="H29" s="3">
        <v>16</v>
      </c>
      <c r="I29" s="3">
        <v>2</v>
      </c>
      <c r="J29" s="3">
        <v>2</v>
      </c>
      <c r="K29" s="3">
        <v>0</v>
      </c>
      <c r="L29" s="3">
        <v>0</v>
      </c>
      <c r="M29" s="3">
        <v>0</v>
      </c>
      <c r="N29" s="3">
        <v>0</v>
      </c>
      <c r="O29" s="3">
        <v>1</v>
      </c>
      <c r="P29" s="3">
        <v>0</v>
      </c>
      <c r="Q29" s="3">
        <v>0</v>
      </c>
      <c r="R29" s="3">
        <v>5</v>
      </c>
      <c r="S29" s="3">
        <v>3</v>
      </c>
      <c r="T29" s="3">
        <v>61</v>
      </c>
      <c r="U29" s="4">
        <v>13</v>
      </c>
      <c r="V29" s="29">
        <f t="shared" si="0"/>
        <v>1370</v>
      </c>
    </row>
    <row r="30" spans="1:22" ht="18" customHeight="1" x14ac:dyDescent="0.15">
      <c r="A30" s="153"/>
      <c r="B30" s="120" t="s">
        <v>14</v>
      </c>
      <c r="C30" s="5">
        <v>191</v>
      </c>
      <c r="D30" s="6">
        <v>39</v>
      </c>
      <c r="E30" s="6">
        <v>910</v>
      </c>
      <c r="F30" s="6">
        <v>147</v>
      </c>
      <c r="G30" s="6">
        <v>10</v>
      </c>
      <c r="H30" s="6">
        <v>16</v>
      </c>
      <c r="I30" s="6">
        <v>2</v>
      </c>
      <c r="J30" s="6">
        <v>2</v>
      </c>
      <c r="K30" s="6">
        <v>0</v>
      </c>
      <c r="L30" s="6">
        <v>0</v>
      </c>
      <c r="M30" s="6">
        <v>0</v>
      </c>
      <c r="N30" s="6">
        <v>0</v>
      </c>
      <c r="O30" s="6">
        <v>2</v>
      </c>
      <c r="P30" s="6">
        <v>0</v>
      </c>
      <c r="Q30" s="6">
        <v>0</v>
      </c>
      <c r="R30" s="6">
        <v>5</v>
      </c>
      <c r="S30" s="6">
        <v>3</v>
      </c>
      <c r="T30" s="6">
        <v>61</v>
      </c>
      <c r="U30" s="7">
        <v>13</v>
      </c>
      <c r="V30" s="31">
        <f t="shared" si="0"/>
        <v>1401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2899</v>
      </c>
      <c r="D31" s="3">
        <f t="shared" ref="D31:V31" si="1">+D7+D9+D11+D13+D15+D17+D19+D21+D23+D25+D27+D29</f>
        <v>1477</v>
      </c>
      <c r="E31" s="3">
        <f t="shared" si="1"/>
        <v>7059</v>
      </c>
      <c r="F31" s="3">
        <f t="shared" si="1"/>
        <v>4699</v>
      </c>
      <c r="G31" s="3">
        <f t="shared" si="1"/>
        <v>832</v>
      </c>
      <c r="H31" s="3">
        <f t="shared" si="1"/>
        <v>890</v>
      </c>
      <c r="I31" s="3">
        <f t="shared" si="1"/>
        <v>378</v>
      </c>
      <c r="J31" s="3">
        <f t="shared" si="1"/>
        <v>4</v>
      </c>
      <c r="K31" s="3">
        <f t="shared" ref="K31:M31" si="2">+K7+K9+K11+K13+K15+K17+K19+K21+K23+K25+K27+K29</f>
        <v>110</v>
      </c>
      <c r="L31" s="3">
        <f t="shared" si="2"/>
        <v>67</v>
      </c>
      <c r="M31" s="3">
        <f t="shared" si="2"/>
        <v>49</v>
      </c>
      <c r="N31" s="3">
        <f t="shared" si="1"/>
        <v>11</v>
      </c>
      <c r="O31" s="3">
        <f t="shared" si="1"/>
        <v>49</v>
      </c>
      <c r="P31" s="3">
        <f t="shared" si="1"/>
        <v>29</v>
      </c>
      <c r="Q31" s="3">
        <f t="shared" si="1"/>
        <v>26</v>
      </c>
      <c r="R31" s="3">
        <f t="shared" si="1"/>
        <v>340</v>
      </c>
      <c r="S31" s="3">
        <f t="shared" si="1"/>
        <v>37</v>
      </c>
      <c r="T31" s="3">
        <f t="shared" si="1"/>
        <v>131</v>
      </c>
      <c r="U31" s="4">
        <f t="shared" si="1"/>
        <v>547</v>
      </c>
      <c r="V31" s="29">
        <f t="shared" si="1"/>
        <v>19634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3137</v>
      </c>
      <c r="D32" s="6">
        <f t="shared" si="3"/>
        <v>1658</v>
      </c>
      <c r="E32" s="6">
        <f t="shared" si="3"/>
        <v>7140</v>
      </c>
      <c r="F32" s="6">
        <f t="shared" si="3"/>
        <v>4743</v>
      </c>
      <c r="G32" s="6">
        <f t="shared" si="3"/>
        <v>871</v>
      </c>
      <c r="H32" s="6">
        <f t="shared" si="3"/>
        <v>900</v>
      </c>
      <c r="I32" s="6">
        <f t="shared" si="3"/>
        <v>416</v>
      </c>
      <c r="J32" s="6">
        <f t="shared" si="3"/>
        <v>4</v>
      </c>
      <c r="K32" s="6">
        <f t="shared" ref="K32:M32" si="4">+K8+K10+K12+K14+K16+K18+K20+K22+K24+K26+K28+K30</f>
        <v>112</v>
      </c>
      <c r="L32" s="6">
        <f t="shared" si="4"/>
        <v>67</v>
      </c>
      <c r="M32" s="6">
        <f t="shared" si="4"/>
        <v>49</v>
      </c>
      <c r="N32" s="6">
        <f t="shared" si="3"/>
        <v>11</v>
      </c>
      <c r="O32" s="6">
        <f t="shared" si="3"/>
        <v>57</v>
      </c>
      <c r="P32" s="6">
        <f t="shared" si="3"/>
        <v>62</v>
      </c>
      <c r="Q32" s="6">
        <f t="shared" si="3"/>
        <v>45</v>
      </c>
      <c r="R32" s="6">
        <f t="shared" si="3"/>
        <v>363</v>
      </c>
      <c r="S32" s="6">
        <f t="shared" si="3"/>
        <v>49</v>
      </c>
      <c r="T32" s="6">
        <f t="shared" si="3"/>
        <v>139</v>
      </c>
      <c r="U32" s="7">
        <f t="shared" si="3"/>
        <v>664</v>
      </c>
      <c r="V32" s="31">
        <f t="shared" si="3"/>
        <v>20487</v>
      </c>
    </row>
    <row r="33" spans="1:22" ht="18" customHeight="1" x14ac:dyDescent="0.15">
      <c r="A33" s="158" t="s">
        <v>273</v>
      </c>
      <c r="B33" s="118" t="s">
        <v>13</v>
      </c>
      <c r="C33" s="2">
        <v>2075</v>
      </c>
      <c r="D33" s="3">
        <v>1431</v>
      </c>
      <c r="E33" s="3">
        <v>6679</v>
      </c>
      <c r="F33" s="3">
        <v>4606</v>
      </c>
      <c r="G33" s="3">
        <v>825</v>
      </c>
      <c r="H33" s="3">
        <v>377</v>
      </c>
      <c r="I33" s="3">
        <v>580</v>
      </c>
      <c r="J33" s="3">
        <v>5</v>
      </c>
      <c r="K33" s="3">
        <v>189</v>
      </c>
      <c r="L33" s="3">
        <v>116</v>
      </c>
      <c r="M33" s="3">
        <v>64</v>
      </c>
      <c r="N33" s="3">
        <v>5</v>
      </c>
      <c r="O33" s="3">
        <v>11</v>
      </c>
      <c r="P33" s="3">
        <v>9</v>
      </c>
      <c r="Q33" s="3">
        <v>35</v>
      </c>
      <c r="R33" s="3">
        <v>151</v>
      </c>
      <c r="S33" s="3">
        <v>97</v>
      </c>
      <c r="T33" s="3">
        <v>75</v>
      </c>
      <c r="U33" s="4">
        <v>567</v>
      </c>
      <c r="V33" s="29">
        <f>SUM(C33:U33)</f>
        <v>17897</v>
      </c>
    </row>
    <row r="34" spans="1:22" ht="18" customHeight="1" x14ac:dyDescent="0.15">
      <c r="A34" s="153"/>
      <c r="B34" s="120" t="s">
        <v>14</v>
      </c>
      <c r="C34" s="5">
        <v>2167</v>
      </c>
      <c r="D34" s="6">
        <v>1916</v>
      </c>
      <c r="E34" s="6">
        <v>6725</v>
      </c>
      <c r="F34" s="6">
        <v>4625</v>
      </c>
      <c r="G34" s="6">
        <v>841</v>
      </c>
      <c r="H34" s="6">
        <v>390</v>
      </c>
      <c r="I34" s="6">
        <v>586</v>
      </c>
      <c r="J34" s="6">
        <v>15</v>
      </c>
      <c r="K34" s="6">
        <v>192</v>
      </c>
      <c r="L34" s="6">
        <v>129</v>
      </c>
      <c r="M34" s="6">
        <v>64</v>
      </c>
      <c r="N34" s="6">
        <v>5</v>
      </c>
      <c r="O34" s="6">
        <v>19</v>
      </c>
      <c r="P34" s="6">
        <v>21</v>
      </c>
      <c r="Q34" s="6">
        <v>44</v>
      </c>
      <c r="R34" s="6">
        <v>172</v>
      </c>
      <c r="S34" s="6">
        <v>236</v>
      </c>
      <c r="T34" s="6">
        <v>106</v>
      </c>
      <c r="U34" s="7">
        <v>730</v>
      </c>
      <c r="V34" s="31">
        <f>SUM(C34:U34)</f>
        <v>18983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1.3971084337349398</v>
      </c>
      <c r="D35" s="34">
        <f t="shared" ref="D35:V35" si="5">IF(D33=0,"- ",+D31/D33)</f>
        <v>1.0321453529000699</v>
      </c>
      <c r="E35" s="34">
        <f t="shared" si="5"/>
        <v>1.0568947447222639</v>
      </c>
      <c r="F35" s="34">
        <f t="shared" si="5"/>
        <v>1.0201910551454625</v>
      </c>
      <c r="G35" s="34">
        <f t="shared" si="5"/>
        <v>1.0084848484848485</v>
      </c>
      <c r="H35" s="34">
        <f t="shared" si="5"/>
        <v>2.3607427055702916</v>
      </c>
      <c r="I35" s="34">
        <f t="shared" si="5"/>
        <v>0.65172413793103445</v>
      </c>
      <c r="J35" s="34">
        <f t="shared" si="5"/>
        <v>0.8</v>
      </c>
      <c r="K35" s="34">
        <f t="shared" ref="K35:M35" si="6">IF(K33=0,"- ",+K31/K33)</f>
        <v>0.58201058201058198</v>
      </c>
      <c r="L35" s="34">
        <f t="shared" si="6"/>
        <v>0.57758620689655171</v>
      </c>
      <c r="M35" s="34">
        <f t="shared" si="6"/>
        <v>0.765625</v>
      </c>
      <c r="N35" s="34">
        <f t="shared" si="5"/>
        <v>2.2000000000000002</v>
      </c>
      <c r="O35" s="34">
        <f t="shared" si="5"/>
        <v>4.4545454545454541</v>
      </c>
      <c r="P35" s="34">
        <f t="shared" si="5"/>
        <v>3.2222222222222223</v>
      </c>
      <c r="Q35" s="34">
        <f t="shared" si="5"/>
        <v>0.74285714285714288</v>
      </c>
      <c r="R35" s="34">
        <f t="shared" si="5"/>
        <v>2.2516556291390728</v>
      </c>
      <c r="S35" s="34">
        <f t="shared" si="5"/>
        <v>0.38144329896907214</v>
      </c>
      <c r="T35" s="34">
        <f t="shared" si="5"/>
        <v>1.7466666666666666</v>
      </c>
      <c r="U35" s="35">
        <f t="shared" si="5"/>
        <v>0.96472663139329806</v>
      </c>
      <c r="V35" s="36">
        <f t="shared" si="5"/>
        <v>1.0970553724087837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1.4476234425473005</v>
      </c>
      <c r="D36" s="38">
        <f t="shared" si="7"/>
        <v>0.86534446764091855</v>
      </c>
      <c r="E36" s="38">
        <f t="shared" si="7"/>
        <v>1.0617100371747212</v>
      </c>
      <c r="F36" s="38">
        <f t="shared" si="7"/>
        <v>1.0255135135135136</v>
      </c>
      <c r="G36" s="38">
        <f t="shared" si="7"/>
        <v>1.0356718192627825</v>
      </c>
      <c r="H36" s="38">
        <f t="shared" si="7"/>
        <v>2.3076923076923075</v>
      </c>
      <c r="I36" s="38">
        <f t="shared" si="7"/>
        <v>0.70989761092150172</v>
      </c>
      <c r="J36" s="38">
        <f t="shared" si="7"/>
        <v>0.26666666666666666</v>
      </c>
      <c r="K36" s="38">
        <f t="shared" ref="K36:M36" si="8">IF(K34=0,"- ",+K32/K34)</f>
        <v>0.58333333333333337</v>
      </c>
      <c r="L36" s="38">
        <f t="shared" si="8"/>
        <v>0.51937984496124034</v>
      </c>
      <c r="M36" s="38">
        <f t="shared" si="8"/>
        <v>0.765625</v>
      </c>
      <c r="N36" s="38">
        <f t="shared" si="7"/>
        <v>2.2000000000000002</v>
      </c>
      <c r="O36" s="38">
        <f t="shared" si="7"/>
        <v>3</v>
      </c>
      <c r="P36" s="38">
        <f t="shared" si="7"/>
        <v>2.9523809523809526</v>
      </c>
      <c r="Q36" s="38">
        <f t="shared" si="7"/>
        <v>1.0227272727272727</v>
      </c>
      <c r="R36" s="38">
        <f t="shared" si="7"/>
        <v>2.11046511627907</v>
      </c>
      <c r="S36" s="38">
        <f t="shared" si="7"/>
        <v>0.2076271186440678</v>
      </c>
      <c r="T36" s="38">
        <f t="shared" si="7"/>
        <v>1.3113207547169812</v>
      </c>
      <c r="U36" s="39">
        <f t="shared" si="7"/>
        <v>0.90958904109589045</v>
      </c>
      <c r="V36" s="40">
        <f t="shared" si="7"/>
        <v>1.0792287836485277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8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31</v>
      </c>
      <c r="O4" s="14" t="s">
        <v>35</v>
      </c>
      <c r="P4" s="14" t="s">
        <v>36</v>
      </c>
      <c r="Q4" s="15">
        <v>31</v>
      </c>
      <c r="R4" s="14" t="s">
        <v>37</v>
      </c>
      <c r="T4" s="16" t="s">
        <v>33</v>
      </c>
      <c r="U4" s="16"/>
      <c r="V4" s="16" t="s">
        <v>185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110</v>
      </c>
      <c r="D7" s="3">
        <v>20</v>
      </c>
      <c r="E7" s="3">
        <v>101</v>
      </c>
      <c r="F7" s="3">
        <v>199</v>
      </c>
      <c r="G7" s="3">
        <v>26</v>
      </c>
      <c r="H7" s="3">
        <v>10</v>
      </c>
      <c r="I7" s="3">
        <v>58</v>
      </c>
      <c r="J7" s="3">
        <v>0</v>
      </c>
      <c r="K7" s="3">
        <v>2</v>
      </c>
      <c r="L7" s="3">
        <v>10</v>
      </c>
      <c r="M7" s="3">
        <v>1</v>
      </c>
      <c r="N7" s="3">
        <v>1</v>
      </c>
      <c r="O7" s="3">
        <v>4</v>
      </c>
      <c r="P7" s="3">
        <v>9</v>
      </c>
      <c r="Q7" s="3">
        <v>7</v>
      </c>
      <c r="R7" s="3">
        <v>20</v>
      </c>
      <c r="S7" s="3">
        <v>1</v>
      </c>
      <c r="T7" s="3">
        <v>14</v>
      </c>
      <c r="U7" s="4">
        <v>147</v>
      </c>
      <c r="V7" s="29">
        <f>SUM(C7:U7)</f>
        <v>740</v>
      </c>
    </row>
    <row r="8" spans="1:22" ht="18" customHeight="1" x14ac:dyDescent="0.15">
      <c r="A8" s="157"/>
      <c r="B8" s="119" t="s">
        <v>14</v>
      </c>
      <c r="C8" s="5">
        <v>124</v>
      </c>
      <c r="D8" s="9">
        <v>26</v>
      </c>
      <c r="E8" s="9">
        <v>126</v>
      </c>
      <c r="F8" s="9">
        <v>211</v>
      </c>
      <c r="G8" s="9">
        <v>40</v>
      </c>
      <c r="H8" s="9">
        <v>10</v>
      </c>
      <c r="I8" s="9">
        <v>63</v>
      </c>
      <c r="J8" s="9">
        <v>0</v>
      </c>
      <c r="K8" s="9">
        <v>2</v>
      </c>
      <c r="L8" s="9">
        <v>10</v>
      </c>
      <c r="M8" s="9">
        <v>1</v>
      </c>
      <c r="N8" s="9">
        <v>1</v>
      </c>
      <c r="O8" s="9">
        <v>4</v>
      </c>
      <c r="P8" s="9">
        <v>13</v>
      </c>
      <c r="Q8" s="9">
        <v>7</v>
      </c>
      <c r="R8" s="9">
        <v>32</v>
      </c>
      <c r="S8" s="9">
        <v>1</v>
      </c>
      <c r="T8" s="9">
        <v>14</v>
      </c>
      <c r="U8" s="10">
        <v>153</v>
      </c>
      <c r="V8" s="30">
        <f t="shared" ref="V8:V30" si="0">SUM(C8:U8)</f>
        <v>838</v>
      </c>
    </row>
    <row r="9" spans="1:22" ht="18" customHeight="1" x14ac:dyDescent="0.15">
      <c r="A9" s="154" t="s">
        <v>2</v>
      </c>
      <c r="B9" s="118" t="s">
        <v>13</v>
      </c>
      <c r="C9" s="2">
        <v>330</v>
      </c>
      <c r="D9" s="3">
        <v>40</v>
      </c>
      <c r="E9" s="3">
        <v>1020</v>
      </c>
      <c r="F9" s="3">
        <v>1020</v>
      </c>
      <c r="G9" s="3">
        <v>412</v>
      </c>
      <c r="H9" s="3">
        <v>362</v>
      </c>
      <c r="I9" s="3">
        <v>258</v>
      </c>
      <c r="J9" s="3">
        <v>1</v>
      </c>
      <c r="K9" s="3">
        <v>40</v>
      </c>
      <c r="L9" s="3">
        <v>20</v>
      </c>
      <c r="M9" s="3">
        <v>2</v>
      </c>
      <c r="N9" s="3">
        <v>7</v>
      </c>
      <c r="O9" s="3">
        <v>24</v>
      </c>
      <c r="P9" s="3">
        <v>4</v>
      </c>
      <c r="Q9" s="3">
        <v>5</v>
      </c>
      <c r="R9" s="3">
        <v>88</v>
      </c>
      <c r="S9" s="3">
        <v>9</v>
      </c>
      <c r="T9" s="3">
        <v>20</v>
      </c>
      <c r="U9" s="4">
        <v>224</v>
      </c>
      <c r="V9" s="29">
        <f t="shared" si="0"/>
        <v>3886</v>
      </c>
    </row>
    <row r="10" spans="1:22" ht="18" customHeight="1" x14ac:dyDescent="0.15">
      <c r="A10" s="153"/>
      <c r="B10" s="120" t="s">
        <v>14</v>
      </c>
      <c r="C10" s="5">
        <v>370</v>
      </c>
      <c r="D10" s="6">
        <v>45</v>
      </c>
      <c r="E10" s="6">
        <v>1088</v>
      </c>
      <c r="F10" s="6">
        <v>1124</v>
      </c>
      <c r="G10" s="6">
        <v>452</v>
      </c>
      <c r="H10" s="6">
        <v>376</v>
      </c>
      <c r="I10" s="6">
        <v>264</v>
      </c>
      <c r="J10" s="6">
        <v>1</v>
      </c>
      <c r="K10" s="6">
        <v>52</v>
      </c>
      <c r="L10" s="6">
        <v>40</v>
      </c>
      <c r="M10" s="6">
        <v>2</v>
      </c>
      <c r="N10" s="6">
        <v>7</v>
      </c>
      <c r="O10" s="6">
        <v>35</v>
      </c>
      <c r="P10" s="6">
        <v>5</v>
      </c>
      <c r="Q10" s="6">
        <v>7</v>
      </c>
      <c r="R10" s="6">
        <v>108</v>
      </c>
      <c r="S10" s="6">
        <v>9</v>
      </c>
      <c r="T10" s="6">
        <v>24</v>
      </c>
      <c r="U10" s="7">
        <v>244</v>
      </c>
      <c r="V10" s="31">
        <f t="shared" si="0"/>
        <v>4253</v>
      </c>
    </row>
    <row r="11" spans="1:22" ht="18" customHeight="1" x14ac:dyDescent="0.15">
      <c r="A11" s="156" t="s">
        <v>3</v>
      </c>
      <c r="B11" s="121" t="s">
        <v>13</v>
      </c>
      <c r="C11" s="11">
        <v>323</v>
      </c>
      <c r="D11" s="12">
        <v>50</v>
      </c>
      <c r="E11" s="12">
        <v>681</v>
      </c>
      <c r="F11" s="12">
        <v>650</v>
      </c>
      <c r="G11" s="12">
        <v>314</v>
      </c>
      <c r="H11" s="12">
        <v>125</v>
      </c>
      <c r="I11" s="12">
        <v>5</v>
      </c>
      <c r="J11" s="12">
        <v>10</v>
      </c>
      <c r="K11" s="12">
        <v>26</v>
      </c>
      <c r="L11" s="12">
        <v>3</v>
      </c>
      <c r="M11" s="12">
        <v>1</v>
      </c>
      <c r="N11" s="12">
        <v>0</v>
      </c>
      <c r="O11" s="12">
        <v>12</v>
      </c>
      <c r="P11" s="12">
        <v>8</v>
      </c>
      <c r="Q11" s="12">
        <v>13</v>
      </c>
      <c r="R11" s="12">
        <v>88</v>
      </c>
      <c r="S11" s="12">
        <v>4</v>
      </c>
      <c r="T11" s="12">
        <v>40</v>
      </c>
      <c r="U11" s="13">
        <v>58</v>
      </c>
      <c r="V11" s="32">
        <f t="shared" si="0"/>
        <v>2411</v>
      </c>
    </row>
    <row r="12" spans="1:22" ht="18" customHeight="1" x14ac:dyDescent="0.15">
      <c r="A12" s="157"/>
      <c r="B12" s="119" t="s">
        <v>14</v>
      </c>
      <c r="C12" s="8">
        <v>362</v>
      </c>
      <c r="D12" s="9">
        <v>58</v>
      </c>
      <c r="E12" s="9">
        <v>766</v>
      </c>
      <c r="F12" s="9">
        <v>715</v>
      </c>
      <c r="G12" s="9">
        <v>373</v>
      </c>
      <c r="H12" s="9">
        <v>158</v>
      </c>
      <c r="I12" s="9">
        <v>7</v>
      </c>
      <c r="J12" s="9">
        <v>15</v>
      </c>
      <c r="K12" s="9">
        <v>26</v>
      </c>
      <c r="L12" s="9">
        <v>3</v>
      </c>
      <c r="M12" s="9">
        <v>1</v>
      </c>
      <c r="N12" s="9">
        <v>0</v>
      </c>
      <c r="O12" s="9">
        <v>12</v>
      </c>
      <c r="P12" s="9">
        <v>9</v>
      </c>
      <c r="Q12" s="9">
        <v>17</v>
      </c>
      <c r="R12" s="9">
        <v>101</v>
      </c>
      <c r="S12" s="9">
        <v>4</v>
      </c>
      <c r="T12" s="9">
        <v>53</v>
      </c>
      <c r="U12" s="10">
        <v>70</v>
      </c>
      <c r="V12" s="30">
        <f t="shared" si="0"/>
        <v>2750</v>
      </c>
    </row>
    <row r="13" spans="1:22" ht="18" customHeight="1" x14ac:dyDescent="0.15">
      <c r="A13" s="154" t="s">
        <v>4</v>
      </c>
      <c r="B13" s="118" t="s">
        <v>13</v>
      </c>
      <c r="C13" s="2">
        <v>599</v>
      </c>
      <c r="D13" s="3">
        <v>228</v>
      </c>
      <c r="E13" s="3">
        <v>847</v>
      </c>
      <c r="F13" s="3">
        <v>1080</v>
      </c>
      <c r="G13" s="3">
        <v>157</v>
      </c>
      <c r="H13" s="3">
        <v>78</v>
      </c>
      <c r="I13" s="3">
        <v>16</v>
      </c>
      <c r="J13" s="3">
        <v>0</v>
      </c>
      <c r="K13" s="3">
        <v>20</v>
      </c>
      <c r="L13" s="3">
        <v>0</v>
      </c>
      <c r="M13" s="3">
        <v>3</v>
      </c>
      <c r="N13" s="3">
        <v>1</v>
      </c>
      <c r="O13" s="3">
        <v>2</v>
      </c>
      <c r="P13" s="3">
        <v>21</v>
      </c>
      <c r="Q13" s="3">
        <v>3</v>
      </c>
      <c r="R13" s="3">
        <v>185</v>
      </c>
      <c r="S13" s="3">
        <v>12</v>
      </c>
      <c r="T13" s="3">
        <v>73</v>
      </c>
      <c r="U13" s="4">
        <v>436</v>
      </c>
      <c r="V13" s="29">
        <f t="shared" si="0"/>
        <v>3761</v>
      </c>
    </row>
    <row r="14" spans="1:22" ht="18" customHeight="1" x14ac:dyDescent="0.15">
      <c r="A14" s="153"/>
      <c r="B14" s="120" t="s">
        <v>14</v>
      </c>
      <c r="C14" s="5">
        <v>679</v>
      </c>
      <c r="D14" s="6">
        <v>283</v>
      </c>
      <c r="E14" s="6">
        <v>1028</v>
      </c>
      <c r="F14" s="6">
        <v>1208</v>
      </c>
      <c r="G14" s="6">
        <v>180</v>
      </c>
      <c r="H14" s="6">
        <v>88</v>
      </c>
      <c r="I14" s="6">
        <v>26</v>
      </c>
      <c r="J14" s="6">
        <v>0</v>
      </c>
      <c r="K14" s="6">
        <v>20</v>
      </c>
      <c r="L14" s="6">
        <v>0</v>
      </c>
      <c r="M14" s="6">
        <v>3</v>
      </c>
      <c r="N14" s="6">
        <v>1</v>
      </c>
      <c r="O14" s="6">
        <v>2</v>
      </c>
      <c r="P14" s="6">
        <v>26</v>
      </c>
      <c r="Q14" s="6">
        <v>4</v>
      </c>
      <c r="R14" s="6">
        <v>187</v>
      </c>
      <c r="S14" s="6">
        <v>15</v>
      </c>
      <c r="T14" s="6">
        <v>102</v>
      </c>
      <c r="U14" s="7">
        <v>541</v>
      </c>
      <c r="V14" s="31">
        <f t="shared" si="0"/>
        <v>4393</v>
      </c>
    </row>
    <row r="15" spans="1:22" ht="18" customHeight="1" x14ac:dyDescent="0.15">
      <c r="A15" s="156" t="s">
        <v>5</v>
      </c>
      <c r="B15" s="121" t="s">
        <v>13</v>
      </c>
      <c r="C15" s="11">
        <v>641</v>
      </c>
      <c r="D15" s="12">
        <v>320</v>
      </c>
      <c r="E15" s="12">
        <v>624</v>
      </c>
      <c r="F15" s="12">
        <v>864</v>
      </c>
      <c r="G15" s="12">
        <v>98</v>
      </c>
      <c r="H15" s="12">
        <v>56</v>
      </c>
      <c r="I15" s="12">
        <v>32</v>
      </c>
      <c r="J15" s="12">
        <v>2</v>
      </c>
      <c r="K15" s="12">
        <v>0</v>
      </c>
      <c r="L15" s="12">
        <v>0</v>
      </c>
      <c r="M15" s="12">
        <v>4</v>
      </c>
      <c r="N15" s="12">
        <v>0</v>
      </c>
      <c r="O15" s="12">
        <v>28</v>
      </c>
      <c r="P15" s="12">
        <v>52</v>
      </c>
      <c r="Q15" s="12">
        <v>14</v>
      </c>
      <c r="R15" s="12">
        <v>71</v>
      </c>
      <c r="S15" s="12">
        <v>9</v>
      </c>
      <c r="T15" s="12">
        <v>23</v>
      </c>
      <c r="U15" s="13">
        <v>495</v>
      </c>
      <c r="V15" s="32">
        <f t="shared" si="0"/>
        <v>3333</v>
      </c>
    </row>
    <row r="16" spans="1:22" ht="18" customHeight="1" x14ac:dyDescent="0.15">
      <c r="A16" s="157"/>
      <c r="B16" s="119" t="s">
        <v>14</v>
      </c>
      <c r="C16" s="8">
        <v>689</v>
      </c>
      <c r="D16" s="9">
        <v>393</v>
      </c>
      <c r="E16" s="9">
        <v>743</v>
      </c>
      <c r="F16" s="9">
        <v>885</v>
      </c>
      <c r="G16" s="9">
        <v>110</v>
      </c>
      <c r="H16" s="9">
        <v>61</v>
      </c>
      <c r="I16" s="9">
        <v>32</v>
      </c>
      <c r="J16" s="9">
        <v>4</v>
      </c>
      <c r="K16" s="9">
        <v>0</v>
      </c>
      <c r="L16" s="9">
        <v>0</v>
      </c>
      <c r="M16" s="9">
        <v>4</v>
      </c>
      <c r="N16" s="9">
        <v>0</v>
      </c>
      <c r="O16" s="9">
        <v>28</v>
      </c>
      <c r="P16" s="9">
        <v>64</v>
      </c>
      <c r="Q16" s="9">
        <v>14</v>
      </c>
      <c r="R16" s="9">
        <v>88</v>
      </c>
      <c r="S16" s="9">
        <v>11</v>
      </c>
      <c r="T16" s="9">
        <v>26</v>
      </c>
      <c r="U16" s="10">
        <v>547</v>
      </c>
      <c r="V16" s="30">
        <f t="shared" si="0"/>
        <v>3699</v>
      </c>
    </row>
    <row r="17" spans="1:22" ht="18" customHeight="1" x14ac:dyDescent="0.15">
      <c r="A17" s="154" t="s">
        <v>6</v>
      </c>
      <c r="B17" s="118" t="s">
        <v>13</v>
      </c>
      <c r="C17" s="2">
        <v>481</v>
      </c>
      <c r="D17" s="3">
        <v>84</v>
      </c>
      <c r="E17" s="3">
        <v>757</v>
      </c>
      <c r="F17" s="3">
        <v>787</v>
      </c>
      <c r="G17" s="3">
        <v>148</v>
      </c>
      <c r="H17" s="3">
        <v>46</v>
      </c>
      <c r="I17" s="3">
        <v>14</v>
      </c>
      <c r="J17" s="3">
        <v>0</v>
      </c>
      <c r="K17" s="3">
        <v>6</v>
      </c>
      <c r="L17" s="3">
        <v>7</v>
      </c>
      <c r="M17" s="3">
        <v>0</v>
      </c>
      <c r="N17" s="3">
        <v>1</v>
      </c>
      <c r="O17" s="3">
        <v>13</v>
      </c>
      <c r="P17" s="3">
        <v>20</v>
      </c>
      <c r="Q17" s="3">
        <v>9</v>
      </c>
      <c r="R17" s="3">
        <v>20</v>
      </c>
      <c r="S17" s="3">
        <v>6</v>
      </c>
      <c r="T17" s="3">
        <v>33</v>
      </c>
      <c r="U17" s="4">
        <v>252</v>
      </c>
      <c r="V17" s="29">
        <f t="shared" si="0"/>
        <v>2684</v>
      </c>
    </row>
    <row r="18" spans="1:22" ht="18" customHeight="1" x14ac:dyDescent="0.15">
      <c r="A18" s="153"/>
      <c r="B18" s="120" t="s">
        <v>14</v>
      </c>
      <c r="C18" s="5">
        <v>568</v>
      </c>
      <c r="D18" s="6">
        <v>111</v>
      </c>
      <c r="E18" s="6">
        <v>868</v>
      </c>
      <c r="F18" s="6">
        <v>918</v>
      </c>
      <c r="G18" s="6">
        <v>213</v>
      </c>
      <c r="H18" s="6">
        <v>65</v>
      </c>
      <c r="I18" s="6">
        <v>25</v>
      </c>
      <c r="J18" s="6">
        <v>0</v>
      </c>
      <c r="K18" s="6">
        <v>6</v>
      </c>
      <c r="L18" s="6">
        <v>7</v>
      </c>
      <c r="M18" s="6">
        <v>0</v>
      </c>
      <c r="N18" s="6">
        <v>1</v>
      </c>
      <c r="O18" s="6">
        <v>19</v>
      </c>
      <c r="P18" s="6">
        <v>27</v>
      </c>
      <c r="Q18" s="6">
        <v>17</v>
      </c>
      <c r="R18" s="6">
        <v>38</v>
      </c>
      <c r="S18" s="6">
        <v>8</v>
      </c>
      <c r="T18" s="6">
        <v>50</v>
      </c>
      <c r="U18" s="7">
        <v>338</v>
      </c>
      <c r="V18" s="31">
        <f t="shared" si="0"/>
        <v>3279</v>
      </c>
    </row>
    <row r="19" spans="1:22" ht="18" customHeight="1" x14ac:dyDescent="0.15">
      <c r="A19" s="156" t="s">
        <v>7</v>
      </c>
      <c r="B19" s="121" t="s">
        <v>13</v>
      </c>
      <c r="C19" s="11">
        <v>573</v>
      </c>
      <c r="D19" s="12">
        <v>82</v>
      </c>
      <c r="E19" s="12">
        <v>632</v>
      </c>
      <c r="F19" s="12">
        <v>1439</v>
      </c>
      <c r="G19" s="12">
        <v>229</v>
      </c>
      <c r="H19" s="12">
        <v>54</v>
      </c>
      <c r="I19" s="12">
        <v>39</v>
      </c>
      <c r="J19" s="12">
        <v>2</v>
      </c>
      <c r="K19" s="12">
        <v>4</v>
      </c>
      <c r="L19" s="12">
        <v>2</v>
      </c>
      <c r="M19" s="12"/>
      <c r="N19" s="12">
        <v>17</v>
      </c>
      <c r="O19" s="12">
        <v>19</v>
      </c>
      <c r="P19" s="12">
        <v>9</v>
      </c>
      <c r="Q19" s="12">
        <v>2</v>
      </c>
      <c r="R19" s="12">
        <v>211</v>
      </c>
      <c r="S19" s="12">
        <v>6</v>
      </c>
      <c r="T19" s="12">
        <v>8</v>
      </c>
      <c r="U19" s="13">
        <v>117</v>
      </c>
      <c r="V19" s="32">
        <f t="shared" si="0"/>
        <v>3445</v>
      </c>
    </row>
    <row r="20" spans="1:22" ht="18" customHeight="1" x14ac:dyDescent="0.15">
      <c r="A20" s="157"/>
      <c r="B20" s="119" t="s">
        <v>14</v>
      </c>
      <c r="C20" s="8">
        <v>643</v>
      </c>
      <c r="D20" s="9">
        <v>103</v>
      </c>
      <c r="E20" s="9">
        <v>683</v>
      </c>
      <c r="F20" s="9">
        <v>1486</v>
      </c>
      <c r="G20" s="9">
        <v>277</v>
      </c>
      <c r="H20" s="9">
        <v>70</v>
      </c>
      <c r="I20" s="9">
        <v>51</v>
      </c>
      <c r="J20" s="9">
        <v>3</v>
      </c>
      <c r="K20" s="9">
        <v>6</v>
      </c>
      <c r="L20" s="9">
        <v>2</v>
      </c>
      <c r="M20" s="9"/>
      <c r="N20" s="9">
        <v>22</v>
      </c>
      <c r="O20" s="9">
        <v>26</v>
      </c>
      <c r="P20" s="9">
        <v>13</v>
      </c>
      <c r="Q20" s="9">
        <v>2</v>
      </c>
      <c r="R20" s="9">
        <v>213</v>
      </c>
      <c r="S20" s="9">
        <v>6</v>
      </c>
      <c r="T20" s="9">
        <v>11</v>
      </c>
      <c r="U20" s="10">
        <v>305</v>
      </c>
      <c r="V20" s="30">
        <f t="shared" si="0"/>
        <v>3922</v>
      </c>
    </row>
    <row r="21" spans="1:22" ht="18" customHeight="1" x14ac:dyDescent="0.15">
      <c r="A21" s="154" t="s">
        <v>8</v>
      </c>
      <c r="B21" s="118" t="s">
        <v>13</v>
      </c>
      <c r="C21" s="2">
        <v>287</v>
      </c>
      <c r="D21" s="3">
        <v>30</v>
      </c>
      <c r="E21" s="3">
        <v>231</v>
      </c>
      <c r="F21" s="3">
        <v>730</v>
      </c>
      <c r="G21" s="3">
        <v>73</v>
      </c>
      <c r="H21" s="3">
        <v>64</v>
      </c>
      <c r="I21" s="3">
        <v>8</v>
      </c>
      <c r="J21" s="3"/>
      <c r="K21" s="3">
        <v>3</v>
      </c>
      <c r="L21" s="3"/>
      <c r="M21" s="3"/>
      <c r="N21" s="3"/>
      <c r="O21" s="3">
        <v>1</v>
      </c>
      <c r="P21" s="3">
        <v>2</v>
      </c>
      <c r="Q21" s="3"/>
      <c r="R21" s="3">
        <v>14</v>
      </c>
      <c r="S21" s="3">
        <v>1</v>
      </c>
      <c r="T21" s="3">
        <v>9</v>
      </c>
      <c r="U21" s="4">
        <v>71</v>
      </c>
      <c r="V21" s="29">
        <f t="shared" si="0"/>
        <v>1524</v>
      </c>
    </row>
    <row r="22" spans="1:22" ht="18" customHeight="1" x14ac:dyDescent="0.15">
      <c r="A22" s="153"/>
      <c r="B22" s="120" t="s">
        <v>14</v>
      </c>
      <c r="C22" s="5">
        <v>309</v>
      </c>
      <c r="D22" s="6">
        <v>41</v>
      </c>
      <c r="E22" s="6">
        <v>234</v>
      </c>
      <c r="F22" s="6">
        <v>748</v>
      </c>
      <c r="G22" s="6">
        <v>77</v>
      </c>
      <c r="H22" s="6">
        <v>64</v>
      </c>
      <c r="I22" s="6">
        <v>8</v>
      </c>
      <c r="J22" s="6"/>
      <c r="K22" s="6">
        <v>5</v>
      </c>
      <c r="L22" s="6"/>
      <c r="M22" s="6"/>
      <c r="N22" s="6"/>
      <c r="O22" s="6">
        <v>1</v>
      </c>
      <c r="P22" s="6">
        <v>3</v>
      </c>
      <c r="Q22" s="6"/>
      <c r="R22" s="6">
        <v>20</v>
      </c>
      <c r="S22" s="6">
        <v>1</v>
      </c>
      <c r="T22" s="6">
        <v>14</v>
      </c>
      <c r="U22" s="7">
        <v>88</v>
      </c>
      <c r="V22" s="31">
        <f t="shared" si="0"/>
        <v>1613</v>
      </c>
    </row>
    <row r="23" spans="1:22" ht="18" customHeight="1" x14ac:dyDescent="0.15">
      <c r="A23" s="156" t="s">
        <v>9</v>
      </c>
      <c r="B23" s="121" t="s">
        <v>13</v>
      </c>
      <c r="C23" s="11">
        <v>424</v>
      </c>
      <c r="D23" s="12">
        <v>29</v>
      </c>
      <c r="E23" s="12">
        <v>268</v>
      </c>
      <c r="F23" s="12">
        <v>634</v>
      </c>
      <c r="G23" s="12">
        <v>548</v>
      </c>
      <c r="H23" s="12">
        <v>27</v>
      </c>
      <c r="I23" s="12">
        <v>30</v>
      </c>
      <c r="J23" s="12">
        <v>2</v>
      </c>
      <c r="K23" s="12">
        <v>2</v>
      </c>
      <c r="L23" s="12"/>
      <c r="M23" s="12"/>
      <c r="N23" s="12">
        <v>3</v>
      </c>
      <c r="O23" s="12">
        <v>3</v>
      </c>
      <c r="P23" s="12"/>
      <c r="Q23" s="12"/>
      <c r="R23" s="12">
        <v>11</v>
      </c>
      <c r="S23" s="12">
        <v>5</v>
      </c>
      <c r="T23" s="12">
        <v>5</v>
      </c>
      <c r="U23" s="13">
        <v>103</v>
      </c>
      <c r="V23" s="32">
        <f t="shared" si="0"/>
        <v>2094</v>
      </c>
    </row>
    <row r="24" spans="1:22" ht="18" customHeight="1" x14ac:dyDescent="0.15">
      <c r="A24" s="157"/>
      <c r="B24" s="119" t="s">
        <v>14</v>
      </c>
      <c r="C24" s="8">
        <v>484</v>
      </c>
      <c r="D24" s="9">
        <v>41</v>
      </c>
      <c r="E24" s="9">
        <v>307</v>
      </c>
      <c r="F24" s="9">
        <v>688</v>
      </c>
      <c r="G24" s="9">
        <v>579</v>
      </c>
      <c r="H24" s="9">
        <v>44</v>
      </c>
      <c r="I24" s="9">
        <v>47</v>
      </c>
      <c r="J24" s="9">
        <v>2</v>
      </c>
      <c r="K24" s="9">
        <v>2</v>
      </c>
      <c r="L24" s="9"/>
      <c r="M24" s="9"/>
      <c r="N24" s="9">
        <v>9</v>
      </c>
      <c r="O24" s="9">
        <v>4</v>
      </c>
      <c r="P24" s="9"/>
      <c r="Q24" s="9"/>
      <c r="R24" s="9">
        <v>19</v>
      </c>
      <c r="S24" s="9">
        <v>10</v>
      </c>
      <c r="T24" s="9">
        <v>5</v>
      </c>
      <c r="U24" s="10">
        <v>133</v>
      </c>
      <c r="V24" s="30">
        <f t="shared" si="0"/>
        <v>2374</v>
      </c>
    </row>
    <row r="25" spans="1:22" ht="18" customHeight="1" x14ac:dyDescent="0.15">
      <c r="A25" s="154" t="s">
        <v>10</v>
      </c>
      <c r="B25" s="118" t="s">
        <v>13</v>
      </c>
      <c r="C25" s="2">
        <v>1009</v>
      </c>
      <c r="D25" s="3">
        <v>246</v>
      </c>
      <c r="E25" s="3">
        <v>791</v>
      </c>
      <c r="F25" s="3">
        <v>971</v>
      </c>
      <c r="G25" s="3">
        <v>131</v>
      </c>
      <c r="H25" s="3">
        <v>63</v>
      </c>
      <c r="I25" s="3">
        <v>120</v>
      </c>
      <c r="J25" s="3"/>
      <c r="K25" s="3">
        <v>42</v>
      </c>
      <c r="L25" s="3">
        <v>4</v>
      </c>
      <c r="M25" s="3"/>
      <c r="N25" s="3"/>
      <c r="O25" s="3">
        <v>10</v>
      </c>
      <c r="P25" s="3">
        <v>1</v>
      </c>
      <c r="Q25" s="3">
        <v>4</v>
      </c>
      <c r="R25" s="3">
        <v>13</v>
      </c>
      <c r="S25" s="3">
        <v>3</v>
      </c>
      <c r="T25" s="3">
        <v>49</v>
      </c>
      <c r="U25" s="4">
        <v>404</v>
      </c>
      <c r="V25" s="29">
        <f t="shared" si="0"/>
        <v>3861</v>
      </c>
    </row>
    <row r="26" spans="1:22" ht="18" customHeight="1" x14ac:dyDescent="0.15">
      <c r="A26" s="153"/>
      <c r="B26" s="120" t="s">
        <v>14</v>
      </c>
      <c r="C26" s="5">
        <v>1096</v>
      </c>
      <c r="D26" s="6">
        <v>267</v>
      </c>
      <c r="E26" s="6">
        <v>877</v>
      </c>
      <c r="F26" s="6">
        <v>1050</v>
      </c>
      <c r="G26" s="6">
        <v>138</v>
      </c>
      <c r="H26" s="6">
        <v>70</v>
      </c>
      <c r="I26" s="6">
        <v>136</v>
      </c>
      <c r="J26" s="6"/>
      <c r="K26" s="6">
        <v>63</v>
      </c>
      <c r="L26" s="6">
        <v>28</v>
      </c>
      <c r="M26" s="6"/>
      <c r="N26" s="6"/>
      <c r="O26" s="6">
        <v>14</v>
      </c>
      <c r="P26" s="6">
        <v>1</v>
      </c>
      <c r="Q26" s="6">
        <v>6</v>
      </c>
      <c r="R26" s="6">
        <v>21</v>
      </c>
      <c r="S26" s="6">
        <v>3</v>
      </c>
      <c r="T26" s="6">
        <v>56</v>
      </c>
      <c r="U26" s="7">
        <v>448</v>
      </c>
      <c r="V26" s="31">
        <f t="shared" si="0"/>
        <v>4274</v>
      </c>
    </row>
    <row r="27" spans="1:22" ht="18" customHeight="1" x14ac:dyDescent="0.15">
      <c r="A27" s="156" t="s">
        <v>11</v>
      </c>
      <c r="B27" s="121" t="s">
        <v>13</v>
      </c>
      <c r="C27" s="11">
        <v>3039</v>
      </c>
      <c r="D27" s="12">
        <v>289</v>
      </c>
      <c r="E27" s="12">
        <v>1846</v>
      </c>
      <c r="F27" s="12">
        <v>2109</v>
      </c>
      <c r="G27" s="12">
        <v>331</v>
      </c>
      <c r="H27" s="12">
        <v>415</v>
      </c>
      <c r="I27" s="12">
        <v>679</v>
      </c>
      <c r="J27" s="12">
        <v>3</v>
      </c>
      <c r="K27" s="12">
        <v>131</v>
      </c>
      <c r="L27" s="12">
        <v>64</v>
      </c>
      <c r="M27" s="12">
        <v>24</v>
      </c>
      <c r="N27" s="12">
        <v>5</v>
      </c>
      <c r="O27" s="12">
        <v>54</v>
      </c>
      <c r="P27" s="12">
        <v>58</v>
      </c>
      <c r="Q27" s="12">
        <v>15</v>
      </c>
      <c r="R27" s="12">
        <v>481</v>
      </c>
      <c r="S27" s="12">
        <v>14</v>
      </c>
      <c r="T27" s="12">
        <v>116</v>
      </c>
      <c r="U27" s="13">
        <v>864</v>
      </c>
      <c r="V27" s="32">
        <f t="shared" si="0"/>
        <v>10537</v>
      </c>
    </row>
    <row r="28" spans="1:22" ht="18" customHeight="1" x14ac:dyDescent="0.15">
      <c r="A28" s="157"/>
      <c r="B28" s="119" t="s">
        <v>14</v>
      </c>
      <c r="C28" s="8">
        <v>3607</v>
      </c>
      <c r="D28" s="9">
        <v>378</v>
      </c>
      <c r="E28" s="9">
        <v>2064</v>
      </c>
      <c r="F28" s="9">
        <v>2379</v>
      </c>
      <c r="G28" s="9">
        <v>376</v>
      </c>
      <c r="H28" s="9">
        <v>471</v>
      </c>
      <c r="I28" s="9">
        <v>777</v>
      </c>
      <c r="J28" s="9">
        <v>3</v>
      </c>
      <c r="K28" s="9">
        <v>152</v>
      </c>
      <c r="L28" s="9">
        <v>90</v>
      </c>
      <c r="M28" s="9">
        <v>33</v>
      </c>
      <c r="N28" s="9">
        <v>5</v>
      </c>
      <c r="O28" s="9">
        <v>60</v>
      </c>
      <c r="P28" s="9">
        <v>71</v>
      </c>
      <c r="Q28" s="9">
        <v>19</v>
      </c>
      <c r="R28" s="9">
        <v>501</v>
      </c>
      <c r="S28" s="9">
        <v>17</v>
      </c>
      <c r="T28" s="9">
        <v>151</v>
      </c>
      <c r="U28" s="10">
        <v>1127</v>
      </c>
      <c r="V28" s="30">
        <f t="shared" si="0"/>
        <v>12281</v>
      </c>
    </row>
    <row r="29" spans="1:22" ht="18" customHeight="1" x14ac:dyDescent="0.15">
      <c r="A29" s="154" t="s">
        <v>12</v>
      </c>
      <c r="B29" s="118" t="s">
        <v>13</v>
      </c>
      <c r="C29" s="2">
        <v>330</v>
      </c>
      <c r="D29" s="3">
        <v>44</v>
      </c>
      <c r="E29" s="3">
        <v>1039</v>
      </c>
      <c r="F29" s="3">
        <v>664</v>
      </c>
      <c r="G29" s="3">
        <v>104</v>
      </c>
      <c r="H29" s="3">
        <v>209</v>
      </c>
      <c r="I29" s="3">
        <v>145</v>
      </c>
      <c r="J29" s="3">
        <v>2</v>
      </c>
      <c r="K29" s="3">
        <v>2</v>
      </c>
      <c r="L29" s="3">
        <v>22</v>
      </c>
      <c r="M29" s="3">
        <v>1</v>
      </c>
      <c r="N29" s="3"/>
      <c r="O29" s="3">
        <v>4</v>
      </c>
      <c r="P29" s="3">
        <v>4</v>
      </c>
      <c r="Q29" s="3">
        <v>4</v>
      </c>
      <c r="R29" s="3">
        <v>27</v>
      </c>
      <c r="S29" s="3"/>
      <c r="T29" s="3">
        <v>23</v>
      </c>
      <c r="U29" s="4">
        <v>131</v>
      </c>
      <c r="V29" s="29">
        <f t="shared" si="0"/>
        <v>2755</v>
      </c>
    </row>
    <row r="30" spans="1:22" ht="18" customHeight="1" x14ac:dyDescent="0.15">
      <c r="A30" s="153"/>
      <c r="B30" s="120" t="s">
        <v>14</v>
      </c>
      <c r="C30" s="5">
        <v>355</v>
      </c>
      <c r="D30" s="6">
        <v>47</v>
      </c>
      <c r="E30" s="6">
        <v>1071</v>
      </c>
      <c r="F30" s="6">
        <v>715</v>
      </c>
      <c r="G30" s="6">
        <v>109</v>
      </c>
      <c r="H30" s="6">
        <v>240</v>
      </c>
      <c r="I30" s="6">
        <v>164</v>
      </c>
      <c r="J30" s="6">
        <v>2</v>
      </c>
      <c r="K30" s="6">
        <v>2</v>
      </c>
      <c r="L30" s="6">
        <v>40</v>
      </c>
      <c r="M30" s="6">
        <v>1</v>
      </c>
      <c r="N30" s="6"/>
      <c r="O30" s="6">
        <v>6</v>
      </c>
      <c r="P30" s="6">
        <v>4</v>
      </c>
      <c r="Q30" s="6">
        <v>4</v>
      </c>
      <c r="R30" s="6">
        <v>32</v>
      </c>
      <c r="S30" s="6"/>
      <c r="T30" s="6">
        <v>24</v>
      </c>
      <c r="U30" s="7">
        <v>148</v>
      </c>
      <c r="V30" s="31">
        <f t="shared" si="0"/>
        <v>2964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8146</v>
      </c>
      <c r="D31" s="3">
        <f t="shared" ref="D31:V31" si="1">+D7+D9+D11+D13+D15+D17+D19+D21+D23+D25+D27+D29</f>
        <v>1462</v>
      </c>
      <c r="E31" s="3">
        <f t="shared" si="1"/>
        <v>8837</v>
      </c>
      <c r="F31" s="3">
        <f t="shared" si="1"/>
        <v>11147</v>
      </c>
      <c r="G31" s="3">
        <f t="shared" si="1"/>
        <v>2571</v>
      </c>
      <c r="H31" s="3">
        <f t="shared" si="1"/>
        <v>1509</v>
      </c>
      <c r="I31" s="3">
        <f t="shared" si="1"/>
        <v>1404</v>
      </c>
      <c r="J31" s="3">
        <f t="shared" si="1"/>
        <v>22</v>
      </c>
      <c r="K31" s="3">
        <f t="shared" ref="K31:M31" si="2">+K7+K9+K11+K13+K15+K17+K19+K21+K23+K25+K27+K29</f>
        <v>278</v>
      </c>
      <c r="L31" s="3">
        <f t="shared" si="2"/>
        <v>132</v>
      </c>
      <c r="M31" s="3">
        <f t="shared" si="2"/>
        <v>36</v>
      </c>
      <c r="N31" s="3">
        <f t="shared" si="1"/>
        <v>35</v>
      </c>
      <c r="O31" s="3">
        <f t="shared" si="1"/>
        <v>174</v>
      </c>
      <c r="P31" s="3">
        <f t="shared" si="1"/>
        <v>188</v>
      </c>
      <c r="Q31" s="3">
        <f t="shared" si="1"/>
        <v>76</v>
      </c>
      <c r="R31" s="3">
        <f t="shared" si="1"/>
        <v>1229</v>
      </c>
      <c r="S31" s="3">
        <f t="shared" si="1"/>
        <v>70</v>
      </c>
      <c r="T31" s="3">
        <f t="shared" si="1"/>
        <v>413</v>
      </c>
      <c r="U31" s="4">
        <f t="shared" si="1"/>
        <v>3302</v>
      </c>
      <c r="V31" s="29">
        <f t="shared" si="1"/>
        <v>41031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9286</v>
      </c>
      <c r="D32" s="6">
        <f t="shared" si="3"/>
        <v>1793</v>
      </c>
      <c r="E32" s="6">
        <f t="shared" si="3"/>
        <v>9855</v>
      </c>
      <c r="F32" s="6">
        <f t="shared" si="3"/>
        <v>12127</v>
      </c>
      <c r="G32" s="6">
        <f t="shared" si="3"/>
        <v>2924</v>
      </c>
      <c r="H32" s="6">
        <f t="shared" si="3"/>
        <v>1717</v>
      </c>
      <c r="I32" s="6">
        <f t="shared" si="3"/>
        <v>1600</v>
      </c>
      <c r="J32" s="6">
        <f t="shared" si="3"/>
        <v>30</v>
      </c>
      <c r="K32" s="6">
        <f t="shared" ref="K32:M32" si="4">+K8+K10+K12+K14+K16+K18+K20+K22+K24+K26+K28+K30</f>
        <v>336</v>
      </c>
      <c r="L32" s="6">
        <f t="shared" si="4"/>
        <v>220</v>
      </c>
      <c r="M32" s="6">
        <f t="shared" si="4"/>
        <v>45</v>
      </c>
      <c r="N32" s="6">
        <f t="shared" si="3"/>
        <v>46</v>
      </c>
      <c r="O32" s="6">
        <f t="shared" si="3"/>
        <v>211</v>
      </c>
      <c r="P32" s="6">
        <f t="shared" si="3"/>
        <v>236</v>
      </c>
      <c r="Q32" s="6">
        <f t="shared" si="3"/>
        <v>97</v>
      </c>
      <c r="R32" s="6">
        <f t="shared" si="3"/>
        <v>1360</v>
      </c>
      <c r="S32" s="6">
        <f t="shared" si="3"/>
        <v>85</v>
      </c>
      <c r="T32" s="6">
        <f t="shared" si="3"/>
        <v>530</v>
      </c>
      <c r="U32" s="7">
        <f t="shared" si="3"/>
        <v>4142</v>
      </c>
      <c r="V32" s="31">
        <f t="shared" si="3"/>
        <v>46640</v>
      </c>
    </row>
    <row r="33" spans="1:22" ht="18" customHeight="1" x14ac:dyDescent="0.15">
      <c r="A33" s="158" t="s">
        <v>273</v>
      </c>
      <c r="B33" s="118" t="s">
        <v>13</v>
      </c>
      <c r="C33" s="2">
        <v>7421</v>
      </c>
      <c r="D33" s="3">
        <v>1827</v>
      </c>
      <c r="E33" s="3">
        <v>8840</v>
      </c>
      <c r="F33" s="3">
        <v>10388</v>
      </c>
      <c r="G33" s="3">
        <v>1898</v>
      </c>
      <c r="H33" s="3">
        <v>1313</v>
      </c>
      <c r="I33" s="3">
        <v>1467</v>
      </c>
      <c r="J33" s="3">
        <v>9</v>
      </c>
      <c r="K33" s="3">
        <v>362</v>
      </c>
      <c r="L33" s="3">
        <v>151</v>
      </c>
      <c r="M33" s="3">
        <v>11</v>
      </c>
      <c r="N33" s="3">
        <v>16</v>
      </c>
      <c r="O33" s="3">
        <v>195</v>
      </c>
      <c r="P33" s="3">
        <v>148</v>
      </c>
      <c r="Q33" s="3">
        <v>67</v>
      </c>
      <c r="R33" s="3">
        <v>1217</v>
      </c>
      <c r="S33" s="3">
        <v>102</v>
      </c>
      <c r="T33" s="3">
        <v>290</v>
      </c>
      <c r="U33" s="4">
        <v>799</v>
      </c>
      <c r="V33" s="29">
        <f>SUM(C33:U33)</f>
        <v>36521</v>
      </c>
    </row>
    <row r="34" spans="1:22" ht="18" customHeight="1" x14ac:dyDescent="0.15">
      <c r="A34" s="153"/>
      <c r="B34" s="120" t="s">
        <v>14</v>
      </c>
      <c r="C34" s="5">
        <v>8366</v>
      </c>
      <c r="D34" s="6">
        <v>2270</v>
      </c>
      <c r="E34" s="6">
        <v>9522</v>
      </c>
      <c r="F34" s="6">
        <v>11216</v>
      </c>
      <c r="G34" s="6">
        <v>2258</v>
      </c>
      <c r="H34" s="6">
        <v>1402</v>
      </c>
      <c r="I34" s="6">
        <v>1612</v>
      </c>
      <c r="J34" s="6">
        <v>9</v>
      </c>
      <c r="K34" s="6">
        <v>368</v>
      </c>
      <c r="L34" s="6">
        <v>175</v>
      </c>
      <c r="M34" s="6">
        <v>16</v>
      </c>
      <c r="N34" s="6">
        <v>25</v>
      </c>
      <c r="O34" s="6">
        <v>270</v>
      </c>
      <c r="P34" s="6">
        <v>205</v>
      </c>
      <c r="Q34" s="6">
        <v>107</v>
      </c>
      <c r="R34" s="6">
        <v>1305</v>
      </c>
      <c r="S34" s="6">
        <v>122</v>
      </c>
      <c r="T34" s="6">
        <v>393</v>
      </c>
      <c r="U34" s="7">
        <v>1082</v>
      </c>
      <c r="V34" s="31">
        <f>SUM(C34:U34)</f>
        <v>40723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1.0976957283384989</v>
      </c>
      <c r="D35" s="34">
        <f t="shared" ref="D35:V35" si="5">IF(D33=0,"- ",+D31/D33)</f>
        <v>0.80021893814997258</v>
      </c>
      <c r="E35" s="34">
        <f t="shared" si="5"/>
        <v>0.9996606334841629</v>
      </c>
      <c r="F35" s="34">
        <f t="shared" si="5"/>
        <v>1.0730650750866384</v>
      </c>
      <c r="G35" s="34">
        <f t="shared" si="5"/>
        <v>1.3545837723919916</v>
      </c>
      <c r="H35" s="34">
        <f t="shared" si="5"/>
        <v>1.1492764661081494</v>
      </c>
      <c r="I35" s="34">
        <f t="shared" si="5"/>
        <v>0.95705521472392641</v>
      </c>
      <c r="J35" s="34">
        <f t="shared" si="5"/>
        <v>2.4444444444444446</v>
      </c>
      <c r="K35" s="34">
        <f t="shared" ref="K35:M35" si="6">IF(K33=0,"- ",+K31/K33)</f>
        <v>0.76795580110497241</v>
      </c>
      <c r="L35" s="34">
        <f t="shared" si="6"/>
        <v>0.8741721854304636</v>
      </c>
      <c r="M35" s="34">
        <f t="shared" si="6"/>
        <v>3.2727272727272729</v>
      </c>
      <c r="N35" s="34">
        <f t="shared" si="5"/>
        <v>2.1875</v>
      </c>
      <c r="O35" s="34">
        <f t="shared" si="5"/>
        <v>0.89230769230769236</v>
      </c>
      <c r="P35" s="34">
        <f t="shared" si="5"/>
        <v>1.2702702702702702</v>
      </c>
      <c r="Q35" s="34">
        <f t="shared" si="5"/>
        <v>1.1343283582089552</v>
      </c>
      <c r="R35" s="34">
        <f t="shared" si="5"/>
        <v>1.009860312243221</v>
      </c>
      <c r="S35" s="34">
        <f t="shared" si="5"/>
        <v>0.68627450980392157</v>
      </c>
      <c r="T35" s="34">
        <f t="shared" si="5"/>
        <v>1.4241379310344828</v>
      </c>
      <c r="U35" s="35">
        <f t="shared" si="5"/>
        <v>4.1326658322903631</v>
      </c>
      <c r="V35" s="36">
        <f t="shared" si="5"/>
        <v>1.1234905944525069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1.1099689218264404</v>
      </c>
      <c r="D36" s="38">
        <f t="shared" si="7"/>
        <v>0.78986784140969168</v>
      </c>
      <c r="E36" s="38">
        <f t="shared" si="7"/>
        <v>1.0349716446124764</v>
      </c>
      <c r="F36" s="38">
        <f t="shared" si="7"/>
        <v>1.0812232524964336</v>
      </c>
      <c r="G36" s="38">
        <f t="shared" si="7"/>
        <v>1.2949512843224091</v>
      </c>
      <c r="H36" s="38">
        <f t="shared" si="7"/>
        <v>1.2246790299572039</v>
      </c>
      <c r="I36" s="38">
        <f t="shared" si="7"/>
        <v>0.99255583126550873</v>
      </c>
      <c r="J36" s="38">
        <f t="shared" si="7"/>
        <v>3.3333333333333335</v>
      </c>
      <c r="K36" s="38">
        <f t="shared" ref="K36:M36" si="8">IF(K34=0,"- ",+K32/K34)</f>
        <v>0.91304347826086951</v>
      </c>
      <c r="L36" s="38">
        <f t="shared" si="8"/>
        <v>1.2571428571428571</v>
      </c>
      <c r="M36" s="38">
        <f t="shared" si="8"/>
        <v>2.8125</v>
      </c>
      <c r="N36" s="38">
        <f t="shared" si="7"/>
        <v>1.84</v>
      </c>
      <c r="O36" s="38">
        <f t="shared" si="7"/>
        <v>0.78148148148148144</v>
      </c>
      <c r="P36" s="38">
        <f t="shared" si="7"/>
        <v>1.1512195121951219</v>
      </c>
      <c r="Q36" s="38">
        <f t="shared" si="7"/>
        <v>0.90654205607476634</v>
      </c>
      <c r="R36" s="38">
        <f t="shared" si="7"/>
        <v>1.0421455938697317</v>
      </c>
      <c r="S36" s="38">
        <f t="shared" si="7"/>
        <v>0.69672131147540983</v>
      </c>
      <c r="T36" s="38">
        <f t="shared" si="7"/>
        <v>1.3486005089058524</v>
      </c>
      <c r="U36" s="39">
        <f t="shared" si="7"/>
        <v>3.8280961182994453</v>
      </c>
      <c r="V36" s="40">
        <f t="shared" si="7"/>
        <v>1.1452987255359379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9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12</v>
      </c>
      <c r="O4" s="14" t="s">
        <v>35</v>
      </c>
      <c r="P4" s="14" t="s">
        <v>36</v>
      </c>
      <c r="Q4" s="15">
        <v>12</v>
      </c>
      <c r="R4" s="14" t="s">
        <v>37</v>
      </c>
      <c r="T4" s="16" t="s">
        <v>33</v>
      </c>
      <c r="U4" s="16"/>
      <c r="V4" s="16" t="s">
        <v>186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6</v>
      </c>
      <c r="D7" s="3">
        <v>0</v>
      </c>
      <c r="E7" s="3">
        <v>4</v>
      </c>
      <c r="F7" s="3">
        <v>26</v>
      </c>
      <c r="G7" s="3">
        <v>5</v>
      </c>
      <c r="H7" s="3">
        <v>10</v>
      </c>
      <c r="I7" s="3">
        <v>6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4</v>
      </c>
      <c r="T7" s="3">
        <v>0</v>
      </c>
      <c r="U7" s="4">
        <v>0</v>
      </c>
      <c r="V7" s="29">
        <f>SUM(C7:U7)</f>
        <v>61</v>
      </c>
    </row>
    <row r="8" spans="1:22" ht="18" customHeight="1" x14ac:dyDescent="0.15">
      <c r="A8" s="157"/>
      <c r="B8" s="119" t="s">
        <v>14</v>
      </c>
      <c r="C8" s="5">
        <v>6</v>
      </c>
      <c r="D8" s="9">
        <v>0</v>
      </c>
      <c r="E8" s="9">
        <v>4</v>
      </c>
      <c r="F8" s="9">
        <v>26</v>
      </c>
      <c r="G8" s="9">
        <v>5</v>
      </c>
      <c r="H8" s="9">
        <v>10</v>
      </c>
      <c r="I8" s="9">
        <v>6</v>
      </c>
      <c r="J8" s="9">
        <v>0</v>
      </c>
      <c r="K8" s="9">
        <v>0</v>
      </c>
      <c r="L8" s="9">
        <v>0</v>
      </c>
      <c r="M8" s="9">
        <v>0</v>
      </c>
      <c r="N8" s="9">
        <v>0</v>
      </c>
      <c r="O8" s="9">
        <v>0</v>
      </c>
      <c r="P8" s="9">
        <v>0</v>
      </c>
      <c r="Q8" s="9">
        <v>0</v>
      </c>
      <c r="R8" s="9">
        <v>0</v>
      </c>
      <c r="S8" s="9">
        <v>4</v>
      </c>
      <c r="T8" s="9">
        <v>0</v>
      </c>
      <c r="U8" s="10">
        <v>0</v>
      </c>
      <c r="V8" s="30">
        <f t="shared" ref="V8:V30" si="0">SUM(C8:U8)</f>
        <v>61</v>
      </c>
    </row>
    <row r="9" spans="1:22" ht="18" customHeight="1" x14ac:dyDescent="0.15">
      <c r="A9" s="154" t="s">
        <v>2</v>
      </c>
      <c r="B9" s="118" t="s">
        <v>13</v>
      </c>
      <c r="C9" s="2">
        <v>79</v>
      </c>
      <c r="D9" s="3">
        <v>12</v>
      </c>
      <c r="E9" s="3">
        <v>249</v>
      </c>
      <c r="F9" s="3">
        <v>296</v>
      </c>
      <c r="G9" s="3">
        <v>452</v>
      </c>
      <c r="H9" s="3">
        <v>443</v>
      </c>
      <c r="I9" s="3">
        <v>108</v>
      </c>
      <c r="J9" s="3">
        <v>0</v>
      </c>
      <c r="K9" s="3">
        <v>12</v>
      </c>
      <c r="L9" s="3">
        <v>10</v>
      </c>
      <c r="M9" s="3">
        <v>30</v>
      </c>
      <c r="N9" s="3">
        <v>6</v>
      </c>
      <c r="O9" s="3">
        <v>0</v>
      </c>
      <c r="P9" s="3">
        <v>0</v>
      </c>
      <c r="Q9" s="3">
        <v>0</v>
      </c>
      <c r="R9" s="3">
        <v>8</v>
      </c>
      <c r="S9" s="3">
        <v>3</v>
      </c>
      <c r="T9" s="3">
        <v>0</v>
      </c>
      <c r="U9" s="4">
        <v>6</v>
      </c>
      <c r="V9" s="29">
        <f t="shared" si="0"/>
        <v>1714</v>
      </c>
    </row>
    <row r="10" spans="1:22" ht="18" customHeight="1" x14ac:dyDescent="0.15">
      <c r="A10" s="153"/>
      <c r="B10" s="120" t="s">
        <v>14</v>
      </c>
      <c r="C10" s="5">
        <v>79</v>
      </c>
      <c r="D10" s="6">
        <v>12</v>
      </c>
      <c r="E10" s="6">
        <v>249</v>
      </c>
      <c r="F10" s="6">
        <v>296</v>
      </c>
      <c r="G10" s="6">
        <v>452</v>
      </c>
      <c r="H10" s="6">
        <v>443</v>
      </c>
      <c r="I10" s="6">
        <v>108</v>
      </c>
      <c r="J10" s="6">
        <v>0</v>
      </c>
      <c r="K10" s="6">
        <v>12</v>
      </c>
      <c r="L10" s="6">
        <v>10</v>
      </c>
      <c r="M10" s="6">
        <v>30</v>
      </c>
      <c r="N10" s="6">
        <v>6</v>
      </c>
      <c r="O10" s="6">
        <v>0</v>
      </c>
      <c r="P10" s="6">
        <v>0</v>
      </c>
      <c r="Q10" s="6">
        <v>0</v>
      </c>
      <c r="R10" s="6">
        <v>8</v>
      </c>
      <c r="S10" s="6">
        <v>3</v>
      </c>
      <c r="T10" s="6">
        <v>0</v>
      </c>
      <c r="U10" s="7">
        <v>6</v>
      </c>
      <c r="V10" s="31">
        <f t="shared" si="0"/>
        <v>1714</v>
      </c>
    </row>
    <row r="11" spans="1:22" ht="18" customHeight="1" x14ac:dyDescent="0.15">
      <c r="A11" s="156" t="s">
        <v>3</v>
      </c>
      <c r="B11" s="121" t="s">
        <v>13</v>
      </c>
      <c r="C11" s="11">
        <v>21</v>
      </c>
      <c r="D11" s="12">
        <v>8</v>
      </c>
      <c r="E11" s="12">
        <v>143</v>
      </c>
      <c r="F11" s="12">
        <v>72</v>
      </c>
      <c r="G11" s="12">
        <v>461</v>
      </c>
      <c r="H11" s="12">
        <v>328</v>
      </c>
      <c r="I11" s="12">
        <v>17</v>
      </c>
      <c r="J11" s="12">
        <v>0</v>
      </c>
      <c r="K11" s="12">
        <v>0</v>
      </c>
      <c r="L11" s="12">
        <v>0</v>
      </c>
      <c r="M11" s="12">
        <v>0</v>
      </c>
      <c r="N11" s="12">
        <v>3</v>
      </c>
      <c r="O11" s="12">
        <v>0</v>
      </c>
      <c r="P11" s="12">
        <v>0</v>
      </c>
      <c r="Q11" s="12">
        <v>0</v>
      </c>
      <c r="R11" s="12">
        <v>7</v>
      </c>
      <c r="S11" s="12">
        <v>4</v>
      </c>
      <c r="T11" s="12">
        <v>0</v>
      </c>
      <c r="U11" s="13">
        <v>0</v>
      </c>
      <c r="V11" s="32">
        <f t="shared" si="0"/>
        <v>1064</v>
      </c>
    </row>
    <row r="12" spans="1:22" ht="18" customHeight="1" x14ac:dyDescent="0.15">
      <c r="A12" s="157"/>
      <c r="B12" s="119" t="s">
        <v>14</v>
      </c>
      <c r="C12" s="8">
        <v>21</v>
      </c>
      <c r="D12" s="9">
        <v>8</v>
      </c>
      <c r="E12" s="9">
        <v>143</v>
      </c>
      <c r="F12" s="9">
        <v>72</v>
      </c>
      <c r="G12" s="9">
        <v>461</v>
      </c>
      <c r="H12" s="9">
        <v>328</v>
      </c>
      <c r="I12" s="9">
        <v>17</v>
      </c>
      <c r="J12" s="9">
        <v>0</v>
      </c>
      <c r="K12" s="9">
        <v>0</v>
      </c>
      <c r="L12" s="9">
        <v>0</v>
      </c>
      <c r="M12" s="9">
        <v>0</v>
      </c>
      <c r="N12" s="9">
        <v>3</v>
      </c>
      <c r="O12" s="9">
        <v>0</v>
      </c>
      <c r="P12" s="9">
        <v>0</v>
      </c>
      <c r="Q12" s="9">
        <v>0</v>
      </c>
      <c r="R12" s="9">
        <v>7</v>
      </c>
      <c r="S12" s="9">
        <v>4</v>
      </c>
      <c r="T12" s="9">
        <v>0</v>
      </c>
      <c r="U12" s="10">
        <v>0</v>
      </c>
      <c r="V12" s="30">
        <f t="shared" si="0"/>
        <v>1064</v>
      </c>
    </row>
    <row r="13" spans="1:22" ht="18" customHeight="1" x14ac:dyDescent="0.15">
      <c r="A13" s="154" t="s">
        <v>4</v>
      </c>
      <c r="B13" s="118" t="s">
        <v>13</v>
      </c>
      <c r="C13" s="2">
        <v>41</v>
      </c>
      <c r="D13" s="3">
        <v>28</v>
      </c>
      <c r="E13" s="3">
        <v>148</v>
      </c>
      <c r="F13" s="3">
        <v>63</v>
      </c>
      <c r="G13" s="3">
        <v>207</v>
      </c>
      <c r="H13" s="3">
        <v>15</v>
      </c>
      <c r="I13" s="3">
        <v>7</v>
      </c>
      <c r="J13" s="3">
        <v>0</v>
      </c>
      <c r="K13" s="3">
        <v>0</v>
      </c>
      <c r="L13" s="3">
        <v>0</v>
      </c>
      <c r="M13" s="3">
        <v>0</v>
      </c>
      <c r="N13" s="3">
        <v>2</v>
      </c>
      <c r="O13" s="3">
        <v>4</v>
      </c>
      <c r="P13" s="3">
        <v>0</v>
      </c>
      <c r="Q13" s="3">
        <v>0</v>
      </c>
      <c r="R13" s="3">
        <v>12</v>
      </c>
      <c r="S13" s="3">
        <v>0</v>
      </c>
      <c r="T13" s="3">
        <v>8</v>
      </c>
      <c r="U13" s="4">
        <v>19</v>
      </c>
      <c r="V13" s="29">
        <f t="shared" si="0"/>
        <v>554</v>
      </c>
    </row>
    <row r="14" spans="1:22" ht="18" customHeight="1" x14ac:dyDescent="0.15">
      <c r="A14" s="153"/>
      <c r="B14" s="120" t="s">
        <v>14</v>
      </c>
      <c r="C14" s="5">
        <v>41</v>
      </c>
      <c r="D14" s="6">
        <v>28</v>
      </c>
      <c r="E14" s="6">
        <v>148</v>
      </c>
      <c r="F14" s="6">
        <v>63</v>
      </c>
      <c r="G14" s="6">
        <v>207</v>
      </c>
      <c r="H14" s="6">
        <v>15</v>
      </c>
      <c r="I14" s="6">
        <v>7</v>
      </c>
      <c r="J14" s="6">
        <v>0</v>
      </c>
      <c r="K14" s="6">
        <v>0</v>
      </c>
      <c r="L14" s="6">
        <v>0</v>
      </c>
      <c r="M14" s="6">
        <v>0</v>
      </c>
      <c r="N14" s="6">
        <v>2</v>
      </c>
      <c r="O14" s="6">
        <v>4</v>
      </c>
      <c r="P14" s="6">
        <v>0</v>
      </c>
      <c r="Q14" s="6">
        <v>0</v>
      </c>
      <c r="R14" s="6">
        <v>12</v>
      </c>
      <c r="S14" s="6">
        <v>0</v>
      </c>
      <c r="T14" s="6">
        <v>8</v>
      </c>
      <c r="U14" s="7">
        <v>19</v>
      </c>
      <c r="V14" s="31">
        <f t="shared" si="0"/>
        <v>554</v>
      </c>
    </row>
    <row r="15" spans="1:22" ht="18" customHeight="1" x14ac:dyDescent="0.15">
      <c r="A15" s="156" t="s">
        <v>5</v>
      </c>
      <c r="B15" s="121" t="s">
        <v>13</v>
      </c>
      <c r="C15" s="11">
        <v>22</v>
      </c>
      <c r="D15" s="12">
        <v>7</v>
      </c>
      <c r="E15" s="12">
        <v>63</v>
      </c>
      <c r="F15" s="12">
        <v>36</v>
      </c>
      <c r="G15" s="12">
        <v>83</v>
      </c>
      <c r="H15" s="12">
        <v>16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1</v>
      </c>
      <c r="O15" s="12">
        <v>1</v>
      </c>
      <c r="P15" s="12">
        <v>0</v>
      </c>
      <c r="Q15" s="12">
        <v>2</v>
      </c>
      <c r="R15" s="12">
        <v>2</v>
      </c>
      <c r="S15" s="12">
        <v>0</v>
      </c>
      <c r="T15" s="12">
        <v>1</v>
      </c>
      <c r="U15" s="13">
        <v>2</v>
      </c>
      <c r="V15" s="32">
        <f t="shared" si="0"/>
        <v>236</v>
      </c>
    </row>
    <row r="16" spans="1:22" ht="18" customHeight="1" x14ac:dyDescent="0.15">
      <c r="A16" s="157"/>
      <c r="B16" s="119" t="s">
        <v>14</v>
      </c>
      <c r="C16" s="8">
        <v>22</v>
      </c>
      <c r="D16" s="9">
        <v>7</v>
      </c>
      <c r="E16" s="9">
        <v>63</v>
      </c>
      <c r="F16" s="9">
        <v>36</v>
      </c>
      <c r="G16" s="9">
        <v>83</v>
      </c>
      <c r="H16" s="9">
        <v>16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1</v>
      </c>
      <c r="O16" s="9">
        <v>1</v>
      </c>
      <c r="P16" s="9">
        <v>0</v>
      </c>
      <c r="Q16" s="9">
        <v>2</v>
      </c>
      <c r="R16" s="9">
        <v>2</v>
      </c>
      <c r="S16" s="9">
        <v>0</v>
      </c>
      <c r="T16" s="9">
        <v>1</v>
      </c>
      <c r="U16" s="10">
        <v>2</v>
      </c>
      <c r="V16" s="30">
        <f t="shared" si="0"/>
        <v>236</v>
      </c>
    </row>
    <row r="17" spans="1:22" ht="18" customHeight="1" x14ac:dyDescent="0.15">
      <c r="A17" s="154" t="s">
        <v>6</v>
      </c>
      <c r="B17" s="118" t="s">
        <v>13</v>
      </c>
      <c r="C17" s="2">
        <v>25</v>
      </c>
      <c r="D17" s="3">
        <v>4</v>
      </c>
      <c r="E17" s="3">
        <v>36</v>
      </c>
      <c r="F17" s="3">
        <v>46</v>
      </c>
      <c r="G17" s="3">
        <v>127</v>
      </c>
      <c r="H17" s="3">
        <v>145</v>
      </c>
      <c r="I17" s="3">
        <v>0</v>
      </c>
      <c r="J17" s="3">
        <v>0</v>
      </c>
      <c r="K17" s="3">
        <v>0</v>
      </c>
      <c r="L17" s="3">
        <v>0</v>
      </c>
      <c r="M17" s="3">
        <v>12</v>
      </c>
      <c r="N17" s="3">
        <v>1</v>
      </c>
      <c r="O17" s="3">
        <v>0</v>
      </c>
      <c r="P17" s="3">
        <v>0</v>
      </c>
      <c r="Q17" s="3">
        <v>1</v>
      </c>
      <c r="R17" s="3">
        <v>2</v>
      </c>
      <c r="S17" s="3">
        <v>0</v>
      </c>
      <c r="T17" s="3">
        <v>0</v>
      </c>
      <c r="U17" s="4">
        <v>11</v>
      </c>
      <c r="V17" s="29">
        <f t="shared" si="0"/>
        <v>410</v>
      </c>
    </row>
    <row r="18" spans="1:22" ht="18" customHeight="1" x14ac:dyDescent="0.15">
      <c r="A18" s="153"/>
      <c r="B18" s="120" t="s">
        <v>14</v>
      </c>
      <c r="C18" s="5">
        <v>25</v>
      </c>
      <c r="D18" s="6">
        <v>4</v>
      </c>
      <c r="E18" s="6">
        <v>36</v>
      </c>
      <c r="F18" s="6">
        <v>46</v>
      </c>
      <c r="G18" s="6">
        <v>127</v>
      </c>
      <c r="H18" s="6">
        <v>145</v>
      </c>
      <c r="I18" s="6">
        <v>0</v>
      </c>
      <c r="J18" s="6">
        <v>0</v>
      </c>
      <c r="K18" s="6">
        <v>0</v>
      </c>
      <c r="L18" s="6">
        <v>0</v>
      </c>
      <c r="M18" s="6">
        <v>12</v>
      </c>
      <c r="N18" s="6">
        <v>1</v>
      </c>
      <c r="O18" s="6">
        <v>0</v>
      </c>
      <c r="P18" s="6">
        <v>0</v>
      </c>
      <c r="Q18" s="6">
        <v>1</v>
      </c>
      <c r="R18" s="6">
        <v>2</v>
      </c>
      <c r="S18" s="6">
        <v>0</v>
      </c>
      <c r="T18" s="6">
        <v>0</v>
      </c>
      <c r="U18" s="7">
        <v>11</v>
      </c>
      <c r="V18" s="31">
        <f t="shared" si="0"/>
        <v>410</v>
      </c>
    </row>
    <row r="19" spans="1:22" ht="18" customHeight="1" x14ac:dyDescent="0.15">
      <c r="A19" s="156" t="s">
        <v>7</v>
      </c>
      <c r="B19" s="121" t="s">
        <v>13</v>
      </c>
      <c r="C19" s="11">
        <v>15</v>
      </c>
      <c r="D19" s="12">
        <v>3</v>
      </c>
      <c r="E19" s="12">
        <v>14</v>
      </c>
      <c r="F19" s="12">
        <v>115</v>
      </c>
      <c r="G19" s="12">
        <v>224</v>
      </c>
      <c r="H19" s="12">
        <v>777</v>
      </c>
      <c r="I19" s="12">
        <v>7</v>
      </c>
      <c r="J19" s="12">
        <v>0</v>
      </c>
      <c r="K19" s="12">
        <v>0</v>
      </c>
      <c r="L19" s="12">
        <v>0</v>
      </c>
      <c r="M19" s="12">
        <v>15</v>
      </c>
      <c r="N19" s="12">
        <v>4</v>
      </c>
      <c r="O19" s="12">
        <v>3</v>
      </c>
      <c r="P19" s="12">
        <v>0</v>
      </c>
      <c r="Q19" s="12">
        <v>0</v>
      </c>
      <c r="R19" s="12">
        <v>8</v>
      </c>
      <c r="S19" s="12">
        <v>0</v>
      </c>
      <c r="T19" s="12">
        <v>0</v>
      </c>
      <c r="U19" s="13">
        <v>19</v>
      </c>
      <c r="V19" s="32">
        <f t="shared" si="0"/>
        <v>1204</v>
      </c>
    </row>
    <row r="20" spans="1:22" ht="18" customHeight="1" x14ac:dyDescent="0.15">
      <c r="A20" s="157"/>
      <c r="B20" s="119" t="s">
        <v>14</v>
      </c>
      <c r="C20" s="8">
        <v>15</v>
      </c>
      <c r="D20" s="9">
        <v>3</v>
      </c>
      <c r="E20" s="9">
        <v>14</v>
      </c>
      <c r="F20" s="9">
        <v>115</v>
      </c>
      <c r="G20" s="9">
        <v>224</v>
      </c>
      <c r="H20" s="9">
        <v>777</v>
      </c>
      <c r="I20" s="9">
        <v>7</v>
      </c>
      <c r="J20" s="9">
        <v>0</v>
      </c>
      <c r="K20" s="9">
        <v>0</v>
      </c>
      <c r="L20" s="9">
        <v>0</v>
      </c>
      <c r="M20" s="9">
        <v>15</v>
      </c>
      <c r="N20" s="9">
        <v>4</v>
      </c>
      <c r="O20" s="9">
        <v>3</v>
      </c>
      <c r="P20" s="9">
        <v>0</v>
      </c>
      <c r="Q20" s="9">
        <v>0</v>
      </c>
      <c r="R20" s="9">
        <v>8</v>
      </c>
      <c r="S20" s="9">
        <v>0</v>
      </c>
      <c r="T20" s="9">
        <v>0</v>
      </c>
      <c r="U20" s="10">
        <v>19</v>
      </c>
      <c r="V20" s="30">
        <f t="shared" si="0"/>
        <v>1204</v>
      </c>
    </row>
    <row r="21" spans="1:22" ht="18" customHeight="1" x14ac:dyDescent="0.15">
      <c r="A21" s="154" t="s">
        <v>8</v>
      </c>
      <c r="B21" s="118" t="s">
        <v>13</v>
      </c>
      <c r="C21" s="2">
        <v>0</v>
      </c>
      <c r="D21" s="3">
        <v>20</v>
      </c>
      <c r="E21" s="3">
        <v>6</v>
      </c>
      <c r="F21" s="3">
        <v>63</v>
      </c>
      <c r="G21" s="3">
        <v>43</v>
      </c>
      <c r="H21" s="3">
        <v>7</v>
      </c>
      <c r="I21" s="3">
        <v>2</v>
      </c>
      <c r="J21" s="3">
        <v>0</v>
      </c>
      <c r="K21" s="3">
        <v>1</v>
      </c>
      <c r="L21" s="3">
        <v>0</v>
      </c>
      <c r="M21" s="3">
        <v>2</v>
      </c>
      <c r="N21" s="3">
        <v>4</v>
      </c>
      <c r="O21" s="3">
        <v>0</v>
      </c>
      <c r="P21" s="3">
        <v>0</v>
      </c>
      <c r="Q21" s="3">
        <v>3</v>
      </c>
      <c r="R21" s="3">
        <v>4</v>
      </c>
      <c r="S21" s="3">
        <v>0</v>
      </c>
      <c r="T21" s="3">
        <v>0</v>
      </c>
      <c r="U21" s="4">
        <v>0</v>
      </c>
      <c r="V21" s="29">
        <f t="shared" si="0"/>
        <v>155</v>
      </c>
    </row>
    <row r="22" spans="1:22" ht="18" customHeight="1" x14ac:dyDescent="0.15">
      <c r="A22" s="153"/>
      <c r="B22" s="120" t="s">
        <v>14</v>
      </c>
      <c r="C22" s="5">
        <v>0</v>
      </c>
      <c r="D22" s="6">
        <v>20</v>
      </c>
      <c r="E22" s="6">
        <v>6</v>
      </c>
      <c r="F22" s="6">
        <v>63</v>
      </c>
      <c r="G22" s="6">
        <v>43</v>
      </c>
      <c r="H22" s="6">
        <v>7</v>
      </c>
      <c r="I22" s="6">
        <v>2</v>
      </c>
      <c r="J22" s="6">
        <v>0</v>
      </c>
      <c r="K22" s="6">
        <v>1</v>
      </c>
      <c r="L22" s="6">
        <v>0</v>
      </c>
      <c r="M22" s="6">
        <v>2</v>
      </c>
      <c r="N22" s="6">
        <v>4</v>
      </c>
      <c r="O22" s="6">
        <v>0</v>
      </c>
      <c r="P22" s="6">
        <v>0</v>
      </c>
      <c r="Q22" s="6">
        <v>3</v>
      </c>
      <c r="R22" s="6">
        <v>4</v>
      </c>
      <c r="S22" s="6">
        <v>0</v>
      </c>
      <c r="T22" s="6">
        <v>0</v>
      </c>
      <c r="U22" s="7">
        <v>0</v>
      </c>
      <c r="V22" s="31">
        <f t="shared" si="0"/>
        <v>155</v>
      </c>
    </row>
    <row r="23" spans="1:22" ht="18" customHeight="1" x14ac:dyDescent="0.15">
      <c r="A23" s="156" t="s">
        <v>9</v>
      </c>
      <c r="B23" s="121" t="s">
        <v>13</v>
      </c>
      <c r="C23" s="11">
        <v>23</v>
      </c>
      <c r="D23" s="12">
        <v>8</v>
      </c>
      <c r="E23" s="12">
        <v>2</v>
      </c>
      <c r="F23" s="12">
        <v>4</v>
      </c>
      <c r="G23" s="12">
        <v>678</v>
      </c>
      <c r="H23" s="12">
        <v>3</v>
      </c>
      <c r="I23" s="12">
        <v>12</v>
      </c>
      <c r="J23" s="12">
        <v>0</v>
      </c>
      <c r="K23" s="12">
        <v>0</v>
      </c>
      <c r="L23" s="12">
        <v>0</v>
      </c>
      <c r="M23" s="12">
        <v>0</v>
      </c>
      <c r="N23" s="12">
        <v>6</v>
      </c>
      <c r="O23" s="12">
        <v>0</v>
      </c>
      <c r="P23" s="12">
        <v>0</v>
      </c>
      <c r="Q23" s="12">
        <v>0</v>
      </c>
      <c r="R23" s="12">
        <v>0</v>
      </c>
      <c r="S23" s="12">
        <v>0</v>
      </c>
      <c r="T23" s="12">
        <v>0</v>
      </c>
      <c r="U23" s="13">
        <v>0</v>
      </c>
      <c r="V23" s="32">
        <f t="shared" si="0"/>
        <v>736</v>
      </c>
    </row>
    <row r="24" spans="1:22" ht="18" customHeight="1" x14ac:dyDescent="0.15">
      <c r="A24" s="157"/>
      <c r="B24" s="119" t="s">
        <v>14</v>
      </c>
      <c r="C24" s="8">
        <v>23</v>
      </c>
      <c r="D24" s="9">
        <v>8</v>
      </c>
      <c r="E24" s="9">
        <v>2</v>
      </c>
      <c r="F24" s="9">
        <v>4</v>
      </c>
      <c r="G24" s="9">
        <v>678</v>
      </c>
      <c r="H24" s="9">
        <v>3</v>
      </c>
      <c r="I24" s="9">
        <v>12</v>
      </c>
      <c r="J24" s="9">
        <v>0</v>
      </c>
      <c r="K24" s="9">
        <v>0</v>
      </c>
      <c r="L24" s="9">
        <v>0</v>
      </c>
      <c r="M24" s="9">
        <v>0</v>
      </c>
      <c r="N24" s="9">
        <v>6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10">
        <v>0</v>
      </c>
      <c r="V24" s="30">
        <f t="shared" si="0"/>
        <v>736</v>
      </c>
    </row>
    <row r="25" spans="1:22" ht="18" customHeight="1" x14ac:dyDescent="0.15">
      <c r="A25" s="154" t="s">
        <v>10</v>
      </c>
      <c r="B25" s="118" t="s">
        <v>13</v>
      </c>
      <c r="C25" s="2">
        <v>28</v>
      </c>
      <c r="D25" s="3">
        <v>5</v>
      </c>
      <c r="E25" s="3">
        <v>50</v>
      </c>
      <c r="F25" s="3">
        <v>87</v>
      </c>
      <c r="G25" s="3">
        <v>33</v>
      </c>
      <c r="H25" s="3">
        <v>33</v>
      </c>
      <c r="I25" s="3">
        <v>18</v>
      </c>
      <c r="J25" s="3">
        <v>0</v>
      </c>
      <c r="K25" s="3">
        <v>14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2</v>
      </c>
      <c r="U25" s="4">
        <v>17</v>
      </c>
      <c r="V25" s="29">
        <f t="shared" si="0"/>
        <v>287</v>
      </c>
    </row>
    <row r="26" spans="1:22" ht="18" customHeight="1" x14ac:dyDescent="0.15">
      <c r="A26" s="153"/>
      <c r="B26" s="120" t="s">
        <v>14</v>
      </c>
      <c r="C26" s="5">
        <v>28</v>
      </c>
      <c r="D26" s="6">
        <v>5</v>
      </c>
      <c r="E26" s="6">
        <v>50</v>
      </c>
      <c r="F26" s="6">
        <v>87</v>
      </c>
      <c r="G26" s="6">
        <v>33</v>
      </c>
      <c r="H26" s="6">
        <v>33</v>
      </c>
      <c r="I26" s="6">
        <v>18</v>
      </c>
      <c r="J26" s="6">
        <v>0</v>
      </c>
      <c r="K26" s="6">
        <v>14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v>0</v>
      </c>
      <c r="T26" s="6">
        <v>2</v>
      </c>
      <c r="U26" s="7">
        <v>17</v>
      </c>
      <c r="V26" s="31">
        <f t="shared" si="0"/>
        <v>287</v>
      </c>
    </row>
    <row r="27" spans="1:22" ht="18" customHeight="1" x14ac:dyDescent="0.15">
      <c r="A27" s="156" t="s">
        <v>11</v>
      </c>
      <c r="B27" s="121" t="s">
        <v>13</v>
      </c>
      <c r="C27" s="11">
        <v>58</v>
      </c>
      <c r="D27" s="12">
        <v>49</v>
      </c>
      <c r="E27" s="12">
        <v>228</v>
      </c>
      <c r="F27" s="12">
        <v>157</v>
      </c>
      <c r="G27" s="12">
        <v>158</v>
      </c>
      <c r="H27" s="12">
        <v>163</v>
      </c>
      <c r="I27" s="12">
        <v>48</v>
      </c>
      <c r="J27" s="12">
        <v>4</v>
      </c>
      <c r="K27" s="12">
        <v>0</v>
      </c>
      <c r="L27" s="12">
        <v>11</v>
      </c>
      <c r="M27" s="12">
        <v>8</v>
      </c>
      <c r="N27" s="12">
        <v>50</v>
      </c>
      <c r="O27" s="12">
        <v>9</v>
      </c>
      <c r="P27" s="12">
        <v>0</v>
      </c>
      <c r="Q27" s="12">
        <v>0</v>
      </c>
      <c r="R27" s="12">
        <v>61</v>
      </c>
      <c r="S27" s="12">
        <v>6</v>
      </c>
      <c r="T27" s="12">
        <v>3</v>
      </c>
      <c r="U27" s="13">
        <v>18</v>
      </c>
      <c r="V27" s="32">
        <f t="shared" si="0"/>
        <v>1031</v>
      </c>
    </row>
    <row r="28" spans="1:22" ht="18" customHeight="1" x14ac:dyDescent="0.15">
      <c r="A28" s="157"/>
      <c r="B28" s="119" t="s">
        <v>14</v>
      </c>
      <c r="C28" s="8">
        <v>58</v>
      </c>
      <c r="D28" s="9">
        <v>49</v>
      </c>
      <c r="E28" s="9">
        <v>228</v>
      </c>
      <c r="F28" s="9">
        <v>157</v>
      </c>
      <c r="G28" s="9">
        <v>158</v>
      </c>
      <c r="H28" s="9">
        <v>163</v>
      </c>
      <c r="I28" s="9">
        <v>48</v>
      </c>
      <c r="J28" s="9">
        <v>4</v>
      </c>
      <c r="K28" s="9">
        <v>0</v>
      </c>
      <c r="L28" s="9">
        <v>11</v>
      </c>
      <c r="M28" s="9">
        <v>8</v>
      </c>
      <c r="N28" s="9">
        <v>50</v>
      </c>
      <c r="O28" s="9">
        <v>9</v>
      </c>
      <c r="P28" s="9">
        <v>0</v>
      </c>
      <c r="Q28" s="9">
        <v>0</v>
      </c>
      <c r="R28" s="9">
        <v>61</v>
      </c>
      <c r="S28" s="9">
        <v>6</v>
      </c>
      <c r="T28" s="9">
        <v>3</v>
      </c>
      <c r="U28" s="10">
        <v>18</v>
      </c>
      <c r="V28" s="30">
        <f t="shared" si="0"/>
        <v>1031</v>
      </c>
    </row>
    <row r="29" spans="1:22" ht="18" customHeight="1" x14ac:dyDescent="0.15">
      <c r="A29" s="154" t="s">
        <v>12</v>
      </c>
      <c r="B29" s="118" t="s">
        <v>13</v>
      </c>
      <c r="C29" s="2">
        <v>22</v>
      </c>
      <c r="D29" s="3">
        <v>2</v>
      </c>
      <c r="E29" s="3">
        <v>95</v>
      </c>
      <c r="F29" s="3">
        <v>90</v>
      </c>
      <c r="G29" s="3">
        <v>92</v>
      </c>
      <c r="H29" s="3">
        <v>31</v>
      </c>
      <c r="I29" s="3">
        <v>2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8</v>
      </c>
      <c r="U29" s="4">
        <v>4</v>
      </c>
      <c r="V29" s="29">
        <f t="shared" si="0"/>
        <v>346</v>
      </c>
    </row>
    <row r="30" spans="1:22" ht="18" customHeight="1" x14ac:dyDescent="0.15">
      <c r="A30" s="153"/>
      <c r="B30" s="120" t="s">
        <v>14</v>
      </c>
      <c r="C30" s="5">
        <v>22</v>
      </c>
      <c r="D30" s="6">
        <v>2</v>
      </c>
      <c r="E30" s="6">
        <v>95</v>
      </c>
      <c r="F30" s="6">
        <v>90</v>
      </c>
      <c r="G30" s="6">
        <v>92</v>
      </c>
      <c r="H30" s="6">
        <v>31</v>
      </c>
      <c r="I30" s="6">
        <v>2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v>0</v>
      </c>
      <c r="T30" s="6">
        <v>8</v>
      </c>
      <c r="U30" s="7">
        <v>4</v>
      </c>
      <c r="V30" s="31">
        <f t="shared" si="0"/>
        <v>346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340</v>
      </c>
      <c r="D31" s="3">
        <f t="shared" ref="D31:V31" si="1">+D7+D9+D11+D13+D15+D17+D19+D21+D23+D25+D27+D29</f>
        <v>146</v>
      </c>
      <c r="E31" s="3">
        <f t="shared" si="1"/>
        <v>1038</v>
      </c>
      <c r="F31" s="3">
        <f t="shared" si="1"/>
        <v>1055</v>
      </c>
      <c r="G31" s="3">
        <f t="shared" si="1"/>
        <v>2563</v>
      </c>
      <c r="H31" s="3">
        <f t="shared" si="1"/>
        <v>1971</v>
      </c>
      <c r="I31" s="3">
        <f t="shared" si="1"/>
        <v>227</v>
      </c>
      <c r="J31" s="3">
        <f t="shared" si="1"/>
        <v>4</v>
      </c>
      <c r="K31" s="3">
        <f t="shared" ref="K31:M31" si="2">+K7+K9+K11+K13+K15+K17+K19+K21+K23+K25+K27+K29</f>
        <v>27</v>
      </c>
      <c r="L31" s="3">
        <f t="shared" si="2"/>
        <v>21</v>
      </c>
      <c r="M31" s="3">
        <f t="shared" si="2"/>
        <v>67</v>
      </c>
      <c r="N31" s="3">
        <f t="shared" si="1"/>
        <v>77</v>
      </c>
      <c r="O31" s="3">
        <f t="shared" si="1"/>
        <v>17</v>
      </c>
      <c r="P31" s="3">
        <f t="shared" si="1"/>
        <v>0</v>
      </c>
      <c r="Q31" s="3">
        <f t="shared" si="1"/>
        <v>6</v>
      </c>
      <c r="R31" s="3">
        <f t="shared" si="1"/>
        <v>104</v>
      </c>
      <c r="S31" s="3">
        <f t="shared" si="1"/>
        <v>17</v>
      </c>
      <c r="T31" s="3">
        <f t="shared" si="1"/>
        <v>22</v>
      </c>
      <c r="U31" s="4">
        <f t="shared" si="1"/>
        <v>96</v>
      </c>
      <c r="V31" s="29">
        <f t="shared" si="1"/>
        <v>7798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340</v>
      </c>
      <c r="D32" s="6">
        <f t="shared" si="3"/>
        <v>146</v>
      </c>
      <c r="E32" s="6">
        <f t="shared" si="3"/>
        <v>1038</v>
      </c>
      <c r="F32" s="6">
        <f t="shared" si="3"/>
        <v>1055</v>
      </c>
      <c r="G32" s="6">
        <f t="shared" si="3"/>
        <v>2563</v>
      </c>
      <c r="H32" s="6">
        <f t="shared" si="3"/>
        <v>1971</v>
      </c>
      <c r="I32" s="6">
        <f t="shared" si="3"/>
        <v>227</v>
      </c>
      <c r="J32" s="6">
        <f t="shared" si="3"/>
        <v>4</v>
      </c>
      <c r="K32" s="6">
        <f t="shared" ref="K32:M32" si="4">+K8+K10+K12+K14+K16+K18+K20+K22+K24+K26+K28+K30</f>
        <v>27</v>
      </c>
      <c r="L32" s="6">
        <f t="shared" si="4"/>
        <v>21</v>
      </c>
      <c r="M32" s="6">
        <f t="shared" si="4"/>
        <v>67</v>
      </c>
      <c r="N32" s="6">
        <f t="shared" si="3"/>
        <v>77</v>
      </c>
      <c r="O32" s="6">
        <f t="shared" si="3"/>
        <v>17</v>
      </c>
      <c r="P32" s="6">
        <f t="shared" si="3"/>
        <v>0</v>
      </c>
      <c r="Q32" s="6">
        <f t="shared" si="3"/>
        <v>6</v>
      </c>
      <c r="R32" s="6">
        <f t="shared" si="3"/>
        <v>104</v>
      </c>
      <c r="S32" s="6">
        <f t="shared" si="3"/>
        <v>17</v>
      </c>
      <c r="T32" s="6">
        <f t="shared" si="3"/>
        <v>22</v>
      </c>
      <c r="U32" s="7">
        <f t="shared" si="3"/>
        <v>96</v>
      </c>
      <c r="V32" s="31">
        <f t="shared" si="3"/>
        <v>7798</v>
      </c>
    </row>
    <row r="33" spans="1:22" ht="18" customHeight="1" x14ac:dyDescent="0.15">
      <c r="A33" s="158" t="s">
        <v>273</v>
      </c>
      <c r="B33" s="118" t="s">
        <v>13</v>
      </c>
      <c r="C33" s="2">
        <v>225</v>
      </c>
      <c r="D33" s="3">
        <v>233</v>
      </c>
      <c r="E33" s="3">
        <v>781</v>
      </c>
      <c r="F33" s="3">
        <v>554</v>
      </c>
      <c r="G33" s="3">
        <v>3115</v>
      </c>
      <c r="H33" s="3">
        <v>2415</v>
      </c>
      <c r="I33" s="3">
        <v>391</v>
      </c>
      <c r="J33" s="3">
        <v>4</v>
      </c>
      <c r="K33" s="3">
        <v>118</v>
      </c>
      <c r="L33" s="3">
        <v>2</v>
      </c>
      <c r="M33" s="3">
        <v>169</v>
      </c>
      <c r="N33" s="3">
        <v>80</v>
      </c>
      <c r="O33" s="3">
        <v>3</v>
      </c>
      <c r="P33" s="3">
        <v>19</v>
      </c>
      <c r="Q33" s="3">
        <v>39</v>
      </c>
      <c r="R33" s="3">
        <v>39</v>
      </c>
      <c r="S33" s="3">
        <v>30</v>
      </c>
      <c r="T33" s="3">
        <v>50</v>
      </c>
      <c r="U33" s="4">
        <v>213</v>
      </c>
      <c r="V33" s="29">
        <f>SUM(C33:U33)</f>
        <v>8480</v>
      </c>
    </row>
    <row r="34" spans="1:22" ht="18" customHeight="1" x14ac:dyDescent="0.15">
      <c r="A34" s="153"/>
      <c r="B34" s="120" t="s">
        <v>14</v>
      </c>
      <c r="C34" s="5">
        <v>225</v>
      </c>
      <c r="D34" s="6">
        <v>233</v>
      </c>
      <c r="E34" s="6">
        <v>781</v>
      </c>
      <c r="F34" s="6">
        <v>555</v>
      </c>
      <c r="G34" s="6">
        <v>3115</v>
      </c>
      <c r="H34" s="6">
        <v>2415</v>
      </c>
      <c r="I34" s="6">
        <v>391</v>
      </c>
      <c r="J34" s="6">
        <v>4</v>
      </c>
      <c r="K34" s="6">
        <v>118</v>
      </c>
      <c r="L34" s="6">
        <v>2</v>
      </c>
      <c r="M34" s="6">
        <v>169</v>
      </c>
      <c r="N34" s="6">
        <v>81</v>
      </c>
      <c r="O34" s="6">
        <v>3</v>
      </c>
      <c r="P34" s="6">
        <v>19</v>
      </c>
      <c r="Q34" s="6">
        <v>39</v>
      </c>
      <c r="R34" s="6">
        <v>39</v>
      </c>
      <c r="S34" s="6">
        <v>30</v>
      </c>
      <c r="T34" s="6">
        <v>50</v>
      </c>
      <c r="U34" s="7">
        <v>213</v>
      </c>
      <c r="V34" s="31">
        <f>SUM(C34:U34)</f>
        <v>8482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1.5111111111111111</v>
      </c>
      <c r="D35" s="34">
        <f t="shared" ref="D35:V35" si="5">IF(D33=0,"- ",+D31/D33)</f>
        <v>0.62660944206008584</v>
      </c>
      <c r="E35" s="34">
        <f t="shared" si="5"/>
        <v>1.3290653008962867</v>
      </c>
      <c r="F35" s="34">
        <f t="shared" si="5"/>
        <v>1.9043321299638989</v>
      </c>
      <c r="G35" s="34">
        <f t="shared" si="5"/>
        <v>0.82279293739967896</v>
      </c>
      <c r="H35" s="34">
        <f t="shared" si="5"/>
        <v>0.8161490683229814</v>
      </c>
      <c r="I35" s="34">
        <f t="shared" si="5"/>
        <v>0.58056265984654731</v>
      </c>
      <c r="J35" s="34">
        <f t="shared" si="5"/>
        <v>1</v>
      </c>
      <c r="K35" s="34">
        <f t="shared" ref="K35:M35" si="6">IF(K33=0,"- ",+K31/K33)</f>
        <v>0.2288135593220339</v>
      </c>
      <c r="L35" s="34">
        <f t="shared" si="6"/>
        <v>10.5</v>
      </c>
      <c r="M35" s="34">
        <f t="shared" si="6"/>
        <v>0.39644970414201186</v>
      </c>
      <c r="N35" s="34">
        <f t="shared" si="5"/>
        <v>0.96250000000000002</v>
      </c>
      <c r="O35" s="34">
        <f t="shared" si="5"/>
        <v>5.666666666666667</v>
      </c>
      <c r="P35" s="34">
        <f t="shared" si="5"/>
        <v>0</v>
      </c>
      <c r="Q35" s="34">
        <f t="shared" si="5"/>
        <v>0.15384615384615385</v>
      </c>
      <c r="R35" s="34">
        <f t="shared" si="5"/>
        <v>2.6666666666666665</v>
      </c>
      <c r="S35" s="34">
        <f t="shared" si="5"/>
        <v>0.56666666666666665</v>
      </c>
      <c r="T35" s="34">
        <f t="shared" si="5"/>
        <v>0.44</v>
      </c>
      <c r="U35" s="35">
        <f t="shared" si="5"/>
        <v>0.45070422535211269</v>
      </c>
      <c r="V35" s="36">
        <f t="shared" si="5"/>
        <v>0.91957547169811316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1.5111111111111111</v>
      </c>
      <c r="D36" s="38">
        <f t="shared" si="7"/>
        <v>0.62660944206008584</v>
      </c>
      <c r="E36" s="38">
        <f t="shared" si="7"/>
        <v>1.3290653008962867</v>
      </c>
      <c r="F36" s="38">
        <f t="shared" si="7"/>
        <v>1.9009009009009008</v>
      </c>
      <c r="G36" s="38">
        <f t="shared" si="7"/>
        <v>0.82279293739967896</v>
      </c>
      <c r="H36" s="38">
        <f t="shared" si="7"/>
        <v>0.8161490683229814</v>
      </c>
      <c r="I36" s="38">
        <f t="shared" si="7"/>
        <v>0.58056265984654731</v>
      </c>
      <c r="J36" s="38">
        <f t="shared" si="7"/>
        <v>1</v>
      </c>
      <c r="K36" s="38">
        <f t="shared" ref="K36:M36" si="8">IF(K34=0,"- ",+K32/K34)</f>
        <v>0.2288135593220339</v>
      </c>
      <c r="L36" s="38">
        <f t="shared" si="8"/>
        <v>10.5</v>
      </c>
      <c r="M36" s="38">
        <f t="shared" si="8"/>
        <v>0.39644970414201186</v>
      </c>
      <c r="N36" s="38">
        <f t="shared" si="7"/>
        <v>0.95061728395061729</v>
      </c>
      <c r="O36" s="38">
        <f t="shared" si="7"/>
        <v>5.666666666666667</v>
      </c>
      <c r="P36" s="38">
        <f t="shared" si="7"/>
        <v>0</v>
      </c>
      <c r="Q36" s="38">
        <f t="shared" si="7"/>
        <v>0.15384615384615385</v>
      </c>
      <c r="R36" s="38">
        <f t="shared" si="7"/>
        <v>2.6666666666666665</v>
      </c>
      <c r="S36" s="38">
        <f t="shared" si="7"/>
        <v>0.56666666666666665</v>
      </c>
      <c r="T36" s="38">
        <f t="shared" si="7"/>
        <v>0.44</v>
      </c>
      <c r="U36" s="39">
        <f t="shared" si="7"/>
        <v>0.45070422535211269</v>
      </c>
      <c r="V36" s="40">
        <f t="shared" si="7"/>
        <v>0.91935864182975713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0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8</v>
      </c>
      <c r="O4" s="14" t="s">
        <v>35</v>
      </c>
      <c r="P4" s="14" t="s">
        <v>36</v>
      </c>
      <c r="Q4" s="15">
        <v>8</v>
      </c>
      <c r="R4" s="14" t="s">
        <v>37</v>
      </c>
      <c r="T4" s="16" t="s">
        <v>33</v>
      </c>
      <c r="U4" s="16"/>
      <c r="V4" s="16" t="s">
        <v>187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>
        <v>2</v>
      </c>
      <c r="R7" s="3"/>
      <c r="S7" s="3"/>
      <c r="T7" s="3"/>
      <c r="U7" s="4">
        <v>1</v>
      </c>
      <c r="V7" s="29">
        <f>SUM(C7:U7)</f>
        <v>3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>
        <v>4</v>
      </c>
      <c r="R8" s="9"/>
      <c r="S8" s="9"/>
      <c r="T8" s="9"/>
      <c r="U8" s="10">
        <v>2</v>
      </c>
      <c r="V8" s="30">
        <f t="shared" ref="V8:V30" si="0">SUM(C8:U8)</f>
        <v>6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>
        <v>1</v>
      </c>
      <c r="L9" s="3"/>
      <c r="M9" s="3"/>
      <c r="N9" s="3"/>
      <c r="O9" s="3"/>
      <c r="P9" s="3"/>
      <c r="Q9" s="3">
        <v>1</v>
      </c>
      <c r="R9" s="3"/>
      <c r="S9" s="3"/>
      <c r="T9" s="3"/>
      <c r="U9" s="4"/>
      <c r="V9" s="29">
        <f t="shared" si="0"/>
        <v>2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>
        <v>17</v>
      </c>
      <c r="L10" s="6"/>
      <c r="M10" s="6"/>
      <c r="N10" s="6"/>
      <c r="O10" s="6"/>
      <c r="P10" s="6"/>
      <c r="Q10" s="6">
        <v>17</v>
      </c>
      <c r="R10" s="6"/>
      <c r="S10" s="6"/>
      <c r="T10" s="6"/>
      <c r="U10" s="7"/>
      <c r="V10" s="31">
        <f t="shared" si="0"/>
        <v>34</v>
      </c>
    </row>
    <row r="11" spans="1:22" ht="18" customHeight="1" x14ac:dyDescent="0.15">
      <c r="A11" s="156" t="s">
        <v>3</v>
      </c>
      <c r="B11" s="121" t="s">
        <v>13</v>
      </c>
      <c r="C11" s="11"/>
      <c r="D11" s="12">
        <v>3</v>
      </c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>
        <v>4</v>
      </c>
      <c r="R11" s="12">
        <v>17</v>
      </c>
      <c r="S11" s="12"/>
      <c r="T11" s="12"/>
      <c r="U11" s="13">
        <v>4</v>
      </c>
      <c r="V11" s="32">
        <f t="shared" si="0"/>
        <v>28</v>
      </c>
    </row>
    <row r="12" spans="1:22" ht="18" customHeight="1" x14ac:dyDescent="0.15">
      <c r="A12" s="157"/>
      <c r="B12" s="119" t="s">
        <v>14</v>
      </c>
      <c r="C12" s="8"/>
      <c r="D12" s="9">
        <v>6</v>
      </c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>
        <v>8</v>
      </c>
      <c r="R12" s="9">
        <v>29</v>
      </c>
      <c r="S12" s="9"/>
      <c r="T12" s="9"/>
      <c r="U12" s="10">
        <v>9</v>
      </c>
      <c r="V12" s="30">
        <f t="shared" si="0"/>
        <v>52</v>
      </c>
    </row>
    <row r="13" spans="1:22" ht="18" customHeight="1" x14ac:dyDescent="0.15">
      <c r="A13" s="154" t="s">
        <v>4</v>
      </c>
      <c r="B13" s="118" t="s">
        <v>13</v>
      </c>
      <c r="C13" s="2">
        <v>4</v>
      </c>
      <c r="D13" s="3"/>
      <c r="E13" s="3">
        <v>1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>
        <v>1</v>
      </c>
      <c r="Q13" s="3">
        <v>1</v>
      </c>
      <c r="R13" s="3"/>
      <c r="S13" s="3"/>
      <c r="T13" s="3"/>
      <c r="U13" s="4"/>
      <c r="V13" s="29">
        <f t="shared" si="0"/>
        <v>7</v>
      </c>
    </row>
    <row r="14" spans="1:22" ht="18" customHeight="1" x14ac:dyDescent="0.15">
      <c r="A14" s="153"/>
      <c r="B14" s="120" t="s">
        <v>14</v>
      </c>
      <c r="C14" s="5">
        <v>4</v>
      </c>
      <c r="D14" s="6"/>
      <c r="E14" s="6">
        <v>1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>
        <v>1</v>
      </c>
      <c r="Q14" s="6">
        <v>10</v>
      </c>
      <c r="R14" s="6"/>
      <c r="S14" s="6"/>
      <c r="T14" s="6"/>
      <c r="U14" s="7"/>
      <c r="V14" s="31">
        <f t="shared" si="0"/>
        <v>16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>
        <v>2</v>
      </c>
      <c r="V15" s="32">
        <f t="shared" si="0"/>
        <v>2</v>
      </c>
    </row>
    <row r="16" spans="1:22" ht="18" customHeight="1" x14ac:dyDescent="0.15">
      <c r="A16" s="157"/>
      <c r="B16" s="119" t="s">
        <v>14</v>
      </c>
      <c r="C16" s="8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>
        <v>2</v>
      </c>
      <c r="V16" s="30">
        <f t="shared" si="0"/>
        <v>2</v>
      </c>
    </row>
    <row r="17" spans="1:22" ht="18" customHeight="1" x14ac:dyDescent="0.15">
      <c r="A17" s="154" t="s">
        <v>6</v>
      </c>
      <c r="B17" s="118" t="s">
        <v>13</v>
      </c>
      <c r="C17" s="2">
        <v>2</v>
      </c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>
        <v>1</v>
      </c>
      <c r="R17" s="3"/>
      <c r="S17" s="3"/>
      <c r="T17" s="3"/>
      <c r="U17" s="4"/>
      <c r="V17" s="29">
        <f t="shared" si="0"/>
        <v>3</v>
      </c>
    </row>
    <row r="18" spans="1:22" ht="18" customHeight="1" x14ac:dyDescent="0.15">
      <c r="A18" s="153"/>
      <c r="B18" s="120" t="s">
        <v>14</v>
      </c>
      <c r="C18" s="5">
        <v>4</v>
      </c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>
        <v>2</v>
      </c>
      <c r="R18" s="6"/>
      <c r="S18" s="6"/>
      <c r="T18" s="6"/>
      <c r="U18" s="7"/>
      <c r="V18" s="31">
        <f t="shared" si="0"/>
        <v>6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/>
      <c r="G19" s="12">
        <v>36</v>
      </c>
      <c r="H19" s="12"/>
      <c r="I19" s="12"/>
      <c r="J19" s="12"/>
      <c r="K19" s="12"/>
      <c r="L19" s="12"/>
      <c r="M19" s="12"/>
      <c r="N19" s="12"/>
      <c r="O19" s="12">
        <v>1</v>
      </c>
      <c r="P19" s="12"/>
      <c r="Q19" s="12">
        <v>1</v>
      </c>
      <c r="R19" s="12"/>
      <c r="S19" s="12"/>
      <c r="T19" s="12"/>
      <c r="U19" s="13"/>
      <c r="V19" s="32">
        <f t="shared" si="0"/>
        <v>38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>
        <v>36</v>
      </c>
      <c r="H20" s="9"/>
      <c r="I20" s="9"/>
      <c r="J20" s="9"/>
      <c r="K20" s="9"/>
      <c r="L20" s="9"/>
      <c r="M20" s="9"/>
      <c r="N20" s="9"/>
      <c r="O20" s="9">
        <v>1</v>
      </c>
      <c r="P20" s="9"/>
      <c r="Q20" s="9">
        <v>1</v>
      </c>
      <c r="R20" s="9"/>
      <c r="S20" s="9"/>
      <c r="T20" s="9"/>
      <c r="U20" s="10"/>
      <c r="V20" s="30">
        <f t="shared" si="0"/>
        <v>38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>
        <v>1</v>
      </c>
      <c r="V25" s="29">
        <f t="shared" si="0"/>
        <v>1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>
        <v>1</v>
      </c>
      <c r="V26" s="31">
        <f t="shared" si="0"/>
        <v>1</v>
      </c>
    </row>
    <row r="27" spans="1:22" ht="18" customHeight="1" x14ac:dyDescent="0.15">
      <c r="A27" s="156" t="s">
        <v>11</v>
      </c>
      <c r="B27" s="121" t="s">
        <v>13</v>
      </c>
      <c r="C27" s="11">
        <v>1</v>
      </c>
      <c r="D27" s="12">
        <v>5</v>
      </c>
      <c r="E27" s="12"/>
      <c r="F27" s="12"/>
      <c r="G27" s="12"/>
      <c r="H27" s="12"/>
      <c r="I27" s="12"/>
      <c r="J27" s="12"/>
      <c r="K27" s="12"/>
      <c r="L27" s="12"/>
      <c r="M27" s="12"/>
      <c r="N27" s="12">
        <v>2</v>
      </c>
      <c r="O27" s="12"/>
      <c r="P27" s="12">
        <v>2</v>
      </c>
      <c r="Q27" s="12"/>
      <c r="R27" s="12"/>
      <c r="S27" s="12"/>
      <c r="T27" s="12"/>
      <c r="U27" s="13"/>
      <c r="V27" s="32">
        <f t="shared" si="0"/>
        <v>10</v>
      </c>
    </row>
    <row r="28" spans="1:22" ht="18" customHeight="1" x14ac:dyDescent="0.15">
      <c r="A28" s="157"/>
      <c r="B28" s="119" t="s">
        <v>14</v>
      </c>
      <c r="C28" s="8">
        <v>1</v>
      </c>
      <c r="D28" s="9">
        <v>5</v>
      </c>
      <c r="E28" s="9"/>
      <c r="F28" s="9"/>
      <c r="G28" s="9"/>
      <c r="H28" s="9"/>
      <c r="I28" s="9"/>
      <c r="J28" s="9"/>
      <c r="K28" s="9"/>
      <c r="L28" s="9"/>
      <c r="M28" s="9"/>
      <c r="N28" s="9">
        <v>2</v>
      </c>
      <c r="O28" s="9"/>
      <c r="P28" s="9">
        <v>2</v>
      </c>
      <c r="Q28" s="9"/>
      <c r="R28" s="9"/>
      <c r="S28" s="9"/>
      <c r="T28" s="9"/>
      <c r="U28" s="10"/>
      <c r="V28" s="30">
        <f t="shared" si="0"/>
        <v>10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7</v>
      </c>
      <c r="D31" s="3">
        <f t="shared" ref="D31:V31" si="1">+D7+D9+D11+D13+D15+D17+D19+D21+D23+D25+D27+D29</f>
        <v>8</v>
      </c>
      <c r="E31" s="3">
        <f t="shared" si="1"/>
        <v>1</v>
      </c>
      <c r="F31" s="3">
        <f t="shared" si="1"/>
        <v>0</v>
      </c>
      <c r="G31" s="3">
        <f t="shared" si="1"/>
        <v>36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1</v>
      </c>
      <c r="L31" s="3">
        <f t="shared" si="2"/>
        <v>0</v>
      </c>
      <c r="M31" s="3">
        <f t="shared" si="2"/>
        <v>0</v>
      </c>
      <c r="N31" s="3">
        <f t="shared" si="1"/>
        <v>2</v>
      </c>
      <c r="O31" s="3">
        <f t="shared" si="1"/>
        <v>1</v>
      </c>
      <c r="P31" s="3">
        <f t="shared" si="1"/>
        <v>3</v>
      </c>
      <c r="Q31" s="3">
        <f t="shared" si="1"/>
        <v>10</v>
      </c>
      <c r="R31" s="3">
        <f t="shared" si="1"/>
        <v>17</v>
      </c>
      <c r="S31" s="3">
        <f t="shared" si="1"/>
        <v>0</v>
      </c>
      <c r="T31" s="3">
        <f t="shared" si="1"/>
        <v>0</v>
      </c>
      <c r="U31" s="4">
        <f t="shared" si="1"/>
        <v>8</v>
      </c>
      <c r="V31" s="29">
        <f t="shared" si="1"/>
        <v>94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9</v>
      </c>
      <c r="D32" s="6">
        <f t="shared" si="3"/>
        <v>11</v>
      </c>
      <c r="E32" s="6">
        <f t="shared" si="3"/>
        <v>1</v>
      </c>
      <c r="F32" s="6">
        <f t="shared" si="3"/>
        <v>0</v>
      </c>
      <c r="G32" s="6">
        <f t="shared" si="3"/>
        <v>36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17</v>
      </c>
      <c r="L32" s="6">
        <f t="shared" si="4"/>
        <v>0</v>
      </c>
      <c r="M32" s="6">
        <f t="shared" si="4"/>
        <v>0</v>
      </c>
      <c r="N32" s="6">
        <f t="shared" si="3"/>
        <v>2</v>
      </c>
      <c r="O32" s="6">
        <f t="shared" si="3"/>
        <v>1</v>
      </c>
      <c r="P32" s="6">
        <f t="shared" si="3"/>
        <v>3</v>
      </c>
      <c r="Q32" s="6">
        <f t="shared" si="3"/>
        <v>42</v>
      </c>
      <c r="R32" s="6">
        <f t="shared" si="3"/>
        <v>29</v>
      </c>
      <c r="S32" s="6">
        <f t="shared" si="3"/>
        <v>0</v>
      </c>
      <c r="T32" s="6">
        <f t="shared" si="3"/>
        <v>0</v>
      </c>
      <c r="U32" s="7">
        <f t="shared" si="3"/>
        <v>14</v>
      </c>
      <c r="V32" s="31">
        <f t="shared" si="3"/>
        <v>165</v>
      </c>
    </row>
    <row r="33" spans="1:22" ht="18" customHeight="1" x14ac:dyDescent="0.15">
      <c r="A33" s="158" t="s">
        <v>273</v>
      </c>
      <c r="B33" s="118" t="s">
        <v>13</v>
      </c>
      <c r="C33" s="2">
        <v>3</v>
      </c>
      <c r="D33" s="3">
        <v>0</v>
      </c>
      <c r="E33" s="3">
        <v>10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1</v>
      </c>
      <c r="L33" s="3">
        <v>0</v>
      </c>
      <c r="M33" s="3">
        <v>1</v>
      </c>
      <c r="N33" s="3">
        <v>3</v>
      </c>
      <c r="O33" s="3">
        <v>0</v>
      </c>
      <c r="P33" s="3">
        <v>7</v>
      </c>
      <c r="Q33" s="3">
        <v>14</v>
      </c>
      <c r="R33" s="3">
        <v>0</v>
      </c>
      <c r="S33" s="3">
        <v>0</v>
      </c>
      <c r="T33" s="3">
        <v>0</v>
      </c>
      <c r="U33" s="4">
        <v>5</v>
      </c>
      <c r="V33" s="29">
        <f>SUM(C33:U33)</f>
        <v>44</v>
      </c>
    </row>
    <row r="34" spans="1:22" ht="18" customHeight="1" x14ac:dyDescent="0.15">
      <c r="A34" s="153"/>
      <c r="B34" s="120" t="s">
        <v>14</v>
      </c>
      <c r="C34" s="5">
        <v>4</v>
      </c>
      <c r="D34" s="6">
        <v>0</v>
      </c>
      <c r="E34" s="6">
        <v>18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1</v>
      </c>
      <c r="L34" s="6">
        <v>0</v>
      </c>
      <c r="M34" s="6">
        <v>1</v>
      </c>
      <c r="N34" s="6">
        <v>5</v>
      </c>
      <c r="O34" s="6">
        <v>0</v>
      </c>
      <c r="P34" s="6">
        <v>13</v>
      </c>
      <c r="Q34" s="6">
        <v>17</v>
      </c>
      <c r="R34" s="6">
        <v>0</v>
      </c>
      <c r="S34" s="6">
        <v>0</v>
      </c>
      <c r="T34" s="6">
        <v>0</v>
      </c>
      <c r="U34" s="7">
        <v>7</v>
      </c>
      <c r="V34" s="31">
        <f>SUM(C34:U34)</f>
        <v>66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2.3333333333333335</v>
      </c>
      <c r="D35" s="34" t="str">
        <f t="shared" ref="D35:V35" si="5">IF(D33=0,"- ",+D31/D33)</f>
        <v xml:space="preserve">- </v>
      </c>
      <c r="E35" s="34">
        <f t="shared" si="5"/>
        <v>0.1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>
        <f t="shared" ref="K35:M35" si="6">IF(K33=0,"- ",+K31/K33)</f>
        <v>1</v>
      </c>
      <c r="L35" s="34" t="str">
        <f t="shared" si="6"/>
        <v xml:space="preserve">- </v>
      </c>
      <c r="M35" s="34">
        <f t="shared" si="6"/>
        <v>0</v>
      </c>
      <c r="N35" s="34">
        <f t="shared" si="5"/>
        <v>0.66666666666666663</v>
      </c>
      <c r="O35" s="34" t="str">
        <f t="shared" si="5"/>
        <v xml:space="preserve">- </v>
      </c>
      <c r="P35" s="34">
        <f t="shared" si="5"/>
        <v>0.42857142857142855</v>
      </c>
      <c r="Q35" s="34">
        <f t="shared" si="5"/>
        <v>0.7142857142857143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>
        <f t="shared" si="5"/>
        <v>1.6</v>
      </c>
      <c r="V35" s="36">
        <f t="shared" si="5"/>
        <v>2.1363636363636362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2.25</v>
      </c>
      <c r="D36" s="38" t="str">
        <f t="shared" si="7"/>
        <v xml:space="preserve">- </v>
      </c>
      <c r="E36" s="38">
        <f t="shared" si="7"/>
        <v>5.5555555555555552E-2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>
        <f t="shared" ref="K36:M36" si="8">IF(K34=0,"- ",+K32/K34)</f>
        <v>17</v>
      </c>
      <c r="L36" s="38" t="str">
        <f t="shared" si="8"/>
        <v xml:space="preserve">- </v>
      </c>
      <c r="M36" s="38">
        <f t="shared" si="8"/>
        <v>0</v>
      </c>
      <c r="N36" s="38">
        <f t="shared" si="7"/>
        <v>0.4</v>
      </c>
      <c r="O36" s="38" t="str">
        <f t="shared" si="7"/>
        <v xml:space="preserve">- </v>
      </c>
      <c r="P36" s="38">
        <f t="shared" si="7"/>
        <v>0.23076923076923078</v>
      </c>
      <c r="Q36" s="38">
        <f t="shared" si="7"/>
        <v>2.4705882352941178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>
        <f t="shared" si="7"/>
        <v>2</v>
      </c>
      <c r="V36" s="40">
        <f t="shared" si="7"/>
        <v>2.5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0</v>
      </c>
      <c r="O4" s="14" t="s">
        <v>35</v>
      </c>
      <c r="P4" s="14" t="s">
        <v>36</v>
      </c>
      <c r="Q4" s="15">
        <v>0</v>
      </c>
      <c r="R4" s="14" t="s">
        <v>37</v>
      </c>
      <c r="T4" s="16" t="s">
        <v>33</v>
      </c>
      <c r="U4" s="16"/>
      <c r="V4" s="16" t="s">
        <v>53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0</v>
      </c>
    </row>
    <row r="14" spans="1:22" ht="18" customHeight="1" x14ac:dyDescent="0.15">
      <c r="A14" s="153"/>
      <c r="B14" s="120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0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0</v>
      </c>
    </row>
    <row r="16" spans="1:22" ht="18" customHeight="1" x14ac:dyDescent="0.15">
      <c r="A16" s="157"/>
      <c r="B16" s="119" t="s">
        <v>14</v>
      </c>
      <c r="C16" s="8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0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0</v>
      </c>
      <c r="D31" s="3">
        <f t="shared" ref="D31:U32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0</v>
      </c>
      <c r="S31" s="3">
        <f t="shared" si="1"/>
        <v>0</v>
      </c>
      <c r="T31" s="3">
        <f t="shared" si="1"/>
        <v>0</v>
      </c>
      <c r="U31" s="4">
        <f t="shared" si="1"/>
        <v>0</v>
      </c>
      <c r="V31" s="29">
        <f t="shared" ref="V31" si="2">+V7+V9+V11+V13+V15+V17+V19+V21+V23+V25+V27+V29</f>
        <v>0</v>
      </c>
    </row>
    <row r="32" spans="1:22" ht="18" customHeight="1" x14ac:dyDescent="0.15">
      <c r="A32" s="153"/>
      <c r="B32" s="120" t="s">
        <v>14</v>
      </c>
      <c r="C32" s="5">
        <f t="shared" ref="C32:U32" si="3">+C8+C10+C12+C14+C16+C18+C20+C22+C24+C26+C28+C30</f>
        <v>0</v>
      </c>
      <c r="D32" s="6">
        <f t="shared" si="3"/>
        <v>0</v>
      </c>
      <c r="E32" s="6">
        <f t="shared" si="3"/>
        <v>0</v>
      </c>
      <c r="F32" s="6">
        <f t="shared" si="3"/>
        <v>0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si="1"/>
        <v>0</v>
      </c>
      <c r="L32" s="6">
        <f t="shared" si="1"/>
        <v>0</v>
      </c>
      <c r="M32" s="6">
        <f t="shared" si="1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0</v>
      </c>
      <c r="U32" s="7">
        <f t="shared" si="3"/>
        <v>0</v>
      </c>
      <c r="V32" s="31">
        <f t="shared" ref="V32" si="4">+V8+V10+V12+V14+V16+V18+V20+V22+V24+V26+V28+V30</f>
        <v>0</v>
      </c>
    </row>
    <row r="33" spans="1:22" ht="18" customHeight="1" x14ac:dyDescent="0.15">
      <c r="A33" s="158" t="s">
        <v>273</v>
      </c>
      <c r="B33" s="118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4">
        <v>0</v>
      </c>
      <c r="V33" s="29">
        <f>SUM(C33:U33)</f>
        <v>0</v>
      </c>
    </row>
    <row r="34" spans="1:22" ht="18" customHeight="1" x14ac:dyDescent="0.15">
      <c r="A34" s="153"/>
      <c r="B34" s="120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7">
        <v>0</v>
      </c>
      <c r="V34" s="31">
        <f>SUM(C34:U34)</f>
        <v>0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 t="str">
        <f t="shared" ref="D35:V35" si="5">IF(D33=0,"- ",+D31/D33)</f>
        <v xml:space="preserve">- </v>
      </c>
      <c r="E35" s="34" t="str">
        <f t="shared" si="5"/>
        <v xml:space="preserve">- 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 t="str">
        <f t="shared" si="5"/>
        <v xml:space="preserve">- </v>
      </c>
      <c r="V35" s="36" t="str">
        <f t="shared" si="5"/>
        <v xml:space="preserve">- 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 t="str">
        <f t="shared" si="7"/>
        <v xml:space="preserve">- </v>
      </c>
      <c r="E36" s="38" t="str">
        <f t="shared" si="7"/>
        <v xml:space="preserve">- 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 t="str">
        <f t="shared" si="7"/>
        <v xml:space="preserve">- </v>
      </c>
      <c r="V36" s="40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1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3</v>
      </c>
      <c r="O4" s="14" t="s">
        <v>35</v>
      </c>
      <c r="P4" s="14" t="s">
        <v>36</v>
      </c>
      <c r="Q4" s="15">
        <v>3</v>
      </c>
      <c r="R4" s="14" t="s">
        <v>37</v>
      </c>
      <c r="T4" s="16" t="s">
        <v>33</v>
      </c>
      <c r="U4" s="16"/>
      <c r="V4" s="16" t="s">
        <v>188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>
        <v>5</v>
      </c>
      <c r="F7" s="3">
        <v>2</v>
      </c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7</v>
      </c>
    </row>
    <row r="8" spans="1:22" ht="18" customHeight="1" x14ac:dyDescent="0.15">
      <c r="A8" s="157"/>
      <c r="B8" s="119" t="s">
        <v>14</v>
      </c>
      <c r="C8" s="5"/>
      <c r="D8" s="9"/>
      <c r="E8" s="9">
        <v>5</v>
      </c>
      <c r="F8" s="9">
        <v>2</v>
      </c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7</v>
      </c>
    </row>
    <row r="9" spans="1:22" ht="18" customHeight="1" x14ac:dyDescent="0.15">
      <c r="A9" s="154" t="s">
        <v>2</v>
      </c>
      <c r="B9" s="118" t="s">
        <v>13</v>
      </c>
      <c r="C9" s="2">
        <v>79</v>
      </c>
      <c r="D9" s="3"/>
      <c r="E9" s="3">
        <v>26</v>
      </c>
      <c r="F9" s="3">
        <v>14</v>
      </c>
      <c r="G9" s="3"/>
      <c r="H9" s="3"/>
      <c r="I9" s="3">
        <v>1</v>
      </c>
      <c r="J9" s="3"/>
      <c r="K9" s="3"/>
      <c r="L9" s="3"/>
      <c r="M9" s="3"/>
      <c r="N9" s="3"/>
      <c r="O9" s="3"/>
      <c r="P9" s="3"/>
      <c r="Q9" s="3"/>
      <c r="R9" s="3">
        <v>4</v>
      </c>
      <c r="S9" s="3"/>
      <c r="T9" s="3"/>
      <c r="U9" s="4">
        <v>2</v>
      </c>
      <c r="V9" s="29">
        <f t="shared" si="0"/>
        <v>126</v>
      </c>
    </row>
    <row r="10" spans="1:22" ht="18" customHeight="1" x14ac:dyDescent="0.15">
      <c r="A10" s="153"/>
      <c r="B10" s="120" t="s">
        <v>14</v>
      </c>
      <c r="C10" s="5">
        <v>79</v>
      </c>
      <c r="D10" s="6"/>
      <c r="E10" s="6">
        <v>42</v>
      </c>
      <c r="F10" s="6">
        <v>22</v>
      </c>
      <c r="G10" s="6"/>
      <c r="H10" s="6"/>
      <c r="I10" s="6">
        <v>3</v>
      </c>
      <c r="J10" s="6"/>
      <c r="K10" s="6"/>
      <c r="L10" s="6"/>
      <c r="M10" s="6"/>
      <c r="N10" s="6"/>
      <c r="O10" s="6"/>
      <c r="P10" s="6"/>
      <c r="Q10" s="6"/>
      <c r="R10" s="6">
        <v>8</v>
      </c>
      <c r="S10" s="6"/>
      <c r="T10" s="6"/>
      <c r="U10" s="7">
        <v>4</v>
      </c>
      <c r="V10" s="31">
        <f t="shared" si="0"/>
        <v>158</v>
      </c>
    </row>
    <row r="11" spans="1:22" ht="18" customHeight="1" x14ac:dyDescent="0.15">
      <c r="A11" s="156" t="s">
        <v>3</v>
      </c>
      <c r="B11" s="121" t="s">
        <v>13</v>
      </c>
      <c r="C11" s="11">
        <v>4</v>
      </c>
      <c r="D11" s="12">
        <v>2</v>
      </c>
      <c r="E11" s="12">
        <v>12</v>
      </c>
      <c r="F11" s="12">
        <v>2</v>
      </c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20</v>
      </c>
    </row>
    <row r="12" spans="1:22" ht="18" customHeight="1" x14ac:dyDescent="0.15">
      <c r="A12" s="157"/>
      <c r="B12" s="119" t="s">
        <v>14</v>
      </c>
      <c r="C12" s="8">
        <v>4</v>
      </c>
      <c r="D12" s="9">
        <v>2</v>
      </c>
      <c r="E12" s="9">
        <v>12</v>
      </c>
      <c r="F12" s="9">
        <v>2</v>
      </c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20</v>
      </c>
    </row>
    <row r="13" spans="1:22" ht="18" customHeight="1" x14ac:dyDescent="0.15">
      <c r="A13" s="154" t="s">
        <v>4</v>
      </c>
      <c r="B13" s="118" t="s">
        <v>13</v>
      </c>
      <c r="C13" s="2">
        <v>4</v>
      </c>
      <c r="D13" s="3">
        <v>8</v>
      </c>
      <c r="E13" s="3">
        <v>19</v>
      </c>
      <c r="F13" s="3">
        <v>9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>
        <v>1</v>
      </c>
      <c r="S13" s="3"/>
      <c r="T13" s="3"/>
      <c r="U13" s="4"/>
      <c r="V13" s="29">
        <f t="shared" si="0"/>
        <v>41</v>
      </c>
    </row>
    <row r="14" spans="1:22" ht="18" customHeight="1" x14ac:dyDescent="0.15">
      <c r="A14" s="153"/>
      <c r="B14" s="120" t="s">
        <v>14</v>
      </c>
      <c r="C14" s="5">
        <v>4</v>
      </c>
      <c r="D14" s="6">
        <v>10</v>
      </c>
      <c r="E14" s="6">
        <v>19</v>
      </c>
      <c r="F14" s="6">
        <v>9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>
        <v>1</v>
      </c>
      <c r="S14" s="6"/>
      <c r="T14" s="6"/>
      <c r="U14" s="7"/>
      <c r="V14" s="31">
        <f t="shared" si="0"/>
        <v>43</v>
      </c>
    </row>
    <row r="15" spans="1:22" ht="18" customHeight="1" x14ac:dyDescent="0.15">
      <c r="A15" s="156" t="s">
        <v>5</v>
      </c>
      <c r="B15" s="121" t="s">
        <v>13</v>
      </c>
      <c r="C15" s="11">
        <v>2</v>
      </c>
      <c r="D15" s="12">
        <v>2</v>
      </c>
      <c r="E15" s="12"/>
      <c r="F15" s="12">
        <v>8</v>
      </c>
      <c r="G15" s="12"/>
      <c r="H15" s="12"/>
      <c r="I15" s="12"/>
      <c r="J15" s="12"/>
      <c r="K15" s="12"/>
      <c r="L15" s="12"/>
      <c r="M15" s="12"/>
      <c r="N15" s="12"/>
      <c r="O15" s="12"/>
      <c r="P15" s="12">
        <v>3</v>
      </c>
      <c r="Q15" s="12"/>
      <c r="R15" s="12">
        <v>11</v>
      </c>
      <c r="S15" s="12"/>
      <c r="T15" s="12"/>
      <c r="U15" s="13">
        <v>4</v>
      </c>
      <c r="V15" s="32">
        <f t="shared" si="0"/>
        <v>30</v>
      </c>
    </row>
    <row r="16" spans="1:22" ht="18" customHeight="1" x14ac:dyDescent="0.15">
      <c r="A16" s="157"/>
      <c r="B16" s="119" t="s">
        <v>14</v>
      </c>
      <c r="C16" s="8">
        <v>2</v>
      </c>
      <c r="D16" s="9">
        <v>2</v>
      </c>
      <c r="E16" s="9"/>
      <c r="F16" s="9">
        <v>16</v>
      </c>
      <c r="G16" s="9"/>
      <c r="H16" s="9"/>
      <c r="I16" s="9"/>
      <c r="J16" s="9"/>
      <c r="K16" s="9"/>
      <c r="L16" s="9"/>
      <c r="M16" s="9"/>
      <c r="N16" s="9"/>
      <c r="O16" s="9"/>
      <c r="P16" s="9">
        <v>6</v>
      </c>
      <c r="Q16" s="9"/>
      <c r="R16" s="9">
        <v>11</v>
      </c>
      <c r="S16" s="9"/>
      <c r="T16" s="9"/>
      <c r="U16" s="10">
        <v>8</v>
      </c>
      <c r="V16" s="30">
        <f t="shared" si="0"/>
        <v>45</v>
      </c>
    </row>
    <row r="17" spans="1:22" ht="18" customHeight="1" x14ac:dyDescent="0.15">
      <c r="A17" s="154" t="s">
        <v>6</v>
      </c>
      <c r="B17" s="118" t="s">
        <v>13</v>
      </c>
      <c r="C17" s="2">
        <v>2</v>
      </c>
      <c r="D17" s="3">
        <v>18</v>
      </c>
      <c r="E17" s="3">
        <v>14</v>
      </c>
      <c r="F17" s="3">
        <v>6</v>
      </c>
      <c r="G17" s="3"/>
      <c r="H17" s="3"/>
      <c r="I17" s="3"/>
      <c r="J17" s="3"/>
      <c r="K17" s="3"/>
      <c r="L17" s="3"/>
      <c r="M17" s="3"/>
      <c r="N17" s="3"/>
      <c r="O17" s="3"/>
      <c r="P17" s="3">
        <v>1</v>
      </c>
      <c r="Q17" s="3"/>
      <c r="R17" s="3">
        <v>9</v>
      </c>
      <c r="S17" s="3"/>
      <c r="T17" s="3"/>
      <c r="U17" s="4">
        <v>2</v>
      </c>
      <c r="V17" s="29">
        <f t="shared" si="0"/>
        <v>52</v>
      </c>
    </row>
    <row r="18" spans="1:22" ht="18" customHeight="1" x14ac:dyDescent="0.15">
      <c r="A18" s="153"/>
      <c r="B18" s="120" t="s">
        <v>14</v>
      </c>
      <c r="C18" s="5">
        <v>6</v>
      </c>
      <c r="D18" s="6">
        <v>18</v>
      </c>
      <c r="E18" s="6">
        <v>27</v>
      </c>
      <c r="F18" s="6">
        <v>6</v>
      </c>
      <c r="G18" s="6"/>
      <c r="H18" s="6"/>
      <c r="I18" s="6"/>
      <c r="J18" s="6"/>
      <c r="K18" s="6"/>
      <c r="L18" s="6"/>
      <c r="M18" s="6"/>
      <c r="N18" s="6"/>
      <c r="O18" s="6"/>
      <c r="P18" s="6">
        <v>2</v>
      </c>
      <c r="Q18" s="6"/>
      <c r="R18" s="6">
        <v>9</v>
      </c>
      <c r="S18" s="6"/>
      <c r="T18" s="6"/>
      <c r="U18" s="7">
        <v>2</v>
      </c>
      <c r="V18" s="31">
        <f t="shared" si="0"/>
        <v>70</v>
      </c>
    </row>
    <row r="19" spans="1:22" ht="18" customHeight="1" x14ac:dyDescent="0.15">
      <c r="A19" s="156" t="s">
        <v>7</v>
      </c>
      <c r="B19" s="121" t="s">
        <v>13</v>
      </c>
      <c r="C19" s="11">
        <v>23</v>
      </c>
      <c r="D19" s="12">
        <v>10</v>
      </c>
      <c r="E19" s="12">
        <v>9</v>
      </c>
      <c r="F19" s="12"/>
      <c r="G19" s="12"/>
      <c r="H19" s="12">
        <v>2</v>
      </c>
      <c r="I19" s="12"/>
      <c r="J19" s="12"/>
      <c r="K19" s="12"/>
      <c r="L19" s="12"/>
      <c r="M19" s="12"/>
      <c r="N19" s="12"/>
      <c r="O19" s="12"/>
      <c r="P19" s="12">
        <v>2</v>
      </c>
      <c r="Q19" s="12"/>
      <c r="R19" s="12"/>
      <c r="S19" s="12"/>
      <c r="T19" s="12"/>
      <c r="U19" s="13"/>
      <c r="V19" s="32">
        <f t="shared" si="0"/>
        <v>46</v>
      </c>
    </row>
    <row r="20" spans="1:22" ht="18" customHeight="1" x14ac:dyDescent="0.15">
      <c r="A20" s="157"/>
      <c r="B20" s="119" t="s">
        <v>14</v>
      </c>
      <c r="C20" s="8">
        <v>25</v>
      </c>
      <c r="D20" s="9">
        <v>10</v>
      </c>
      <c r="E20" s="9">
        <v>9</v>
      </c>
      <c r="F20" s="9"/>
      <c r="G20" s="9"/>
      <c r="H20" s="9">
        <v>2</v>
      </c>
      <c r="I20" s="9"/>
      <c r="J20" s="9"/>
      <c r="K20" s="9"/>
      <c r="L20" s="9"/>
      <c r="M20" s="9"/>
      <c r="N20" s="9"/>
      <c r="O20" s="9"/>
      <c r="P20" s="9">
        <v>4</v>
      </c>
      <c r="Q20" s="9"/>
      <c r="R20" s="9"/>
      <c r="S20" s="9"/>
      <c r="T20" s="9"/>
      <c r="U20" s="10"/>
      <c r="V20" s="30">
        <f t="shared" si="0"/>
        <v>50</v>
      </c>
    </row>
    <row r="21" spans="1:22" ht="18" customHeight="1" x14ac:dyDescent="0.15">
      <c r="A21" s="154" t="s">
        <v>8</v>
      </c>
      <c r="B21" s="118" t="s">
        <v>13</v>
      </c>
      <c r="C21" s="2">
        <v>4</v>
      </c>
      <c r="D21" s="3"/>
      <c r="E21" s="3">
        <v>5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9</v>
      </c>
    </row>
    <row r="22" spans="1:22" ht="18" customHeight="1" x14ac:dyDescent="0.15">
      <c r="A22" s="153"/>
      <c r="B22" s="120" t="s">
        <v>14</v>
      </c>
      <c r="C22" s="5">
        <v>4</v>
      </c>
      <c r="D22" s="6"/>
      <c r="E22" s="6">
        <v>5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9</v>
      </c>
    </row>
    <row r="23" spans="1:22" ht="18" customHeight="1" x14ac:dyDescent="0.15">
      <c r="A23" s="156" t="s">
        <v>9</v>
      </c>
      <c r="B23" s="121" t="s">
        <v>13</v>
      </c>
      <c r="C23" s="11">
        <v>3</v>
      </c>
      <c r="D23" s="12"/>
      <c r="E23" s="12"/>
      <c r="F23" s="12"/>
      <c r="G23" s="12">
        <v>5</v>
      </c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8</v>
      </c>
    </row>
    <row r="24" spans="1:22" ht="18" customHeight="1" x14ac:dyDescent="0.15">
      <c r="A24" s="157"/>
      <c r="B24" s="119" t="s">
        <v>14</v>
      </c>
      <c r="C24" s="8">
        <v>6</v>
      </c>
      <c r="D24" s="9"/>
      <c r="E24" s="9"/>
      <c r="F24" s="9"/>
      <c r="G24" s="9">
        <v>5</v>
      </c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11</v>
      </c>
    </row>
    <row r="25" spans="1:22" ht="18" customHeight="1" x14ac:dyDescent="0.15">
      <c r="A25" s="154" t="s">
        <v>10</v>
      </c>
      <c r="B25" s="118" t="s">
        <v>13</v>
      </c>
      <c r="C25" s="2">
        <v>1</v>
      </c>
      <c r="D25" s="3"/>
      <c r="E25" s="3">
        <v>2</v>
      </c>
      <c r="F25" s="3">
        <v>3</v>
      </c>
      <c r="G25" s="3"/>
      <c r="H25" s="3"/>
      <c r="I25" s="3">
        <v>5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11</v>
      </c>
    </row>
    <row r="26" spans="1:22" ht="18" customHeight="1" x14ac:dyDescent="0.15">
      <c r="A26" s="153"/>
      <c r="B26" s="120" t="s">
        <v>14</v>
      </c>
      <c r="C26" s="5">
        <v>1</v>
      </c>
      <c r="D26" s="6"/>
      <c r="E26" s="6">
        <v>2</v>
      </c>
      <c r="F26" s="6">
        <v>5</v>
      </c>
      <c r="G26" s="6"/>
      <c r="H26" s="6"/>
      <c r="I26" s="6">
        <v>5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13</v>
      </c>
    </row>
    <row r="27" spans="1:22" ht="18" customHeight="1" x14ac:dyDescent="0.15">
      <c r="A27" s="156" t="s">
        <v>11</v>
      </c>
      <c r="B27" s="121" t="s">
        <v>13</v>
      </c>
      <c r="C27" s="11">
        <v>12</v>
      </c>
      <c r="D27" s="12">
        <v>4</v>
      </c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16</v>
      </c>
    </row>
    <row r="28" spans="1:22" ht="18" customHeight="1" x14ac:dyDescent="0.15">
      <c r="A28" s="157"/>
      <c r="B28" s="119" t="s">
        <v>14</v>
      </c>
      <c r="C28" s="8">
        <v>18</v>
      </c>
      <c r="D28" s="9">
        <v>4</v>
      </c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22</v>
      </c>
    </row>
    <row r="29" spans="1:22" ht="18" customHeight="1" x14ac:dyDescent="0.15">
      <c r="A29" s="154" t="s">
        <v>12</v>
      </c>
      <c r="B29" s="118" t="s">
        <v>13</v>
      </c>
      <c r="C29" s="2">
        <v>0</v>
      </c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>
        <v>3</v>
      </c>
      <c r="S29" s="3"/>
      <c r="T29" s="3"/>
      <c r="U29" s="4">
        <v>1</v>
      </c>
      <c r="V29" s="29">
        <f t="shared" si="0"/>
        <v>4</v>
      </c>
    </row>
    <row r="30" spans="1:22" ht="18" customHeight="1" x14ac:dyDescent="0.15">
      <c r="A30" s="153"/>
      <c r="B30" s="120" t="s">
        <v>14</v>
      </c>
      <c r="C30" s="5">
        <v>0</v>
      </c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>
        <v>3</v>
      </c>
      <c r="S30" s="6"/>
      <c r="T30" s="6"/>
      <c r="U30" s="7">
        <v>1</v>
      </c>
      <c r="V30" s="31">
        <f t="shared" si="0"/>
        <v>4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134</v>
      </c>
      <c r="D31" s="3">
        <f t="shared" ref="D31:V31" si="1">+D7+D9+D11+D13+D15+D17+D19+D21+D23+D25+D27+D29</f>
        <v>44</v>
      </c>
      <c r="E31" s="3">
        <f t="shared" si="1"/>
        <v>92</v>
      </c>
      <c r="F31" s="3">
        <f t="shared" si="1"/>
        <v>44</v>
      </c>
      <c r="G31" s="3">
        <f t="shared" si="1"/>
        <v>5</v>
      </c>
      <c r="H31" s="3">
        <f t="shared" si="1"/>
        <v>2</v>
      </c>
      <c r="I31" s="3">
        <f t="shared" si="1"/>
        <v>6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6</v>
      </c>
      <c r="Q31" s="3">
        <f t="shared" si="1"/>
        <v>0</v>
      </c>
      <c r="R31" s="3">
        <f t="shared" si="1"/>
        <v>28</v>
      </c>
      <c r="S31" s="3">
        <f t="shared" si="1"/>
        <v>0</v>
      </c>
      <c r="T31" s="3">
        <f t="shared" si="1"/>
        <v>0</v>
      </c>
      <c r="U31" s="4">
        <f t="shared" si="1"/>
        <v>9</v>
      </c>
      <c r="V31" s="29">
        <f t="shared" si="1"/>
        <v>370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149</v>
      </c>
      <c r="D32" s="6">
        <f t="shared" si="3"/>
        <v>46</v>
      </c>
      <c r="E32" s="6">
        <f t="shared" si="3"/>
        <v>121</v>
      </c>
      <c r="F32" s="6">
        <f t="shared" si="3"/>
        <v>62</v>
      </c>
      <c r="G32" s="6">
        <f t="shared" si="3"/>
        <v>5</v>
      </c>
      <c r="H32" s="6">
        <f t="shared" si="3"/>
        <v>2</v>
      </c>
      <c r="I32" s="6">
        <f t="shared" si="3"/>
        <v>8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12</v>
      </c>
      <c r="Q32" s="6">
        <f t="shared" si="3"/>
        <v>0</v>
      </c>
      <c r="R32" s="6">
        <f t="shared" si="3"/>
        <v>32</v>
      </c>
      <c r="S32" s="6">
        <f t="shared" si="3"/>
        <v>0</v>
      </c>
      <c r="T32" s="6">
        <f t="shared" si="3"/>
        <v>0</v>
      </c>
      <c r="U32" s="7">
        <f t="shared" si="3"/>
        <v>15</v>
      </c>
      <c r="V32" s="31">
        <f t="shared" si="3"/>
        <v>452</v>
      </c>
    </row>
    <row r="33" spans="1:22" ht="18" customHeight="1" x14ac:dyDescent="0.15">
      <c r="A33" s="158" t="s">
        <v>273</v>
      </c>
      <c r="B33" s="118" t="s">
        <v>13</v>
      </c>
      <c r="C33" s="2">
        <v>11</v>
      </c>
      <c r="D33" s="3">
        <v>46</v>
      </c>
      <c r="E33" s="3">
        <v>60</v>
      </c>
      <c r="F33" s="3">
        <v>83</v>
      </c>
      <c r="G33" s="3">
        <v>48</v>
      </c>
      <c r="H33" s="3">
        <v>0</v>
      </c>
      <c r="I33" s="3">
        <v>8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13</v>
      </c>
      <c r="P33" s="3">
        <v>22</v>
      </c>
      <c r="Q33" s="3">
        <v>7</v>
      </c>
      <c r="R33" s="3">
        <v>54</v>
      </c>
      <c r="S33" s="3">
        <v>2</v>
      </c>
      <c r="T33" s="3">
        <v>19</v>
      </c>
      <c r="U33" s="4">
        <v>10</v>
      </c>
      <c r="V33" s="29">
        <f>SUM(C33:U33)</f>
        <v>383</v>
      </c>
    </row>
    <row r="34" spans="1:22" ht="18" customHeight="1" x14ac:dyDescent="0.15">
      <c r="A34" s="153"/>
      <c r="B34" s="120" t="s">
        <v>14</v>
      </c>
      <c r="C34" s="5">
        <v>13</v>
      </c>
      <c r="D34" s="6">
        <v>57</v>
      </c>
      <c r="E34" s="6">
        <v>68</v>
      </c>
      <c r="F34" s="6">
        <v>100</v>
      </c>
      <c r="G34" s="6">
        <v>54</v>
      </c>
      <c r="H34" s="6">
        <v>0</v>
      </c>
      <c r="I34" s="6">
        <v>10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21</v>
      </c>
      <c r="P34" s="6">
        <v>37</v>
      </c>
      <c r="Q34" s="6">
        <v>9</v>
      </c>
      <c r="R34" s="6">
        <v>98</v>
      </c>
      <c r="S34" s="6">
        <v>2</v>
      </c>
      <c r="T34" s="6">
        <v>30</v>
      </c>
      <c r="U34" s="7">
        <v>16</v>
      </c>
      <c r="V34" s="31">
        <f>SUM(C34:U34)</f>
        <v>515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12.181818181818182</v>
      </c>
      <c r="D35" s="34">
        <f t="shared" ref="D35:V35" si="5">IF(D33=0,"- ",+D31/D33)</f>
        <v>0.95652173913043481</v>
      </c>
      <c r="E35" s="34">
        <f t="shared" si="5"/>
        <v>1.5333333333333334</v>
      </c>
      <c r="F35" s="34">
        <f t="shared" si="5"/>
        <v>0.53012048192771088</v>
      </c>
      <c r="G35" s="34">
        <f t="shared" si="5"/>
        <v>0.10416666666666667</v>
      </c>
      <c r="H35" s="34" t="str">
        <f t="shared" si="5"/>
        <v xml:space="preserve">- </v>
      </c>
      <c r="I35" s="34">
        <f t="shared" si="5"/>
        <v>0.75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>
        <f t="shared" si="5"/>
        <v>0</v>
      </c>
      <c r="P35" s="34">
        <f t="shared" si="5"/>
        <v>0.27272727272727271</v>
      </c>
      <c r="Q35" s="34">
        <f t="shared" si="5"/>
        <v>0</v>
      </c>
      <c r="R35" s="34">
        <f t="shared" si="5"/>
        <v>0.51851851851851849</v>
      </c>
      <c r="S35" s="34">
        <f t="shared" si="5"/>
        <v>0</v>
      </c>
      <c r="T35" s="34">
        <f t="shared" si="5"/>
        <v>0</v>
      </c>
      <c r="U35" s="35">
        <f t="shared" si="5"/>
        <v>0.9</v>
      </c>
      <c r="V35" s="36">
        <f t="shared" si="5"/>
        <v>0.96605744125326376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11.461538461538462</v>
      </c>
      <c r="D36" s="38">
        <f t="shared" si="7"/>
        <v>0.80701754385964908</v>
      </c>
      <c r="E36" s="38">
        <f t="shared" si="7"/>
        <v>1.7794117647058822</v>
      </c>
      <c r="F36" s="38">
        <f t="shared" si="7"/>
        <v>0.62</v>
      </c>
      <c r="G36" s="38">
        <f t="shared" si="7"/>
        <v>9.2592592592592587E-2</v>
      </c>
      <c r="H36" s="38" t="str">
        <f t="shared" si="7"/>
        <v xml:space="preserve">- </v>
      </c>
      <c r="I36" s="38">
        <f t="shared" si="7"/>
        <v>0.8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>
        <f t="shared" si="7"/>
        <v>0</v>
      </c>
      <c r="P36" s="38">
        <f t="shared" si="7"/>
        <v>0.32432432432432434</v>
      </c>
      <c r="Q36" s="38">
        <f t="shared" si="7"/>
        <v>0</v>
      </c>
      <c r="R36" s="38">
        <f t="shared" si="7"/>
        <v>0.32653061224489793</v>
      </c>
      <c r="S36" s="38">
        <f t="shared" si="7"/>
        <v>0</v>
      </c>
      <c r="T36" s="38">
        <f t="shared" si="7"/>
        <v>0</v>
      </c>
      <c r="U36" s="39">
        <f t="shared" si="7"/>
        <v>0.9375</v>
      </c>
      <c r="V36" s="40">
        <f t="shared" si="7"/>
        <v>0.87766990291262137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2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30</v>
      </c>
      <c r="O4" s="14" t="s">
        <v>35</v>
      </c>
      <c r="P4" s="14" t="s">
        <v>36</v>
      </c>
      <c r="Q4" s="15">
        <v>30</v>
      </c>
      <c r="R4" s="14" t="s">
        <v>37</v>
      </c>
      <c r="T4" s="16" t="s">
        <v>33</v>
      </c>
      <c r="U4" s="16"/>
      <c r="V4" s="16" t="s">
        <v>189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83</v>
      </c>
      <c r="D7" s="3">
        <v>12</v>
      </c>
      <c r="E7" s="3">
        <v>48</v>
      </c>
      <c r="F7" s="3">
        <v>77</v>
      </c>
      <c r="G7" s="3">
        <v>64</v>
      </c>
      <c r="H7" s="3">
        <v>21</v>
      </c>
      <c r="I7" s="3">
        <v>6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4</v>
      </c>
      <c r="P7" s="3">
        <v>20</v>
      </c>
      <c r="Q7" s="3">
        <v>5</v>
      </c>
      <c r="R7" s="3">
        <v>4</v>
      </c>
      <c r="S7" s="3">
        <v>5</v>
      </c>
      <c r="T7" s="3">
        <v>11</v>
      </c>
      <c r="U7" s="4">
        <v>64</v>
      </c>
      <c r="V7" s="29">
        <f>SUM(C7:U7)</f>
        <v>424</v>
      </c>
    </row>
    <row r="8" spans="1:22" ht="18" customHeight="1" x14ac:dyDescent="0.15">
      <c r="A8" s="157"/>
      <c r="B8" s="119" t="s">
        <v>14</v>
      </c>
      <c r="C8" s="5">
        <v>85</v>
      </c>
      <c r="D8" s="9">
        <v>12</v>
      </c>
      <c r="E8" s="9">
        <v>49</v>
      </c>
      <c r="F8" s="9">
        <v>79</v>
      </c>
      <c r="G8" s="9">
        <v>65</v>
      </c>
      <c r="H8" s="9">
        <v>21</v>
      </c>
      <c r="I8" s="9">
        <v>6</v>
      </c>
      <c r="J8" s="9">
        <v>0</v>
      </c>
      <c r="K8" s="9">
        <v>0</v>
      </c>
      <c r="L8" s="9">
        <v>0</v>
      </c>
      <c r="M8" s="9">
        <v>0</v>
      </c>
      <c r="N8" s="9">
        <v>0</v>
      </c>
      <c r="O8" s="9">
        <v>4</v>
      </c>
      <c r="P8" s="9">
        <v>20</v>
      </c>
      <c r="Q8" s="9">
        <v>5</v>
      </c>
      <c r="R8" s="9">
        <v>4</v>
      </c>
      <c r="S8" s="9">
        <v>5</v>
      </c>
      <c r="T8" s="9">
        <v>11</v>
      </c>
      <c r="U8" s="10">
        <v>65</v>
      </c>
      <c r="V8" s="30">
        <f t="shared" ref="V8:V30" si="0">SUM(C8:U8)</f>
        <v>431</v>
      </c>
    </row>
    <row r="9" spans="1:22" ht="18" customHeight="1" x14ac:dyDescent="0.15">
      <c r="A9" s="154" t="s">
        <v>2</v>
      </c>
      <c r="B9" s="118" t="s">
        <v>13</v>
      </c>
      <c r="C9" s="2">
        <v>400</v>
      </c>
      <c r="D9" s="3">
        <v>81</v>
      </c>
      <c r="E9" s="3">
        <v>1160</v>
      </c>
      <c r="F9" s="3">
        <v>882</v>
      </c>
      <c r="G9" s="3">
        <v>840</v>
      </c>
      <c r="H9" s="3">
        <v>79</v>
      </c>
      <c r="I9" s="3">
        <v>154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41</v>
      </c>
      <c r="P9" s="3">
        <v>50</v>
      </c>
      <c r="Q9" s="3">
        <v>50</v>
      </c>
      <c r="R9" s="3">
        <v>88</v>
      </c>
      <c r="S9" s="3">
        <v>27</v>
      </c>
      <c r="T9" s="3">
        <v>75</v>
      </c>
      <c r="U9" s="4">
        <v>159</v>
      </c>
      <c r="V9" s="29">
        <f t="shared" si="0"/>
        <v>4086</v>
      </c>
    </row>
    <row r="10" spans="1:22" ht="18" customHeight="1" x14ac:dyDescent="0.15">
      <c r="A10" s="153"/>
      <c r="B10" s="120" t="s">
        <v>14</v>
      </c>
      <c r="C10" s="5">
        <v>408</v>
      </c>
      <c r="D10" s="6">
        <v>83</v>
      </c>
      <c r="E10" s="6">
        <v>1183</v>
      </c>
      <c r="F10" s="6">
        <v>900</v>
      </c>
      <c r="G10" s="6">
        <v>857</v>
      </c>
      <c r="H10" s="6">
        <v>81</v>
      </c>
      <c r="I10" s="6">
        <v>157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42</v>
      </c>
      <c r="P10" s="6">
        <v>51</v>
      </c>
      <c r="Q10" s="6">
        <v>51</v>
      </c>
      <c r="R10" s="6">
        <v>90</v>
      </c>
      <c r="S10" s="6">
        <v>28</v>
      </c>
      <c r="T10" s="6">
        <v>77</v>
      </c>
      <c r="U10" s="7">
        <v>162</v>
      </c>
      <c r="V10" s="31">
        <f t="shared" si="0"/>
        <v>4170</v>
      </c>
    </row>
    <row r="11" spans="1:22" ht="18" customHeight="1" x14ac:dyDescent="0.15">
      <c r="A11" s="156" t="s">
        <v>3</v>
      </c>
      <c r="B11" s="121" t="s">
        <v>13</v>
      </c>
      <c r="C11" s="11">
        <v>745</v>
      </c>
      <c r="D11" s="12">
        <v>143</v>
      </c>
      <c r="E11" s="12">
        <v>1116</v>
      </c>
      <c r="F11" s="12">
        <v>556</v>
      </c>
      <c r="G11" s="12">
        <v>894</v>
      </c>
      <c r="H11" s="12">
        <v>71</v>
      </c>
      <c r="I11" s="12">
        <v>31</v>
      </c>
      <c r="J11" s="12">
        <v>0</v>
      </c>
      <c r="K11" s="12">
        <v>0</v>
      </c>
      <c r="L11" s="12">
        <v>4</v>
      </c>
      <c r="M11" s="12">
        <v>0</v>
      </c>
      <c r="N11" s="12">
        <v>0</v>
      </c>
      <c r="O11" s="12">
        <v>39</v>
      </c>
      <c r="P11" s="12">
        <v>83</v>
      </c>
      <c r="Q11" s="12">
        <v>45</v>
      </c>
      <c r="R11" s="12">
        <v>152</v>
      </c>
      <c r="S11" s="12">
        <v>7</v>
      </c>
      <c r="T11" s="12">
        <v>82</v>
      </c>
      <c r="U11" s="13">
        <v>325</v>
      </c>
      <c r="V11" s="32">
        <f t="shared" si="0"/>
        <v>4293</v>
      </c>
    </row>
    <row r="12" spans="1:22" ht="18" customHeight="1" x14ac:dyDescent="0.15">
      <c r="A12" s="157"/>
      <c r="B12" s="119" t="s">
        <v>14</v>
      </c>
      <c r="C12" s="8">
        <v>760</v>
      </c>
      <c r="D12" s="9">
        <v>146</v>
      </c>
      <c r="E12" s="9">
        <v>1138</v>
      </c>
      <c r="F12" s="9">
        <v>567</v>
      </c>
      <c r="G12" s="9">
        <v>912</v>
      </c>
      <c r="H12" s="9">
        <v>72</v>
      </c>
      <c r="I12" s="9">
        <v>32</v>
      </c>
      <c r="J12" s="9">
        <v>0</v>
      </c>
      <c r="K12" s="9">
        <v>0</v>
      </c>
      <c r="L12" s="9">
        <v>4</v>
      </c>
      <c r="M12" s="9">
        <v>0</v>
      </c>
      <c r="N12" s="9">
        <v>0</v>
      </c>
      <c r="O12" s="9">
        <v>40</v>
      </c>
      <c r="P12" s="9">
        <v>85</v>
      </c>
      <c r="Q12" s="9">
        <v>46</v>
      </c>
      <c r="R12" s="9">
        <v>155</v>
      </c>
      <c r="S12" s="9">
        <v>7</v>
      </c>
      <c r="T12" s="9">
        <v>84</v>
      </c>
      <c r="U12" s="10">
        <v>332</v>
      </c>
      <c r="V12" s="30">
        <f t="shared" si="0"/>
        <v>4380</v>
      </c>
    </row>
    <row r="13" spans="1:22" ht="18" customHeight="1" x14ac:dyDescent="0.15">
      <c r="A13" s="154" t="s">
        <v>4</v>
      </c>
      <c r="B13" s="118" t="s">
        <v>13</v>
      </c>
      <c r="C13" s="2">
        <v>1335</v>
      </c>
      <c r="D13" s="3">
        <v>421</v>
      </c>
      <c r="E13" s="3">
        <v>2296</v>
      </c>
      <c r="F13" s="3">
        <v>984</v>
      </c>
      <c r="G13" s="3">
        <v>485</v>
      </c>
      <c r="H13" s="3">
        <v>41</v>
      </c>
      <c r="I13" s="3">
        <v>88</v>
      </c>
      <c r="J13" s="3">
        <v>0</v>
      </c>
      <c r="K13" s="3">
        <v>0</v>
      </c>
      <c r="L13" s="3">
        <v>16</v>
      </c>
      <c r="M13" s="3">
        <v>0</v>
      </c>
      <c r="N13" s="3">
        <v>0</v>
      </c>
      <c r="O13" s="3">
        <v>58</v>
      </c>
      <c r="P13" s="3">
        <v>84</v>
      </c>
      <c r="Q13" s="3">
        <v>28</v>
      </c>
      <c r="R13" s="3">
        <v>310</v>
      </c>
      <c r="S13" s="3">
        <v>27</v>
      </c>
      <c r="T13" s="3">
        <v>203</v>
      </c>
      <c r="U13" s="4">
        <v>386</v>
      </c>
      <c r="V13" s="29">
        <f t="shared" si="0"/>
        <v>6762</v>
      </c>
    </row>
    <row r="14" spans="1:22" ht="18" customHeight="1" x14ac:dyDescent="0.15">
      <c r="A14" s="153"/>
      <c r="B14" s="120" t="s">
        <v>14</v>
      </c>
      <c r="C14" s="5">
        <v>1362</v>
      </c>
      <c r="D14" s="6">
        <v>429</v>
      </c>
      <c r="E14" s="6">
        <v>2342</v>
      </c>
      <c r="F14" s="6">
        <v>1004</v>
      </c>
      <c r="G14" s="6">
        <v>495</v>
      </c>
      <c r="H14" s="6">
        <v>42</v>
      </c>
      <c r="I14" s="6">
        <v>90</v>
      </c>
      <c r="J14" s="6">
        <v>0</v>
      </c>
      <c r="K14" s="6">
        <v>0</v>
      </c>
      <c r="L14" s="6">
        <v>16</v>
      </c>
      <c r="M14" s="6">
        <v>0</v>
      </c>
      <c r="N14" s="6">
        <v>0</v>
      </c>
      <c r="O14" s="6">
        <v>59</v>
      </c>
      <c r="P14" s="6">
        <v>86</v>
      </c>
      <c r="Q14" s="6">
        <v>29</v>
      </c>
      <c r="R14" s="6">
        <v>316</v>
      </c>
      <c r="S14" s="6">
        <v>28</v>
      </c>
      <c r="T14" s="6">
        <v>207</v>
      </c>
      <c r="U14" s="7">
        <v>394</v>
      </c>
      <c r="V14" s="31">
        <f t="shared" si="0"/>
        <v>6899</v>
      </c>
    </row>
    <row r="15" spans="1:22" ht="18" customHeight="1" x14ac:dyDescent="0.15">
      <c r="A15" s="156" t="s">
        <v>5</v>
      </c>
      <c r="B15" s="121" t="s">
        <v>13</v>
      </c>
      <c r="C15" s="11">
        <v>1322</v>
      </c>
      <c r="D15" s="12">
        <v>527</v>
      </c>
      <c r="E15" s="12">
        <v>1385</v>
      </c>
      <c r="F15" s="12">
        <v>785</v>
      </c>
      <c r="G15" s="12">
        <v>312</v>
      </c>
      <c r="H15" s="12">
        <v>118</v>
      </c>
      <c r="I15" s="12">
        <v>77</v>
      </c>
      <c r="J15" s="12">
        <v>0</v>
      </c>
      <c r="K15" s="12">
        <v>0</v>
      </c>
      <c r="L15" s="12">
        <v>20</v>
      </c>
      <c r="M15" s="12">
        <v>0</v>
      </c>
      <c r="N15" s="12">
        <v>0</v>
      </c>
      <c r="O15" s="12">
        <v>119</v>
      </c>
      <c r="P15" s="12">
        <v>163</v>
      </c>
      <c r="Q15" s="12">
        <v>167</v>
      </c>
      <c r="R15" s="12">
        <v>134</v>
      </c>
      <c r="S15" s="12">
        <v>28</v>
      </c>
      <c r="T15" s="12">
        <v>60</v>
      </c>
      <c r="U15" s="13">
        <v>408</v>
      </c>
      <c r="V15" s="32">
        <f t="shared" si="0"/>
        <v>5625</v>
      </c>
    </row>
    <row r="16" spans="1:22" ht="18" customHeight="1" x14ac:dyDescent="0.15">
      <c r="A16" s="157"/>
      <c r="B16" s="119" t="s">
        <v>14</v>
      </c>
      <c r="C16" s="8">
        <v>1348</v>
      </c>
      <c r="D16" s="9">
        <v>538</v>
      </c>
      <c r="E16" s="9">
        <v>1413</v>
      </c>
      <c r="F16" s="9">
        <v>801</v>
      </c>
      <c r="G16" s="9">
        <v>318</v>
      </c>
      <c r="H16" s="9">
        <v>120</v>
      </c>
      <c r="I16" s="9">
        <v>79</v>
      </c>
      <c r="J16" s="9">
        <v>0</v>
      </c>
      <c r="K16" s="9">
        <v>0</v>
      </c>
      <c r="L16" s="9">
        <v>20</v>
      </c>
      <c r="M16" s="9">
        <v>0</v>
      </c>
      <c r="N16" s="9">
        <v>0</v>
      </c>
      <c r="O16" s="9">
        <v>121</v>
      </c>
      <c r="P16" s="9">
        <v>166</v>
      </c>
      <c r="Q16" s="9">
        <v>170</v>
      </c>
      <c r="R16" s="9">
        <v>137</v>
      </c>
      <c r="S16" s="9">
        <v>29</v>
      </c>
      <c r="T16" s="9">
        <v>61</v>
      </c>
      <c r="U16" s="10">
        <v>416</v>
      </c>
      <c r="V16" s="30">
        <f t="shared" si="0"/>
        <v>5737</v>
      </c>
    </row>
    <row r="17" spans="1:22" ht="18" customHeight="1" x14ac:dyDescent="0.15">
      <c r="A17" s="154" t="s">
        <v>6</v>
      </c>
      <c r="B17" s="118" t="s">
        <v>13</v>
      </c>
      <c r="C17" s="2">
        <v>769</v>
      </c>
      <c r="D17" s="3">
        <v>103</v>
      </c>
      <c r="E17" s="3">
        <v>1726</v>
      </c>
      <c r="F17" s="3">
        <v>1005</v>
      </c>
      <c r="G17" s="3">
        <v>251</v>
      </c>
      <c r="H17" s="3">
        <v>71</v>
      </c>
      <c r="I17" s="3">
        <v>38</v>
      </c>
      <c r="J17" s="3">
        <v>0</v>
      </c>
      <c r="K17" s="3">
        <v>0</v>
      </c>
      <c r="L17" s="3">
        <v>2</v>
      </c>
      <c r="M17" s="3">
        <v>0</v>
      </c>
      <c r="N17" s="3">
        <v>0</v>
      </c>
      <c r="O17" s="3">
        <v>51</v>
      </c>
      <c r="P17" s="3">
        <v>42</v>
      </c>
      <c r="Q17" s="3">
        <v>52</v>
      </c>
      <c r="R17" s="3">
        <v>156</v>
      </c>
      <c r="S17" s="3">
        <v>19</v>
      </c>
      <c r="T17" s="3">
        <v>90</v>
      </c>
      <c r="U17" s="4">
        <v>244</v>
      </c>
      <c r="V17" s="29">
        <f t="shared" si="0"/>
        <v>4619</v>
      </c>
    </row>
    <row r="18" spans="1:22" ht="18" customHeight="1" x14ac:dyDescent="0.15">
      <c r="A18" s="153"/>
      <c r="B18" s="120" t="s">
        <v>14</v>
      </c>
      <c r="C18" s="5">
        <v>784</v>
      </c>
      <c r="D18" s="6">
        <v>105</v>
      </c>
      <c r="E18" s="6">
        <v>1761</v>
      </c>
      <c r="F18" s="6">
        <v>1025</v>
      </c>
      <c r="G18" s="6">
        <v>256</v>
      </c>
      <c r="H18" s="6">
        <v>72</v>
      </c>
      <c r="I18" s="6">
        <v>39</v>
      </c>
      <c r="J18" s="6">
        <v>0</v>
      </c>
      <c r="K18" s="6">
        <v>0</v>
      </c>
      <c r="L18" s="6">
        <v>2</v>
      </c>
      <c r="M18" s="6">
        <v>0</v>
      </c>
      <c r="N18" s="6">
        <v>0</v>
      </c>
      <c r="O18" s="6">
        <v>52</v>
      </c>
      <c r="P18" s="6">
        <v>43</v>
      </c>
      <c r="Q18" s="6">
        <v>53</v>
      </c>
      <c r="R18" s="6">
        <v>159</v>
      </c>
      <c r="S18" s="6">
        <v>19</v>
      </c>
      <c r="T18" s="6">
        <v>92</v>
      </c>
      <c r="U18" s="7">
        <v>249</v>
      </c>
      <c r="V18" s="31">
        <f t="shared" si="0"/>
        <v>4711</v>
      </c>
    </row>
    <row r="19" spans="1:22" ht="18" customHeight="1" x14ac:dyDescent="0.15">
      <c r="A19" s="156" t="s">
        <v>7</v>
      </c>
      <c r="B19" s="121" t="s">
        <v>13</v>
      </c>
      <c r="C19" s="11">
        <v>1345</v>
      </c>
      <c r="D19" s="12">
        <v>222</v>
      </c>
      <c r="E19" s="12">
        <v>2400</v>
      </c>
      <c r="F19" s="12">
        <v>1727</v>
      </c>
      <c r="G19" s="12">
        <v>518</v>
      </c>
      <c r="H19" s="12">
        <v>171</v>
      </c>
      <c r="I19" s="12">
        <v>187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43</v>
      </c>
      <c r="P19" s="12">
        <v>48</v>
      </c>
      <c r="Q19" s="12">
        <v>90</v>
      </c>
      <c r="R19" s="12">
        <v>274</v>
      </c>
      <c r="S19" s="12">
        <v>11</v>
      </c>
      <c r="T19" s="12">
        <v>129</v>
      </c>
      <c r="U19" s="13">
        <v>318</v>
      </c>
      <c r="V19" s="32">
        <f t="shared" si="0"/>
        <v>7483</v>
      </c>
    </row>
    <row r="20" spans="1:22" ht="18" customHeight="1" x14ac:dyDescent="0.15">
      <c r="A20" s="157"/>
      <c r="B20" s="119" t="s">
        <v>14</v>
      </c>
      <c r="C20" s="8">
        <v>1372</v>
      </c>
      <c r="D20" s="9">
        <v>226</v>
      </c>
      <c r="E20" s="9">
        <v>2448</v>
      </c>
      <c r="F20" s="9">
        <v>1762</v>
      </c>
      <c r="G20" s="9">
        <v>528</v>
      </c>
      <c r="H20" s="9">
        <v>174</v>
      </c>
      <c r="I20" s="9">
        <v>191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44</v>
      </c>
      <c r="P20" s="9">
        <v>49</v>
      </c>
      <c r="Q20" s="9">
        <v>92</v>
      </c>
      <c r="R20" s="9">
        <v>279</v>
      </c>
      <c r="S20" s="9">
        <v>11</v>
      </c>
      <c r="T20" s="9">
        <v>132</v>
      </c>
      <c r="U20" s="10">
        <v>324</v>
      </c>
      <c r="V20" s="30">
        <f t="shared" si="0"/>
        <v>7632</v>
      </c>
    </row>
    <row r="21" spans="1:22" ht="18" customHeight="1" x14ac:dyDescent="0.15">
      <c r="A21" s="154" t="s">
        <v>8</v>
      </c>
      <c r="B21" s="118" t="s">
        <v>13</v>
      </c>
      <c r="C21" s="2">
        <v>226</v>
      </c>
      <c r="D21" s="3">
        <v>19</v>
      </c>
      <c r="E21" s="3">
        <v>398</v>
      </c>
      <c r="F21" s="3">
        <v>392</v>
      </c>
      <c r="G21" s="3">
        <v>118</v>
      </c>
      <c r="H21" s="3">
        <v>27</v>
      </c>
      <c r="I21" s="3">
        <v>10</v>
      </c>
      <c r="J21" s="3">
        <v>0</v>
      </c>
      <c r="K21" s="3">
        <v>0</v>
      </c>
      <c r="L21" s="3">
        <v>0</v>
      </c>
      <c r="M21" s="3">
        <v>0</v>
      </c>
      <c r="N21" s="3">
        <v>1</v>
      </c>
      <c r="O21" s="3">
        <v>8</v>
      </c>
      <c r="P21" s="3">
        <v>0</v>
      </c>
      <c r="Q21" s="3">
        <v>0</v>
      </c>
      <c r="R21" s="3">
        <v>22</v>
      </c>
      <c r="S21" s="3">
        <v>0</v>
      </c>
      <c r="T21" s="3">
        <v>8</v>
      </c>
      <c r="U21" s="4">
        <v>37</v>
      </c>
      <c r="V21" s="29">
        <f t="shared" si="0"/>
        <v>1266</v>
      </c>
    </row>
    <row r="22" spans="1:22" ht="18" customHeight="1" x14ac:dyDescent="0.15">
      <c r="A22" s="153"/>
      <c r="B22" s="120" t="s">
        <v>14</v>
      </c>
      <c r="C22" s="5">
        <v>231</v>
      </c>
      <c r="D22" s="6">
        <v>19</v>
      </c>
      <c r="E22" s="6">
        <v>406</v>
      </c>
      <c r="F22" s="6">
        <v>400</v>
      </c>
      <c r="G22" s="6">
        <v>120</v>
      </c>
      <c r="H22" s="6">
        <v>28</v>
      </c>
      <c r="I22" s="6">
        <v>10</v>
      </c>
      <c r="J22" s="6">
        <v>0</v>
      </c>
      <c r="K22" s="6">
        <v>0</v>
      </c>
      <c r="L22" s="6">
        <v>0</v>
      </c>
      <c r="M22" s="6">
        <v>0</v>
      </c>
      <c r="N22" s="6">
        <v>1</v>
      </c>
      <c r="O22" s="6">
        <v>8</v>
      </c>
      <c r="P22" s="6">
        <v>0</v>
      </c>
      <c r="Q22" s="6">
        <v>0</v>
      </c>
      <c r="R22" s="6">
        <v>24</v>
      </c>
      <c r="S22" s="6">
        <v>0</v>
      </c>
      <c r="T22" s="6">
        <v>8</v>
      </c>
      <c r="U22" s="7">
        <v>38</v>
      </c>
      <c r="V22" s="31">
        <f t="shared" si="0"/>
        <v>1293</v>
      </c>
    </row>
    <row r="23" spans="1:22" ht="18" customHeight="1" x14ac:dyDescent="0.15">
      <c r="A23" s="156" t="s">
        <v>9</v>
      </c>
      <c r="B23" s="121" t="s">
        <v>13</v>
      </c>
      <c r="C23" s="11">
        <v>309</v>
      </c>
      <c r="D23" s="12">
        <v>27</v>
      </c>
      <c r="E23" s="12">
        <v>62</v>
      </c>
      <c r="F23" s="12">
        <v>382</v>
      </c>
      <c r="G23" s="12">
        <v>651</v>
      </c>
      <c r="H23" s="12">
        <v>2</v>
      </c>
      <c r="I23" s="12">
        <v>3</v>
      </c>
      <c r="J23" s="12">
        <v>0</v>
      </c>
      <c r="K23" s="12">
        <v>0</v>
      </c>
      <c r="L23" s="12">
        <v>0</v>
      </c>
      <c r="M23" s="12">
        <v>0</v>
      </c>
      <c r="N23" s="12">
        <v>1</v>
      </c>
      <c r="O23" s="12">
        <v>0</v>
      </c>
      <c r="P23" s="12">
        <v>0</v>
      </c>
      <c r="Q23" s="12">
        <v>2</v>
      </c>
      <c r="R23" s="12">
        <v>23</v>
      </c>
      <c r="S23" s="12">
        <v>7</v>
      </c>
      <c r="T23" s="12">
        <v>12</v>
      </c>
      <c r="U23" s="13">
        <v>57</v>
      </c>
      <c r="V23" s="32">
        <f t="shared" si="0"/>
        <v>1538</v>
      </c>
    </row>
    <row r="24" spans="1:22" ht="18" customHeight="1" x14ac:dyDescent="0.15">
      <c r="A24" s="157"/>
      <c r="B24" s="119" t="s">
        <v>14</v>
      </c>
      <c r="C24" s="8">
        <v>315</v>
      </c>
      <c r="D24" s="9">
        <v>28</v>
      </c>
      <c r="E24" s="9">
        <v>63</v>
      </c>
      <c r="F24" s="9">
        <v>390</v>
      </c>
      <c r="G24" s="9">
        <v>664</v>
      </c>
      <c r="H24" s="9">
        <v>2</v>
      </c>
      <c r="I24" s="9">
        <v>3</v>
      </c>
      <c r="J24" s="9">
        <v>0</v>
      </c>
      <c r="K24" s="9">
        <v>0</v>
      </c>
      <c r="L24" s="9">
        <v>0</v>
      </c>
      <c r="M24" s="9">
        <v>0</v>
      </c>
      <c r="N24" s="9">
        <v>1</v>
      </c>
      <c r="O24" s="9">
        <v>0</v>
      </c>
      <c r="P24" s="9">
        <v>0</v>
      </c>
      <c r="Q24" s="9">
        <v>2</v>
      </c>
      <c r="R24" s="9">
        <v>23</v>
      </c>
      <c r="S24" s="9">
        <v>7</v>
      </c>
      <c r="T24" s="9">
        <v>12</v>
      </c>
      <c r="U24" s="10">
        <v>58</v>
      </c>
      <c r="V24" s="30">
        <f t="shared" si="0"/>
        <v>1568</v>
      </c>
    </row>
    <row r="25" spans="1:22" ht="18" customHeight="1" x14ac:dyDescent="0.15">
      <c r="A25" s="154" t="s">
        <v>10</v>
      </c>
      <c r="B25" s="118" t="s">
        <v>13</v>
      </c>
      <c r="C25" s="2">
        <v>735</v>
      </c>
      <c r="D25" s="3">
        <v>116</v>
      </c>
      <c r="E25" s="3">
        <v>475</v>
      </c>
      <c r="F25" s="3">
        <v>447</v>
      </c>
      <c r="G25" s="3">
        <v>74</v>
      </c>
      <c r="H25" s="3">
        <v>41</v>
      </c>
      <c r="I25" s="3">
        <v>18</v>
      </c>
      <c r="J25" s="3">
        <v>0</v>
      </c>
      <c r="K25" s="3">
        <v>0</v>
      </c>
      <c r="L25" s="3">
        <v>3</v>
      </c>
      <c r="M25" s="3">
        <v>0</v>
      </c>
      <c r="N25" s="3">
        <v>0</v>
      </c>
      <c r="O25" s="3">
        <v>0</v>
      </c>
      <c r="P25" s="3">
        <v>0</v>
      </c>
      <c r="Q25" s="3">
        <v>10</v>
      </c>
      <c r="R25" s="3">
        <v>25</v>
      </c>
      <c r="S25" s="3">
        <v>6</v>
      </c>
      <c r="T25" s="3">
        <v>21</v>
      </c>
      <c r="U25" s="4">
        <v>370</v>
      </c>
      <c r="V25" s="29">
        <f t="shared" si="0"/>
        <v>2341</v>
      </c>
    </row>
    <row r="26" spans="1:22" ht="18" customHeight="1" x14ac:dyDescent="0.15">
      <c r="A26" s="153"/>
      <c r="B26" s="120" t="s">
        <v>14</v>
      </c>
      <c r="C26" s="5">
        <v>750</v>
      </c>
      <c r="D26" s="6">
        <v>118</v>
      </c>
      <c r="E26" s="6">
        <v>485</v>
      </c>
      <c r="F26" s="6">
        <v>456</v>
      </c>
      <c r="G26" s="6">
        <v>75</v>
      </c>
      <c r="H26" s="6">
        <v>42</v>
      </c>
      <c r="I26" s="6">
        <v>18</v>
      </c>
      <c r="J26" s="6">
        <v>0</v>
      </c>
      <c r="K26" s="6">
        <v>0</v>
      </c>
      <c r="L26" s="6">
        <v>3</v>
      </c>
      <c r="M26" s="6">
        <v>0</v>
      </c>
      <c r="N26" s="6">
        <v>0</v>
      </c>
      <c r="O26" s="6">
        <v>0</v>
      </c>
      <c r="P26" s="6">
        <v>0</v>
      </c>
      <c r="Q26" s="6">
        <v>10</v>
      </c>
      <c r="R26" s="6">
        <v>26</v>
      </c>
      <c r="S26" s="6">
        <v>6</v>
      </c>
      <c r="T26" s="6">
        <v>21</v>
      </c>
      <c r="U26" s="7">
        <v>377</v>
      </c>
      <c r="V26" s="31">
        <f t="shared" si="0"/>
        <v>2387</v>
      </c>
    </row>
    <row r="27" spans="1:22" ht="18" customHeight="1" x14ac:dyDescent="0.15">
      <c r="A27" s="156" t="s">
        <v>11</v>
      </c>
      <c r="B27" s="121" t="s">
        <v>13</v>
      </c>
      <c r="C27" s="11">
        <v>4087</v>
      </c>
      <c r="D27" s="12">
        <v>260</v>
      </c>
      <c r="E27" s="12">
        <v>2652</v>
      </c>
      <c r="F27" s="12">
        <v>1399</v>
      </c>
      <c r="G27" s="12">
        <v>309</v>
      </c>
      <c r="H27" s="12">
        <v>44</v>
      </c>
      <c r="I27" s="12">
        <v>242</v>
      </c>
      <c r="J27" s="12">
        <v>0</v>
      </c>
      <c r="K27" s="12">
        <v>0</v>
      </c>
      <c r="L27" s="12">
        <v>2</v>
      </c>
      <c r="M27" s="12">
        <v>0</v>
      </c>
      <c r="N27" s="12">
        <v>0</v>
      </c>
      <c r="O27" s="12">
        <v>4</v>
      </c>
      <c r="P27" s="12">
        <v>29</v>
      </c>
      <c r="Q27" s="12">
        <v>28</v>
      </c>
      <c r="R27" s="12">
        <v>155</v>
      </c>
      <c r="S27" s="12">
        <v>2</v>
      </c>
      <c r="T27" s="12">
        <v>85</v>
      </c>
      <c r="U27" s="13">
        <v>1293</v>
      </c>
      <c r="V27" s="32">
        <f t="shared" si="0"/>
        <v>10591</v>
      </c>
    </row>
    <row r="28" spans="1:22" ht="18" customHeight="1" x14ac:dyDescent="0.15">
      <c r="A28" s="157"/>
      <c r="B28" s="119" t="s">
        <v>14</v>
      </c>
      <c r="C28" s="8">
        <v>4169</v>
      </c>
      <c r="D28" s="9">
        <v>265</v>
      </c>
      <c r="E28" s="9">
        <v>2705</v>
      </c>
      <c r="F28" s="9">
        <v>1427</v>
      </c>
      <c r="G28" s="9">
        <v>315</v>
      </c>
      <c r="H28" s="9">
        <v>45</v>
      </c>
      <c r="I28" s="9">
        <v>247</v>
      </c>
      <c r="J28" s="9">
        <v>0</v>
      </c>
      <c r="K28" s="9">
        <v>0</v>
      </c>
      <c r="L28" s="9">
        <v>2</v>
      </c>
      <c r="M28" s="9">
        <v>0</v>
      </c>
      <c r="N28" s="9">
        <v>0</v>
      </c>
      <c r="O28" s="9">
        <v>4</v>
      </c>
      <c r="P28" s="9">
        <v>30</v>
      </c>
      <c r="Q28" s="9">
        <v>29</v>
      </c>
      <c r="R28" s="9">
        <v>158</v>
      </c>
      <c r="S28" s="9">
        <v>2</v>
      </c>
      <c r="T28" s="9">
        <v>87</v>
      </c>
      <c r="U28" s="10">
        <v>1319</v>
      </c>
      <c r="V28" s="30">
        <f t="shared" si="0"/>
        <v>10804</v>
      </c>
    </row>
    <row r="29" spans="1:22" ht="18" customHeight="1" x14ac:dyDescent="0.15">
      <c r="A29" s="154" t="s">
        <v>12</v>
      </c>
      <c r="B29" s="118" t="s">
        <v>13</v>
      </c>
      <c r="C29" s="2">
        <v>550</v>
      </c>
      <c r="D29" s="3">
        <v>90</v>
      </c>
      <c r="E29" s="3">
        <v>657</v>
      </c>
      <c r="F29" s="3">
        <v>480</v>
      </c>
      <c r="G29" s="3">
        <v>107</v>
      </c>
      <c r="H29" s="3">
        <v>25</v>
      </c>
      <c r="I29" s="3">
        <v>239</v>
      </c>
      <c r="J29" s="3">
        <v>0</v>
      </c>
      <c r="K29" s="3">
        <v>0</v>
      </c>
      <c r="L29" s="3">
        <v>0</v>
      </c>
      <c r="M29" s="3">
        <v>0</v>
      </c>
      <c r="N29" s="3">
        <v>1</v>
      </c>
      <c r="O29" s="3">
        <v>14</v>
      </c>
      <c r="P29" s="3">
        <v>20</v>
      </c>
      <c r="Q29" s="3">
        <v>1</v>
      </c>
      <c r="R29" s="3">
        <v>52</v>
      </c>
      <c r="S29" s="3">
        <v>4</v>
      </c>
      <c r="T29" s="3">
        <v>16</v>
      </c>
      <c r="U29" s="4">
        <v>205</v>
      </c>
      <c r="V29" s="29">
        <f t="shared" si="0"/>
        <v>2461</v>
      </c>
    </row>
    <row r="30" spans="1:22" ht="18" customHeight="1" x14ac:dyDescent="0.15">
      <c r="A30" s="153"/>
      <c r="B30" s="120" t="s">
        <v>14</v>
      </c>
      <c r="C30" s="5">
        <v>561</v>
      </c>
      <c r="D30" s="6">
        <v>92</v>
      </c>
      <c r="E30" s="6">
        <v>670</v>
      </c>
      <c r="F30" s="6">
        <v>490</v>
      </c>
      <c r="G30" s="6">
        <v>109</v>
      </c>
      <c r="H30" s="6">
        <v>26</v>
      </c>
      <c r="I30" s="6">
        <v>244</v>
      </c>
      <c r="J30" s="6">
        <v>0</v>
      </c>
      <c r="K30" s="6">
        <v>0</v>
      </c>
      <c r="L30" s="6">
        <v>0</v>
      </c>
      <c r="M30" s="6">
        <v>0</v>
      </c>
      <c r="N30" s="6">
        <v>1</v>
      </c>
      <c r="O30" s="6">
        <v>14</v>
      </c>
      <c r="P30" s="6">
        <v>20</v>
      </c>
      <c r="Q30" s="6">
        <v>1</v>
      </c>
      <c r="R30" s="6">
        <v>53</v>
      </c>
      <c r="S30" s="6">
        <v>4</v>
      </c>
      <c r="T30" s="6">
        <v>16</v>
      </c>
      <c r="U30" s="7">
        <v>209</v>
      </c>
      <c r="V30" s="31">
        <f t="shared" si="0"/>
        <v>2510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11906</v>
      </c>
      <c r="D31" s="3">
        <f t="shared" ref="D31:V31" si="1">+D7+D9+D11+D13+D15+D17+D19+D21+D23+D25+D27+D29</f>
        <v>2021</v>
      </c>
      <c r="E31" s="3">
        <f t="shared" si="1"/>
        <v>14375</v>
      </c>
      <c r="F31" s="3">
        <f t="shared" si="1"/>
        <v>9116</v>
      </c>
      <c r="G31" s="3">
        <f t="shared" si="1"/>
        <v>4623</v>
      </c>
      <c r="H31" s="3">
        <f t="shared" si="1"/>
        <v>711</v>
      </c>
      <c r="I31" s="3">
        <f t="shared" si="1"/>
        <v>1093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47</v>
      </c>
      <c r="M31" s="3">
        <f t="shared" si="2"/>
        <v>0</v>
      </c>
      <c r="N31" s="3">
        <f t="shared" si="1"/>
        <v>3</v>
      </c>
      <c r="O31" s="3">
        <f t="shared" si="1"/>
        <v>381</v>
      </c>
      <c r="P31" s="3">
        <f t="shared" si="1"/>
        <v>539</v>
      </c>
      <c r="Q31" s="3">
        <f t="shared" si="1"/>
        <v>478</v>
      </c>
      <c r="R31" s="3">
        <f t="shared" si="1"/>
        <v>1395</v>
      </c>
      <c r="S31" s="3">
        <f t="shared" si="1"/>
        <v>143</v>
      </c>
      <c r="T31" s="3">
        <f t="shared" si="1"/>
        <v>792</v>
      </c>
      <c r="U31" s="4">
        <f t="shared" si="1"/>
        <v>3866</v>
      </c>
      <c r="V31" s="29">
        <f t="shared" si="1"/>
        <v>51489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12145</v>
      </c>
      <c r="D32" s="6">
        <f t="shared" si="3"/>
        <v>2061</v>
      </c>
      <c r="E32" s="6">
        <f t="shared" si="3"/>
        <v>14663</v>
      </c>
      <c r="F32" s="6">
        <f t="shared" si="3"/>
        <v>9301</v>
      </c>
      <c r="G32" s="6">
        <f t="shared" si="3"/>
        <v>4714</v>
      </c>
      <c r="H32" s="6">
        <f t="shared" si="3"/>
        <v>725</v>
      </c>
      <c r="I32" s="6">
        <f t="shared" si="3"/>
        <v>1116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47</v>
      </c>
      <c r="M32" s="6">
        <f t="shared" si="4"/>
        <v>0</v>
      </c>
      <c r="N32" s="6">
        <f t="shared" si="3"/>
        <v>3</v>
      </c>
      <c r="O32" s="6">
        <f t="shared" si="3"/>
        <v>388</v>
      </c>
      <c r="P32" s="6">
        <f t="shared" si="3"/>
        <v>550</v>
      </c>
      <c r="Q32" s="6">
        <f t="shared" si="3"/>
        <v>488</v>
      </c>
      <c r="R32" s="6">
        <f t="shared" si="3"/>
        <v>1424</v>
      </c>
      <c r="S32" s="6">
        <f t="shared" si="3"/>
        <v>146</v>
      </c>
      <c r="T32" s="6">
        <f t="shared" si="3"/>
        <v>808</v>
      </c>
      <c r="U32" s="7">
        <f t="shared" si="3"/>
        <v>3943</v>
      </c>
      <c r="V32" s="31">
        <f t="shared" si="3"/>
        <v>52522</v>
      </c>
    </row>
    <row r="33" spans="1:22" ht="18" customHeight="1" x14ac:dyDescent="0.15">
      <c r="A33" s="158" t="s">
        <v>273</v>
      </c>
      <c r="B33" s="118" t="s">
        <v>13</v>
      </c>
      <c r="C33" s="2">
        <v>9802</v>
      </c>
      <c r="D33" s="3">
        <v>1497</v>
      </c>
      <c r="E33" s="3">
        <v>13716</v>
      </c>
      <c r="F33" s="3">
        <v>8416</v>
      </c>
      <c r="G33" s="3">
        <v>5204</v>
      </c>
      <c r="H33" s="3">
        <v>922</v>
      </c>
      <c r="I33" s="3">
        <v>1188</v>
      </c>
      <c r="J33" s="3">
        <v>0</v>
      </c>
      <c r="K33" s="3">
        <v>0</v>
      </c>
      <c r="L33" s="3">
        <v>32</v>
      </c>
      <c r="M33" s="3">
        <v>0</v>
      </c>
      <c r="N33" s="3">
        <v>0</v>
      </c>
      <c r="O33" s="3">
        <v>432</v>
      </c>
      <c r="P33" s="3">
        <v>682</v>
      </c>
      <c r="Q33" s="3">
        <v>503</v>
      </c>
      <c r="R33" s="3">
        <v>1293</v>
      </c>
      <c r="S33" s="3">
        <v>132</v>
      </c>
      <c r="T33" s="3">
        <v>565</v>
      </c>
      <c r="U33" s="4">
        <v>2249</v>
      </c>
      <c r="V33" s="29">
        <f>SUM(C33:U33)</f>
        <v>46633</v>
      </c>
    </row>
    <row r="34" spans="1:22" ht="18" customHeight="1" x14ac:dyDescent="0.15">
      <c r="A34" s="153"/>
      <c r="B34" s="120" t="s">
        <v>14</v>
      </c>
      <c r="C34" s="5">
        <v>10005</v>
      </c>
      <c r="D34" s="6">
        <v>1532</v>
      </c>
      <c r="E34" s="6">
        <v>13997</v>
      </c>
      <c r="F34" s="6">
        <v>8590</v>
      </c>
      <c r="G34" s="6">
        <v>5314</v>
      </c>
      <c r="H34" s="6">
        <v>948</v>
      </c>
      <c r="I34" s="6">
        <v>1218</v>
      </c>
      <c r="J34" s="6">
        <v>0</v>
      </c>
      <c r="K34" s="6">
        <v>0</v>
      </c>
      <c r="L34" s="6">
        <v>34</v>
      </c>
      <c r="M34" s="6">
        <v>0</v>
      </c>
      <c r="N34" s="6">
        <v>0</v>
      </c>
      <c r="O34" s="6">
        <v>448</v>
      </c>
      <c r="P34" s="6">
        <v>702</v>
      </c>
      <c r="Q34" s="6">
        <v>521</v>
      </c>
      <c r="R34" s="6">
        <v>1325</v>
      </c>
      <c r="S34" s="6">
        <v>142</v>
      </c>
      <c r="T34" s="6">
        <v>582</v>
      </c>
      <c r="U34" s="7">
        <v>2300</v>
      </c>
      <c r="V34" s="31">
        <f>SUM(C34:U34)</f>
        <v>47658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1.2146500714139972</v>
      </c>
      <c r="D35" s="34">
        <f t="shared" ref="D35:V35" si="5">IF(D33=0,"- ",+D31/D33)</f>
        <v>1.3500334001336005</v>
      </c>
      <c r="E35" s="34">
        <f t="shared" si="5"/>
        <v>1.0480460775736367</v>
      </c>
      <c r="F35" s="34">
        <f t="shared" si="5"/>
        <v>1.0831749049429658</v>
      </c>
      <c r="G35" s="34">
        <f t="shared" si="5"/>
        <v>0.88835511145272872</v>
      </c>
      <c r="H35" s="34">
        <f t="shared" si="5"/>
        <v>0.77114967462039041</v>
      </c>
      <c r="I35" s="34">
        <f t="shared" si="5"/>
        <v>0.92003367003366998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>
        <f t="shared" si="6"/>
        <v>1.46875</v>
      </c>
      <c r="M35" s="34" t="str">
        <f t="shared" si="6"/>
        <v xml:space="preserve">- </v>
      </c>
      <c r="N35" s="34" t="str">
        <f t="shared" si="5"/>
        <v xml:space="preserve">- </v>
      </c>
      <c r="O35" s="34">
        <f t="shared" si="5"/>
        <v>0.88194444444444442</v>
      </c>
      <c r="P35" s="34">
        <f t="shared" si="5"/>
        <v>0.79032258064516125</v>
      </c>
      <c r="Q35" s="34">
        <f t="shared" si="5"/>
        <v>0.95029821073558651</v>
      </c>
      <c r="R35" s="34">
        <f t="shared" si="5"/>
        <v>1.0788863109048723</v>
      </c>
      <c r="S35" s="34">
        <f t="shared" si="5"/>
        <v>1.0833333333333333</v>
      </c>
      <c r="T35" s="34">
        <f t="shared" si="5"/>
        <v>1.4017699115044249</v>
      </c>
      <c r="U35" s="35">
        <f t="shared" si="5"/>
        <v>1.7189862160960427</v>
      </c>
      <c r="V35" s="36">
        <f t="shared" si="5"/>
        <v>1.1041322668496558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1.2138930534732633</v>
      </c>
      <c r="D36" s="38">
        <f t="shared" si="7"/>
        <v>1.3453002610966058</v>
      </c>
      <c r="E36" s="38">
        <f t="shared" si="7"/>
        <v>1.0475816246338501</v>
      </c>
      <c r="F36" s="38">
        <f t="shared" si="7"/>
        <v>1.0827706635622818</v>
      </c>
      <c r="G36" s="38">
        <f t="shared" si="7"/>
        <v>0.88709070380127963</v>
      </c>
      <c r="H36" s="38">
        <f t="shared" si="7"/>
        <v>0.76476793248945152</v>
      </c>
      <c r="I36" s="38">
        <f t="shared" si="7"/>
        <v>0.91625615763546797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>
        <f t="shared" si="8"/>
        <v>1.3823529411764706</v>
      </c>
      <c r="M36" s="38" t="str">
        <f t="shared" si="8"/>
        <v xml:space="preserve">- </v>
      </c>
      <c r="N36" s="38" t="str">
        <f t="shared" si="7"/>
        <v xml:space="preserve">- </v>
      </c>
      <c r="O36" s="38">
        <f t="shared" si="7"/>
        <v>0.8660714285714286</v>
      </c>
      <c r="P36" s="38">
        <f t="shared" si="7"/>
        <v>0.7834757834757835</v>
      </c>
      <c r="Q36" s="38">
        <f t="shared" si="7"/>
        <v>0.93666026871401153</v>
      </c>
      <c r="R36" s="38">
        <f t="shared" si="7"/>
        <v>1.0747169811320754</v>
      </c>
      <c r="S36" s="38">
        <f t="shared" si="7"/>
        <v>1.028169014084507</v>
      </c>
      <c r="T36" s="38">
        <f t="shared" si="7"/>
        <v>1.3883161512027491</v>
      </c>
      <c r="U36" s="39">
        <f t="shared" si="7"/>
        <v>1.7143478260869565</v>
      </c>
      <c r="V36" s="40">
        <f t="shared" si="7"/>
        <v>1.1020605144991398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3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8</v>
      </c>
      <c r="O4" s="14" t="s">
        <v>35</v>
      </c>
      <c r="P4" s="14" t="s">
        <v>36</v>
      </c>
      <c r="Q4" s="15">
        <v>7</v>
      </c>
      <c r="R4" s="14" t="s">
        <v>37</v>
      </c>
      <c r="T4" s="16" t="s">
        <v>33</v>
      </c>
      <c r="U4" s="16"/>
      <c r="V4" s="16" t="s">
        <v>190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>
        <v>5</v>
      </c>
      <c r="F7" s="3"/>
      <c r="G7" s="3">
        <v>2</v>
      </c>
      <c r="H7" s="3"/>
      <c r="I7" s="3">
        <v>2</v>
      </c>
      <c r="J7" s="3"/>
      <c r="K7" s="3"/>
      <c r="L7" s="3"/>
      <c r="M7" s="3"/>
      <c r="N7" s="3"/>
      <c r="O7" s="3"/>
      <c r="P7" s="3"/>
      <c r="Q7" s="3"/>
      <c r="R7" s="3">
        <v>2</v>
      </c>
      <c r="S7" s="3"/>
      <c r="T7" s="3"/>
      <c r="U7" s="4"/>
      <c r="V7" s="29">
        <f>SUM(C7:U7)</f>
        <v>11</v>
      </c>
    </row>
    <row r="8" spans="1:22" ht="18" customHeight="1" x14ac:dyDescent="0.15">
      <c r="A8" s="157"/>
      <c r="B8" s="119" t="s">
        <v>14</v>
      </c>
      <c r="C8" s="5"/>
      <c r="D8" s="9"/>
      <c r="E8" s="9">
        <v>10</v>
      </c>
      <c r="F8" s="9"/>
      <c r="G8" s="9">
        <v>2</v>
      </c>
      <c r="H8" s="9"/>
      <c r="I8" s="9">
        <v>2</v>
      </c>
      <c r="J8" s="9"/>
      <c r="K8" s="9"/>
      <c r="L8" s="9"/>
      <c r="M8" s="9"/>
      <c r="N8" s="9"/>
      <c r="O8" s="9"/>
      <c r="P8" s="9"/>
      <c r="Q8" s="9"/>
      <c r="R8" s="9">
        <v>2</v>
      </c>
      <c r="S8" s="9"/>
      <c r="T8" s="9"/>
      <c r="U8" s="10"/>
      <c r="V8" s="30">
        <f t="shared" ref="V8:V30" si="0">SUM(C8:U8)</f>
        <v>16</v>
      </c>
    </row>
    <row r="9" spans="1:22" ht="18" customHeight="1" x14ac:dyDescent="0.15">
      <c r="A9" s="154" t="s">
        <v>2</v>
      </c>
      <c r="B9" s="118" t="s">
        <v>13</v>
      </c>
      <c r="C9" s="2">
        <v>2</v>
      </c>
      <c r="D9" s="3"/>
      <c r="E9" s="3">
        <v>7</v>
      </c>
      <c r="F9" s="3">
        <v>3</v>
      </c>
      <c r="G9" s="3">
        <v>6</v>
      </c>
      <c r="H9" s="3"/>
      <c r="I9" s="3"/>
      <c r="J9" s="3"/>
      <c r="K9" s="3"/>
      <c r="L9" s="3"/>
      <c r="M9" s="3"/>
      <c r="N9" s="3"/>
      <c r="O9" s="3"/>
      <c r="P9" s="3">
        <v>7</v>
      </c>
      <c r="Q9" s="3"/>
      <c r="R9" s="3"/>
      <c r="S9" s="3"/>
      <c r="T9" s="3">
        <v>1</v>
      </c>
      <c r="U9" s="4">
        <v>1</v>
      </c>
      <c r="V9" s="29">
        <f t="shared" si="0"/>
        <v>27</v>
      </c>
    </row>
    <row r="10" spans="1:22" ht="18" customHeight="1" x14ac:dyDescent="0.15">
      <c r="A10" s="153"/>
      <c r="B10" s="120" t="s">
        <v>14</v>
      </c>
      <c r="C10" s="5">
        <v>4</v>
      </c>
      <c r="D10" s="6"/>
      <c r="E10" s="6">
        <v>8</v>
      </c>
      <c r="F10" s="6">
        <v>4</v>
      </c>
      <c r="G10" s="6">
        <v>12</v>
      </c>
      <c r="H10" s="6"/>
      <c r="I10" s="6"/>
      <c r="J10" s="6"/>
      <c r="K10" s="6"/>
      <c r="L10" s="6"/>
      <c r="M10" s="6"/>
      <c r="N10" s="6"/>
      <c r="O10" s="6"/>
      <c r="P10" s="6">
        <v>7</v>
      </c>
      <c r="Q10" s="6"/>
      <c r="R10" s="6"/>
      <c r="S10" s="6"/>
      <c r="T10" s="6">
        <v>4</v>
      </c>
      <c r="U10" s="7">
        <v>4</v>
      </c>
      <c r="V10" s="31">
        <f t="shared" si="0"/>
        <v>43</v>
      </c>
    </row>
    <row r="11" spans="1:22" ht="18" customHeight="1" x14ac:dyDescent="0.15">
      <c r="A11" s="156" t="s">
        <v>3</v>
      </c>
      <c r="B11" s="121" t="s">
        <v>13</v>
      </c>
      <c r="C11" s="11">
        <v>2</v>
      </c>
      <c r="D11" s="12"/>
      <c r="E11" s="12">
        <v>31</v>
      </c>
      <c r="F11" s="12">
        <v>4</v>
      </c>
      <c r="G11" s="12">
        <v>4</v>
      </c>
      <c r="H11" s="12"/>
      <c r="I11" s="12"/>
      <c r="J11" s="12"/>
      <c r="K11" s="12"/>
      <c r="L11" s="12"/>
      <c r="M11" s="12"/>
      <c r="N11" s="12"/>
      <c r="O11" s="12"/>
      <c r="P11" s="12"/>
      <c r="Q11" s="12">
        <v>9</v>
      </c>
      <c r="R11" s="12">
        <v>2</v>
      </c>
      <c r="S11" s="12"/>
      <c r="T11" s="12"/>
      <c r="U11" s="13">
        <v>14</v>
      </c>
      <c r="V11" s="32">
        <f t="shared" si="0"/>
        <v>66</v>
      </c>
    </row>
    <row r="12" spans="1:22" ht="18" customHeight="1" x14ac:dyDescent="0.15">
      <c r="A12" s="157"/>
      <c r="B12" s="119" t="s">
        <v>14</v>
      </c>
      <c r="C12" s="8">
        <v>4</v>
      </c>
      <c r="D12" s="9"/>
      <c r="E12" s="9">
        <v>31</v>
      </c>
      <c r="F12" s="9">
        <v>8</v>
      </c>
      <c r="G12" s="9">
        <v>8</v>
      </c>
      <c r="H12" s="9"/>
      <c r="I12" s="9"/>
      <c r="J12" s="9"/>
      <c r="K12" s="9"/>
      <c r="L12" s="9"/>
      <c r="M12" s="9"/>
      <c r="N12" s="9"/>
      <c r="O12" s="9"/>
      <c r="P12" s="9"/>
      <c r="Q12" s="9">
        <v>9</v>
      </c>
      <c r="R12" s="9">
        <v>4</v>
      </c>
      <c r="S12" s="9"/>
      <c r="T12" s="9"/>
      <c r="U12" s="10">
        <v>18</v>
      </c>
      <c r="V12" s="30">
        <f t="shared" si="0"/>
        <v>82</v>
      </c>
    </row>
    <row r="13" spans="1:22" ht="18" customHeight="1" x14ac:dyDescent="0.15">
      <c r="A13" s="154" t="s">
        <v>4</v>
      </c>
      <c r="B13" s="118" t="s">
        <v>13</v>
      </c>
      <c r="C13" s="2"/>
      <c r="D13" s="3">
        <v>14</v>
      </c>
      <c r="E13" s="3">
        <v>40</v>
      </c>
      <c r="F13" s="3">
        <v>18</v>
      </c>
      <c r="G13" s="3">
        <v>23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>
        <v>2</v>
      </c>
      <c r="S13" s="3"/>
      <c r="T13" s="3">
        <v>5</v>
      </c>
      <c r="U13" s="4">
        <v>32</v>
      </c>
      <c r="V13" s="29">
        <f t="shared" si="0"/>
        <v>134</v>
      </c>
    </row>
    <row r="14" spans="1:22" ht="18" customHeight="1" x14ac:dyDescent="0.15">
      <c r="A14" s="153"/>
      <c r="B14" s="120" t="s">
        <v>14</v>
      </c>
      <c r="C14" s="5"/>
      <c r="D14" s="6">
        <v>24</v>
      </c>
      <c r="E14" s="6">
        <v>40</v>
      </c>
      <c r="F14" s="6">
        <v>18</v>
      </c>
      <c r="G14" s="6">
        <v>28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>
        <v>2</v>
      </c>
      <c r="S14" s="6"/>
      <c r="T14" s="6">
        <v>10</v>
      </c>
      <c r="U14" s="7">
        <v>36</v>
      </c>
      <c r="V14" s="31">
        <f t="shared" si="0"/>
        <v>158</v>
      </c>
    </row>
    <row r="15" spans="1:22" ht="18" customHeight="1" x14ac:dyDescent="0.15">
      <c r="A15" s="156" t="s">
        <v>5</v>
      </c>
      <c r="B15" s="121" t="s">
        <v>13</v>
      </c>
      <c r="C15" s="11">
        <v>3</v>
      </c>
      <c r="D15" s="12">
        <v>12</v>
      </c>
      <c r="E15" s="12">
        <v>71</v>
      </c>
      <c r="F15" s="12">
        <v>10</v>
      </c>
      <c r="G15" s="12">
        <v>12</v>
      </c>
      <c r="H15" s="12"/>
      <c r="I15" s="12"/>
      <c r="J15" s="12"/>
      <c r="K15" s="12"/>
      <c r="L15" s="12"/>
      <c r="M15" s="12"/>
      <c r="N15" s="12"/>
      <c r="O15" s="12"/>
      <c r="P15" s="12"/>
      <c r="Q15" s="12">
        <v>1</v>
      </c>
      <c r="R15" s="12">
        <v>1</v>
      </c>
      <c r="S15" s="12"/>
      <c r="T15" s="12">
        <v>3</v>
      </c>
      <c r="U15" s="13"/>
      <c r="V15" s="32">
        <f t="shared" si="0"/>
        <v>113</v>
      </c>
    </row>
    <row r="16" spans="1:22" ht="18" customHeight="1" x14ac:dyDescent="0.15">
      <c r="A16" s="157"/>
      <c r="B16" s="119" t="s">
        <v>14</v>
      </c>
      <c r="C16" s="8">
        <v>5</v>
      </c>
      <c r="D16" s="9">
        <v>19</v>
      </c>
      <c r="E16" s="9">
        <v>82</v>
      </c>
      <c r="F16" s="9">
        <v>20</v>
      </c>
      <c r="G16" s="9">
        <v>22</v>
      </c>
      <c r="H16" s="9"/>
      <c r="I16" s="9"/>
      <c r="J16" s="9"/>
      <c r="K16" s="9"/>
      <c r="L16" s="9"/>
      <c r="M16" s="9"/>
      <c r="N16" s="9"/>
      <c r="O16" s="9"/>
      <c r="P16" s="9"/>
      <c r="Q16" s="9">
        <v>3</v>
      </c>
      <c r="R16" s="9">
        <v>1</v>
      </c>
      <c r="S16" s="9"/>
      <c r="T16" s="9">
        <v>8</v>
      </c>
      <c r="U16" s="10"/>
      <c r="V16" s="30">
        <f t="shared" si="0"/>
        <v>160</v>
      </c>
    </row>
    <row r="17" spans="1:22" ht="18" customHeight="1" x14ac:dyDescent="0.15">
      <c r="A17" s="154" t="s">
        <v>6</v>
      </c>
      <c r="B17" s="118" t="s">
        <v>13</v>
      </c>
      <c r="C17" s="2">
        <v>18</v>
      </c>
      <c r="D17" s="3">
        <v>3</v>
      </c>
      <c r="E17" s="3">
        <v>50</v>
      </c>
      <c r="F17" s="3">
        <v>6</v>
      </c>
      <c r="G17" s="3">
        <v>5</v>
      </c>
      <c r="H17" s="3"/>
      <c r="I17" s="3"/>
      <c r="J17" s="3"/>
      <c r="K17" s="3"/>
      <c r="L17" s="3"/>
      <c r="M17" s="3"/>
      <c r="N17" s="3"/>
      <c r="O17" s="3"/>
      <c r="P17" s="3"/>
      <c r="Q17" s="3">
        <v>2</v>
      </c>
      <c r="R17" s="3"/>
      <c r="S17" s="3"/>
      <c r="T17" s="3"/>
      <c r="U17" s="4"/>
      <c r="V17" s="29">
        <f t="shared" si="0"/>
        <v>84</v>
      </c>
    </row>
    <row r="18" spans="1:22" ht="18" customHeight="1" x14ac:dyDescent="0.15">
      <c r="A18" s="153"/>
      <c r="B18" s="120" t="s">
        <v>14</v>
      </c>
      <c r="C18" s="5">
        <v>28</v>
      </c>
      <c r="D18" s="6">
        <v>6</v>
      </c>
      <c r="E18" s="6">
        <v>50</v>
      </c>
      <c r="F18" s="6">
        <v>10</v>
      </c>
      <c r="G18" s="6">
        <v>8</v>
      </c>
      <c r="H18" s="6"/>
      <c r="I18" s="6"/>
      <c r="J18" s="6"/>
      <c r="K18" s="6"/>
      <c r="L18" s="6"/>
      <c r="M18" s="6"/>
      <c r="N18" s="6"/>
      <c r="O18" s="6"/>
      <c r="P18" s="6"/>
      <c r="Q18" s="6">
        <v>4</v>
      </c>
      <c r="R18" s="6"/>
      <c r="S18" s="6"/>
      <c r="T18" s="6"/>
      <c r="U18" s="7"/>
      <c r="V18" s="31">
        <f t="shared" si="0"/>
        <v>106</v>
      </c>
    </row>
    <row r="19" spans="1:22" ht="18" customHeight="1" x14ac:dyDescent="0.15">
      <c r="A19" s="156" t="s">
        <v>7</v>
      </c>
      <c r="B19" s="121" t="s">
        <v>13</v>
      </c>
      <c r="C19" s="11">
        <v>12</v>
      </c>
      <c r="D19" s="12">
        <v>4</v>
      </c>
      <c r="E19" s="12">
        <v>21</v>
      </c>
      <c r="F19" s="12">
        <v>16</v>
      </c>
      <c r="G19" s="12">
        <v>2</v>
      </c>
      <c r="H19" s="12">
        <v>2</v>
      </c>
      <c r="I19" s="12">
        <v>9</v>
      </c>
      <c r="J19" s="12"/>
      <c r="K19" s="12"/>
      <c r="L19" s="12"/>
      <c r="M19" s="12"/>
      <c r="N19" s="12"/>
      <c r="O19" s="12"/>
      <c r="P19" s="12">
        <v>2</v>
      </c>
      <c r="Q19" s="12"/>
      <c r="R19" s="12">
        <v>8</v>
      </c>
      <c r="S19" s="12"/>
      <c r="T19" s="12"/>
      <c r="U19" s="13"/>
      <c r="V19" s="32">
        <f t="shared" si="0"/>
        <v>76</v>
      </c>
    </row>
    <row r="20" spans="1:22" ht="18" customHeight="1" x14ac:dyDescent="0.15">
      <c r="A20" s="157"/>
      <c r="B20" s="119" t="s">
        <v>14</v>
      </c>
      <c r="C20" s="8">
        <v>18</v>
      </c>
      <c r="D20" s="9">
        <v>7</v>
      </c>
      <c r="E20" s="9">
        <v>29</v>
      </c>
      <c r="F20" s="9">
        <v>20</v>
      </c>
      <c r="G20" s="9">
        <v>6</v>
      </c>
      <c r="H20" s="9">
        <v>4</v>
      </c>
      <c r="I20" s="9">
        <v>20</v>
      </c>
      <c r="J20" s="9"/>
      <c r="K20" s="9"/>
      <c r="L20" s="9"/>
      <c r="M20" s="9"/>
      <c r="N20" s="9"/>
      <c r="O20" s="9"/>
      <c r="P20" s="9">
        <v>4</v>
      </c>
      <c r="Q20" s="9"/>
      <c r="R20" s="9">
        <v>14</v>
      </c>
      <c r="S20" s="9"/>
      <c r="T20" s="9"/>
      <c r="U20" s="10"/>
      <c r="V20" s="30">
        <f t="shared" si="0"/>
        <v>122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>
        <v>2</v>
      </c>
      <c r="F21" s="3"/>
      <c r="G21" s="3">
        <v>2</v>
      </c>
      <c r="H21" s="3"/>
      <c r="I21" s="3">
        <v>2</v>
      </c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6</v>
      </c>
    </row>
    <row r="22" spans="1:22" ht="18" customHeight="1" x14ac:dyDescent="0.15">
      <c r="A22" s="153"/>
      <c r="B22" s="120" t="s">
        <v>14</v>
      </c>
      <c r="C22" s="5"/>
      <c r="D22" s="6"/>
      <c r="E22" s="6">
        <v>3</v>
      </c>
      <c r="F22" s="6"/>
      <c r="G22" s="6">
        <v>2</v>
      </c>
      <c r="H22" s="6"/>
      <c r="I22" s="6">
        <v>5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10</v>
      </c>
    </row>
    <row r="23" spans="1:22" ht="18" customHeight="1" x14ac:dyDescent="0.15">
      <c r="A23" s="156" t="s">
        <v>9</v>
      </c>
      <c r="B23" s="121" t="s">
        <v>13</v>
      </c>
      <c r="C23" s="11"/>
      <c r="D23" s="12">
        <v>2</v>
      </c>
      <c r="E23" s="12">
        <v>2</v>
      </c>
      <c r="F23" s="12">
        <v>1</v>
      </c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5</v>
      </c>
    </row>
    <row r="24" spans="1:22" ht="18" customHeight="1" x14ac:dyDescent="0.15">
      <c r="A24" s="157"/>
      <c r="B24" s="119" t="s">
        <v>14</v>
      </c>
      <c r="C24" s="8"/>
      <c r="D24" s="9">
        <v>4</v>
      </c>
      <c r="E24" s="9">
        <v>2</v>
      </c>
      <c r="F24" s="9">
        <v>2</v>
      </c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8</v>
      </c>
    </row>
    <row r="25" spans="1:22" ht="18" customHeight="1" x14ac:dyDescent="0.15">
      <c r="A25" s="154" t="s">
        <v>10</v>
      </c>
      <c r="B25" s="118" t="s">
        <v>13</v>
      </c>
      <c r="C25" s="2"/>
      <c r="D25" s="3">
        <v>2</v>
      </c>
      <c r="E25" s="3">
        <v>2</v>
      </c>
      <c r="F25" s="3"/>
      <c r="G25" s="3">
        <v>4</v>
      </c>
      <c r="H25" s="3">
        <v>2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10</v>
      </c>
    </row>
    <row r="26" spans="1:22" ht="18" customHeight="1" x14ac:dyDescent="0.15">
      <c r="A26" s="153"/>
      <c r="B26" s="120" t="s">
        <v>14</v>
      </c>
      <c r="C26" s="5"/>
      <c r="D26" s="6">
        <v>8</v>
      </c>
      <c r="E26" s="6">
        <v>4</v>
      </c>
      <c r="F26" s="6"/>
      <c r="G26" s="6">
        <v>5</v>
      </c>
      <c r="H26" s="6">
        <v>6</v>
      </c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23</v>
      </c>
    </row>
    <row r="27" spans="1:22" ht="18" customHeight="1" x14ac:dyDescent="0.15">
      <c r="A27" s="156" t="s">
        <v>11</v>
      </c>
      <c r="B27" s="121" t="s">
        <v>13</v>
      </c>
      <c r="C27" s="11">
        <v>7</v>
      </c>
      <c r="D27" s="12">
        <v>4</v>
      </c>
      <c r="E27" s="12"/>
      <c r="F27" s="12">
        <v>14</v>
      </c>
      <c r="G27" s="12">
        <v>6</v>
      </c>
      <c r="H27" s="12"/>
      <c r="I27" s="12">
        <v>2</v>
      </c>
      <c r="J27" s="12"/>
      <c r="K27" s="12"/>
      <c r="L27" s="12"/>
      <c r="M27" s="12"/>
      <c r="N27" s="12"/>
      <c r="O27" s="12">
        <v>6</v>
      </c>
      <c r="P27" s="12">
        <v>1</v>
      </c>
      <c r="Q27" s="12"/>
      <c r="R27" s="12"/>
      <c r="S27" s="12"/>
      <c r="T27" s="12"/>
      <c r="U27" s="13"/>
      <c r="V27" s="32">
        <f t="shared" si="0"/>
        <v>40</v>
      </c>
    </row>
    <row r="28" spans="1:22" ht="18" customHeight="1" x14ac:dyDescent="0.15">
      <c r="A28" s="157"/>
      <c r="B28" s="119" t="s">
        <v>14</v>
      </c>
      <c r="C28" s="8">
        <v>10</v>
      </c>
      <c r="D28" s="9">
        <v>13</v>
      </c>
      <c r="E28" s="9"/>
      <c r="F28" s="9">
        <v>20</v>
      </c>
      <c r="G28" s="9">
        <v>6</v>
      </c>
      <c r="H28" s="9"/>
      <c r="I28" s="9">
        <v>4</v>
      </c>
      <c r="J28" s="9"/>
      <c r="K28" s="9"/>
      <c r="L28" s="9"/>
      <c r="M28" s="9"/>
      <c r="N28" s="9"/>
      <c r="O28" s="9">
        <v>6</v>
      </c>
      <c r="P28" s="9">
        <v>2</v>
      </c>
      <c r="Q28" s="9"/>
      <c r="R28" s="9"/>
      <c r="S28" s="9"/>
      <c r="T28" s="9"/>
      <c r="U28" s="10"/>
      <c r="V28" s="30">
        <f t="shared" si="0"/>
        <v>61</v>
      </c>
    </row>
    <row r="29" spans="1:22" ht="18" customHeight="1" x14ac:dyDescent="0.15">
      <c r="A29" s="154" t="s">
        <v>12</v>
      </c>
      <c r="B29" s="118" t="s">
        <v>13</v>
      </c>
      <c r="C29" s="2"/>
      <c r="D29" s="3">
        <v>3</v>
      </c>
      <c r="E29" s="3"/>
      <c r="F29" s="3">
        <v>3</v>
      </c>
      <c r="G29" s="3">
        <v>2</v>
      </c>
      <c r="H29" s="3">
        <v>3</v>
      </c>
      <c r="I29" s="3"/>
      <c r="J29" s="3"/>
      <c r="K29" s="3"/>
      <c r="L29" s="3"/>
      <c r="M29" s="3"/>
      <c r="N29" s="3"/>
      <c r="O29" s="3"/>
      <c r="P29" s="3"/>
      <c r="Q29" s="3"/>
      <c r="R29" s="3">
        <v>4</v>
      </c>
      <c r="S29" s="3">
        <v>2</v>
      </c>
      <c r="T29" s="3"/>
      <c r="U29" s="4"/>
      <c r="V29" s="29">
        <f t="shared" si="0"/>
        <v>17</v>
      </c>
    </row>
    <row r="30" spans="1:22" ht="18" customHeight="1" x14ac:dyDescent="0.15">
      <c r="A30" s="153"/>
      <c r="B30" s="120" t="s">
        <v>14</v>
      </c>
      <c r="C30" s="5"/>
      <c r="D30" s="6">
        <v>5</v>
      </c>
      <c r="E30" s="6"/>
      <c r="F30" s="6">
        <v>3</v>
      </c>
      <c r="G30" s="6">
        <v>3</v>
      </c>
      <c r="H30" s="6">
        <v>10</v>
      </c>
      <c r="I30" s="6"/>
      <c r="J30" s="6"/>
      <c r="K30" s="6"/>
      <c r="L30" s="6"/>
      <c r="M30" s="6"/>
      <c r="N30" s="6"/>
      <c r="O30" s="6"/>
      <c r="P30" s="6"/>
      <c r="Q30" s="6"/>
      <c r="R30" s="6">
        <v>12</v>
      </c>
      <c r="S30" s="6">
        <v>5</v>
      </c>
      <c r="T30" s="6"/>
      <c r="U30" s="7"/>
      <c r="V30" s="31">
        <f t="shared" si="0"/>
        <v>38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44</v>
      </c>
      <c r="D31" s="3">
        <f t="shared" ref="D31:V31" si="1">+D7+D9+D11+D13+D15+D17+D19+D21+D23+D25+D27+D29</f>
        <v>44</v>
      </c>
      <c r="E31" s="3">
        <f t="shared" si="1"/>
        <v>231</v>
      </c>
      <c r="F31" s="3">
        <f t="shared" si="1"/>
        <v>75</v>
      </c>
      <c r="G31" s="3">
        <f t="shared" si="1"/>
        <v>68</v>
      </c>
      <c r="H31" s="3">
        <f t="shared" si="1"/>
        <v>7</v>
      </c>
      <c r="I31" s="3">
        <f t="shared" si="1"/>
        <v>15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6</v>
      </c>
      <c r="P31" s="3">
        <f t="shared" si="1"/>
        <v>10</v>
      </c>
      <c r="Q31" s="3">
        <f t="shared" si="1"/>
        <v>12</v>
      </c>
      <c r="R31" s="3">
        <f t="shared" si="1"/>
        <v>19</v>
      </c>
      <c r="S31" s="3">
        <f t="shared" si="1"/>
        <v>2</v>
      </c>
      <c r="T31" s="3">
        <f t="shared" si="1"/>
        <v>9</v>
      </c>
      <c r="U31" s="4">
        <f t="shared" si="1"/>
        <v>47</v>
      </c>
      <c r="V31" s="29">
        <f t="shared" si="1"/>
        <v>589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69</v>
      </c>
      <c r="D32" s="6">
        <f t="shared" si="3"/>
        <v>86</v>
      </c>
      <c r="E32" s="6">
        <f t="shared" si="3"/>
        <v>259</v>
      </c>
      <c r="F32" s="6">
        <f t="shared" si="3"/>
        <v>105</v>
      </c>
      <c r="G32" s="6">
        <f t="shared" si="3"/>
        <v>102</v>
      </c>
      <c r="H32" s="6">
        <f t="shared" si="3"/>
        <v>20</v>
      </c>
      <c r="I32" s="6">
        <f t="shared" si="3"/>
        <v>31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6</v>
      </c>
      <c r="P32" s="6">
        <f t="shared" si="3"/>
        <v>13</v>
      </c>
      <c r="Q32" s="6">
        <f t="shared" si="3"/>
        <v>16</v>
      </c>
      <c r="R32" s="6">
        <f t="shared" si="3"/>
        <v>35</v>
      </c>
      <c r="S32" s="6">
        <f t="shared" si="3"/>
        <v>5</v>
      </c>
      <c r="T32" s="6">
        <f t="shared" si="3"/>
        <v>22</v>
      </c>
      <c r="U32" s="7">
        <f t="shared" si="3"/>
        <v>58</v>
      </c>
      <c r="V32" s="31">
        <f t="shared" si="3"/>
        <v>827</v>
      </c>
    </row>
    <row r="33" spans="1:22" ht="18" customHeight="1" x14ac:dyDescent="0.15">
      <c r="A33" s="158" t="s">
        <v>273</v>
      </c>
      <c r="B33" s="118" t="s">
        <v>13</v>
      </c>
      <c r="C33" s="2">
        <v>57</v>
      </c>
      <c r="D33" s="3">
        <v>33</v>
      </c>
      <c r="E33" s="3">
        <v>147</v>
      </c>
      <c r="F33" s="3">
        <v>57</v>
      </c>
      <c r="G33" s="3">
        <v>71</v>
      </c>
      <c r="H33" s="3">
        <v>26</v>
      </c>
      <c r="I33" s="3">
        <v>4</v>
      </c>
      <c r="J33" s="3">
        <v>2</v>
      </c>
      <c r="K33" s="3">
        <v>0</v>
      </c>
      <c r="L33" s="3">
        <v>3</v>
      </c>
      <c r="M33" s="3">
        <v>2</v>
      </c>
      <c r="N33" s="3">
        <v>0</v>
      </c>
      <c r="O33" s="3">
        <v>6</v>
      </c>
      <c r="P33" s="3">
        <v>35</v>
      </c>
      <c r="Q33" s="3">
        <v>4</v>
      </c>
      <c r="R33" s="3">
        <v>10</v>
      </c>
      <c r="S33" s="3">
        <v>12</v>
      </c>
      <c r="T33" s="3">
        <v>6</v>
      </c>
      <c r="U33" s="4">
        <v>66</v>
      </c>
      <c r="V33" s="29">
        <f>SUM(C33:U33)</f>
        <v>541</v>
      </c>
    </row>
    <row r="34" spans="1:22" ht="18" customHeight="1" x14ac:dyDescent="0.15">
      <c r="A34" s="153"/>
      <c r="B34" s="120" t="s">
        <v>14</v>
      </c>
      <c r="C34" s="5">
        <v>76</v>
      </c>
      <c r="D34" s="6">
        <v>33</v>
      </c>
      <c r="E34" s="6">
        <v>196</v>
      </c>
      <c r="F34" s="6">
        <v>72</v>
      </c>
      <c r="G34" s="6">
        <v>106</v>
      </c>
      <c r="H34" s="6">
        <v>48</v>
      </c>
      <c r="I34" s="6">
        <v>8</v>
      </c>
      <c r="J34" s="6">
        <v>2</v>
      </c>
      <c r="K34" s="6">
        <v>0</v>
      </c>
      <c r="L34" s="6">
        <v>3</v>
      </c>
      <c r="M34" s="6">
        <v>2</v>
      </c>
      <c r="N34" s="6">
        <v>0</v>
      </c>
      <c r="O34" s="6">
        <v>8</v>
      </c>
      <c r="P34" s="6">
        <v>53</v>
      </c>
      <c r="Q34" s="6">
        <v>4</v>
      </c>
      <c r="R34" s="6">
        <v>11</v>
      </c>
      <c r="S34" s="6">
        <v>18</v>
      </c>
      <c r="T34" s="6">
        <v>14</v>
      </c>
      <c r="U34" s="7">
        <v>85</v>
      </c>
      <c r="V34" s="31">
        <f>SUM(C34:U34)</f>
        <v>739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0.77192982456140347</v>
      </c>
      <c r="D35" s="34">
        <f t="shared" ref="D35:V35" si="5">IF(D33=0,"- ",+D31/D33)</f>
        <v>1.3333333333333333</v>
      </c>
      <c r="E35" s="34">
        <f t="shared" si="5"/>
        <v>1.5714285714285714</v>
      </c>
      <c r="F35" s="34">
        <f t="shared" si="5"/>
        <v>1.3157894736842106</v>
      </c>
      <c r="G35" s="34">
        <f t="shared" si="5"/>
        <v>0.95774647887323938</v>
      </c>
      <c r="H35" s="34">
        <f t="shared" si="5"/>
        <v>0.26923076923076922</v>
      </c>
      <c r="I35" s="34">
        <f t="shared" si="5"/>
        <v>3.75</v>
      </c>
      <c r="J35" s="34">
        <f t="shared" si="5"/>
        <v>0</v>
      </c>
      <c r="K35" s="34" t="str">
        <f t="shared" ref="K35:M35" si="6">IF(K33=0,"- ",+K31/K33)</f>
        <v xml:space="preserve">- </v>
      </c>
      <c r="L35" s="34">
        <f t="shared" si="6"/>
        <v>0</v>
      </c>
      <c r="M35" s="34">
        <f t="shared" si="6"/>
        <v>0</v>
      </c>
      <c r="N35" s="34" t="str">
        <f t="shared" si="5"/>
        <v xml:space="preserve">- </v>
      </c>
      <c r="O35" s="34">
        <f t="shared" si="5"/>
        <v>1</v>
      </c>
      <c r="P35" s="34">
        <f t="shared" si="5"/>
        <v>0.2857142857142857</v>
      </c>
      <c r="Q35" s="34">
        <f t="shared" si="5"/>
        <v>3</v>
      </c>
      <c r="R35" s="34">
        <f t="shared" si="5"/>
        <v>1.9</v>
      </c>
      <c r="S35" s="34">
        <f t="shared" si="5"/>
        <v>0.16666666666666666</v>
      </c>
      <c r="T35" s="34">
        <f t="shared" si="5"/>
        <v>1.5</v>
      </c>
      <c r="U35" s="35">
        <f t="shared" si="5"/>
        <v>0.71212121212121215</v>
      </c>
      <c r="V35" s="36">
        <f t="shared" si="5"/>
        <v>1.088724584103512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0.90789473684210531</v>
      </c>
      <c r="D36" s="38">
        <f t="shared" si="7"/>
        <v>2.606060606060606</v>
      </c>
      <c r="E36" s="38">
        <f t="shared" si="7"/>
        <v>1.3214285714285714</v>
      </c>
      <c r="F36" s="38">
        <f t="shared" si="7"/>
        <v>1.4583333333333333</v>
      </c>
      <c r="G36" s="38">
        <f t="shared" si="7"/>
        <v>0.96226415094339623</v>
      </c>
      <c r="H36" s="38">
        <f t="shared" si="7"/>
        <v>0.41666666666666669</v>
      </c>
      <c r="I36" s="38">
        <f t="shared" si="7"/>
        <v>3.875</v>
      </c>
      <c r="J36" s="38">
        <f t="shared" si="7"/>
        <v>0</v>
      </c>
      <c r="K36" s="38" t="str">
        <f t="shared" ref="K36:M36" si="8">IF(K34=0,"- ",+K32/K34)</f>
        <v xml:space="preserve">- </v>
      </c>
      <c r="L36" s="38">
        <f t="shared" si="8"/>
        <v>0</v>
      </c>
      <c r="M36" s="38">
        <f t="shared" si="8"/>
        <v>0</v>
      </c>
      <c r="N36" s="38" t="str">
        <f t="shared" si="7"/>
        <v xml:space="preserve">- </v>
      </c>
      <c r="O36" s="38">
        <f t="shared" si="7"/>
        <v>0.75</v>
      </c>
      <c r="P36" s="38">
        <f t="shared" si="7"/>
        <v>0.24528301886792453</v>
      </c>
      <c r="Q36" s="38">
        <f t="shared" si="7"/>
        <v>4</v>
      </c>
      <c r="R36" s="38">
        <f t="shared" si="7"/>
        <v>3.1818181818181817</v>
      </c>
      <c r="S36" s="38">
        <f t="shared" si="7"/>
        <v>0.27777777777777779</v>
      </c>
      <c r="T36" s="38">
        <f t="shared" si="7"/>
        <v>1.5714285714285714</v>
      </c>
      <c r="U36" s="39">
        <f t="shared" si="7"/>
        <v>0.68235294117647061</v>
      </c>
      <c r="V36" s="40">
        <f t="shared" si="7"/>
        <v>1.1190798376184032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4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2</v>
      </c>
      <c r="O4" s="14" t="s">
        <v>35</v>
      </c>
      <c r="P4" s="14" t="s">
        <v>36</v>
      </c>
      <c r="Q4" s="15">
        <v>2</v>
      </c>
      <c r="R4" s="14" t="s">
        <v>37</v>
      </c>
      <c r="T4" s="16" t="s">
        <v>33</v>
      </c>
      <c r="U4" s="16"/>
      <c r="V4" s="16" t="s">
        <v>191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/>
      <c r="D13" s="3">
        <v>4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4</v>
      </c>
    </row>
    <row r="14" spans="1:22" ht="18" customHeight="1" x14ac:dyDescent="0.15">
      <c r="A14" s="153"/>
      <c r="B14" s="120" t="s">
        <v>14</v>
      </c>
      <c r="C14" s="5"/>
      <c r="D14" s="6">
        <v>4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4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0</v>
      </c>
    </row>
    <row r="16" spans="1:22" ht="18" customHeight="1" x14ac:dyDescent="0.15">
      <c r="A16" s="157"/>
      <c r="B16" s="119" t="s">
        <v>14</v>
      </c>
      <c r="C16" s="8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0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>
        <v>2</v>
      </c>
      <c r="T29" s="3"/>
      <c r="U29" s="4"/>
      <c r="V29" s="29">
        <f t="shared" si="0"/>
        <v>2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>
        <v>2</v>
      </c>
      <c r="T30" s="6"/>
      <c r="U30" s="7"/>
      <c r="V30" s="31">
        <f t="shared" si="0"/>
        <v>2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0</v>
      </c>
      <c r="D31" s="3">
        <f t="shared" ref="D31:V31" si="1">+D7+D9+D11+D13+D15+D17+D19+D21+D23+D25+D27+D29</f>
        <v>4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0</v>
      </c>
      <c r="S31" s="3">
        <f t="shared" si="1"/>
        <v>2</v>
      </c>
      <c r="T31" s="3">
        <f t="shared" si="1"/>
        <v>0</v>
      </c>
      <c r="U31" s="4">
        <f t="shared" si="1"/>
        <v>0</v>
      </c>
      <c r="V31" s="29">
        <f t="shared" si="1"/>
        <v>6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0</v>
      </c>
      <c r="D32" s="6">
        <f t="shared" si="3"/>
        <v>4</v>
      </c>
      <c r="E32" s="6">
        <f t="shared" si="3"/>
        <v>0</v>
      </c>
      <c r="F32" s="6">
        <f t="shared" si="3"/>
        <v>0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2</v>
      </c>
      <c r="T32" s="6">
        <f t="shared" si="3"/>
        <v>0</v>
      </c>
      <c r="U32" s="7">
        <f t="shared" si="3"/>
        <v>0</v>
      </c>
      <c r="V32" s="31">
        <f t="shared" si="3"/>
        <v>6</v>
      </c>
    </row>
    <row r="33" spans="1:22" ht="18" customHeight="1" x14ac:dyDescent="0.15">
      <c r="A33" s="158" t="s">
        <v>273</v>
      </c>
      <c r="B33" s="118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1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1</v>
      </c>
      <c r="Q33" s="3">
        <v>0</v>
      </c>
      <c r="R33" s="3">
        <v>0</v>
      </c>
      <c r="S33" s="3">
        <v>0</v>
      </c>
      <c r="T33" s="3">
        <v>0</v>
      </c>
      <c r="U33" s="4">
        <v>0</v>
      </c>
      <c r="V33" s="29">
        <f>SUM(C33:U33)</f>
        <v>2</v>
      </c>
    </row>
    <row r="34" spans="1:22" ht="18" customHeight="1" x14ac:dyDescent="0.15">
      <c r="A34" s="153"/>
      <c r="B34" s="120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1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1</v>
      </c>
      <c r="Q34" s="6">
        <v>0</v>
      </c>
      <c r="R34" s="6">
        <v>0</v>
      </c>
      <c r="S34" s="6">
        <v>0</v>
      </c>
      <c r="T34" s="6">
        <v>0</v>
      </c>
      <c r="U34" s="7">
        <v>0</v>
      </c>
      <c r="V34" s="31">
        <f>SUM(C34:U34)</f>
        <v>2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 t="str">
        <f t="shared" ref="D35:V35" si="5">IF(D33=0,"- ",+D31/D33)</f>
        <v xml:space="preserve">- </v>
      </c>
      <c r="E35" s="34" t="str">
        <f t="shared" si="5"/>
        <v xml:space="preserve">- 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>
        <f t="shared" si="5"/>
        <v>0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>
        <f t="shared" si="5"/>
        <v>0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 t="str">
        <f t="shared" si="5"/>
        <v xml:space="preserve">- </v>
      </c>
      <c r="V35" s="36">
        <f t="shared" si="5"/>
        <v>3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 t="str">
        <f t="shared" si="7"/>
        <v xml:space="preserve">- </v>
      </c>
      <c r="E36" s="38" t="str">
        <f t="shared" si="7"/>
        <v xml:space="preserve">- 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>
        <f t="shared" si="7"/>
        <v>0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>
        <f t="shared" si="7"/>
        <v>0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 t="str">
        <f t="shared" si="7"/>
        <v xml:space="preserve">- </v>
      </c>
      <c r="V36" s="40">
        <f t="shared" si="7"/>
        <v>3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5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2</v>
      </c>
      <c r="O4" s="14" t="s">
        <v>35</v>
      </c>
      <c r="P4" s="14" t="s">
        <v>36</v>
      </c>
      <c r="Q4" s="15">
        <v>2</v>
      </c>
      <c r="R4" s="14" t="s">
        <v>37</v>
      </c>
      <c r="T4" s="16" t="s">
        <v>33</v>
      </c>
      <c r="U4" s="16"/>
      <c r="V4" s="16" t="s">
        <v>192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4">
        <v>0</v>
      </c>
      <c r="V7" s="29">
        <f>SUM(C7:U7)</f>
        <v>0</v>
      </c>
    </row>
    <row r="8" spans="1:22" ht="18" customHeight="1" x14ac:dyDescent="0.15">
      <c r="A8" s="157"/>
      <c r="B8" s="119" t="s">
        <v>14</v>
      </c>
      <c r="C8" s="5">
        <v>0</v>
      </c>
      <c r="D8" s="9">
        <v>0</v>
      </c>
      <c r="E8" s="9">
        <v>0</v>
      </c>
      <c r="F8" s="9">
        <v>0</v>
      </c>
      <c r="G8" s="9">
        <v>0</v>
      </c>
      <c r="H8" s="9">
        <v>0</v>
      </c>
      <c r="I8" s="9">
        <v>0</v>
      </c>
      <c r="J8" s="9">
        <v>0</v>
      </c>
      <c r="K8" s="9">
        <v>0</v>
      </c>
      <c r="L8" s="9">
        <v>0</v>
      </c>
      <c r="M8" s="9">
        <v>0</v>
      </c>
      <c r="N8" s="9">
        <v>0</v>
      </c>
      <c r="O8" s="9">
        <v>0</v>
      </c>
      <c r="P8" s="9">
        <v>0</v>
      </c>
      <c r="Q8" s="9">
        <v>0</v>
      </c>
      <c r="R8" s="9">
        <v>0</v>
      </c>
      <c r="S8" s="9">
        <v>0</v>
      </c>
      <c r="T8" s="9">
        <v>0</v>
      </c>
      <c r="U8" s="10">
        <v>0</v>
      </c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4">
        <v>0</v>
      </c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v>0</v>
      </c>
      <c r="T10" s="6">
        <v>0</v>
      </c>
      <c r="U10" s="7">
        <v>0</v>
      </c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3">
        <v>0</v>
      </c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10">
        <v>0</v>
      </c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4">
        <v>0</v>
      </c>
      <c r="V13" s="29">
        <f t="shared" si="0"/>
        <v>0</v>
      </c>
    </row>
    <row r="14" spans="1:22" ht="18" customHeight="1" x14ac:dyDescent="0.15">
      <c r="A14" s="153"/>
      <c r="B14" s="120" t="s">
        <v>14</v>
      </c>
      <c r="C14" s="5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v>0</v>
      </c>
      <c r="T14" s="6">
        <v>0</v>
      </c>
      <c r="U14" s="7">
        <v>0</v>
      </c>
      <c r="V14" s="31">
        <f t="shared" si="0"/>
        <v>0</v>
      </c>
    </row>
    <row r="15" spans="1:22" ht="18" customHeight="1" x14ac:dyDescent="0.15">
      <c r="A15" s="156" t="s">
        <v>5</v>
      </c>
      <c r="B15" s="121" t="s">
        <v>13</v>
      </c>
      <c r="C15" s="11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2">
        <v>0</v>
      </c>
      <c r="S15" s="12">
        <v>0</v>
      </c>
      <c r="T15" s="12">
        <v>0</v>
      </c>
      <c r="U15" s="13">
        <v>0</v>
      </c>
      <c r="V15" s="32">
        <f t="shared" si="0"/>
        <v>0</v>
      </c>
    </row>
    <row r="16" spans="1:22" ht="18" customHeight="1" x14ac:dyDescent="0.15">
      <c r="A16" s="157"/>
      <c r="B16" s="119" t="s">
        <v>14</v>
      </c>
      <c r="C16" s="8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10">
        <v>0</v>
      </c>
      <c r="V16" s="30">
        <f t="shared" si="0"/>
        <v>0</v>
      </c>
    </row>
    <row r="17" spans="1:22" ht="18" customHeight="1" x14ac:dyDescent="0.15">
      <c r="A17" s="154" t="s">
        <v>6</v>
      </c>
      <c r="B17" s="118" t="s">
        <v>13</v>
      </c>
      <c r="C17" s="2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4">
        <v>0</v>
      </c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5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7">
        <v>0</v>
      </c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11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3">
        <v>0</v>
      </c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10">
        <v>0</v>
      </c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4">
        <v>0</v>
      </c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7">
        <v>0</v>
      </c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  <c r="Q23" s="12">
        <v>0</v>
      </c>
      <c r="R23" s="12">
        <v>0</v>
      </c>
      <c r="S23" s="12">
        <v>0</v>
      </c>
      <c r="T23" s="12">
        <v>0</v>
      </c>
      <c r="U23" s="13">
        <v>0</v>
      </c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10">
        <v>0</v>
      </c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4">
        <v>0</v>
      </c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7">
        <v>0</v>
      </c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2">
        <v>0</v>
      </c>
      <c r="S27" s="12">
        <v>0</v>
      </c>
      <c r="T27" s="12">
        <v>0</v>
      </c>
      <c r="U27" s="13">
        <v>0</v>
      </c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>
        <v>0</v>
      </c>
      <c r="D28" s="9">
        <v>0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  <c r="Q28" s="9">
        <v>0</v>
      </c>
      <c r="R28" s="9">
        <v>0</v>
      </c>
      <c r="S28" s="9">
        <v>0</v>
      </c>
      <c r="T28" s="9">
        <v>0</v>
      </c>
      <c r="U28" s="10">
        <v>0</v>
      </c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4">
        <v>0</v>
      </c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U30" s="7">
        <v>0</v>
      </c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0</v>
      </c>
      <c r="D31" s="3">
        <f t="shared" ref="D31:V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0</v>
      </c>
      <c r="S31" s="3">
        <f t="shared" si="1"/>
        <v>0</v>
      </c>
      <c r="T31" s="3">
        <f t="shared" si="1"/>
        <v>0</v>
      </c>
      <c r="U31" s="4">
        <f t="shared" si="1"/>
        <v>0</v>
      </c>
      <c r="V31" s="29">
        <f t="shared" si="1"/>
        <v>0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0</v>
      </c>
      <c r="D32" s="6">
        <f t="shared" si="3"/>
        <v>0</v>
      </c>
      <c r="E32" s="6">
        <f t="shared" si="3"/>
        <v>0</v>
      </c>
      <c r="F32" s="6">
        <f t="shared" si="3"/>
        <v>0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0</v>
      </c>
      <c r="U32" s="7">
        <f t="shared" si="3"/>
        <v>0</v>
      </c>
      <c r="V32" s="31">
        <f t="shared" si="3"/>
        <v>0</v>
      </c>
    </row>
    <row r="33" spans="1:22" ht="18" customHeight="1" x14ac:dyDescent="0.15">
      <c r="A33" s="158" t="s">
        <v>273</v>
      </c>
      <c r="B33" s="118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1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4">
        <v>4</v>
      </c>
      <c r="V33" s="29">
        <f>SUM(C33:U33)</f>
        <v>5</v>
      </c>
    </row>
    <row r="34" spans="1:22" ht="18" customHeight="1" x14ac:dyDescent="0.15">
      <c r="A34" s="153"/>
      <c r="B34" s="120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2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7">
        <v>4</v>
      </c>
      <c r="V34" s="31">
        <f>SUM(C34:U34)</f>
        <v>6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 t="str">
        <f t="shared" ref="D35:V35" si="5">IF(D33=0,"- ",+D31/D33)</f>
        <v xml:space="preserve">- </v>
      </c>
      <c r="E35" s="34" t="str">
        <f t="shared" si="5"/>
        <v xml:space="preserve">- 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>
        <f t="shared" si="5"/>
        <v>0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>
        <f t="shared" si="5"/>
        <v>0</v>
      </c>
      <c r="V35" s="36">
        <f t="shared" si="5"/>
        <v>0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 t="str">
        <f t="shared" si="7"/>
        <v xml:space="preserve">- </v>
      </c>
      <c r="E36" s="38" t="str">
        <f t="shared" si="7"/>
        <v xml:space="preserve">- 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>
        <f t="shared" si="7"/>
        <v>0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>
        <f t="shared" si="7"/>
        <v>0</v>
      </c>
      <c r="V36" s="40">
        <f t="shared" si="7"/>
        <v>0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6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2</v>
      </c>
      <c r="O4" s="14" t="s">
        <v>35</v>
      </c>
      <c r="P4" s="14" t="s">
        <v>36</v>
      </c>
      <c r="Q4" s="15">
        <v>2</v>
      </c>
      <c r="R4" s="14" t="s">
        <v>37</v>
      </c>
      <c r="T4" s="16" t="s">
        <v>33</v>
      </c>
      <c r="U4" s="16"/>
      <c r="V4" s="16" t="s">
        <v>193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4">
        <v>0</v>
      </c>
      <c r="V7" s="29">
        <f>SUM(C7:U7)</f>
        <v>0</v>
      </c>
    </row>
    <row r="8" spans="1:22" ht="18" customHeight="1" x14ac:dyDescent="0.15">
      <c r="A8" s="157"/>
      <c r="B8" s="119" t="s">
        <v>14</v>
      </c>
      <c r="C8" s="5">
        <v>0</v>
      </c>
      <c r="D8" s="9">
        <v>0</v>
      </c>
      <c r="E8" s="9">
        <v>0</v>
      </c>
      <c r="F8" s="9">
        <v>0</v>
      </c>
      <c r="G8" s="9">
        <v>0</v>
      </c>
      <c r="H8" s="9">
        <v>0</v>
      </c>
      <c r="I8" s="9">
        <v>0</v>
      </c>
      <c r="J8" s="9">
        <v>0</v>
      </c>
      <c r="K8" s="9">
        <v>0</v>
      </c>
      <c r="L8" s="9">
        <v>0</v>
      </c>
      <c r="M8" s="9">
        <v>0</v>
      </c>
      <c r="N8" s="9">
        <v>0</v>
      </c>
      <c r="O8" s="9">
        <v>0</v>
      </c>
      <c r="P8" s="9">
        <v>0</v>
      </c>
      <c r="Q8" s="9">
        <v>0</v>
      </c>
      <c r="R8" s="9">
        <v>0</v>
      </c>
      <c r="S8" s="9">
        <v>0</v>
      </c>
      <c r="T8" s="9">
        <v>0</v>
      </c>
      <c r="U8" s="10">
        <v>0</v>
      </c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4">
        <v>0</v>
      </c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v>0</v>
      </c>
      <c r="T10" s="6">
        <v>0</v>
      </c>
      <c r="U10" s="7">
        <v>0</v>
      </c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3">
        <v>0</v>
      </c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10">
        <v>0</v>
      </c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4">
        <v>0</v>
      </c>
      <c r="V13" s="29">
        <f t="shared" si="0"/>
        <v>0</v>
      </c>
    </row>
    <row r="14" spans="1:22" ht="18" customHeight="1" x14ac:dyDescent="0.15">
      <c r="A14" s="153"/>
      <c r="B14" s="120" t="s">
        <v>14</v>
      </c>
      <c r="C14" s="5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v>0</v>
      </c>
      <c r="T14" s="6">
        <v>0</v>
      </c>
      <c r="U14" s="7">
        <v>0</v>
      </c>
      <c r="V14" s="31">
        <f t="shared" si="0"/>
        <v>0</v>
      </c>
    </row>
    <row r="15" spans="1:22" ht="18" customHeight="1" x14ac:dyDescent="0.15">
      <c r="A15" s="156" t="s">
        <v>5</v>
      </c>
      <c r="B15" s="121" t="s">
        <v>13</v>
      </c>
      <c r="C15" s="11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2">
        <v>0</v>
      </c>
      <c r="S15" s="12">
        <v>0</v>
      </c>
      <c r="T15" s="12">
        <v>0</v>
      </c>
      <c r="U15" s="13">
        <v>0</v>
      </c>
      <c r="V15" s="32">
        <f t="shared" si="0"/>
        <v>0</v>
      </c>
    </row>
    <row r="16" spans="1:22" ht="18" customHeight="1" x14ac:dyDescent="0.15">
      <c r="A16" s="157"/>
      <c r="B16" s="119" t="s">
        <v>14</v>
      </c>
      <c r="C16" s="8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10">
        <v>0</v>
      </c>
      <c r="V16" s="30">
        <f t="shared" si="0"/>
        <v>0</v>
      </c>
    </row>
    <row r="17" spans="1:22" ht="18" customHeight="1" x14ac:dyDescent="0.15">
      <c r="A17" s="154" t="s">
        <v>6</v>
      </c>
      <c r="B17" s="118" t="s">
        <v>13</v>
      </c>
      <c r="C17" s="2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4">
        <v>0</v>
      </c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5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7">
        <v>0</v>
      </c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11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3">
        <v>0</v>
      </c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10">
        <v>0</v>
      </c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4">
        <v>0</v>
      </c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7">
        <v>0</v>
      </c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  <c r="Q23" s="12">
        <v>0</v>
      </c>
      <c r="R23" s="12">
        <v>0</v>
      </c>
      <c r="S23" s="12">
        <v>0</v>
      </c>
      <c r="T23" s="12">
        <v>0</v>
      </c>
      <c r="U23" s="13">
        <v>0</v>
      </c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10">
        <v>0</v>
      </c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4">
        <v>0</v>
      </c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7">
        <v>0</v>
      </c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2">
        <v>0</v>
      </c>
      <c r="S27" s="12">
        <v>0</v>
      </c>
      <c r="T27" s="12">
        <v>0</v>
      </c>
      <c r="U27" s="13">
        <v>0</v>
      </c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>
        <v>0</v>
      </c>
      <c r="D28" s="9">
        <v>0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  <c r="Q28" s="9">
        <v>0</v>
      </c>
      <c r="R28" s="9">
        <v>0</v>
      </c>
      <c r="S28" s="9">
        <v>0</v>
      </c>
      <c r="T28" s="9">
        <v>0</v>
      </c>
      <c r="U28" s="10">
        <v>0</v>
      </c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4">
        <v>0</v>
      </c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U30" s="7">
        <v>0</v>
      </c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0</v>
      </c>
      <c r="D31" s="3">
        <f t="shared" ref="D31:V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0</v>
      </c>
      <c r="S31" s="3">
        <f t="shared" si="1"/>
        <v>0</v>
      </c>
      <c r="T31" s="3">
        <f t="shared" si="1"/>
        <v>0</v>
      </c>
      <c r="U31" s="4">
        <f t="shared" si="1"/>
        <v>0</v>
      </c>
      <c r="V31" s="29">
        <f t="shared" si="1"/>
        <v>0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0</v>
      </c>
      <c r="D32" s="6">
        <f t="shared" si="3"/>
        <v>0</v>
      </c>
      <c r="E32" s="6">
        <f t="shared" si="3"/>
        <v>0</v>
      </c>
      <c r="F32" s="6">
        <f t="shared" si="3"/>
        <v>0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0</v>
      </c>
      <c r="U32" s="7">
        <f t="shared" si="3"/>
        <v>0</v>
      </c>
      <c r="V32" s="31">
        <f t="shared" si="3"/>
        <v>0</v>
      </c>
    </row>
    <row r="33" spans="1:22" ht="18" customHeight="1" x14ac:dyDescent="0.15">
      <c r="A33" s="158" t="s">
        <v>273</v>
      </c>
      <c r="B33" s="118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4">
        <v>0</v>
      </c>
      <c r="V33" s="29">
        <f>SUM(C33:U33)</f>
        <v>0</v>
      </c>
    </row>
    <row r="34" spans="1:22" ht="18" customHeight="1" x14ac:dyDescent="0.15">
      <c r="A34" s="153"/>
      <c r="B34" s="120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7">
        <v>0</v>
      </c>
      <c r="V34" s="31">
        <f>SUM(C34:U34)</f>
        <v>0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 t="str">
        <f t="shared" ref="D35:V35" si="5">IF(D33=0,"- ",+D31/D33)</f>
        <v xml:space="preserve">- </v>
      </c>
      <c r="E35" s="34" t="str">
        <f t="shared" si="5"/>
        <v xml:space="preserve">- 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 t="str">
        <f t="shared" si="5"/>
        <v xml:space="preserve">- </v>
      </c>
      <c r="V35" s="36" t="str">
        <f t="shared" si="5"/>
        <v xml:space="preserve">- 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 t="str">
        <f t="shared" si="7"/>
        <v xml:space="preserve">- </v>
      </c>
      <c r="E36" s="38" t="str">
        <f t="shared" si="7"/>
        <v xml:space="preserve">- 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 t="str">
        <f t="shared" si="7"/>
        <v xml:space="preserve">- </v>
      </c>
      <c r="V36" s="40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7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7</v>
      </c>
      <c r="O4" s="14" t="s">
        <v>35</v>
      </c>
      <c r="P4" s="14" t="s">
        <v>36</v>
      </c>
      <c r="Q4" s="15">
        <v>3</v>
      </c>
      <c r="R4" s="14" t="s">
        <v>37</v>
      </c>
      <c r="T4" s="16" t="s">
        <v>33</v>
      </c>
      <c r="U4" s="16"/>
      <c r="V4" s="16" t="s">
        <v>194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>
        <v>10</v>
      </c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10</v>
      </c>
    </row>
    <row r="10" spans="1:22" ht="18" customHeight="1" x14ac:dyDescent="0.15">
      <c r="A10" s="153"/>
      <c r="B10" s="120" t="s">
        <v>14</v>
      </c>
      <c r="C10" s="5"/>
      <c r="D10" s="6"/>
      <c r="E10" s="6">
        <v>10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10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>
        <v>1</v>
      </c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>
        <v>1</v>
      </c>
      <c r="U11" s="13">
        <v>1</v>
      </c>
      <c r="V11" s="32">
        <f t="shared" si="0"/>
        <v>3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>
        <v>1</v>
      </c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>
        <v>1</v>
      </c>
      <c r="U12" s="10">
        <v>1</v>
      </c>
      <c r="V12" s="30">
        <f t="shared" si="0"/>
        <v>3</v>
      </c>
    </row>
    <row r="13" spans="1:22" ht="18" customHeight="1" x14ac:dyDescent="0.15">
      <c r="A13" s="154" t="s">
        <v>4</v>
      </c>
      <c r="B13" s="118" t="s">
        <v>13</v>
      </c>
      <c r="C13" s="2"/>
      <c r="D13" s="3">
        <v>1</v>
      </c>
      <c r="E13" s="3">
        <v>5</v>
      </c>
      <c r="F13" s="3">
        <v>1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7</v>
      </c>
    </row>
    <row r="14" spans="1:22" ht="18" customHeight="1" x14ac:dyDescent="0.15">
      <c r="A14" s="153"/>
      <c r="B14" s="120" t="s">
        <v>14</v>
      </c>
      <c r="C14" s="5"/>
      <c r="D14" s="6">
        <v>1</v>
      </c>
      <c r="E14" s="6">
        <v>5</v>
      </c>
      <c r="F14" s="6">
        <v>1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7</v>
      </c>
    </row>
    <row r="15" spans="1:22" ht="18" customHeight="1" x14ac:dyDescent="0.15">
      <c r="A15" s="156" t="s">
        <v>5</v>
      </c>
      <c r="B15" s="121" t="s">
        <v>13</v>
      </c>
      <c r="C15" s="11"/>
      <c r="D15" s="12">
        <v>4</v>
      </c>
      <c r="E15" s="12">
        <v>2</v>
      </c>
      <c r="F15" s="12">
        <v>2</v>
      </c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>
        <v>4</v>
      </c>
      <c r="S15" s="12"/>
      <c r="T15" s="12"/>
      <c r="U15" s="13">
        <v>4</v>
      </c>
      <c r="V15" s="32">
        <f t="shared" si="0"/>
        <v>16</v>
      </c>
    </row>
    <row r="16" spans="1:22" ht="18" customHeight="1" x14ac:dyDescent="0.15">
      <c r="A16" s="157"/>
      <c r="B16" s="119" t="s">
        <v>14</v>
      </c>
      <c r="C16" s="8"/>
      <c r="D16" s="9">
        <v>4</v>
      </c>
      <c r="E16" s="9">
        <v>2</v>
      </c>
      <c r="F16" s="9">
        <v>2</v>
      </c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>
        <v>4</v>
      </c>
      <c r="S16" s="9"/>
      <c r="T16" s="9"/>
      <c r="U16" s="10">
        <v>8</v>
      </c>
      <c r="V16" s="30">
        <f t="shared" si="0"/>
        <v>20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>
        <v>3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3</v>
      </c>
    </row>
    <row r="18" spans="1:22" ht="18" customHeight="1" x14ac:dyDescent="0.15">
      <c r="A18" s="153"/>
      <c r="B18" s="120" t="s">
        <v>14</v>
      </c>
      <c r="C18" s="5"/>
      <c r="D18" s="6"/>
      <c r="E18" s="6"/>
      <c r="F18" s="6"/>
      <c r="G18" s="6">
        <v>3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3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/>
      <c r="G19" s="12">
        <v>4</v>
      </c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4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>
        <v>4</v>
      </c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4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0</v>
      </c>
      <c r="D31" s="3">
        <f t="shared" ref="D31:V31" si="1">+D7+D9+D11+D13+D15+D17+D19+D21+D23+D25+D27+D29</f>
        <v>5</v>
      </c>
      <c r="E31" s="3">
        <f t="shared" si="1"/>
        <v>17</v>
      </c>
      <c r="F31" s="3">
        <f t="shared" si="1"/>
        <v>4</v>
      </c>
      <c r="G31" s="3">
        <f t="shared" si="1"/>
        <v>7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4</v>
      </c>
      <c r="S31" s="3">
        <f t="shared" si="1"/>
        <v>0</v>
      </c>
      <c r="T31" s="3">
        <f t="shared" si="1"/>
        <v>1</v>
      </c>
      <c r="U31" s="4">
        <f t="shared" si="1"/>
        <v>5</v>
      </c>
      <c r="V31" s="29">
        <f t="shared" si="1"/>
        <v>43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0</v>
      </c>
      <c r="D32" s="6">
        <f t="shared" si="3"/>
        <v>5</v>
      </c>
      <c r="E32" s="6">
        <f t="shared" si="3"/>
        <v>17</v>
      </c>
      <c r="F32" s="6">
        <f t="shared" si="3"/>
        <v>4</v>
      </c>
      <c r="G32" s="6">
        <f t="shared" si="3"/>
        <v>7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4</v>
      </c>
      <c r="S32" s="6">
        <f t="shared" si="3"/>
        <v>0</v>
      </c>
      <c r="T32" s="6">
        <f t="shared" si="3"/>
        <v>1</v>
      </c>
      <c r="U32" s="7">
        <f t="shared" si="3"/>
        <v>9</v>
      </c>
      <c r="V32" s="31">
        <f t="shared" si="3"/>
        <v>47</v>
      </c>
    </row>
    <row r="33" spans="1:22" ht="18" customHeight="1" x14ac:dyDescent="0.15">
      <c r="A33" s="158" t="s">
        <v>273</v>
      </c>
      <c r="B33" s="118" t="s">
        <v>13</v>
      </c>
      <c r="C33" s="2">
        <v>21</v>
      </c>
      <c r="D33" s="3">
        <v>1</v>
      </c>
      <c r="E33" s="3">
        <v>8</v>
      </c>
      <c r="F33" s="3">
        <v>0</v>
      </c>
      <c r="G33" s="3">
        <v>0</v>
      </c>
      <c r="H33" s="3">
        <v>8</v>
      </c>
      <c r="I33" s="3">
        <v>0</v>
      </c>
      <c r="J33" s="3">
        <v>0</v>
      </c>
      <c r="K33" s="3">
        <v>1</v>
      </c>
      <c r="L33" s="3">
        <v>0</v>
      </c>
      <c r="M33" s="3">
        <v>0</v>
      </c>
      <c r="N33" s="3">
        <v>7</v>
      </c>
      <c r="O33" s="3">
        <v>0</v>
      </c>
      <c r="P33" s="3">
        <v>0</v>
      </c>
      <c r="Q33" s="3">
        <v>0</v>
      </c>
      <c r="R33" s="3">
        <v>0</v>
      </c>
      <c r="S33" s="3">
        <v>1</v>
      </c>
      <c r="T33" s="3">
        <v>0</v>
      </c>
      <c r="U33" s="4">
        <v>0</v>
      </c>
      <c r="V33" s="29">
        <f>SUM(C33:U33)</f>
        <v>47</v>
      </c>
    </row>
    <row r="34" spans="1:22" ht="18" customHeight="1" x14ac:dyDescent="0.15">
      <c r="A34" s="153"/>
      <c r="B34" s="120" t="s">
        <v>14</v>
      </c>
      <c r="C34" s="5">
        <v>21</v>
      </c>
      <c r="D34" s="6">
        <v>1</v>
      </c>
      <c r="E34" s="6">
        <v>13</v>
      </c>
      <c r="F34" s="6">
        <v>0</v>
      </c>
      <c r="G34" s="6">
        <v>0</v>
      </c>
      <c r="H34" s="6">
        <v>8</v>
      </c>
      <c r="I34" s="6">
        <v>0</v>
      </c>
      <c r="J34" s="6">
        <v>0</v>
      </c>
      <c r="K34" s="6">
        <v>1</v>
      </c>
      <c r="L34" s="6">
        <v>0</v>
      </c>
      <c r="M34" s="6">
        <v>0</v>
      </c>
      <c r="N34" s="6">
        <v>7</v>
      </c>
      <c r="O34" s="6">
        <v>0</v>
      </c>
      <c r="P34" s="6">
        <v>0</v>
      </c>
      <c r="Q34" s="6">
        <v>0</v>
      </c>
      <c r="R34" s="6">
        <v>0</v>
      </c>
      <c r="S34" s="6">
        <v>1</v>
      </c>
      <c r="T34" s="6">
        <v>0</v>
      </c>
      <c r="U34" s="7">
        <v>0</v>
      </c>
      <c r="V34" s="31">
        <f>SUM(C34:U34)</f>
        <v>52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0</v>
      </c>
      <c r="D35" s="34">
        <f t="shared" ref="D35:V35" si="5">IF(D33=0,"- ",+D31/D33)</f>
        <v>5</v>
      </c>
      <c r="E35" s="34">
        <f t="shared" si="5"/>
        <v>2.125</v>
      </c>
      <c r="F35" s="34" t="str">
        <f t="shared" si="5"/>
        <v xml:space="preserve">- </v>
      </c>
      <c r="G35" s="34" t="str">
        <f t="shared" si="5"/>
        <v xml:space="preserve">- </v>
      </c>
      <c r="H35" s="34">
        <f t="shared" si="5"/>
        <v>0</v>
      </c>
      <c r="I35" s="34" t="str">
        <f t="shared" si="5"/>
        <v xml:space="preserve">- </v>
      </c>
      <c r="J35" s="34" t="str">
        <f t="shared" si="5"/>
        <v xml:space="preserve">- </v>
      </c>
      <c r="K35" s="34">
        <f t="shared" ref="K35:M35" si="6">IF(K33=0,"- ",+K31/K33)</f>
        <v>0</v>
      </c>
      <c r="L35" s="34" t="str">
        <f t="shared" si="6"/>
        <v xml:space="preserve">- </v>
      </c>
      <c r="M35" s="34" t="str">
        <f t="shared" si="6"/>
        <v xml:space="preserve">- </v>
      </c>
      <c r="N35" s="34">
        <f t="shared" si="5"/>
        <v>0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>
        <f t="shared" si="5"/>
        <v>0</v>
      </c>
      <c r="T35" s="34" t="str">
        <f t="shared" si="5"/>
        <v xml:space="preserve">- </v>
      </c>
      <c r="U35" s="35" t="str">
        <f t="shared" si="5"/>
        <v xml:space="preserve">- </v>
      </c>
      <c r="V35" s="36">
        <f t="shared" si="5"/>
        <v>0.91489361702127658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0</v>
      </c>
      <c r="D36" s="38">
        <f t="shared" si="7"/>
        <v>5</v>
      </c>
      <c r="E36" s="38">
        <f t="shared" si="7"/>
        <v>1.3076923076923077</v>
      </c>
      <c r="F36" s="38" t="str">
        <f t="shared" si="7"/>
        <v xml:space="preserve">- </v>
      </c>
      <c r="G36" s="38" t="str">
        <f t="shared" si="7"/>
        <v xml:space="preserve">- </v>
      </c>
      <c r="H36" s="38">
        <f t="shared" si="7"/>
        <v>0</v>
      </c>
      <c r="I36" s="38" t="str">
        <f t="shared" si="7"/>
        <v xml:space="preserve">- </v>
      </c>
      <c r="J36" s="38" t="str">
        <f t="shared" si="7"/>
        <v xml:space="preserve">- </v>
      </c>
      <c r="K36" s="38">
        <f t="shared" ref="K36:M36" si="8">IF(K34=0,"- ",+K32/K34)</f>
        <v>0</v>
      </c>
      <c r="L36" s="38" t="str">
        <f t="shared" si="8"/>
        <v xml:space="preserve">- </v>
      </c>
      <c r="M36" s="38" t="str">
        <f t="shared" si="8"/>
        <v xml:space="preserve">- </v>
      </c>
      <c r="N36" s="38">
        <f t="shared" si="7"/>
        <v>0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>
        <f t="shared" si="7"/>
        <v>0</v>
      </c>
      <c r="T36" s="38" t="str">
        <f t="shared" si="7"/>
        <v xml:space="preserve">- </v>
      </c>
      <c r="U36" s="39" t="str">
        <f t="shared" si="7"/>
        <v xml:space="preserve">- </v>
      </c>
      <c r="V36" s="40">
        <f t="shared" si="7"/>
        <v>0.90384615384615385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8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10</v>
      </c>
      <c r="O4" s="14" t="s">
        <v>35</v>
      </c>
      <c r="P4" s="14" t="s">
        <v>36</v>
      </c>
      <c r="Q4" s="15">
        <v>10</v>
      </c>
      <c r="R4" s="14" t="s">
        <v>37</v>
      </c>
      <c r="T4" s="16" t="s">
        <v>33</v>
      </c>
      <c r="U4" s="16"/>
      <c r="V4" s="16" t="s">
        <v>195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1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>
        <v>1</v>
      </c>
      <c r="T7" s="3"/>
      <c r="U7" s="4">
        <v>1</v>
      </c>
      <c r="V7" s="29">
        <f>SUM(C7:U7)</f>
        <v>3</v>
      </c>
    </row>
    <row r="8" spans="1:22" ht="18" customHeight="1" x14ac:dyDescent="0.15">
      <c r="A8" s="157"/>
      <c r="B8" s="119" t="s">
        <v>14</v>
      </c>
      <c r="C8" s="5">
        <v>1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>
        <v>1</v>
      </c>
      <c r="T8" s="9"/>
      <c r="U8" s="10">
        <v>1</v>
      </c>
      <c r="V8" s="30">
        <f t="shared" ref="V8:V30" si="0">SUM(C8:U8)</f>
        <v>3</v>
      </c>
    </row>
    <row r="9" spans="1:22" ht="18" customHeight="1" x14ac:dyDescent="0.15">
      <c r="A9" s="154" t="s">
        <v>2</v>
      </c>
      <c r="B9" s="118" t="s">
        <v>13</v>
      </c>
      <c r="C9" s="2">
        <v>4</v>
      </c>
      <c r="D9" s="3"/>
      <c r="E9" s="3">
        <v>32</v>
      </c>
      <c r="F9" s="3">
        <v>34</v>
      </c>
      <c r="G9" s="3">
        <v>16</v>
      </c>
      <c r="H9" s="3">
        <v>7</v>
      </c>
      <c r="I9" s="3">
        <v>9</v>
      </c>
      <c r="J9" s="3"/>
      <c r="K9" s="3"/>
      <c r="L9" s="3"/>
      <c r="M9" s="3"/>
      <c r="N9" s="3"/>
      <c r="O9" s="3">
        <v>2</v>
      </c>
      <c r="P9" s="3"/>
      <c r="Q9" s="3"/>
      <c r="R9" s="3">
        <v>4</v>
      </c>
      <c r="S9" s="3">
        <v>7</v>
      </c>
      <c r="T9" s="3"/>
      <c r="U9" s="4"/>
      <c r="V9" s="29">
        <f t="shared" si="0"/>
        <v>115</v>
      </c>
    </row>
    <row r="10" spans="1:22" ht="18" customHeight="1" x14ac:dyDescent="0.15">
      <c r="A10" s="153"/>
      <c r="B10" s="120" t="s">
        <v>14</v>
      </c>
      <c r="C10" s="5">
        <v>4</v>
      </c>
      <c r="D10" s="6"/>
      <c r="E10" s="6">
        <v>43</v>
      </c>
      <c r="F10" s="6">
        <v>34</v>
      </c>
      <c r="G10" s="6">
        <v>16</v>
      </c>
      <c r="H10" s="6">
        <v>13</v>
      </c>
      <c r="I10" s="6">
        <v>9</v>
      </c>
      <c r="J10" s="6"/>
      <c r="K10" s="6"/>
      <c r="L10" s="6"/>
      <c r="M10" s="6"/>
      <c r="N10" s="6"/>
      <c r="O10" s="6">
        <v>2</v>
      </c>
      <c r="P10" s="6"/>
      <c r="Q10" s="6"/>
      <c r="R10" s="6">
        <v>4</v>
      </c>
      <c r="S10" s="6">
        <v>7</v>
      </c>
      <c r="T10" s="6"/>
      <c r="U10" s="7"/>
      <c r="V10" s="31">
        <f t="shared" si="0"/>
        <v>132</v>
      </c>
    </row>
    <row r="11" spans="1:22" ht="18" customHeight="1" x14ac:dyDescent="0.15">
      <c r="A11" s="156" t="s">
        <v>3</v>
      </c>
      <c r="B11" s="121" t="s">
        <v>13</v>
      </c>
      <c r="C11" s="11">
        <v>20</v>
      </c>
      <c r="D11" s="12">
        <v>2</v>
      </c>
      <c r="E11" s="12"/>
      <c r="F11" s="12">
        <v>8</v>
      </c>
      <c r="G11" s="12">
        <v>33</v>
      </c>
      <c r="H11" s="12">
        <v>2</v>
      </c>
      <c r="I11" s="12"/>
      <c r="J11" s="12"/>
      <c r="K11" s="12">
        <v>1</v>
      </c>
      <c r="L11" s="12"/>
      <c r="M11" s="12"/>
      <c r="N11" s="12"/>
      <c r="O11" s="12">
        <v>2</v>
      </c>
      <c r="P11" s="12"/>
      <c r="Q11" s="12"/>
      <c r="R11" s="12">
        <v>1</v>
      </c>
      <c r="S11" s="12"/>
      <c r="T11" s="12"/>
      <c r="U11" s="13"/>
      <c r="V11" s="32">
        <f t="shared" si="0"/>
        <v>69</v>
      </c>
    </row>
    <row r="12" spans="1:22" ht="18" customHeight="1" x14ac:dyDescent="0.15">
      <c r="A12" s="157"/>
      <c r="B12" s="119" t="s">
        <v>14</v>
      </c>
      <c r="C12" s="8">
        <v>20</v>
      </c>
      <c r="D12" s="9">
        <v>2</v>
      </c>
      <c r="E12" s="9"/>
      <c r="F12" s="9">
        <v>8</v>
      </c>
      <c r="G12" s="9">
        <v>33</v>
      </c>
      <c r="H12" s="9">
        <v>2</v>
      </c>
      <c r="I12" s="9"/>
      <c r="J12" s="9"/>
      <c r="K12" s="9">
        <v>1</v>
      </c>
      <c r="L12" s="9"/>
      <c r="M12" s="9"/>
      <c r="N12" s="9"/>
      <c r="O12" s="9">
        <v>2</v>
      </c>
      <c r="P12" s="9"/>
      <c r="Q12" s="9"/>
      <c r="R12" s="9">
        <v>1</v>
      </c>
      <c r="S12" s="9"/>
      <c r="T12" s="9"/>
      <c r="U12" s="10"/>
      <c r="V12" s="30">
        <f t="shared" si="0"/>
        <v>69</v>
      </c>
    </row>
    <row r="13" spans="1:22" ht="18" customHeight="1" x14ac:dyDescent="0.15">
      <c r="A13" s="154" t="s">
        <v>4</v>
      </c>
      <c r="B13" s="118" t="s">
        <v>13</v>
      </c>
      <c r="C13" s="2">
        <v>12</v>
      </c>
      <c r="D13" s="3">
        <v>2</v>
      </c>
      <c r="E13" s="3"/>
      <c r="F13" s="3">
        <v>7</v>
      </c>
      <c r="G13" s="3">
        <v>7</v>
      </c>
      <c r="H13" s="3">
        <v>1</v>
      </c>
      <c r="I13" s="3"/>
      <c r="J13" s="3"/>
      <c r="K13" s="3">
        <v>1</v>
      </c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30</v>
      </c>
    </row>
    <row r="14" spans="1:22" ht="18" customHeight="1" x14ac:dyDescent="0.15">
      <c r="A14" s="153"/>
      <c r="B14" s="120" t="s">
        <v>14</v>
      </c>
      <c r="C14" s="5">
        <v>15</v>
      </c>
      <c r="D14" s="6">
        <v>2</v>
      </c>
      <c r="E14" s="6"/>
      <c r="F14" s="6">
        <v>7</v>
      </c>
      <c r="G14" s="6">
        <v>13</v>
      </c>
      <c r="H14" s="6">
        <v>1</v>
      </c>
      <c r="I14" s="6"/>
      <c r="J14" s="6"/>
      <c r="K14" s="6">
        <v>1</v>
      </c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39</v>
      </c>
    </row>
    <row r="15" spans="1:22" ht="18" customHeight="1" x14ac:dyDescent="0.15">
      <c r="A15" s="156" t="s">
        <v>5</v>
      </c>
      <c r="B15" s="121" t="s">
        <v>13</v>
      </c>
      <c r="C15" s="11">
        <v>5</v>
      </c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>
        <v>1</v>
      </c>
      <c r="P15" s="12"/>
      <c r="Q15" s="12">
        <v>1</v>
      </c>
      <c r="R15" s="12"/>
      <c r="S15" s="12"/>
      <c r="T15" s="12">
        <v>2</v>
      </c>
      <c r="U15" s="13">
        <v>1</v>
      </c>
      <c r="V15" s="32">
        <f t="shared" si="0"/>
        <v>10</v>
      </c>
    </row>
    <row r="16" spans="1:22" ht="18" customHeight="1" x14ac:dyDescent="0.15">
      <c r="A16" s="157"/>
      <c r="B16" s="119" t="s">
        <v>14</v>
      </c>
      <c r="C16" s="8">
        <v>5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>
        <v>1</v>
      </c>
      <c r="P16" s="9"/>
      <c r="Q16" s="9">
        <v>1</v>
      </c>
      <c r="R16" s="9"/>
      <c r="S16" s="9"/>
      <c r="T16" s="9">
        <v>2</v>
      </c>
      <c r="U16" s="10">
        <v>1</v>
      </c>
      <c r="V16" s="30">
        <f t="shared" si="0"/>
        <v>10</v>
      </c>
    </row>
    <row r="17" spans="1:22" ht="18" customHeight="1" x14ac:dyDescent="0.15">
      <c r="A17" s="154" t="s">
        <v>6</v>
      </c>
      <c r="B17" s="118" t="s">
        <v>13</v>
      </c>
      <c r="C17" s="2">
        <v>5</v>
      </c>
      <c r="D17" s="3"/>
      <c r="E17" s="3"/>
      <c r="F17" s="3">
        <v>9</v>
      </c>
      <c r="G17" s="3">
        <v>2</v>
      </c>
      <c r="H17" s="3"/>
      <c r="I17" s="3"/>
      <c r="J17" s="3"/>
      <c r="K17" s="3">
        <v>17</v>
      </c>
      <c r="L17" s="3"/>
      <c r="M17" s="3"/>
      <c r="N17" s="3"/>
      <c r="O17" s="3">
        <v>1</v>
      </c>
      <c r="P17" s="3"/>
      <c r="Q17" s="3"/>
      <c r="R17" s="3"/>
      <c r="S17" s="3"/>
      <c r="T17" s="3">
        <v>1</v>
      </c>
      <c r="U17" s="4">
        <v>11</v>
      </c>
      <c r="V17" s="29">
        <f t="shared" si="0"/>
        <v>46</v>
      </c>
    </row>
    <row r="18" spans="1:22" ht="18" customHeight="1" x14ac:dyDescent="0.15">
      <c r="A18" s="153"/>
      <c r="B18" s="120" t="s">
        <v>14</v>
      </c>
      <c r="C18" s="5">
        <v>5</v>
      </c>
      <c r="D18" s="6"/>
      <c r="E18" s="6"/>
      <c r="F18" s="6">
        <v>9</v>
      </c>
      <c r="G18" s="6">
        <v>2</v>
      </c>
      <c r="H18" s="6"/>
      <c r="I18" s="6"/>
      <c r="J18" s="6"/>
      <c r="K18" s="6">
        <v>32</v>
      </c>
      <c r="L18" s="6"/>
      <c r="M18" s="6"/>
      <c r="N18" s="6"/>
      <c r="O18" s="6">
        <v>1</v>
      </c>
      <c r="P18" s="6"/>
      <c r="Q18" s="6"/>
      <c r="R18" s="6"/>
      <c r="S18" s="6"/>
      <c r="T18" s="6">
        <v>1</v>
      </c>
      <c r="U18" s="7">
        <v>11</v>
      </c>
      <c r="V18" s="31">
        <f t="shared" si="0"/>
        <v>61</v>
      </c>
    </row>
    <row r="19" spans="1:22" ht="18" customHeight="1" x14ac:dyDescent="0.15">
      <c r="A19" s="156" t="s">
        <v>7</v>
      </c>
      <c r="B19" s="121" t="s">
        <v>13</v>
      </c>
      <c r="C19" s="11">
        <v>11</v>
      </c>
      <c r="D19" s="12"/>
      <c r="E19" s="12">
        <v>49</v>
      </c>
      <c r="F19" s="12"/>
      <c r="G19" s="12">
        <v>9</v>
      </c>
      <c r="H19" s="12"/>
      <c r="I19" s="12"/>
      <c r="J19" s="12"/>
      <c r="K19" s="12">
        <v>2</v>
      </c>
      <c r="L19" s="12"/>
      <c r="M19" s="12"/>
      <c r="N19" s="12"/>
      <c r="O19" s="12"/>
      <c r="P19" s="12"/>
      <c r="Q19" s="12"/>
      <c r="R19" s="12">
        <v>4</v>
      </c>
      <c r="S19" s="12"/>
      <c r="T19" s="12">
        <v>1</v>
      </c>
      <c r="U19" s="13">
        <v>1</v>
      </c>
      <c r="V19" s="32">
        <f t="shared" si="0"/>
        <v>77</v>
      </c>
    </row>
    <row r="20" spans="1:22" ht="18" customHeight="1" x14ac:dyDescent="0.15">
      <c r="A20" s="157"/>
      <c r="B20" s="119" t="s">
        <v>14</v>
      </c>
      <c r="C20" s="8">
        <v>11</v>
      </c>
      <c r="D20" s="9"/>
      <c r="E20" s="9">
        <v>49</v>
      </c>
      <c r="F20" s="9"/>
      <c r="G20" s="9">
        <v>9</v>
      </c>
      <c r="H20" s="9"/>
      <c r="I20" s="9"/>
      <c r="J20" s="9"/>
      <c r="K20" s="9">
        <v>2</v>
      </c>
      <c r="L20" s="9"/>
      <c r="M20" s="9"/>
      <c r="N20" s="9"/>
      <c r="O20" s="9"/>
      <c r="P20" s="9"/>
      <c r="Q20" s="9"/>
      <c r="R20" s="9">
        <v>6</v>
      </c>
      <c r="S20" s="9"/>
      <c r="T20" s="9">
        <v>9</v>
      </c>
      <c r="U20" s="10">
        <v>9</v>
      </c>
      <c r="V20" s="30">
        <f t="shared" si="0"/>
        <v>95</v>
      </c>
    </row>
    <row r="21" spans="1:22" ht="18" customHeight="1" x14ac:dyDescent="0.15">
      <c r="A21" s="154" t="s">
        <v>8</v>
      </c>
      <c r="B21" s="118" t="s">
        <v>13</v>
      </c>
      <c r="C21" s="2">
        <v>12</v>
      </c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>
        <v>4</v>
      </c>
      <c r="T21" s="3">
        <v>1</v>
      </c>
      <c r="U21" s="4">
        <v>1</v>
      </c>
      <c r="V21" s="29">
        <f t="shared" si="0"/>
        <v>18</v>
      </c>
    </row>
    <row r="22" spans="1:22" ht="18" customHeight="1" x14ac:dyDescent="0.15">
      <c r="A22" s="153"/>
      <c r="B22" s="120" t="s">
        <v>14</v>
      </c>
      <c r="C22" s="5">
        <v>12</v>
      </c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>
        <v>16</v>
      </c>
      <c r="T22" s="6">
        <v>5</v>
      </c>
      <c r="U22" s="7">
        <v>5</v>
      </c>
      <c r="V22" s="31">
        <f t="shared" si="0"/>
        <v>38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>
        <v>11</v>
      </c>
      <c r="H23" s="12"/>
      <c r="I23" s="12"/>
      <c r="J23" s="12"/>
      <c r="K23" s="12">
        <v>6</v>
      </c>
      <c r="L23" s="12"/>
      <c r="M23" s="12"/>
      <c r="N23" s="12"/>
      <c r="O23" s="12"/>
      <c r="P23" s="12"/>
      <c r="Q23" s="12"/>
      <c r="R23" s="12">
        <v>2</v>
      </c>
      <c r="S23" s="12">
        <v>1</v>
      </c>
      <c r="T23" s="12">
        <v>1</v>
      </c>
      <c r="U23" s="13"/>
      <c r="V23" s="32">
        <f t="shared" si="0"/>
        <v>21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>
        <v>11</v>
      </c>
      <c r="H24" s="9"/>
      <c r="I24" s="9"/>
      <c r="J24" s="9"/>
      <c r="K24" s="9">
        <v>12</v>
      </c>
      <c r="L24" s="9"/>
      <c r="M24" s="9"/>
      <c r="N24" s="9"/>
      <c r="O24" s="9"/>
      <c r="P24" s="9"/>
      <c r="Q24" s="9"/>
      <c r="R24" s="9">
        <v>2</v>
      </c>
      <c r="S24" s="9">
        <v>3</v>
      </c>
      <c r="T24" s="9">
        <v>2</v>
      </c>
      <c r="U24" s="10"/>
      <c r="V24" s="30">
        <f t="shared" si="0"/>
        <v>30</v>
      </c>
    </row>
    <row r="25" spans="1:22" ht="18" customHeight="1" x14ac:dyDescent="0.15">
      <c r="A25" s="154" t="s">
        <v>10</v>
      </c>
      <c r="B25" s="118" t="s">
        <v>13</v>
      </c>
      <c r="C25" s="2">
        <v>1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>
        <v>2</v>
      </c>
      <c r="Q25" s="3">
        <v>2</v>
      </c>
      <c r="R25" s="3">
        <v>1</v>
      </c>
      <c r="S25" s="3">
        <v>1</v>
      </c>
      <c r="T25" s="3"/>
      <c r="U25" s="4">
        <v>2</v>
      </c>
      <c r="V25" s="29">
        <f t="shared" si="0"/>
        <v>9</v>
      </c>
    </row>
    <row r="26" spans="1:22" ht="18" customHeight="1" x14ac:dyDescent="0.15">
      <c r="A26" s="153"/>
      <c r="B26" s="120" t="s">
        <v>14</v>
      </c>
      <c r="C26" s="5">
        <v>2</v>
      </c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>
        <v>2</v>
      </c>
      <c r="Q26" s="6">
        <v>2</v>
      </c>
      <c r="R26" s="6">
        <v>1</v>
      </c>
      <c r="S26" s="6">
        <v>1</v>
      </c>
      <c r="T26" s="6"/>
      <c r="U26" s="7">
        <v>2</v>
      </c>
      <c r="V26" s="31">
        <f t="shared" si="0"/>
        <v>10</v>
      </c>
    </row>
    <row r="27" spans="1:22" ht="18" customHeight="1" x14ac:dyDescent="0.15">
      <c r="A27" s="156" t="s">
        <v>11</v>
      </c>
      <c r="B27" s="121" t="s">
        <v>13</v>
      </c>
      <c r="C27" s="11">
        <v>3</v>
      </c>
      <c r="D27" s="12"/>
      <c r="E27" s="12"/>
      <c r="F27" s="12">
        <v>10</v>
      </c>
      <c r="G27" s="12"/>
      <c r="H27" s="12"/>
      <c r="I27" s="12"/>
      <c r="J27" s="12"/>
      <c r="K27" s="12">
        <v>5</v>
      </c>
      <c r="L27" s="12"/>
      <c r="M27" s="12"/>
      <c r="N27" s="12"/>
      <c r="O27" s="12">
        <v>1</v>
      </c>
      <c r="P27" s="12">
        <v>1</v>
      </c>
      <c r="Q27" s="12"/>
      <c r="R27" s="12"/>
      <c r="S27" s="12"/>
      <c r="T27" s="12"/>
      <c r="U27" s="13">
        <v>2</v>
      </c>
      <c r="V27" s="32">
        <f t="shared" si="0"/>
        <v>22</v>
      </c>
    </row>
    <row r="28" spans="1:22" ht="18" customHeight="1" x14ac:dyDescent="0.15">
      <c r="A28" s="157"/>
      <c r="B28" s="119" t="s">
        <v>14</v>
      </c>
      <c r="C28" s="8">
        <v>3</v>
      </c>
      <c r="D28" s="9"/>
      <c r="E28" s="9"/>
      <c r="F28" s="9">
        <v>10</v>
      </c>
      <c r="G28" s="9"/>
      <c r="H28" s="9"/>
      <c r="I28" s="9"/>
      <c r="J28" s="9"/>
      <c r="K28" s="9">
        <v>25</v>
      </c>
      <c r="L28" s="9"/>
      <c r="M28" s="9"/>
      <c r="N28" s="9"/>
      <c r="O28" s="9">
        <v>1</v>
      </c>
      <c r="P28" s="9">
        <v>1</v>
      </c>
      <c r="Q28" s="9"/>
      <c r="R28" s="9"/>
      <c r="S28" s="9"/>
      <c r="T28" s="9"/>
      <c r="U28" s="10">
        <v>2</v>
      </c>
      <c r="V28" s="30">
        <f t="shared" si="0"/>
        <v>42</v>
      </c>
    </row>
    <row r="29" spans="1:22" ht="18" customHeight="1" x14ac:dyDescent="0.15">
      <c r="A29" s="154" t="s">
        <v>12</v>
      </c>
      <c r="B29" s="118" t="s">
        <v>13</v>
      </c>
      <c r="C29" s="2">
        <v>4</v>
      </c>
      <c r="D29" s="3">
        <v>3</v>
      </c>
      <c r="E29" s="3"/>
      <c r="F29" s="3"/>
      <c r="G29" s="3"/>
      <c r="H29" s="3"/>
      <c r="I29" s="3"/>
      <c r="J29" s="3"/>
      <c r="K29" s="3">
        <v>8</v>
      </c>
      <c r="L29" s="3"/>
      <c r="M29" s="3"/>
      <c r="N29" s="3">
        <v>7</v>
      </c>
      <c r="O29" s="3">
        <v>11</v>
      </c>
      <c r="P29" s="3">
        <v>3</v>
      </c>
      <c r="Q29" s="3">
        <v>10</v>
      </c>
      <c r="R29" s="3"/>
      <c r="S29" s="3"/>
      <c r="T29" s="3">
        <v>2</v>
      </c>
      <c r="U29" s="4">
        <v>26</v>
      </c>
      <c r="V29" s="29">
        <f t="shared" si="0"/>
        <v>74</v>
      </c>
    </row>
    <row r="30" spans="1:22" ht="18" customHeight="1" x14ac:dyDescent="0.15">
      <c r="A30" s="153"/>
      <c r="B30" s="120" t="s">
        <v>14</v>
      </c>
      <c r="C30" s="5">
        <v>12</v>
      </c>
      <c r="D30" s="6">
        <v>11</v>
      </c>
      <c r="E30" s="6"/>
      <c r="F30" s="6"/>
      <c r="G30" s="6"/>
      <c r="H30" s="6"/>
      <c r="I30" s="6"/>
      <c r="J30" s="6"/>
      <c r="K30" s="6">
        <v>68</v>
      </c>
      <c r="L30" s="6"/>
      <c r="M30" s="6"/>
      <c r="N30" s="6">
        <v>30</v>
      </c>
      <c r="O30" s="6">
        <v>48</v>
      </c>
      <c r="P30" s="6">
        <v>15</v>
      </c>
      <c r="Q30" s="6">
        <v>49</v>
      </c>
      <c r="R30" s="6"/>
      <c r="S30" s="6"/>
      <c r="T30" s="6">
        <v>8</v>
      </c>
      <c r="U30" s="7">
        <v>106</v>
      </c>
      <c r="V30" s="31">
        <f t="shared" si="0"/>
        <v>347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78</v>
      </c>
      <c r="D31" s="3">
        <f t="shared" ref="D31:V31" si="1">+D7+D9+D11+D13+D15+D17+D19+D21+D23+D25+D27+D29</f>
        <v>7</v>
      </c>
      <c r="E31" s="3">
        <f t="shared" si="1"/>
        <v>81</v>
      </c>
      <c r="F31" s="3">
        <f t="shared" si="1"/>
        <v>68</v>
      </c>
      <c r="G31" s="3">
        <f t="shared" si="1"/>
        <v>78</v>
      </c>
      <c r="H31" s="3">
        <f t="shared" si="1"/>
        <v>10</v>
      </c>
      <c r="I31" s="3">
        <f t="shared" si="1"/>
        <v>9</v>
      </c>
      <c r="J31" s="3">
        <f t="shared" si="1"/>
        <v>0</v>
      </c>
      <c r="K31" s="3">
        <f t="shared" ref="K31:M31" si="2">+K7+K9+K11+K13+K15+K17+K19+K21+K23+K25+K27+K29</f>
        <v>40</v>
      </c>
      <c r="L31" s="3">
        <f t="shared" si="2"/>
        <v>0</v>
      </c>
      <c r="M31" s="3">
        <f t="shared" si="2"/>
        <v>0</v>
      </c>
      <c r="N31" s="3">
        <f t="shared" si="1"/>
        <v>7</v>
      </c>
      <c r="O31" s="3">
        <f t="shared" si="1"/>
        <v>18</v>
      </c>
      <c r="P31" s="3">
        <f t="shared" si="1"/>
        <v>6</v>
      </c>
      <c r="Q31" s="3">
        <f t="shared" si="1"/>
        <v>13</v>
      </c>
      <c r="R31" s="3">
        <f t="shared" si="1"/>
        <v>12</v>
      </c>
      <c r="S31" s="3">
        <f t="shared" si="1"/>
        <v>14</v>
      </c>
      <c r="T31" s="3">
        <f t="shared" si="1"/>
        <v>8</v>
      </c>
      <c r="U31" s="4">
        <f t="shared" si="1"/>
        <v>45</v>
      </c>
      <c r="V31" s="29">
        <f t="shared" si="1"/>
        <v>494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90</v>
      </c>
      <c r="D32" s="6">
        <f t="shared" si="3"/>
        <v>15</v>
      </c>
      <c r="E32" s="6">
        <f t="shared" si="3"/>
        <v>92</v>
      </c>
      <c r="F32" s="6">
        <f t="shared" si="3"/>
        <v>68</v>
      </c>
      <c r="G32" s="6">
        <f t="shared" si="3"/>
        <v>84</v>
      </c>
      <c r="H32" s="6">
        <f t="shared" si="3"/>
        <v>16</v>
      </c>
      <c r="I32" s="6">
        <f t="shared" si="3"/>
        <v>9</v>
      </c>
      <c r="J32" s="6">
        <f t="shared" si="3"/>
        <v>0</v>
      </c>
      <c r="K32" s="6">
        <f t="shared" ref="K32:M32" si="4">+K8+K10+K12+K14+K16+K18+K20+K22+K24+K26+K28+K30</f>
        <v>141</v>
      </c>
      <c r="L32" s="6">
        <f t="shared" si="4"/>
        <v>0</v>
      </c>
      <c r="M32" s="6">
        <f t="shared" si="4"/>
        <v>0</v>
      </c>
      <c r="N32" s="6">
        <f t="shared" si="3"/>
        <v>30</v>
      </c>
      <c r="O32" s="6">
        <f t="shared" si="3"/>
        <v>55</v>
      </c>
      <c r="P32" s="6">
        <f t="shared" si="3"/>
        <v>18</v>
      </c>
      <c r="Q32" s="6">
        <f t="shared" si="3"/>
        <v>52</v>
      </c>
      <c r="R32" s="6">
        <f t="shared" si="3"/>
        <v>14</v>
      </c>
      <c r="S32" s="6">
        <f t="shared" si="3"/>
        <v>28</v>
      </c>
      <c r="T32" s="6">
        <f t="shared" si="3"/>
        <v>27</v>
      </c>
      <c r="U32" s="7">
        <f t="shared" si="3"/>
        <v>137</v>
      </c>
      <c r="V32" s="31">
        <f t="shared" si="3"/>
        <v>876</v>
      </c>
    </row>
    <row r="33" spans="1:22" ht="18" customHeight="1" x14ac:dyDescent="0.15">
      <c r="A33" s="158" t="s">
        <v>273</v>
      </c>
      <c r="B33" s="118" t="s">
        <v>13</v>
      </c>
      <c r="C33" s="2">
        <v>71</v>
      </c>
      <c r="D33" s="3">
        <v>17</v>
      </c>
      <c r="E33" s="3">
        <v>29</v>
      </c>
      <c r="F33" s="3">
        <v>88</v>
      </c>
      <c r="G33" s="3">
        <v>102</v>
      </c>
      <c r="H33" s="3">
        <v>23</v>
      </c>
      <c r="I33" s="3">
        <v>45</v>
      </c>
      <c r="J33" s="3">
        <v>0</v>
      </c>
      <c r="K33" s="3">
        <v>25</v>
      </c>
      <c r="L33" s="3">
        <v>11</v>
      </c>
      <c r="M33" s="3">
        <v>2</v>
      </c>
      <c r="N33" s="3">
        <v>0</v>
      </c>
      <c r="O33" s="3">
        <v>10</v>
      </c>
      <c r="P33" s="3">
        <v>8</v>
      </c>
      <c r="Q33" s="3">
        <v>22</v>
      </c>
      <c r="R33" s="3">
        <v>18</v>
      </c>
      <c r="S33" s="3">
        <v>4</v>
      </c>
      <c r="T33" s="3">
        <v>45</v>
      </c>
      <c r="U33" s="4">
        <v>40</v>
      </c>
      <c r="V33" s="29">
        <f>SUM(C33:U33)</f>
        <v>560</v>
      </c>
    </row>
    <row r="34" spans="1:22" ht="18" customHeight="1" x14ac:dyDescent="0.15">
      <c r="A34" s="153"/>
      <c r="B34" s="120" t="s">
        <v>14</v>
      </c>
      <c r="C34" s="5">
        <v>75</v>
      </c>
      <c r="D34" s="6">
        <v>17</v>
      </c>
      <c r="E34" s="6">
        <v>29</v>
      </c>
      <c r="F34" s="6">
        <v>90</v>
      </c>
      <c r="G34" s="6">
        <v>111</v>
      </c>
      <c r="H34" s="6">
        <v>24</v>
      </c>
      <c r="I34" s="6">
        <v>45</v>
      </c>
      <c r="J34" s="6">
        <v>0</v>
      </c>
      <c r="K34" s="6">
        <v>25</v>
      </c>
      <c r="L34" s="6">
        <v>11</v>
      </c>
      <c r="M34" s="6">
        <v>2</v>
      </c>
      <c r="N34" s="6">
        <v>0</v>
      </c>
      <c r="O34" s="6">
        <v>10</v>
      </c>
      <c r="P34" s="6">
        <v>9</v>
      </c>
      <c r="Q34" s="6">
        <v>24</v>
      </c>
      <c r="R34" s="6">
        <v>32</v>
      </c>
      <c r="S34" s="6">
        <v>8</v>
      </c>
      <c r="T34" s="6">
        <v>46</v>
      </c>
      <c r="U34" s="7">
        <v>40</v>
      </c>
      <c r="V34" s="31">
        <f>SUM(C34:U34)</f>
        <v>598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1.0985915492957747</v>
      </c>
      <c r="D35" s="34">
        <f t="shared" ref="D35:V35" si="5">IF(D33=0,"- ",+D31/D33)</f>
        <v>0.41176470588235292</v>
      </c>
      <c r="E35" s="34">
        <f t="shared" si="5"/>
        <v>2.7931034482758621</v>
      </c>
      <c r="F35" s="34">
        <f t="shared" si="5"/>
        <v>0.77272727272727271</v>
      </c>
      <c r="G35" s="34">
        <f t="shared" si="5"/>
        <v>0.76470588235294112</v>
      </c>
      <c r="H35" s="34">
        <f t="shared" si="5"/>
        <v>0.43478260869565216</v>
      </c>
      <c r="I35" s="34">
        <f t="shared" si="5"/>
        <v>0.2</v>
      </c>
      <c r="J35" s="34" t="str">
        <f t="shared" si="5"/>
        <v xml:space="preserve">- </v>
      </c>
      <c r="K35" s="34">
        <f t="shared" ref="K35:M35" si="6">IF(K33=0,"- ",+K31/K33)</f>
        <v>1.6</v>
      </c>
      <c r="L35" s="34">
        <f t="shared" si="6"/>
        <v>0</v>
      </c>
      <c r="M35" s="34">
        <f t="shared" si="6"/>
        <v>0</v>
      </c>
      <c r="N35" s="34" t="str">
        <f t="shared" si="5"/>
        <v xml:space="preserve">- </v>
      </c>
      <c r="O35" s="34">
        <f t="shared" si="5"/>
        <v>1.8</v>
      </c>
      <c r="P35" s="34">
        <f t="shared" si="5"/>
        <v>0.75</v>
      </c>
      <c r="Q35" s="34">
        <f t="shared" si="5"/>
        <v>0.59090909090909094</v>
      </c>
      <c r="R35" s="34">
        <f t="shared" si="5"/>
        <v>0.66666666666666663</v>
      </c>
      <c r="S35" s="34">
        <f t="shared" si="5"/>
        <v>3.5</v>
      </c>
      <c r="T35" s="34">
        <f t="shared" si="5"/>
        <v>0.17777777777777778</v>
      </c>
      <c r="U35" s="35">
        <f t="shared" si="5"/>
        <v>1.125</v>
      </c>
      <c r="V35" s="36">
        <f t="shared" si="5"/>
        <v>0.88214285714285712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1.2</v>
      </c>
      <c r="D36" s="38">
        <f t="shared" si="7"/>
        <v>0.88235294117647056</v>
      </c>
      <c r="E36" s="38">
        <f t="shared" si="7"/>
        <v>3.1724137931034484</v>
      </c>
      <c r="F36" s="38">
        <f t="shared" si="7"/>
        <v>0.75555555555555554</v>
      </c>
      <c r="G36" s="38">
        <f t="shared" si="7"/>
        <v>0.7567567567567568</v>
      </c>
      <c r="H36" s="38">
        <f t="shared" si="7"/>
        <v>0.66666666666666663</v>
      </c>
      <c r="I36" s="38">
        <f t="shared" si="7"/>
        <v>0.2</v>
      </c>
      <c r="J36" s="38" t="str">
        <f t="shared" si="7"/>
        <v xml:space="preserve">- </v>
      </c>
      <c r="K36" s="38">
        <f t="shared" ref="K36:M36" si="8">IF(K34=0,"- ",+K32/K34)</f>
        <v>5.64</v>
      </c>
      <c r="L36" s="38">
        <f t="shared" si="8"/>
        <v>0</v>
      </c>
      <c r="M36" s="38">
        <f t="shared" si="8"/>
        <v>0</v>
      </c>
      <c r="N36" s="38" t="str">
        <f t="shared" si="7"/>
        <v xml:space="preserve">- </v>
      </c>
      <c r="O36" s="38">
        <f t="shared" si="7"/>
        <v>5.5</v>
      </c>
      <c r="P36" s="38">
        <f t="shared" si="7"/>
        <v>2</v>
      </c>
      <c r="Q36" s="38">
        <f t="shared" si="7"/>
        <v>2.1666666666666665</v>
      </c>
      <c r="R36" s="38">
        <f t="shared" si="7"/>
        <v>0.4375</v>
      </c>
      <c r="S36" s="38">
        <f t="shared" si="7"/>
        <v>3.5</v>
      </c>
      <c r="T36" s="38">
        <f t="shared" si="7"/>
        <v>0.58695652173913049</v>
      </c>
      <c r="U36" s="39">
        <f t="shared" si="7"/>
        <v>3.4249999999999998</v>
      </c>
      <c r="V36" s="40">
        <f t="shared" si="7"/>
        <v>1.4648829431438126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9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4</v>
      </c>
      <c r="O4" s="14" t="s">
        <v>35</v>
      </c>
      <c r="P4" s="14" t="s">
        <v>36</v>
      </c>
      <c r="Q4" s="15">
        <v>4</v>
      </c>
      <c r="R4" s="14" t="s">
        <v>37</v>
      </c>
      <c r="T4" s="16" t="s">
        <v>33</v>
      </c>
      <c r="U4" s="16"/>
      <c r="V4" s="16" t="s">
        <v>196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4">
        <v>0</v>
      </c>
      <c r="V7" s="29">
        <f>SUM(C7:U7)</f>
        <v>0</v>
      </c>
    </row>
    <row r="8" spans="1:22" ht="18" customHeight="1" x14ac:dyDescent="0.15">
      <c r="A8" s="157"/>
      <c r="B8" s="119" t="s">
        <v>14</v>
      </c>
      <c r="C8" s="5">
        <v>0</v>
      </c>
      <c r="D8" s="9">
        <v>0</v>
      </c>
      <c r="E8" s="9">
        <v>0</v>
      </c>
      <c r="F8" s="9">
        <v>0</v>
      </c>
      <c r="G8" s="9">
        <v>0</v>
      </c>
      <c r="H8" s="9">
        <v>0</v>
      </c>
      <c r="I8" s="9">
        <v>0</v>
      </c>
      <c r="J8" s="9">
        <v>0</v>
      </c>
      <c r="K8" s="9">
        <v>0</v>
      </c>
      <c r="L8" s="9">
        <v>0</v>
      </c>
      <c r="M8" s="9">
        <v>0</v>
      </c>
      <c r="N8" s="9">
        <v>0</v>
      </c>
      <c r="O8" s="9">
        <v>0</v>
      </c>
      <c r="P8" s="9">
        <v>0</v>
      </c>
      <c r="Q8" s="9">
        <v>0</v>
      </c>
      <c r="R8" s="9">
        <v>0</v>
      </c>
      <c r="S8" s="9">
        <v>0</v>
      </c>
      <c r="T8" s="9">
        <v>0</v>
      </c>
      <c r="U8" s="10">
        <v>0</v>
      </c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>
        <v>0</v>
      </c>
      <c r="D9" s="3">
        <v>1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1</v>
      </c>
      <c r="S9" s="3">
        <v>0</v>
      </c>
      <c r="T9" s="3">
        <v>0</v>
      </c>
      <c r="U9" s="4">
        <v>0</v>
      </c>
      <c r="V9" s="29">
        <f t="shared" si="0"/>
        <v>2</v>
      </c>
    </row>
    <row r="10" spans="1:22" ht="18" customHeight="1" x14ac:dyDescent="0.15">
      <c r="A10" s="153"/>
      <c r="B10" s="120" t="s">
        <v>14</v>
      </c>
      <c r="C10" s="5">
        <v>0</v>
      </c>
      <c r="D10" s="6">
        <v>1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1</v>
      </c>
      <c r="S10" s="6">
        <v>0</v>
      </c>
      <c r="T10" s="6">
        <v>0</v>
      </c>
      <c r="U10" s="7">
        <v>0</v>
      </c>
      <c r="V10" s="31">
        <f t="shared" si="0"/>
        <v>2</v>
      </c>
    </row>
    <row r="11" spans="1:22" ht="18" customHeight="1" x14ac:dyDescent="0.15">
      <c r="A11" s="156" t="s">
        <v>3</v>
      </c>
      <c r="B11" s="121" t="s">
        <v>13</v>
      </c>
      <c r="C11" s="11">
        <v>0</v>
      </c>
      <c r="D11" s="12">
        <v>0</v>
      </c>
      <c r="E11" s="12">
        <v>0</v>
      </c>
      <c r="F11" s="12">
        <v>1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3">
        <v>0</v>
      </c>
      <c r="V11" s="32">
        <f t="shared" si="0"/>
        <v>1</v>
      </c>
    </row>
    <row r="12" spans="1:22" ht="18" customHeight="1" x14ac:dyDescent="0.15">
      <c r="A12" s="157"/>
      <c r="B12" s="119" t="s">
        <v>14</v>
      </c>
      <c r="C12" s="8">
        <v>0</v>
      </c>
      <c r="D12" s="9">
        <v>0</v>
      </c>
      <c r="E12" s="9">
        <v>0</v>
      </c>
      <c r="F12" s="9">
        <v>1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10">
        <v>0</v>
      </c>
      <c r="V12" s="30">
        <f t="shared" si="0"/>
        <v>1</v>
      </c>
    </row>
    <row r="13" spans="1:22" ht="18" customHeight="1" x14ac:dyDescent="0.15">
      <c r="A13" s="154" t="s">
        <v>4</v>
      </c>
      <c r="B13" s="118" t="s">
        <v>13</v>
      </c>
      <c r="C13" s="2">
        <v>0</v>
      </c>
      <c r="D13" s="3">
        <v>0</v>
      </c>
      <c r="E13" s="3">
        <v>2</v>
      </c>
      <c r="F13" s="3">
        <v>2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4">
        <v>1</v>
      </c>
      <c r="V13" s="29">
        <f t="shared" si="0"/>
        <v>5</v>
      </c>
    </row>
    <row r="14" spans="1:22" ht="18" customHeight="1" x14ac:dyDescent="0.15">
      <c r="A14" s="153"/>
      <c r="B14" s="120" t="s">
        <v>14</v>
      </c>
      <c r="C14" s="5">
        <v>0</v>
      </c>
      <c r="D14" s="6">
        <v>0</v>
      </c>
      <c r="E14" s="6">
        <v>2</v>
      </c>
      <c r="F14" s="6">
        <v>2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v>0</v>
      </c>
      <c r="T14" s="6">
        <v>0</v>
      </c>
      <c r="U14" s="7">
        <v>1</v>
      </c>
      <c r="V14" s="31">
        <f t="shared" si="0"/>
        <v>5</v>
      </c>
    </row>
    <row r="15" spans="1:22" ht="18" customHeight="1" x14ac:dyDescent="0.15">
      <c r="A15" s="156" t="s">
        <v>5</v>
      </c>
      <c r="B15" s="121" t="s">
        <v>13</v>
      </c>
      <c r="C15" s="11">
        <v>0</v>
      </c>
      <c r="D15" s="12">
        <v>0</v>
      </c>
      <c r="E15" s="12">
        <v>1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2">
        <v>0</v>
      </c>
      <c r="S15" s="12">
        <v>0</v>
      </c>
      <c r="T15" s="12">
        <v>0</v>
      </c>
      <c r="U15" s="13">
        <v>3</v>
      </c>
      <c r="V15" s="32">
        <f t="shared" si="0"/>
        <v>4</v>
      </c>
    </row>
    <row r="16" spans="1:22" ht="18" customHeight="1" x14ac:dyDescent="0.15">
      <c r="A16" s="157"/>
      <c r="B16" s="119" t="s">
        <v>14</v>
      </c>
      <c r="C16" s="8">
        <v>0</v>
      </c>
      <c r="D16" s="9">
        <v>0</v>
      </c>
      <c r="E16" s="9">
        <v>1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10">
        <v>3</v>
      </c>
      <c r="V16" s="30">
        <f t="shared" si="0"/>
        <v>4</v>
      </c>
    </row>
    <row r="17" spans="1:22" ht="18" customHeight="1" x14ac:dyDescent="0.15">
      <c r="A17" s="154" t="s">
        <v>6</v>
      </c>
      <c r="B17" s="118" t="s">
        <v>13</v>
      </c>
      <c r="C17" s="2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4">
        <v>0</v>
      </c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5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7">
        <v>0</v>
      </c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11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3">
        <v>0</v>
      </c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10">
        <v>0</v>
      </c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4">
        <v>0</v>
      </c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7">
        <v>0</v>
      </c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  <c r="Q23" s="12">
        <v>0</v>
      </c>
      <c r="R23" s="12">
        <v>0</v>
      </c>
      <c r="S23" s="12">
        <v>0</v>
      </c>
      <c r="T23" s="12">
        <v>0</v>
      </c>
      <c r="U23" s="13">
        <v>0</v>
      </c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10">
        <v>0</v>
      </c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4">
        <v>0</v>
      </c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7">
        <v>0</v>
      </c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2">
        <v>0</v>
      </c>
      <c r="S27" s="12">
        <v>0</v>
      </c>
      <c r="T27" s="12">
        <v>0</v>
      </c>
      <c r="U27" s="13">
        <v>0</v>
      </c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>
        <v>0</v>
      </c>
      <c r="D28" s="9">
        <v>0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  <c r="Q28" s="9">
        <v>0</v>
      </c>
      <c r="R28" s="9">
        <v>0</v>
      </c>
      <c r="S28" s="9">
        <v>0</v>
      </c>
      <c r="T28" s="9">
        <v>0</v>
      </c>
      <c r="U28" s="10">
        <v>0</v>
      </c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4">
        <v>0</v>
      </c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U30" s="7">
        <v>0</v>
      </c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0</v>
      </c>
      <c r="D31" s="3">
        <f t="shared" ref="D31:V31" si="1">+D7+D9+D11+D13+D15+D17+D19+D21+D23+D25+D27+D29</f>
        <v>1</v>
      </c>
      <c r="E31" s="3">
        <f t="shared" si="1"/>
        <v>3</v>
      </c>
      <c r="F31" s="3">
        <f t="shared" si="1"/>
        <v>3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1</v>
      </c>
      <c r="S31" s="3">
        <f t="shared" si="1"/>
        <v>0</v>
      </c>
      <c r="T31" s="3">
        <f t="shared" si="1"/>
        <v>0</v>
      </c>
      <c r="U31" s="4">
        <f t="shared" si="1"/>
        <v>4</v>
      </c>
      <c r="V31" s="29">
        <f t="shared" si="1"/>
        <v>12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0</v>
      </c>
      <c r="D32" s="6">
        <f t="shared" si="3"/>
        <v>1</v>
      </c>
      <c r="E32" s="6">
        <f t="shared" si="3"/>
        <v>3</v>
      </c>
      <c r="F32" s="6">
        <f t="shared" si="3"/>
        <v>3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1</v>
      </c>
      <c r="S32" s="6">
        <f t="shared" si="3"/>
        <v>0</v>
      </c>
      <c r="T32" s="6">
        <f t="shared" si="3"/>
        <v>0</v>
      </c>
      <c r="U32" s="7">
        <f t="shared" si="3"/>
        <v>4</v>
      </c>
      <c r="V32" s="31">
        <f t="shared" si="3"/>
        <v>12</v>
      </c>
    </row>
    <row r="33" spans="1:22" ht="18" customHeight="1" x14ac:dyDescent="0.15">
      <c r="A33" s="158" t="s">
        <v>273</v>
      </c>
      <c r="B33" s="118" t="s">
        <v>13</v>
      </c>
      <c r="C33" s="2">
        <v>0</v>
      </c>
      <c r="D33" s="3">
        <v>2</v>
      </c>
      <c r="E33" s="3">
        <v>1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8</v>
      </c>
      <c r="M33" s="3">
        <v>0</v>
      </c>
      <c r="N33" s="3">
        <v>0</v>
      </c>
      <c r="O33" s="3">
        <v>0</v>
      </c>
      <c r="P33" s="3">
        <v>0</v>
      </c>
      <c r="Q33" s="3">
        <v>2</v>
      </c>
      <c r="R33" s="3">
        <v>1</v>
      </c>
      <c r="S33" s="3">
        <v>0</v>
      </c>
      <c r="T33" s="3">
        <v>0</v>
      </c>
      <c r="U33" s="4">
        <v>3</v>
      </c>
      <c r="V33" s="29">
        <f>SUM(C33:U33)</f>
        <v>17</v>
      </c>
    </row>
    <row r="34" spans="1:22" ht="18" customHeight="1" x14ac:dyDescent="0.15">
      <c r="A34" s="153"/>
      <c r="B34" s="120" t="s">
        <v>14</v>
      </c>
      <c r="C34" s="5">
        <v>0</v>
      </c>
      <c r="D34" s="6">
        <v>2</v>
      </c>
      <c r="E34" s="6">
        <v>1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8</v>
      </c>
      <c r="M34" s="6">
        <v>0</v>
      </c>
      <c r="N34" s="6">
        <v>0</v>
      </c>
      <c r="O34" s="6">
        <v>0</v>
      </c>
      <c r="P34" s="6">
        <v>0</v>
      </c>
      <c r="Q34" s="6">
        <v>2</v>
      </c>
      <c r="R34" s="6">
        <v>1</v>
      </c>
      <c r="S34" s="6">
        <v>0</v>
      </c>
      <c r="T34" s="6">
        <v>0</v>
      </c>
      <c r="U34" s="7">
        <v>3</v>
      </c>
      <c r="V34" s="31">
        <f>SUM(C34:U34)</f>
        <v>17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>
        <f t="shared" ref="D35:V35" si="5">IF(D33=0,"- ",+D31/D33)</f>
        <v>0.5</v>
      </c>
      <c r="E35" s="34">
        <f t="shared" si="5"/>
        <v>3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>
        <f t="shared" si="6"/>
        <v>0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>
        <f t="shared" si="5"/>
        <v>0</v>
      </c>
      <c r="R35" s="34">
        <f t="shared" si="5"/>
        <v>1</v>
      </c>
      <c r="S35" s="34" t="str">
        <f t="shared" si="5"/>
        <v xml:space="preserve">- </v>
      </c>
      <c r="T35" s="34" t="str">
        <f t="shared" si="5"/>
        <v xml:space="preserve">- </v>
      </c>
      <c r="U35" s="35">
        <f t="shared" si="5"/>
        <v>1.3333333333333333</v>
      </c>
      <c r="V35" s="36">
        <f t="shared" si="5"/>
        <v>0.70588235294117652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>
        <f t="shared" si="7"/>
        <v>0.5</v>
      </c>
      <c r="E36" s="38">
        <f t="shared" si="7"/>
        <v>3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>
        <f t="shared" si="8"/>
        <v>0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>
        <f t="shared" si="7"/>
        <v>0</v>
      </c>
      <c r="R36" s="38">
        <f t="shared" si="7"/>
        <v>1</v>
      </c>
      <c r="S36" s="38" t="str">
        <f t="shared" si="7"/>
        <v xml:space="preserve">- </v>
      </c>
      <c r="T36" s="38" t="str">
        <f t="shared" si="7"/>
        <v xml:space="preserve">- </v>
      </c>
      <c r="U36" s="39">
        <f t="shared" si="7"/>
        <v>1.3333333333333333</v>
      </c>
      <c r="V36" s="40">
        <f t="shared" si="7"/>
        <v>0.70588235294117652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0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5</v>
      </c>
      <c r="O4" s="14" t="s">
        <v>35</v>
      </c>
      <c r="P4" s="14" t="s">
        <v>36</v>
      </c>
      <c r="Q4" s="15">
        <v>1</v>
      </c>
      <c r="R4" s="14" t="s">
        <v>37</v>
      </c>
      <c r="T4" s="16" t="s">
        <v>33</v>
      </c>
      <c r="U4" s="16"/>
      <c r="V4" s="16" t="s">
        <v>197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>
        <v>4</v>
      </c>
      <c r="D9" s="3"/>
      <c r="E9" s="3">
        <v>17</v>
      </c>
      <c r="F9" s="3">
        <v>37</v>
      </c>
      <c r="G9" s="3">
        <v>24</v>
      </c>
      <c r="H9" s="3"/>
      <c r="I9" s="3">
        <v>6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88</v>
      </c>
    </row>
    <row r="10" spans="1:22" ht="18" customHeight="1" x14ac:dyDescent="0.15">
      <c r="A10" s="153"/>
      <c r="B10" s="120" t="s">
        <v>14</v>
      </c>
      <c r="C10" s="5">
        <v>4</v>
      </c>
      <c r="D10" s="6"/>
      <c r="E10" s="6">
        <v>17</v>
      </c>
      <c r="F10" s="6">
        <v>37</v>
      </c>
      <c r="G10" s="6">
        <v>24</v>
      </c>
      <c r="H10" s="6"/>
      <c r="I10" s="6">
        <v>6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88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>
        <v>4</v>
      </c>
      <c r="G11" s="12">
        <v>2</v>
      </c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6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>
        <v>4</v>
      </c>
      <c r="G12" s="9">
        <v>2</v>
      </c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6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>
        <v>9</v>
      </c>
      <c r="F13" s="3">
        <v>2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11</v>
      </c>
    </row>
    <row r="14" spans="1:22" ht="18" customHeight="1" x14ac:dyDescent="0.15">
      <c r="A14" s="153"/>
      <c r="B14" s="120" t="s">
        <v>14</v>
      </c>
      <c r="C14" s="5"/>
      <c r="D14" s="6"/>
      <c r="E14" s="6">
        <v>9</v>
      </c>
      <c r="F14" s="6">
        <v>2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11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>
        <v>4</v>
      </c>
      <c r="F15" s="12">
        <v>3</v>
      </c>
      <c r="G15" s="12"/>
      <c r="H15" s="12"/>
      <c r="I15" s="12"/>
      <c r="J15" s="12"/>
      <c r="K15" s="12"/>
      <c r="L15" s="12"/>
      <c r="M15" s="12"/>
      <c r="N15" s="12"/>
      <c r="O15" s="12"/>
      <c r="P15" s="12">
        <v>2</v>
      </c>
      <c r="Q15" s="12"/>
      <c r="R15" s="12"/>
      <c r="S15" s="12"/>
      <c r="T15" s="12"/>
      <c r="U15" s="13"/>
      <c r="V15" s="32">
        <f t="shared" si="0"/>
        <v>9</v>
      </c>
    </row>
    <row r="16" spans="1:22" ht="18" customHeight="1" x14ac:dyDescent="0.15">
      <c r="A16" s="157"/>
      <c r="B16" s="119" t="s">
        <v>14</v>
      </c>
      <c r="C16" s="8"/>
      <c r="D16" s="9"/>
      <c r="E16" s="9">
        <v>4</v>
      </c>
      <c r="F16" s="9">
        <v>3</v>
      </c>
      <c r="G16" s="9"/>
      <c r="H16" s="9"/>
      <c r="I16" s="9"/>
      <c r="J16" s="9"/>
      <c r="K16" s="9"/>
      <c r="L16" s="9"/>
      <c r="M16" s="9"/>
      <c r="N16" s="9"/>
      <c r="O16" s="9"/>
      <c r="P16" s="9">
        <v>2</v>
      </c>
      <c r="Q16" s="9"/>
      <c r="R16" s="9"/>
      <c r="S16" s="9"/>
      <c r="T16" s="9"/>
      <c r="U16" s="10"/>
      <c r="V16" s="30">
        <f t="shared" si="0"/>
        <v>9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>
        <v>10</v>
      </c>
      <c r="J17" s="3"/>
      <c r="K17" s="3"/>
      <c r="L17" s="3"/>
      <c r="M17" s="3"/>
      <c r="N17" s="3"/>
      <c r="O17" s="3"/>
      <c r="P17" s="3"/>
      <c r="Q17" s="3"/>
      <c r="R17" s="3">
        <v>2</v>
      </c>
      <c r="S17" s="3"/>
      <c r="T17" s="3"/>
      <c r="U17" s="4"/>
      <c r="V17" s="29">
        <f t="shared" si="0"/>
        <v>12</v>
      </c>
    </row>
    <row r="18" spans="1:22" ht="18" customHeight="1" x14ac:dyDescent="0.15">
      <c r="A18" s="153"/>
      <c r="B18" s="120" t="s">
        <v>14</v>
      </c>
      <c r="C18" s="5"/>
      <c r="D18" s="6"/>
      <c r="E18" s="6"/>
      <c r="F18" s="6"/>
      <c r="G18" s="6"/>
      <c r="H18" s="6"/>
      <c r="I18" s="6">
        <v>10</v>
      </c>
      <c r="J18" s="6"/>
      <c r="K18" s="6"/>
      <c r="L18" s="6"/>
      <c r="M18" s="6"/>
      <c r="N18" s="6"/>
      <c r="O18" s="6"/>
      <c r="P18" s="6"/>
      <c r="Q18" s="6"/>
      <c r="R18" s="6">
        <v>2</v>
      </c>
      <c r="S18" s="6"/>
      <c r="T18" s="6"/>
      <c r="U18" s="7"/>
      <c r="V18" s="31">
        <f t="shared" si="0"/>
        <v>12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>
        <v>2</v>
      </c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2</v>
      </c>
    </row>
    <row r="20" spans="1:22" ht="18" customHeight="1" x14ac:dyDescent="0.15">
      <c r="A20" s="157"/>
      <c r="B20" s="119" t="s">
        <v>14</v>
      </c>
      <c r="C20" s="8"/>
      <c r="D20" s="9"/>
      <c r="E20" s="9">
        <v>2</v>
      </c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2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>
        <v>2</v>
      </c>
      <c r="G27" s="12"/>
      <c r="H27" s="12">
        <v>2</v>
      </c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4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>
        <v>2</v>
      </c>
      <c r="G28" s="9"/>
      <c r="H28" s="9">
        <v>2</v>
      </c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4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4</v>
      </c>
      <c r="D31" s="3">
        <f t="shared" ref="D31:V31" si="1">+D7+D9+D11+D13+D15+D17+D19+D21+D23+D25+D27+D29</f>
        <v>0</v>
      </c>
      <c r="E31" s="3">
        <f t="shared" si="1"/>
        <v>32</v>
      </c>
      <c r="F31" s="3">
        <f t="shared" si="1"/>
        <v>48</v>
      </c>
      <c r="G31" s="3">
        <f t="shared" si="1"/>
        <v>26</v>
      </c>
      <c r="H31" s="3">
        <f t="shared" si="1"/>
        <v>2</v>
      </c>
      <c r="I31" s="3">
        <f t="shared" si="1"/>
        <v>16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2</v>
      </c>
      <c r="Q31" s="3">
        <f t="shared" si="1"/>
        <v>0</v>
      </c>
      <c r="R31" s="3">
        <f t="shared" si="1"/>
        <v>2</v>
      </c>
      <c r="S31" s="3">
        <f t="shared" si="1"/>
        <v>0</v>
      </c>
      <c r="T31" s="3">
        <f t="shared" si="1"/>
        <v>0</v>
      </c>
      <c r="U31" s="4">
        <f t="shared" si="1"/>
        <v>0</v>
      </c>
      <c r="V31" s="29">
        <f t="shared" si="1"/>
        <v>132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4</v>
      </c>
      <c r="D32" s="6">
        <f t="shared" si="3"/>
        <v>0</v>
      </c>
      <c r="E32" s="6">
        <f t="shared" si="3"/>
        <v>32</v>
      </c>
      <c r="F32" s="6">
        <f t="shared" si="3"/>
        <v>48</v>
      </c>
      <c r="G32" s="6">
        <f t="shared" si="3"/>
        <v>26</v>
      </c>
      <c r="H32" s="6">
        <f t="shared" si="3"/>
        <v>2</v>
      </c>
      <c r="I32" s="6">
        <f t="shared" si="3"/>
        <v>16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2</v>
      </c>
      <c r="Q32" s="6">
        <f t="shared" si="3"/>
        <v>0</v>
      </c>
      <c r="R32" s="6">
        <f t="shared" si="3"/>
        <v>2</v>
      </c>
      <c r="S32" s="6">
        <f t="shared" si="3"/>
        <v>0</v>
      </c>
      <c r="T32" s="6">
        <f t="shared" si="3"/>
        <v>0</v>
      </c>
      <c r="U32" s="7">
        <f t="shared" si="3"/>
        <v>0</v>
      </c>
      <c r="V32" s="31">
        <f t="shared" si="3"/>
        <v>132</v>
      </c>
    </row>
    <row r="33" spans="1:22" ht="18" customHeight="1" x14ac:dyDescent="0.15">
      <c r="A33" s="158" t="s">
        <v>273</v>
      </c>
      <c r="B33" s="118" t="s">
        <v>13</v>
      </c>
      <c r="C33" s="2">
        <v>2</v>
      </c>
      <c r="D33" s="3">
        <v>0</v>
      </c>
      <c r="E33" s="3">
        <v>15</v>
      </c>
      <c r="F33" s="3">
        <v>54</v>
      </c>
      <c r="G33" s="3">
        <v>16</v>
      </c>
      <c r="H33" s="3">
        <v>27</v>
      </c>
      <c r="I33" s="3">
        <v>23</v>
      </c>
      <c r="J33" s="3">
        <v>0</v>
      </c>
      <c r="K33" s="3">
        <v>5</v>
      </c>
      <c r="L33" s="3">
        <v>0</v>
      </c>
      <c r="M33" s="3">
        <v>0</v>
      </c>
      <c r="N33" s="3">
        <v>0</v>
      </c>
      <c r="O33" s="3">
        <v>0</v>
      </c>
      <c r="P33" s="3">
        <v>2</v>
      </c>
      <c r="Q33" s="3">
        <v>0</v>
      </c>
      <c r="R33" s="3">
        <v>2</v>
      </c>
      <c r="S33" s="3">
        <v>0</v>
      </c>
      <c r="T33" s="3">
        <v>0</v>
      </c>
      <c r="U33" s="4">
        <v>18</v>
      </c>
      <c r="V33" s="29">
        <f>SUM(C33:U33)</f>
        <v>164</v>
      </c>
    </row>
    <row r="34" spans="1:22" ht="18" customHeight="1" x14ac:dyDescent="0.15">
      <c r="A34" s="153"/>
      <c r="B34" s="120" t="s">
        <v>14</v>
      </c>
      <c r="C34" s="5">
        <v>2</v>
      </c>
      <c r="D34" s="6">
        <v>0</v>
      </c>
      <c r="E34" s="6">
        <v>15</v>
      </c>
      <c r="F34" s="6">
        <v>54</v>
      </c>
      <c r="G34" s="6">
        <v>16</v>
      </c>
      <c r="H34" s="6">
        <v>27</v>
      </c>
      <c r="I34" s="6">
        <v>23</v>
      </c>
      <c r="J34" s="6">
        <v>0</v>
      </c>
      <c r="K34" s="6">
        <v>5</v>
      </c>
      <c r="L34" s="6">
        <v>0</v>
      </c>
      <c r="M34" s="6">
        <v>0</v>
      </c>
      <c r="N34" s="6">
        <v>0</v>
      </c>
      <c r="O34" s="6">
        <v>0</v>
      </c>
      <c r="P34" s="6">
        <v>2</v>
      </c>
      <c r="Q34" s="6">
        <v>0</v>
      </c>
      <c r="R34" s="6">
        <v>2</v>
      </c>
      <c r="S34" s="6">
        <v>0</v>
      </c>
      <c r="T34" s="6">
        <v>0</v>
      </c>
      <c r="U34" s="7">
        <v>18</v>
      </c>
      <c r="V34" s="31">
        <f>SUM(C34:U34)</f>
        <v>164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2</v>
      </c>
      <c r="D35" s="34" t="str">
        <f t="shared" ref="D35:V35" si="5">IF(D33=0,"- ",+D31/D33)</f>
        <v xml:space="preserve">- </v>
      </c>
      <c r="E35" s="34">
        <f t="shared" si="5"/>
        <v>2.1333333333333333</v>
      </c>
      <c r="F35" s="34">
        <f t="shared" si="5"/>
        <v>0.88888888888888884</v>
      </c>
      <c r="G35" s="34">
        <f t="shared" si="5"/>
        <v>1.625</v>
      </c>
      <c r="H35" s="34">
        <f t="shared" si="5"/>
        <v>7.407407407407407E-2</v>
      </c>
      <c r="I35" s="34">
        <f t="shared" si="5"/>
        <v>0.69565217391304346</v>
      </c>
      <c r="J35" s="34" t="str">
        <f t="shared" si="5"/>
        <v xml:space="preserve">- </v>
      </c>
      <c r="K35" s="34">
        <f t="shared" ref="K35:M35" si="6">IF(K33=0,"- ",+K31/K33)</f>
        <v>0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>
        <f t="shared" si="5"/>
        <v>1</v>
      </c>
      <c r="Q35" s="34" t="str">
        <f t="shared" si="5"/>
        <v xml:space="preserve">- </v>
      </c>
      <c r="R35" s="34">
        <f t="shared" si="5"/>
        <v>1</v>
      </c>
      <c r="S35" s="34" t="str">
        <f t="shared" si="5"/>
        <v xml:space="preserve">- </v>
      </c>
      <c r="T35" s="34" t="str">
        <f t="shared" si="5"/>
        <v xml:space="preserve">- </v>
      </c>
      <c r="U35" s="35">
        <f t="shared" si="5"/>
        <v>0</v>
      </c>
      <c r="V35" s="36">
        <f t="shared" si="5"/>
        <v>0.80487804878048785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2</v>
      </c>
      <c r="D36" s="38" t="str">
        <f t="shared" si="7"/>
        <v xml:space="preserve">- </v>
      </c>
      <c r="E36" s="38">
        <f t="shared" si="7"/>
        <v>2.1333333333333333</v>
      </c>
      <c r="F36" s="38">
        <f t="shared" si="7"/>
        <v>0.88888888888888884</v>
      </c>
      <c r="G36" s="38">
        <f t="shared" si="7"/>
        <v>1.625</v>
      </c>
      <c r="H36" s="38">
        <f t="shared" si="7"/>
        <v>7.407407407407407E-2</v>
      </c>
      <c r="I36" s="38">
        <f t="shared" si="7"/>
        <v>0.69565217391304346</v>
      </c>
      <c r="J36" s="38" t="str">
        <f t="shared" si="7"/>
        <v xml:space="preserve">- </v>
      </c>
      <c r="K36" s="38">
        <f t="shared" ref="K36:M36" si="8">IF(K34=0,"- ",+K32/K34)</f>
        <v>0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>
        <f t="shared" si="7"/>
        <v>1</v>
      </c>
      <c r="Q36" s="38" t="str">
        <f t="shared" si="7"/>
        <v xml:space="preserve">- </v>
      </c>
      <c r="R36" s="38">
        <f t="shared" si="7"/>
        <v>1</v>
      </c>
      <c r="S36" s="38" t="str">
        <f t="shared" si="7"/>
        <v xml:space="preserve">- </v>
      </c>
      <c r="T36" s="38" t="str">
        <f t="shared" si="7"/>
        <v xml:space="preserve">- </v>
      </c>
      <c r="U36" s="39">
        <f t="shared" si="7"/>
        <v>0</v>
      </c>
      <c r="V36" s="40">
        <f t="shared" si="7"/>
        <v>0.80487804878048785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/>
      <c r="O4" s="14" t="s">
        <v>35</v>
      </c>
      <c r="P4" s="14" t="s">
        <v>36</v>
      </c>
      <c r="Q4" s="15"/>
      <c r="R4" s="14" t="s">
        <v>37</v>
      </c>
      <c r="T4" s="16" t="s">
        <v>33</v>
      </c>
      <c r="U4" s="16"/>
      <c r="V4" s="16" t="s">
        <v>54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0</v>
      </c>
    </row>
    <row r="14" spans="1:22" ht="18" customHeight="1" x14ac:dyDescent="0.15">
      <c r="A14" s="153"/>
      <c r="B14" s="120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0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0</v>
      </c>
    </row>
    <row r="16" spans="1:22" ht="18" customHeight="1" x14ac:dyDescent="0.15">
      <c r="A16" s="157"/>
      <c r="B16" s="119" t="s">
        <v>14</v>
      </c>
      <c r="C16" s="8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0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0</v>
      </c>
      <c r="D31" s="3">
        <f t="shared" ref="D31:U32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0</v>
      </c>
      <c r="S31" s="3">
        <f t="shared" si="1"/>
        <v>0</v>
      </c>
      <c r="T31" s="3">
        <f t="shared" si="1"/>
        <v>0</v>
      </c>
      <c r="U31" s="4">
        <f t="shared" si="1"/>
        <v>0</v>
      </c>
      <c r="V31" s="29">
        <f t="shared" ref="V31" si="2">+V7+V9+V11+V13+V15+V17+V19+V21+V23+V25+V27+V29</f>
        <v>0</v>
      </c>
    </row>
    <row r="32" spans="1:22" ht="18" customHeight="1" x14ac:dyDescent="0.15">
      <c r="A32" s="153"/>
      <c r="B32" s="120" t="s">
        <v>14</v>
      </c>
      <c r="C32" s="5">
        <f t="shared" ref="C32:U32" si="3">+C8+C10+C12+C14+C16+C18+C20+C22+C24+C26+C28+C30</f>
        <v>0</v>
      </c>
      <c r="D32" s="6">
        <f t="shared" si="3"/>
        <v>0</v>
      </c>
      <c r="E32" s="6">
        <f t="shared" si="3"/>
        <v>0</v>
      </c>
      <c r="F32" s="6">
        <f t="shared" si="3"/>
        <v>0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si="1"/>
        <v>0</v>
      </c>
      <c r="L32" s="6">
        <f t="shared" si="1"/>
        <v>0</v>
      </c>
      <c r="M32" s="6">
        <f t="shared" si="1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0</v>
      </c>
      <c r="U32" s="7">
        <f t="shared" si="3"/>
        <v>0</v>
      </c>
      <c r="V32" s="31">
        <f t="shared" ref="V32" si="4">+V8+V10+V12+V14+V16+V18+V20+V22+V24+V26+V28+V30</f>
        <v>0</v>
      </c>
    </row>
    <row r="33" spans="1:22" ht="18" customHeight="1" x14ac:dyDescent="0.15">
      <c r="A33" s="158" t="s">
        <v>273</v>
      </c>
      <c r="B33" s="118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4">
        <v>0</v>
      </c>
      <c r="V33" s="29">
        <f>SUM(C33:U33)</f>
        <v>0</v>
      </c>
    </row>
    <row r="34" spans="1:22" ht="18" customHeight="1" x14ac:dyDescent="0.15">
      <c r="A34" s="153"/>
      <c r="B34" s="120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7">
        <v>0</v>
      </c>
      <c r="V34" s="31">
        <f>SUM(C34:U34)</f>
        <v>0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 t="str">
        <f t="shared" ref="D35:V35" si="5">IF(D33=0,"- ",+D31/D33)</f>
        <v xml:space="preserve">- </v>
      </c>
      <c r="E35" s="34" t="str">
        <f t="shared" si="5"/>
        <v xml:space="preserve">- 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 t="str">
        <f t="shared" si="5"/>
        <v xml:space="preserve">- </v>
      </c>
      <c r="V35" s="36" t="str">
        <f t="shared" si="5"/>
        <v xml:space="preserve">- 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 t="str">
        <f t="shared" si="7"/>
        <v xml:space="preserve">- </v>
      </c>
      <c r="E36" s="38" t="str">
        <f t="shared" si="7"/>
        <v xml:space="preserve">- 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 t="str">
        <f t="shared" si="7"/>
        <v xml:space="preserve">- </v>
      </c>
      <c r="V36" s="40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1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</v>
      </c>
      <c r="O4" s="14" t="s">
        <v>35</v>
      </c>
      <c r="P4" s="14" t="s">
        <v>36</v>
      </c>
      <c r="Q4" s="15">
        <v>1</v>
      </c>
      <c r="R4" s="14" t="s">
        <v>37</v>
      </c>
      <c r="T4" s="16" t="s">
        <v>33</v>
      </c>
      <c r="U4" s="16"/>
      <c r="V4" s="16" t="s">
        <v>198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>
        <v>1</v>
      </c>
      <c r="G9" s="3"/>
      <c r="H9" s="3"/>
      <c r="I9" s="3"/>
      <c r="J9" s="3"/>
      <c r="K9" s="3"/>
      <c r="L9" s="3"/>
      <c r="M9" s="3"/>
      <c r="N9" s="3"/>
      <c r="O9" s="3"/>
      <c r="P9" s="3"/>
      <c r="Q9" s="3">
        <v>1</v>
      </c>
      <c r="R9" s="3"/>
      <c r="S9" s="3"/>
      <c r="T9" s="3"/>
      <c r="U9" s="4"/>
      <c r="V9" s="29">
        <f t="shared" si="0"/>
        <v>2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>
        <v>1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>
        <v>1</v>
      </c>
      <c r="R10" s="6"/>
      <c r="S10" s="6"/>
      <c r="T10" s="6"/>
      <c r="U10" s="7"/>
      <c r="V10" s="31">
        <f t="shared" si="0"/>
        <v>2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>
        <v>2</v>
      </c>
      <c r="F13" s="3">
        <v>2</v>
      </c>
      <c r="G13" s="3"/>
      <c r="H13" s="3"/>
      <c r="I13" s="3"/>
      <c r="J13" s="3"/>
      <c r="K13" s="3"/>
      <c r="L13" s="3"/>
      <c r="M13" s="3"/>
      <c r="N13" s="3"/>
      <c r="O13" s="3">
        <v>1</v>
      </c>
      <c r="P13" s="3"/>
      <c r="Q13" s="3"/>
      <c r="R13" s="3"/>
      <c r="S13" s="3"/>
      <c r="T13" s="3">
        <v>1</v>
      </c>
      <c r="U13" s="4">
        <v>1</v>
      </c>
      <c r="V13" s="29">
        <f t="shared" si="0"/>
        <v>7</v>
      </c>
    </row>
    <row r="14" spans="1:22" ht="18" customHeight="1" x14ac:dyDescent="0.15">
      <c r="A14" s="153"/>
      <c r="B14" s="120" t="s">
        <v>14</v>
      </c>
      <c r="C14" s="5"/>
      <c r="D14" s="6"/>
      <c r="E14" s="6">
        <v>2</v>
      </c>
      <c r="F14" s="6">
        <v>2</v>
      </c>
      <c r="G14" s="6"/>
      <c r="H14" s="6"/>
      <c r="I14" s="6"/>
      <c r="J14" s="6"/>
      <c r="K14" s="6"/>
      <c r="L14" s="6"/>
      <c r="M14" s="6"/>
      <c r="N14" s="6"/>
      <c r="O14" s="6">
        <v>1</v>
      </c>
      <c r="P14" s="6"/>
      <c r="Q14" s="6"/>
      <c r="R14" s="6"/>
      <c r="S14" s="6"/>
      <c r="T14" s="6">
        <v>1</v>
      </c>
      <c r="U14" s="7">
        <v>1</v>
      </c>
      <c r="V14" s="31">
        <f t="shared" si="0"/>
        <v>7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>
        <v>2</v>
      </c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2</v>
      </c>
    </row>
    <row r="16" spans="1:22" ht="18" customHeight="1" x14ac:dyDescent="0.15">
      <c r="A16" s="157"/>
      <c r="B16" s="119" t="s">
        <v>14</v>
      </c>
      <c r="C16" s="8"/>
      <c r="D16" s="9"/>
      <c r="E16" s="9">
        <v>2</v>
      </c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2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>
        <v>1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1</v>
      </c>
    </row>
    <row r="18" spans="1:22" ht="18" customHeight="1" x14ac:dyDescent="0.15">
      <c r="A18" s="153"/>
      <c r="B18" s="120" t="s">
        <v>14</v>
      </c>
      <c r="C18" s="5"/>
      <c r="D18" s="6"/>
      <c r="E18" s="6">
        <v>1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1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0</v>
      </c>
      <c r="D31" s="3">
        <f t="shared" ref="D31:V31" si="1">+D7+D9+D11+D13+D15+D17+D19+D21+D23+D25+D27+D29</f>
        <v>0</v>
      </c>
      <c r="E31" s="3">
        <f t="shared" si="1"/>
        <v>5</v>
      </c>
      <c r="F31" s="3">
        <f t="shared" si="1"/>
        <v>3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1</v>
      </c>
      <c r="P31" s="3">
        <f t="shared" si="1"/>
        <v>0</v>
      </c>
      <c r="Q31" s="3">
        <f t="shared" si="1"/>
        <v>1</v>
      </c>
      <c r="R31" s="3">
        <f t="shared" si="1"/>
        <v>0</v>
      </c>
      <c r="S31" s="3">
        <f t="shared" si="1"/>
        <v>0</v>
      </c>
      <c r="T31" s="3">
        <f t="shared" si="1"/>
        <v>1</v>
      </c>
      <c r="U31" s="4">
        <f t="shared" si="1"/>
        <v>1</v>
      </c>
      <c r="V31" s="29">
        <f t="shared" si="1"/>
        <v>12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0</v>
      </c>
      <c r="D32" s="6">
        <f t="shared" si="3"/>
        <v>0</v>
      </c>
      <c r="E32" s="6">
        <f t="shared" si="3"/>
        <v>5</v>
      </c>
      <c r="F32" s="6">
        <f t="shared" si="3"/>
        <v>3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1</v>
      </c>
      <c r="P32" s="6">
        <f t="shared" si="3"/>
        <v>0</v>
      </c>
      <c r="Q32" s="6">
        <f t="shared" si="3"/>
        <v>1</v>
      </c>
      <c r="R32" s="6">
        <f t="shared" si="3"/>
        <v>0</v>
      </c>
      <c r="S32" s="6">
        <f t="shared" si="3"/>
        <v>0</v>
      </c>
      <c r="T32" s="6">
        <f t="shared" si="3"/>
        <v>1</v>
      </c>
      <c r="U32" s="7">
        <f t="shared" si="3"/>
        <v>1</v>
      </c>
      <c r="V32" s="31">
        <f t="shared" si="3"/>
        <v>12</v>
      </c>
    </row>
    <row r="33" spans="1:22" ht="18" customHeight="1" x14ac:dyDescent="0.15">
      <c r="A33" s="158" t="s">
        <v>273</v>
      </c>
      <c r="B33" s="118" t="s">
        <v>13</v>
      </c>
      <c r="C33" s="2">
        <v>0</v>
      </c>
      <c r="D33" s="3">
        <v>0</v>
      </c>
      <c r="E33" s="3">
        <v>2</v>
      </c>
      <c r="F33" s="3">
        <v>4</v>
      </c>
      <c r="G33" s="3">
        <v>1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1</v>
      </c>
      <c r="Q33" s="3">
        <v>0</v>
      </c>
      <c r="R33" s="3">
        <v>0</v>
      </c>
      <c r="S33" s="3">
        <v>1</v>
      </c>
      <c r="T33" s="3">
        <v>0</v>
      </c>
      <c r="U33" s="4">
        <v>0</v>
      </c>
      <c r="V33" s="29">
        <f>SUM(C33:U33)</f>
        <v>9</v>
      </c>
    </row>
    <row r="34" spans="1:22" ht="18" customHeight="1" x14ac:dyDescent="0.15">
      <c r="A34" s="153"/>
      <c r="B34" s="120" t="s">
        <v>14</v>
      </c>
      <c r="C34" s="5">
        <v>0</v>
      </c>
      <c r="D34" s="6">
        <v>0</v>
      </c>
      <c r="E34" s="6">
        <v>2</v>
      </c>
      <c r="F34" s="6">
        <v>4</v>
      </c>
      <c r="G34" s="6">
        <v>1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1</v>
      </c>
      <c r="Q34" s="6">
        <v>0</v>
      </c>
      <c r="R34" s="6">
        <v>0</v>
      </c>
      <c r="S34" s="6">
        <v>1</v>
      </c>
      <c r="T34" s="6">
        <v>0</v>
      </c>
      <c r="U34" s="7">
        <v>0</v>
      </c>
      <c r="V34" s="31">
        <f>SUM(C34:U34)</f>
        <v>9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 t="str">
        <f t="shared" ref="D35:V35" si="5">IF(D33=0,"- ",+D31/D33)</f>
        <v xml:space="preserve">- </v>
      </c>
      <c r="E35" s="34">
        <f t="shared" si="5"/>
        <v>2.5</v>
      </c>
      <c r="F35" s="34">
        <f t="shared" si="5"/>
        <v>0.75</v>
      </c>
      <c r="G35" s="34">
        <f t="shared" si="5"/>
        <v>0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>
        <f t="shared" si="5"/>
        <v>0</v>
      </c>
      <c r="Q35" s="34" t="str">
        <f t="shared" si="5"/>
        <v xml:space="preserve">- </v>
      </c>
      <c r="R35" s="34" t="str">
        <f t="shared" si="5"/>
        <v xml:space="preserve">- </v>
      </c>
      <c r="S35" s="34">
        <f t="shared" si="5"/>
        <v>0</v>
      </c>
      <c r="T35" s="34" t="str">
        <f t="shared" si="5"/>
        <v xml:space="preserve">- </v>
      </c>
      <c r="U35" s="35" t="str">
        <f t="shared" si="5"/>
        <v xml:space="preserve">- </v>
      </c>
      <c r="V35" s="36">
        <f t="shared" si="5"/>
        <v>1.3333333333333333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 t="str">
        <f t="shared" si="7"/>
        <v xml:space="preserve">- </v>
      </c>
      <c r="E36" s="38">
        <f t="shared" si="7"/>
        <v>2.5</v>
      </c>
      <c r="F36" s="38">
        <f t="shared" si="7"/>
        <v>0.75</v>
      </c>
      <c r="G36" s="38">
        <f t="shared" si="7"/>
        <v>0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>
        <f t="shared" si="7"/>
        <v>0</v>
      </c>
      <c r="Q36" s="38" t="str">
        <f t="shared" si="7"/>
        <v xml:space="preserve">- </v>
      </c>
      <c r="R36" s="38" t="str">
        <f t="shared" si="7"/>
        <v xml:space="preserve">- </v>
      </c>
      <c r="S36" s="38">
        <f t="shared" si="7"/>
        <v>0</v>
      </c>
      <c r="T36" s="38" t="str">
        <f t="shared" si="7"/>
        <v xml:space="preserve">- </v>
      </c>
      <c r="U36" s="39" t="str">
        <f t="shared" si="7"/>
        <v xml:space="preserve">- </v>
      </c>
      <c r="V36" s="40">
        <f t="shared" si="7"/>
        <v>1.3333333333333333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2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</v>
      </c>
      <c r="O4" s="14" t="s">
        <v>35</v>
      </c>
      <c r="P4" s="14" t="s">
        <v>36</v>
      </c>
      <c r="Q4" s="15">
        <v>1</v>
      </c>
      <c r="R4" s="14" t="s">
        <v>37</v>
      </c>
      <c r="T4" s="16" t="s">
        <v>33</v>
      </c>
      <c r="U4" s="16"/>
      <c r="V4" s="16" t="s">
        <v>199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>
        <v>1</v>
      </c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1</v>
      </c>
    </row>
    <row r="10" spans="1:22" ht="18" customHeight="1" x14ac:dyDescent="0.15">
      <c r="A10" s="153"/>
      <c r="B10" s="120" t="s">
        <v>14</v>
      </c>
      <c r="C10" s="5">
        <v>4</v>
      </c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4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>
        <v>1</v>
      </c>
      <c r="P11" s="12"/>
      <c r="Q11" s="12"/>
      <c r="R11" s="12"/>
      <c r="S11" s="12"/>
      <c r="T11" s="12"/>
      <c r="U11" s="13"/>
      <c r="V11" s="32">
        <f t="shared" si="0"/>
        <v>1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>
        <v>2</v>
      </c>
      <c r="P12" s="9"/>
      <c r="Q12" s="9"/>
      <c r="R12" s="9"/>
      <c r="S12" s="9"/>
      <c r="T12" s="9"/>
      <c r="U12" s="10"/>
      <c r="V12" s="30">
        <f t="shared" si="0"/>
        <v>2</v>
      </c>
    </row>
    <row r="13" spans="1:22" ht="18" customHeight="1" x14ac:dyDescent="0.15">
      <c r="A13" s="154" t="s">
        <v>4</v>
      </c>
      <c r="B13" s="118" t="s">
        <v>13</v>
      </c>
      <c r="C13" s="2"/>
      <c r="D13" s="3">
        <v>3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>
        <v>1</v>
      </c>
      <c r="P13" s="3"/>
      <c r="Q13" s="3"/>
      <c r="R13" s="3">
        <v>1</v>
      </c>
      <c r="S13" s="3"/>
      <c r="T13" s="3"/>
      <c r="U13" s="4"/>
      <c r="V13" s="29">
        <f t="shared" si="0"/>
        <v>5</v>
      </c>
    </row>
    <row r="14" spans="1:22" ht="18" customHeight="1" x14ac:dyDescent="0.15">
      <c r="A14" s="153"/>
      <c r="B14" s="120" t="s">
        <v>14</v>
      </c>
      <c r="C14" s="5"/>
      <c r="D14" s="6">
        <v>3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>
        <v>1</v>
      </c>
      <c r="P14" s="6"/>
      <c r="Q14" s="6"/>
      <c r="R14" s="6">
        <v>1</v>
      </c>
      <c r="S14" s="6"/>
      <c r="T14" s="6"/>
      <c r="U14" s="7"/>
      <c r="V14" s="31">
        <f t="shared" si="0"/>
        <v>5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0</v>
      </c>
    </row>
    <row r="16" spans="1:22" ht="18" customHeight="1" x14ac:dyDescent="0.15">
      <c r="A16" s="157"/>
      <c r="B16" s="119" t="s">
        <v>14</v>
      </c>
      <c r="C16" s="8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0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>
        <v>1</v>
      </c>
      <c r="G23" s="12"/>
      <c r="H23" s="12"/>
      <c r="I23" s="12"/>
      <c r="J23" s="12"/>
      <c r="K23" s="12"/>
      <c r="L23" s="12"/>
      <c r="M23" s="12"/>
      <c r="N23" s="12">
        <v>1</v>
      </c>
      <c r="O23" s="12">
        <v>1</v>
      </c>
      <c r="P23" s="12"/>
      <c r="Q23" s="12"/>
      <c r="R23" s="12"/>
      <c r="S23" s="12"/>
      <c r="T23" s="12"/>
      <c r="U23" s="13"/>
      <c r="V23" s="32">
        <f t="shared" si="0"/>
        <v>3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>
        <v>3</v>
      </c>
      <c r="G24" s="9"/>
      <c r="H24" s="9"/>
      <c r="I24" s="9"/>
      <c r="J24" s="9"/>
      <c r="K24" s="9"/>
      <c r="L24" s="9"/>
      <c r="M24" s="9"/>
      <c r="N24" s="9">
        <v>1</v>
      </c>
      <c r="O24" s="9">
        <v>1</v>
      </c>
      <c r="P24" s="9"/>
      <c r="Q24" s="9"/>
      <c r="R24" s="9"/>
      <c r="S24" s="9"/>
      <c r="T24" s="9"/>
      <c r="U24" s="10"/>
      <c r="V24" s="30">
        <f t="shared" si="0"/>
        <v>5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>
        <v>1</v>
      </c>
      <c r="V27" s="32">
        <f t="shared" si="0"/>
        <v>1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>
        <v>2</v>
      </c>
      <c r="V28" s="30">
        <f t="shared" si="0"/>
        <v>2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1</v>
      </c>
      <c r="D31" s="3">
        <f t="shared" ref="D31:V31" si="1">+D7+D9+D11+D13+D15+D17+D19+D21+D23+D25+D27+D29</f>
        <v>3</v>
      </c>
      <c r="E31" s="3">
        <f t="shared" si="1"/>
        <v>0</v>
      </c>
      <c r="F31" s="3">
        <f t="shared" si="1"/>
        <v>1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1</v>
      </c>
      <c r="O31" s="3">
        <f t="shared" si="1"/>
        <v>3</v>
      </c>
      <c r="P31" s="3">
        <f t="shared" si="1"/>
        <v>0</v>
      </c>
      <c r="Q31" s="3">
        <f t="shared" si="1"/>
        <v>0</v>
      </c>
      <c r="R31" s="3">
        <f t="shared" si="1"/>
        <v>1</v>
      </c>
      <c r="S31" s="3">
        <f t="shared" si="1"/>
        <v>0</v>
      </c>
      <c r="T31" s="3">
        <f t="shared" si="1"/>
        <v>0</v>
      </c>
      <c r="U31" s="4">
        <f t="shared" si="1"/>
        <v>1</v>
      </c>
      <c r="V31" s="29">
        <f t="shared" si="1"/>
        <v>11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4</v>
      </c>
      <c r="D32" s="6">
        <f t="shared" si="3"/>
        <v>3</v>
      </c>
      <c r="E32" s="6">
        <f t="shared" si="3"/>
        <v>0</v>
      </c>
      <c r="F32" s="6">
        <f t="shared" si="3"/>
        <v>3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1</v>
      </c>
      <c r="O32" s="6">
        <f t="shared" si="3"/>
        <v>4</v>
      </c>
      <c r="P32" s="6">
        <f t="shared" si="3"/>
        <v>0</v>
      </c>
      <c r="Q32" s="6">
        <f t="shared" si="3"/>
        <v>0</v>
      </c>
      <c r="R32" s="6">
        <f t="shared" si="3"/>
        <v>1</v>
      </c>
      <c r="S32" s="6">
        <f t="shared" si="3"/>
        <v>0</v>
      </c>
      <c r="T32" s="6">
        <f t="shared" si="3"/>
        <v>0</v>
      </c>
      <c r="U32" s="7">
        <f t="shared" si="3"/>
        <v>2</v>
      </c>
      <c r="V32" s="31">
        <f t="shared" si="3"/>
        <v>18</v>
      </c>
    </row>
    <row r="33" spans="1:22" ht="18" customHeight="1" x14ac:dyDescent="0.15">
      <c r="A33" s="158" t="s">
        <v>273</v>
      </c>
      <c r="B33" s="118" t="s">
        <v>13</v>
      </c>
      <c r="C33" s="2">
        <v>10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1</v>
      </c>
      <c r="R33" s="3">
        <v>1</v>
      </c>
      <c r="S33" s="3">
        <v>0</v>
      </c>
      <c r="T33" s="3">
        <v>3</v>
      </c>
      <c r="U33" s="4">
        <v>0</v>
      </c>
      <c r="V33" s="29">
        <f>SUM(C33:U33)</f>
        <v>15</v>
      </c>
    </row>
    <row r="34" spans="1:22" ht="18" customHeight="1" x14ac:dyDescent="0.15">
      <c r="A34" s="153"/>
      <c r="B34" s="120" t="s">
        <v>14</v>
      </c>
      <c r="C34" s="5">
        <v>10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1</v>
      </c>
      <c r="R34" s="6">
        <v>3</v>
      </c>
      <c r="S34" s="6">
        <v>0</v>
      </c>
      <c r="T34" s="6">
        <v>6</v>
      </c>
      <c r="U34" s="7">
        <v>0</v>
      </c>
      <c r="V34" s="31">
        <f>SUM(C34:U34)</f>
        <v>20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0.1</v>
      </c>
      <c r="D35" s="34" t="str">
        <f t="shared" ref="D35:V35" si="5">IF(D33=0,"- ",+D31/D33)</f>
        <v xml:space="preserve">- </v>
      </c>
      <c r="E35" s="34" t="str">
        <f t="shared" si="5"/>
        <v xml:space="preserve">- 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>
        <f t="shared" si="5"/>
        <v>0</v>
      </c>
      <c r="R35" s="34">
        <f t="shared" si="5"/>
        <v>1</v>
      </c>
      <c r="S35" s="34" t="str">
        <f t="shared" si="5"/>
        <v xml:space="preserve">- </v>
      </c>
      <c r="T35" s="34">
        <f t="shared" si="5"/>
        <v>0</v>
      </c>
      <c r="U35" s="35" t="str">
        <f t="shared" si="5"/>
        <v xml:space="preserve">- </v>
      </c>
      <c r="V35" s="36">
        <f t="shared" si="5"/>
        <v>0.73333333333333328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0.4</v>
      </c>
      <c r="D36" s="38" t="str">
        <f t="shared" si="7"/>
        <v xml:space="preserve">- </v>
      </c>
      <c r="E36" s="38" t="str">
        <f t="shared" si="7"/>
        <v xml:space="preserve">- 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>
        <f t="shared" si="7"/>
        <v>0</v>
      </c>
      <c r="R36" s="38">
        <f t="shared" si="7"/>
        <v>0.33333333333333331</v>
      </c>
      <c r="S36" s="38" t="str">
        <f t="shared" si="7"/>
        <v xml:space="preserve">- </v>
      </c>
      <c r="T36" s="38">
        <f t="shared" si="7"/>
        <v>0</v>
      </c>
      <c r="U36" s="39" t="str">
        <f t="shared" si="7"/>
        <v xml:space="preserve">- </v>
      </c>
      <c r="V36" s="40">
        <f t="shared" si="7"/>
        <v>0.9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3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</v>
      </c>
      <c r="O4" s="14" t="s">
        <v>35</v>
      </c>
      <c r="P4" s="14" t="s">
        <v>36</v>
      </c>
      <c r="Q4" s="15">
        <v>1</v>
      </c>
      <c r="R4" s="14" t="s">
        <v>37</v>
      </c>
      <c r="T4" s="16" t="s">
        <v>33</v>
      </c>
      <c r="U4" s="16"/>
      <c r="V4" s="16" t="s">
        <v>200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>
        <v>2</v>
      </c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2</v>
      </c>
    </row>
    <row r="10" spans="1:22" ht="18" customHeight="1" x14ac:dyDescent="0.15">
      <c r="A10" s="153"/>
      <c r="B10" s="120" t="s">
        <v>14</v>
      </c>
      <c r="C10" s="5"/>
      <c r="D10" s="6"/>
      <c r="E10" s="6">
        <v>2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2</v>
      </c>
    </row>
    <row r="11" spans="1:22" ht="18" customHeight="1" x14ac:dyDescent="0.15">
      <c r="A11" s="156" t="s">
        <v>3</v>
      </c>
      <c r="B11" s="121" t="s">
        <v>13</v>
      </c>
      <c r="C11" s="11">
        <v>8</v>
      </c>
      <c r="D11" s="12"/>
      <c r="E11" s="12">
        <v>16</v>
      </c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24</v>
      </c>
    </row>
    <row r="12" spans="1:22" ht="18" customHeight="1" x14ac:dyDescent="0.15">
      <c r="A12" s="157"/>
      <c r="B12" s="119" t="s">
        <v>14</v>
      </c>
      <c r="C12" s="8">
        <v>8</v>
      </c>
      <c r="D12" s="9"/>
      <c r="E12" s="9">
        <v>16</v>
      </c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24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0</v>
      </c>
    </row>
    <row r="14" spans="1:22" ht="18" customHeight="1" x14ac:dyDescent="0.15">
      <c r="A14" s="153"/>
      <c r="B14" s="120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0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0</v>
      </c>
    </row>
    <row r="16" spans="1:22" ht="18" customHeight="1" x14ac:dyDescent="0.15">
      <c r="A16" s="157"/>
      <c r="B16" s="119" t="s">
        <v>14</v>
      </c>
      <c r="C16" s="8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0</v>
      </c>
    </row>
    <row r="17" spans="1:22" ht="18" customHeight="1" x14ac:dyDescent="0.15">
      <c r="A17" s="154" t="s">
        <v>6</v>
      </c>
      <c r="B17" s="118" t="s">
        <v>13</v>
      </c>
      <c r="C17" s="2">
        <v>18</v>
      </c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18</v>
      </c>
    </row>
    <row r="18" spans="1:22" ht="18" customHeight="1" x14ac:dyDescent="0.15">
      <c r="A18" s="153"/>
      <c r="B18" s="120" t="s">
        <v>14</v>
      </c>
      <c r="C18" s="5">
        <v>18</v>
      </c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18</v>
      </c>
    </row>
    <row r="19" spans="1:22" ht="18" customHeight="1" x14ac:dyDescent="0.15">
      <c r="A19" s="156" t="s">
        <v>7</v>
      </c>
      <c r="B19" s="121" t="s">
        <v>13</v>
      </c>
      <c r="C19" s="11">
        <v>8</v>
      </c>
      <c r="D19" s="12">
        <v>2</v>
      </c>
      <c r="E19" s="12"/>
      <c r="F19" s="12"/>
      <c r="G19" s="12"/>
      <c r="H19" s="12"/>
      <c r="I19" s="12"/>
      <c r="J19" s="12"/>
      <c r="K19" s="12"/>
      <c r="L19" s="12"/>
      <c r="M19" s="12">
        <v>39</v>
      </c>
      <c r="N19" s="12"/>
      <c r="O19" s="12"/>
      <c r="P19" s="12"/>
      <c r="Q19" s="12"/>
      <c r="R19" s="12"/>
      <c r="S19" s="12"/>
      <c r="T19" s="12"/>
      <c r="U19" s="13"/>
      <c r="V19" s="32">
        <f t="shared" si="0"/>
        <v>49</v>
      </c>
    </row>
    <row r="20" spans="1:22" ht="18" customHeight="1" x14ac:dyDescent="0.15">
      <c r="A20" s="157"/>
      <c r="B20" s="119" t="s">
        <v>14</v>
      </c>
      <c r="C20" s="8">
        <v>11</v>
      </c>
      <c r="D20" s="9">
        <v>2</v>
      </c>
      <c r="E20" s="9"/>
      <c r="F20" s="9"/>
      <c r="G20" s="9"/>
      <c r="H20" s="9"/>
      <c r="I20" s="9"/>
      <c r="J20" s="9"/>
      <c r="K20" s="9"/>
      <c r="L20" s="9"/>
      <c r="M20" s="9">
        <v>39</v>
      </c>
      <c r="N20" s="9"/>
      <c r="O20" s="9"/>
      <c r="P20" s="9"/>
      <c r="Q20" s="9"/>
      <c r="R20" s="9"/>
      <c r="S20" s="9"/>
      <c r="T20" s="9"/>
      <c r="U20" s="10"/>
      <c r="V20" s="30">
        <f t="shared" si="0"/>
        <v>52</v>
      </c>
    </row>
    <row r="21" spans="1:22" ht="18" customHeight="1" x14ac:dyDescent="0.15">
      <c r="A21" s="154" t="s">
        <v>8</v>
      </c>
      <c r="B21" s="118" t="s">
        <v>13</v>
      </c>
      <c r="C21" s="2">
        <v>3</v>
      </c>
      <c r="D21" s="3"/>
      <c r="E21" s="3"/>
      <c r="F21" s="3"/>
      <c r="G21" s="3">
        <v>7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10</v>
      </c>
    </row>
    <row r="22" spans="1:22" ht="18" customHeight="1" x14ac:dyDescent="0.15">
      <c r="A22" s="153"/>
      <c r="B22" s="120" t="s">
        <v>14</v>
      </c>
      <c r="C22" s="5">
        <v>3</v>
      </c>
      <c r="D22" s="6"/>
      <c r="E22" s="6"/>
      <c r="F22" s="6"/>
      <c r="G22" s="6">
        <v>7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10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>
        <v>5</v>
      </c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5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>
        <v>5</v>
      </c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5</v>
      </c>
    </row>
    <row r="25" spans="1:22" ht="18" customHeight="1" x14ac:dyDescent="0.15">
      <c r="A25" s="154" t="s">
        <v>10</v>
      </c>
      <c r="B25" s="118" t="s">
        <v>13</v>
      </c>
      <c r="C25" s="2">
        <v>13</v>
      </c>
      <c r="D25" s="3">
        <v>1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>
        <v>3</v>
      </c>
      <c r="P25" s="3"/>
      <c r="Q25" s="3"/>
      <c r="R25" s="3">
        <v>5</v>
      </c>
      <c r="S25" s="3"/>
      <c r="T25" s="3">
        <v>2</v>
      </c>
      <c r="U25" s="4"/>
      <c r="V25" s="29">
        <f t="shared" si="0"/>
        <v>24</v>
      </c>
    </row>
    <row r="26" spans="1:22" ht="18" customHeight="1" x14ac:dyDescent="0.15">
      <c r="A26" s="153"/>
      <c r="B26" s="120" t="s">
        <v>14</v>
      </c>
      <c r="C26" s="5">
        <v>13</v>
      </c>
      <c r="D26" s="6">
        <v>1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>
        <v>3</v>
      </c>
      <c r="P26" s="6"/>
      <c r="Q26" s="6"/>
      <c r="R26" s="6">
        <v>5</v>
      </c>
      <c r="S26" s="6"/>
      <c r="T26" s="6">
        <v>2</v>
      </c>
      <c r="U26" s="7"/>
      <c r="V26" s="31">
        <f t="shared" si="0"/>
        <v>24</v>
      </c>
    </row>
    <row r="27" spans="1:22" ht="18" customHeight="1" x14ac:dyDescent="0.15">
      <c r="A27" s="156" t="s">
        <v>11</v>
      </c>
      <c r="B27" s="121" t="s">
        <v>13</v>
      </c>
      <c r="C27" s="11">
        <v>5</v>
      </c>
      <c r="D27" s="12"/>
      <c r="E27" s="12"/>
      <c r="F27" s="12">
        <v>2</v>
      </c>
      <c r="G27" s="12"/>
      <c r="H27" s="12">
        <v>9</v>
      </c>
      <c r="I27" s="12"/>
      <c r="J27" s="12"/>
      <c r="K27" s="12"/>
      <c r="L27" s="12"/>
      <c r="M27" s="12"/>
      <c r="N27" s="12"/>
      <c r="O27" s="12">
        <v>6</v>
      </c>
      <c r="P27" s="12"/>
      <c r="Q27" s="12"/>
      <c r="R27" s="12"/>
      <c r="S27" s="12"/>
      <c r="T27" s="12"/>
      <c r="U27" s="13">
        <v>2</v>
      </c>
      <c r="V27" s="32">
        <f t="shared" si="0"/>
        <v>24</v>
      </c>
    </row>
    <row r="28" spans="1:22" ht="18" customHeight="1" x14ac:dyDescent="0.15">
      <c r="A28" s="157"/>
      <c r="B28" s="119" t="s">
        <v>14</v>
      </c>
      <c r="C28" s="8">
        <v>5</v>
      </c>
      <c r="D28" s="9"/>
      <c r="E28" s="9"/>
      <c r="F28" s="9">
        <v>2</v>
      </c>
      <c r="G28" s="9"/>
      <c r="H28" s="9">
        <v>9</v>
      </c>
      <c r="I28" s="9"/>
      <c r="J28" s="9"/>
      <c r="K28" s="9"/>
      <c r="L28" s="9"/>
      <c r="M28" s="9"/>
      <c r="N28" s="9"/>
      <c r="O28" s="9">
        <v>6</v>
      </c>
      <c r="P28" s="9"/>
      <c r="Q28" s="9"/>
      <c r="R28" s="9"/>
      <c r="S28" s="9"/>
      <c r="T28" s="9"/>
      <c r="U28" s="10">
        <v>2</v>
      </c>
      <c r="V28" s="30">
        <f t="shared" si="0"/>
        <v>24</v>
      </c>
    </row>
    <row r="29" spans="1:22" ht="18" customHeight="1" x14ac:dyDescent="0.15">
      <c r="A29" s="154" t="s">
        <v>12</v>
      </c>
      <c r="B29" s="118" t="s">
        <v>13</v>
      </c>
      <c r="C29" s="2">
        <v>5</v>
      </c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>
        <v>2</v>
      </c>
      <c r="P29" s="3"/>
      <c r="Q29" s="3"/>
      <c r="R29" s="3"/>
      <c r="S29" s="3"/>
      <c r="T29" s="3"/>
      <c r="U29" s="4">
        <v>2</v>
      </c>
      <c r="V29" s="29">
        <f t="shared" si="0"/>
        <v>9</v>
      </c>
    </row>
    <row r="30" spans="1:22" ht="18" customHeight="1" x14ac:dyDescent="0.15">
      <c r="A30" s="153"/>
      <c r="B30" s="120" t="s">
        <v>14</v>
      </c>
      <c r="C30" s="5">
        <v>5</v>
      </c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>
        <v>2</v>
      </c>
      <c r="P30" s="6"/>
      <c r="Q30" s="6"/>
      <c r="R30" s="6"/>
      <c r="S30" s="6"/>
      <c r="T30" s="6"/>
      <c r="U30" s="7">
        <v>2</v>
      </c>
      <c r="V30" s="31">
        <f t="shared" si="0"/>
        <v>9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60</v>
      </c>
      <c r="D31" s="3">
        <f t="shared" ref="D31:V31" si="1">+D7+D9+D11+D13+D15+D17+D19+D21+D23+D25+D27+D29</f>
        <v>3</v>
      </c>
      <c r="E31" s="3">
        <f t="shared" si="1"/>
        <v>18</v>
      </c>
      <c r="F31" s="3">
        <f t="shared" si="1"/>
        <v>2</v>
      </c>
      <c r="G31" s="3">
        <f t="shared" si="1"/>
        <v>7</v>
      </c>
      <c r="H31" s="3">
        <f t="shared" si="1"/>
        <v>9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5</v>
      </c>
      <c r="L31" s="3">
        <f t="shared" si="2"/>
        <v>0</v>
      </c>
      <c r="M31" s="3">
        <f t="shared" si="2"/>
        <v>39</v>
      </c>
      <c r="N31" s="3">
        <f t="shared" si="1"/>
        <v>0</v>
      </c>
      <c r="O31" s="3">
        <f t="shared" si="1"/>
        <v>11</v>
      </c>
      <c r="P31" s="3">
        <f t="shared" si="1"/>
        <v>0</v>
      </c>
      <c r="Q31" s="3">
        <f t="shared" si="1"/>
        <v>0</v>
      </c>
      <c r="R31" s="3">
        <f t="shared" si="1"/>
        <v>5</v>
      </c>
      <c r="S31" s="3">
        <f t="shared" si="1"/>
        <v>0</v>
      </c>
      <c r="T31" s="3">
        <f t="shared" si="1"/>
        <v>2</v>
      </c>
      <c r="U31" s="4">
        <f t="shared" si="1"/>
        <v>4</v>
      </c>
      <c r="V31" s="29">
        <f t="shared" si="1"/>
        <v>165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63</v>
      </c>
      <c r="D32" s="6">
        <f t="shared" si="3"/>
        <v>3</v>
      </c>
      <c r="E32" s="6">
        <f t="shared" si="3"/>
        <v>18</v>
      </c>
      <c r="F32" s="6">
        <f t="shared" si="3"/>
        <v>2</v>
      </c>
      <c r="G32" s="6">
        <f t="shared" si="3"/>
        <v>7</v>
      </c>
      <c r="H32" s="6">
        <f t="shared" si="3"/>
        <v>9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5</v>
      </c>
      <c r="L32" s="6">
        <f t="shared" si="4"/>
        <v>0</v>
      </c>
      <c r="M32" s="6">
        <f t="shared" si="4"/>
        <v>39</v>
      </c>
      <c r="N32" s="6">
        <f t="shared" si="3"/>
        <v>0</v>
      </c>
      <c r="O32" s="6">
        <f t="shared" si="3"/>
        <v>11</v>
      </c>
      <c r="P32" s="6">
        <f t="shared" si="3"/>
        <v>0</v>
      </c>
      <c r="Q32" s="6">
        <f t="shared" si="3"/>
        <v>0</v>
      </c>
      <c r="R32" s="6">
        <f t="shared" si="3"/>
        <v>5</v>
      </c>
      <c r="S32" s="6">
        <f t="shared" si="3"/>
        <v>0</v>
      </c>
      <c r="T32" s="6">
        <f t="shared" si="3"/>
        <v>2</v>
      </c>
      <c r="U32" s="7">
        <f t="shared" si="3"/>
        <v>4</v>
      </c>
      <c r="V32" s="31">
        <f t="shared" si="3"/>
        <v>168</v>
      </c>
    </row>
    <row r="33" spans="1:22" ht="18" customHeight="1" x14ac:dyDescent="0.15">
      <c r="A33" s="158" t="s">
        <v>273</v>
      </c>
      <c r="B33" s="118" t="s">
        <v>13</v>
      </c>
      <c r="C33" s="2">
        <v>29</v>
      </c>
      <c r="D33" s="3">
        <v>1</v>
      </c>
      <c r="E33" s="3">
        <v>3</v>
      </c>
      <c r="F33" s="3">
        <v>1</v>
      </c>
      <c r="G33" s="3">
        <v>4</v>
      </c>
      <c r="H33" s="3">
        <v>6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1</v>
      </c>
      <c r="P33" s="3">
        <v>0</v>
      </c>
      <c r="Q33" s="3">
        <v>4</v>
      </c>
      <c r="R33" s="3">
        <v>2</v>
      </c>
      <c r="S33" s="3">
        <v>0</v>
      </c>
      <c r="T33" s="3">
        <v>6</v>
      </c>
      <c r="U33" s="4">
        <v>3</v>
      </c>
      <c r="V33" s="29">
        <f>SUM(C33:U33)</f>
        <v>60</v>
      </c>
    </row>
    <row r="34" spans="1:22" ht="18" customHeight="1" x14ac:dyDescent="0.15">
      <c r="A34" s="153"/>
      <c r="B34" s="120" t="s">
        <v>14</v>
      </c>
      <c r="C34" s="5">
        <v>33</v>
      </c>
      <c r="D34" s="6">
        <v>1</v>
      </c>
      <c r="E34" s="6">
        <v>3</v>
      </c>
      <c r="F34" s="6">
        <v>1</v>
      </c>
      <c r="G34" s="6">
        <v>4</v>
      </c>
      <c r="H34" s="6">
        <v>6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1</v>
      </c>
      <c r="P34" s="6">
        <v>0</v>
      </c>
      <c r="Q34" s="6">
        <v>8</v>
      </c>
      <c r="R34" s="6">
        <v>2</v>
      </c>
      <c r="S34" s="6">
        <v>0</v>
      </c>
      <c r="T34" s="6">
        <v>6</v>
      </c>
      <c r="U34" s="7">
        <v>3</v>
      </c>
      <c r="V34" s="31">
        <f>SUM(C34:U34)</f>
        <v>68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2.0689655172413794</v>
      </c>
      <c r="D35" s="34">
        <f t="shared" ref="D35:V35" si="5">IF(D33=0,"- ",+D31/D33)</f>
        <v>3</v>
      </c>
      <c r="E35" s="34">
        <f t="shared" si="5"/>
        <v>6</v>
      </c>
      <c r="F35" s="34">
        <f t="shared" si="5"/>
        <v>2</v>
      </c>
      <c r="G35" s="34">
        <f t="shared" si="5"/>
        <v>1.75</v>
      </c>
      <c r="H35" s="34">
        <f t="shared" si="5"/>
        <v>1.5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>
        <f t="shared" si="5"/>
        <v>11</v>
      </c>
      <c r="P35" s="34" t="str">
        <f t="shared" si="5"/>
        <v xml:space="preserve">- </v>
      </c>
      <c r="Q35" s="34">
        <f t="shared" si="5"/>
        <v>0</v>
      </c>
      <c r="R35" s="34">
        <f t="shared" si="5"/>
        <v>2.5</v>
      </c>
      <c r="S35" s="34" t="str">
        <f t="shared" si="5"/>
        <v xml:space="preserve">- </v>
      </c>
      <c r="T35" s="34">
        <f t="shared" si="5"/>
        <v>0.33333333333333331</v>
      </c>
      <c r="U35" s="35">
        <f t="shared" si="5"/>
        <v>1.3333333333333333</v>
      </c>
      <c r="V35" s="36">
        <f t="shared" si="5"/>
        <v>2.75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1.9090909090909092</v>
      </c>
      <c r="D36" s="38">
        <f t="shared" si="7"/>
        <v>3</v>
      </c>
      <c r="E36" s="38">
        <f t="shared" si="7"/>
        <v>6</v>
      </c>
      <c r="F36" s="38">
        <f t="shared" si="7"/>
        <v>2</v>
      </c>
      <c r="G36" s="38">
        <f t="shared" si="7"/>
        <v>1.75</v>
      </c>
      <c r="H36" s="38">
        <f t="shared" si="7"/>
        <v>1.5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>
        <f t="shared" si="7"/>
        <v>11</v>
      </c>
      <c r="P36" s="38" t="str">
        <f t="shared" si="7"/>
        <v xml:space="preserve">- </v>
      </c>
      <c r="Q36" s="38">
        <f t="shared" si="7"/>
        <v>0</v>
      </c>
      <c r="R36" s="38">
        <f t="shared" si="7"/>
        <v>2.5</v>
      </c>
      <c r="S36" s="38" t="str">
        <f t="shared" si="7"/>
        <v xml:space="preserve">- </v>
      </c>
      <c r="T36" s="38">
        <f t="shared" si="7"/>
        <v>0.33333333333333331</v>
      </c>
      <c r="U36" s="39">
        <f t="shared" si="7"/>
        <v>1.3333333333333333</v>
      </c>
      <c r="V36" s="40">
        <f t="shared" si="7"/>
        <v>2.4705882352941178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4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3</v>
      </c>
      <c r="O4" s="14" t="s">
        <v>35</v>
      </c>
      <c r="P4" s="14" t="s">
        <v>36</v>
      </c>
      <c r="Q4" s="15">
        <v>3</v>
      </c>
      <c r="R4" s="14" t="s">
        <v>37</v>
      </c>
      <c r="T4" s="16" t="s">
        <v>33</v>
      </c>
      <c r="U4" s="16"/>
      <c r="V4" s="16" t="s">
        <v>201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>
        <v>4</v>
      </c>
      <c r="T7" s="3"/>
      <c r="U7" s="4"/>
      <c r="V7" s="29">
        <f>SUM(C7:U7)</f>
        <v>4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>
        <v>4</v>
      </c>
      <c r="T8" s="9"/>
      <c r="U8" s="10"/>
      <c r="V8" s="30">
        <f t="shared" ref="V8:V30" si="0">SUM(C8:U8)</f>
        <v>4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>
        <v>2</v>
      </c>
      <c r="H11" s="12"/>
      <c r="I11" s="12"/>
      <c r="J11" s="12"/>
      <c r="K11" s="12"/>
      <c r="L11" s="12"/>
      <c r="M11" s="12">
        <v>4</v>
      </c>
      <c r="N11" s="12"/>
      <c r="O11" s="12"/>
      <c r="P11" s="12"/>
      <c r="Q11" s="12">
        <v>3</v>
      </c>
      <c r="R11" s="12"/>
      <c r="S11" s="12"/>
      <c r="T11" s="12"/>
      <c r="U11" s="13"/>
      <c r="V11" s="32">
        <f t="shared" si="0"/>
        <v>9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>
        <v>2</v>
      </c>
      <c r="H12" s="9"/>
      <c r="I12" s="9"/>
      <c r="J12" s="9"/>
      <c r="K12" s="9"/>
      <c r="L12" s="9"/>
      <c r="M12" s="9">
        <v>4</v>
      </c>
      <c r="N12" s="9"/>
      <c r="O12" s="9"/>
      <c r="P12" s="9"/>
      <c r="Q12" s="9">
        <v>3</v>
      </c>
      <c r="R12" s="9"/>
      <c r="S12" s="9"/>
      <c r="T12" s="9"/>
      <c r="U12" s="10"/>
      <c r="V12" s="30">
        <f t="shared" si="0"/>
        <v>9</v>
      </c>
    </row>
    <row r="13" spans="1:22" ht="18" customHeight="1" x14ac:dyDescent="0.15">
      <c r="A13" s="154" t="s">
        <v>4</v>
      </c>
      <c r="B13" s="118" t="s">
        <v>13</v>
      </c>
      <c r="C13" s="2"/>
      <c r="D13" s="3">
        <v>8</v>
      </c>
      <c r="E13" s="3"/>
      <c r="F13" s="3"/>
      <c r="G13" s="3"/>
      <c r="H13" s="3"/>
      <c r="I13" s="3"/>
      <c r="J13" s="3">
        <v>49</v>
      </c>
      <c r="K13" s="3"/>
      <c r="L13" s="3"/>
      <c r="M13" s="3"/>
      <c r="N13" s="3"/>
      <c r="O13" s="3"/>
      <c r="P13" s="3">
        <v>2</v>
      </c>
      <c r="Q13" s="3"/>
      <c r="R13" s="3">
        <v>2</v>
      </c>
      <c r="S13" s="3"/>
      <c r="T13" s="3"/>
      <c r="U13" s="4"/>
      <c r="V13" s="29">
        <f t="shared" si="0"/>
        <v>61</v>
      </c>
    </row>
    <row r="14" spans="1:22" ht="18" customHeight="1" x14ac:dyDescent="0.15">
      <c r="A14" s="153"/>
      <c r="B14" s="120" t="s">
        <v>14</v>
      </c>
      <c r="C14" s="5"/>
      <c r="D14" s="6">
        <v>8</v>
      </c>
      <c r="E14" s="6"/>
      <c r="F14" s="6"/>
      <c r="G14" s="6"/>
      <c r="H14" s="6"/>
      <c r="I14" s="6"/>
      <c r="J14" s="6">
        <v>49</v>
      </c>
      <c r="K14" s="6"/>
      <c r="L14" s="6"/>
      <c r="M14" s="6"/>
      <c r="N14" s="6"/>
      <c r="O14" s="6"/>
      <c r="P14" s="6">
        <v>2</v>
      </c>
      <c r="Q14" s="6"/>
      <c r="R14" s="6">
        <v>2</v>
      </c>
      <c r="S14" s="6"/>
      <c r="T14" s="6"/>
      <c r="U14" s="7"/>
      <c r="V14" s="31">
        <f t="shared" si="0"/>
        <v>61</v>
      </c>
    </row>
    <row r="15" spans="1:22" ht="18" customHeight="1" x14ac:dyDescent="0.15">
      <c r="A15" s="156" t="s">
        <v>5</v>
      </c>
      <c r="B15" s="121" t="s">
        <v>13</v>
      </c>
      <c r="C15" s="11">
        <v>4</v>
      </c>
      <c r="D15" s="12"/>
      <c r="E15" s="12"/>
      <c r="F15" s="12"/>
      <c r="G15" s="12">
        <v>1</v>
      </c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5</v>
      </c>
    </row>
    <row r="16" spans="1:22" ht="18" customHeight="1" x14ac:dyDescent="0.15">
      <c r="A16" s="157"/>
      <c r="B16" s="119" t="s">
        <v>14</v>
      </c>
      <c r="C16" s="8">
        <v>4</v>
      </c>
      <c r="D16" s="9"/>
      <c r="E16" s="9"/>
      <c r="F16" s="9"/>
      <c r="G16" s="9">
        <v>1</v>
      </c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5</v>
      </c>
    </row>
    <row r="17" spans="1:22" ht="18" customHeight="1" x14ac:dyDescent="0.15">
      <c r="A17" s="154" t="s">
        <v>6</v>
      </c>
      <c r="B17" s="118" t="s">
        <v>13</v>
      </c>
      <c r="C17" s="2">
        <v>2</v>
      </c>
      <c r="D17" s="3"/>
      <c r="E17" s="3"/>
      <c r="F17" s="3">
        <v>2</v>
      </c>
      <c r="G17" s="3"/>
      <c r="H17" s="3"/>
      <c r="I17" s="3"/>
      <c r="J17" s="3">
        <v>12</v>
      </c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16</v>
      </c>
    </row>
    <row r="18" spans="1:22" ht="18" customHeight="1" x14ac:dyDescent="0.15">
      <c r="A18" s="153"/>
      <c r="B18" s="120" t="s">
        <v>14</v>
      </c>
      <c r="C18" s="5">
        <v>2</v>
      </c>
      <c r="D18" s="6"/>
      <c r="E18" s="6"/>
      <c r="F18" s="6">
        <v>2</v>
      </c>
      <c r="G18" s="6"/>
      <c r="H18" s="6"/>
      <c r="I18" s="6"/>
      <c r="J18" s="6">
        <v>12</v>
      </c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16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>
        <v>14</v>
      </c>
      <c r="G19" s="12"/>
      <c r="H19" s="12"/>
      <c r="I19" s="12"/>
      <c r="J19" s="12">
        <v>3</v>
      </c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17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>
        <v>14</v>
      </c>
      <c r="G20" s="9"/>
      <c r="H20" s="9"/>
      <c r="I20" s="9"/>
      <c r="J20" s="9">
        <v>3</v>
      </c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17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>
        <v>3</v>
      </c>
      <c r="E25" s="3"/>
      <c r="F25" s="3"/>
      <c r="G25" s="3"/>
      <c r="H25" s="3"/>
      <c r="I25" s="3"/>
      <c r="J25" s="3">
        <v>1</v>
      </c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4</v>
      </c>
    </row>
    <row r="26" spans="1:22" ht="18" customHeight="1" x14ac:dyDescent="0.15">
      <c r="A26" s="153"/>
      <c r="B26" s="120" t="s">
        <v>14</v>
      </c>
      <c r="C26" s="5"/>
      <c r="D26" s="6">
        <v>3</v>
      </c>
      <c r="E26" s="6"/>
      <c r="F26" s="6"/>
      <c r="G26" s="6"/>
      <c r="H26" s="6"/>
      <c r="I26" s="6"/>
      <c r="J26" s="6">
        <v>1</v>
      </c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4</v>
      </c>
    </row>
    <row r="27" spans="1:22" ht="18" customHeight="1" x14ac:dyDescent="0.15">
      <c r="A27" s="156" t="s">
        <v>11</v>
      </c>
      <c r="B27" s="121" t="s">
        <v>13</v>
      </c>
      <c r="C27" s="11">
        <v>10</v>
      </c>
      <c r="D27" s="12"/>
      <c r="E27" s="12"/>
      <c r="F27" s="12">
        <v>12</v>
      </c>
      <c r="G27" s="12"/>
      <c r="H27" s="12"/>
      <c r="I27" s="12"/>
      <c r="J27" s="12">
        <v>3</v>
      </c>
      <c r="K27" s="12"/>
      <c r="L27" s="12"/>
      <c r="M27" s="12"/>
      <c r="N27" s="12"/>
      <c r="O27" s="12"/>
      <c r="P27" s="12"/>
      <c r="Q27" s="12">
        <v>18</v>
      </c>
      <c r="R27" s="12"/>
      <c r="S27" s="12"/>
      <c r="T27" s="12"/>
      <c r="U27" s="13"/>
      <c r="V27" s="32">
        <f t="shared" si="0"/>
        <v>43</v>
      </c>
    </row>
    <row r="28" spans="1:22" ht="18" customHeight="1" x14ac:dyDescent="0.15">
      <c r="A28" s="157"/>
      <c r="B28" s="119" t="s">
        <v>14</v>
      </c>
      <c r="C28" s="8">
        <v>10</v>
      </c>
      <c r="D28" s="9"/>
      <c r="E28" s="9"/>
      <c r="F28" s="9">
        <v>12</v>
      </c>
      <c r="G28" s="9"/>
      <c r="H28" s="9"/>
      <c r="I28" s="9"/>
      <c r="J28" s="9">
        <v>3</v>
      </c>
      <c r="K28" s="9"/>
      <c r="L28" s="9"/>
      <c r="M28" s="9"/>
      <c r="N28" s="9"/>
      <c r="O28" s="9"/>
      <c r="P28" s="9"/>
      <c r="Q28" s="9">
        <v>18</v>
      </c>
      <c r="R28" s="9"/>
      <c r="S28" s="9"/>
      <c r="T28" s="9"/>
      <c r="U28" s="10"/>
      <c r="V28" s="30">
        <f t="shared" si="0"/>
        <v>43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>
        <v>10</v>
      </c>
      <c r="R29" s="3"/>
      <c r="S29" s="3"/>
      <c r="T29" s="3"/>
      <c r="U29" s="4"/>
      <c r="V29" s="29">
        <f t="shared" si="0"/>
        <v>10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>
        <v>10</v>
      </c>
      <c r="R30" s="6"/>
      <c r="S30" s="6"/>
      <c r="T30" s="6"/>
      <c r="U30" s="7"/>
      <c r="V30" s="31">
        <f t="shared" si="0"/>
        <v>10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16</v>
      </c>
      <c r="D31" s="3">
        <f t="shared" ref="D31:V31" si="1">+D7+D9+D11+D13+D15+D17+D19+D21+D23+D25+D27+D29</f>
        <v>11</v>
      </c>
      <c r="E31" s="3">
        <f t="shared" si="1"/>
        <v>0</v>
      </c>
      <c r="F31" s="3">
        <f t="shared" si="1"/>
        <v>28</v>
      </c>
      <c r="G31" s="3">
        <f t="shared" si="1"/>
        <v>3</v>
      </c>
      <c r="H31" s="3">
        <f t="shared" si="1"/>
        <v>0</v>
      </c>
      <c r="I31" s="3">
        <f t="shared" si="1"/>
        <v>0</v>
      </c>
      <c r="J31" s="3">
        <f t="shared" si="1"/>
        <v>68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4</v>
      </c>
      <c r="N31" s="3">
        <f t="shared" si="1"/>
        <v>0</v>
      </c>
      <c r="O31" s="3">
        <f t="shared" si="1"/>
        <v>0</v>
      </c>
      <c r="P31" s="3">
        <f t="shared" si="1"/>
        <v>2</v>
      </c>
      <c r="Q31" s="3">
        <f t="shared" si="1"/>
        <v>31</v>
      </c>
      <c r="R31" s="3">
        <f t="shared" si="1"/>
        <v>2</v>
      </c>
      <c r="S31" s="3">
        <f t="shared" si="1"/>
        <v>4</v>
      </c>
      <c r="T31" s="3">
        <f t="shared" si="1"/>
        <v>0</v>
      </c>
      <c r="U31" s="4">
        <f t="shared" si="1"/>
        <v>0</v>
      </c>
      <c r="V31" s="29">
        <f t="shared" si="1"/>
        <v>169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16</v>
      </c>
      <c r="D32" s="6">
        <f t="shared" si="3"/>
        <v>11</v>
      </c>
      <c r="E32" s="6">
        <f t="shared" si="3"/>
        <v>0</v>
      </c>
      <c r="F32" s="6">
        <f t="shared" si="3"/>
        <v>28</v>
      </c>
      <c r="G32" s="6">
        <f t="shared" si="3"/>
        <v>3</v>
      </c>
      <c r="H32" s="6">
        <f t="shared" si="3"/>
        <v>0</v>
      </c>
      <c r="I32" s="6">
        <f t="shared" si="3"/>
        <v>0</v>
      </c>
      <c r="J32" s="6">
        <f t="shared" si="3"/>
        <v>68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4</v>
      </c>
      <c r="N32" s="6">
        <f t="shared" si="3"/>
        <v>0</v>
      </c>
      <c r="O32" s="6">
        <f t="shared" si="3"/>
        <v>0</v>
      </c>
      <c r="P32" s="6">
        <f t="shared" si="3"/>
        <v>2</v>
      </c>
      <c r="Q32" s="6">
        <f t="shared" si="3"/>
        <v>31</v>
      </c>
      <c r="R32" s="6">
        <f t="shared" si="3"/>
        <v>2</v>
      </c>
      <c r="S32" s="6">
        <f t="shared" si="3"/>
        <v>4</v>
      </c>
      <c r="T32" s="6">
        <f t="shared" si="3"/>
        <v>0</v>
      </c>
      <c r="U32" s="7">
        <f t="shared" si="3"/>
        <v>0</v>
      </c>
      <c r="V32" s="31">
        <f t="shared" si="3"/>
        <v>169</v>
      </c>
    </row>
    <row r="33" spans="1:22" ht="18" customHeight="1" x14ac:dyDescent="0.15">
      <c r="A33" s="158" t="s">
        <v>273</v>
      </c>
      <c r="B33" s="118" t="s">
        <v>13</v>
      </c>
      <c r="C33" s="2">
        <v>27</v>
      </c>
      <c r="D33" s="3">
        <v>0</v>
      </c>
      <c r="E33" s="3">
        <v>0</v>
      </c>
      <c r="F33" s="3">
        <v>0</v>
      </c>
      <c r="G33" s="3">
        <v>4</v>
      </c>
      <c r="H33" s="3">
        <v>2</v>
      </c>
      <c r="I33" s="3">
        <v>0</v>
      </c>
      <c r="J33" s="3">
        <v>55</v>
      </c>
      <c r="K33" s="3">
        <v>0</v>
      </c>
      <c r="L33" s="3">
        <v>0</v>
      </c>
      <c r="M33" s="3">
        <v>1</v>
      </c>
      <c r="N33" s="3">
        <v>0</v>
      </c>
      <c r="O33" s="3">
        <v>2</v>
      </c>
      <c r="P33" s="3">
        <v>0</v>
      </c>
      <c r="Q33" s="3">
        <v>34</v>
      </c>
      <c r="R33" s="3">
        <v>0</v>
      </c>
      <c r="S33" s="3">
        <v>0</v>
      </c>
      <c r="T33" s="3">
        <v>8</v>
      </c>
      <c r="U33" s="4">
        <v>8</v>
      </c>
      <c r="V33" s="29">
        <f>SUM(C33:U33)</f>
        <v>141</v>
      </c>
    </row>
    <row r="34" spans="1:22" ht="18" customHeight="1" x14ac:dyDescent="0.15">
      <c r="A34" s="153"/>
      <c r="B34" s="120" t="s">
        <v>14</v>
      </c>
      <c r="C34" s="5">
        <v>27</v>
      </c>
      <c r="D34" s="6">
        <v>0</v>
      </c>
      <c r="E34" s="6">
        <v>0</v>
      </c>
      <c r="F34" s="6">
        <v>0</v>
      </c>
      <c r="G34" s="6">
        <v>4</v>
      </c>
      <c r="H34" s="6">
        <v>2</v>
      </c>
      <c r="I34" s="6">
        <v>0</v>
      </c>
      <c r="J34" s="6">
        <v>69</v>
      </c>
      <c r="K34" s="6">
        <v>0</v>
      </c>
      <c r="L34" s="6">
        <v>0</v>
      </c>
      <c r="M34" s="6">
        <v>1</v>
      </c>
      <c r="N34" s="6">
        <v>0</v>
      </c>
      <c r="O34" s="6">
        <v>2</v>
      </c>
      <c r="P34" s="6">
        <v>0</v>
      </c>
      <c r="Q34" s="6">
        <v>34</v>
      </c>
      <c r="R34" s="6">
        <v>0</v>
      </c>
      <c r="S34" s="6">
        <v>0</v>
      </c>
      <c r="T34" s="6">
        <v>8</v>
      </c>
      <c r="U34" s="7">
        <v>8</v>
      </c>
      <c r="V34" s="31">
        <f>SUM(C34:U34)</f>
        <v>155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0.59259259259259256</v>
      </c>
      <c r="D35" s="34" t="str">
        <f t="shared" ref="D35:V35" si="5">IF(D33=0,"- ",+D31/D33)</f>
        <v xml:space="preserve">- </v>
      </c>
      <c r="E35" s="34" t="str">
        <f t="shared" si="5"/>
        <v xml:space="preserve">- </v>
      </c>
      <c r="F35" s="34" t="str">
        <f t="shared" si="5"/>
        <v xml:space="preserve">- </v>
      </c>
      <c r="G35" s="34">
        <f t="shared" si="5"/>
        <v>0.75</v>
      </c>
      <c r="H35" s="34">
        <f t="shared" si="5"/>
        <v>0</v>
      </c>
      <c r="I35" s="34" t="str">
        <f t="shared" si="5"/>
        <v xml:space="preserve">- </v>
      </c>
      <c r="J35" s="34">
        <f t="shared" si="5"/>
        <v>1.2363636363636363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>
        <f t="shared" si="6"/>
        <v>4</v>
      </c>
      <c r="N35" s="34" t="str">
        <f t="shared" si="5"/>
        <v xml:space="preserve">- </v>
      </c>
      <c r="O35" s="34">
        <f t="shared" si="5"/>
        <v>0</v>
      </c>
      <c r="P35" s="34" t="str">
        <f t="shared" si="5"/>
        <v xml:space="preserve">- </v>
      </c>
      <c r="Q35" s="34">
        <f t="shared" si="5"/>
        <v>0.91176470588235292</v>
      </c>
      <c r="R35" s="34" t="str">
        <f t="shared" si="5"/>
        <v xml:space="preserve">- </v>
      </c>
      <c r="S35" s="34" t="str">
        <f t="shared" si="5"/>
        <v xml:space="preserve">- </v>
      </c>
      <c r="T35" s="34">
        <f t="shared" si="5"/>
        <v>0</v>
      </c>
      <c r="U35" s="35">
        <f t="shared" si="5"/>
        <v>0</v>
      </c>
      <c r="V35" s="36">
        <f t="shared" si="5"/>
        <v>1.198581560283688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0.59259259259259256</v>
      </c>
      <c r="D36" s="38" t="str">
        <f t="shared" si="7"/>
        <v xml:space="preserve">- </v>
      </c>
      <c r="E36" s="38" t="str">
        <f t="shared" si="7"/>
        <v xml:space="preserve">- </v>
      </c>
      <c r="F36" s="38" t="str">
        <f t="shared" si="7"/>
        <v xml:space="preserve">- </v>
      </c>
      <c r="G36" s="38">
        <f t="shared" si="7"/>
        <v>0.75</v>
      </c>
      <c r="H36" s="38">
        <f t="shared" si="7"/>
        <v>0</v>
      </c>
      <c r="I36" s="38" t="str">
        <f t="shared" si="7"/>
        <v xml:space="preserve">- </v>
      </c>
      <c r="J36" s="38">
        <f t="shared" si="7"/>
        <v>0.98550724637681164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>
        <f t="shared" si="8"/>
        <v>4</v>
      </c>
      <c r="N36" s="38" t="str">
        <f t="shared" si="7"/>
        <v xml:space="preserve">- </v>
      </c>
      <c r="O36" s="38">
        <f t="shared" si="7"/>
        <v>0</v>
      </c>
      <c r="P36" s="38" t="str">
        <f t="shared" si="7"/>
        <v xml:space="preserve">- </v>
      </c>
      <c r="Q36" s="38">
        <f t="shared" si="7"/>
        <v>0.91176470588235292</v>
      </c>
      <c r="R36" s="38" t="str">
        <f t="shared" si="7"/>
        <v xml:space="preserve">- </v>
      </c>
      <c r="S36" s="38" t="str">
        <f t="shared" si="7"/>
        <v xml:space="preserve">- </v>
      </c>
      <c r="T36" s="38">
        <f t="shared" si="7"/>
        <v>0</v>
      </c>
      <c r="U36" s="39">
        <f t="shared" si="7"/>
        <v>0</v>
      </c>
      <c r="V36" s="40">
        <f t="shared" si="7"/>
        <v>1.0903225806451613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5">
    <tabColor indexed="48"/>
    <pageSetUpPr fitToPage="1"/>
  </sheetPr>
  <dimension ref="A1:AG56"/>
  <sheetViews>
    <sheetView view="pageBreakPreview" topLeftCell="A10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f>+十勝総合振興局計!N4</f>
        <v>122</v>
      </c>
      <c r="O4" s="14" t="s">
        <v>35</v>
      </c>
      <c r="P4" s="14" t="s">
        <v>36</v>
      </c>
      <c r="Q4" s="15">
        <f>+十勝総合振興局計!Q4</f>
        <v>79</v>
      </c>
      <c r="R4" s="14" t="s">
        <v>37</v>
      </c>
      <c r="T4" s="16" t="s">
        <v>33</v>
      </c>
      <c r="U4" s="16"/>
      <c r="V4" s="17" t="s">
        <v>202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20</v>
      </c>
      <c r="H6" s="19" t="s">
        <v>21</v>
      </c>
      <c r="I6" s="19" t="s">
        <v>22</v>
      </c>
      <c r="J6" s="19" t="s">
        <v>23</v>
      </c>
      <c r="K6" s="19" t="s">
        <v>252</v>
      </c>
      <c r="L6" s="28" t="s">
        <v>254</v>
      </c>
      <c r="M6" s="19" t="s">
        <v>256</v>
      </c>
      <c r="N6" s="19" t="s">
        <v>24</v>
      </c>
      <c r="O6" s="19" t="s">
        <v>25</v>
      </c>
      <c r="P6" s="19" t="s">
        <v>26</v>
      </c>
      <c r="Q6" s="19" t="s">
        <v>27</v>
      </c>
      <c r="R6" s="19" t="s">
        <v>28</v>
      </c>
      <c r="S6" s="19" t="s">
        <v>29</v>
      </c>
      <c r="T6" s="19" t="s">
        <v>30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f>+十勝総合振興局計!C7</f>
        <v>556</v>
      </c>
      <c r="D7" s="3">
        <f>+十勝総合振興局計!D7</f>
        <v>176</v>
      </c>
      <c r="E7" s="3">
        <f>+十勝総合振興局計!E7</f>
        <v>1087</v>
      </c>
      <c r="F7" s="3">
        <f>+十勝総合振興局計!F7</f>
        <v>438</v>
      </c>
      <c r="G7" s="3">
        <f>+十勝総合振興局計!G7</f>
        <v>41</v>
      </c>
      <c r="H7" s="3">
        <f>+十勝総合振興局計!H7</f>
        <v>46</v>
      </c>
      <c r="I7" s="3">
        <f>+十勝総合振興局計!I7</f>
        <v>60</v>
      </c>
      <c r="J7" s="3">
        <f>+十勝総合振興局計!J7</f>
        <v>4</v>
      </c>
      <c r="K7" s="3">
        <f>+十勝総合振興局計!K7</f>
        <v>1</v>
      </c>
      <c r="L7" s="3">
        <f>+十勝総合振興局計!L7</f>
        <v>2</v>
      </c>
      <c r="M7" s="3">
        <f>+十勝総合振興局計!M7</f>
        <v>4</v>
      </c>
      <c r="N7" s="3">
        <f>+十勝総合振興局計!N7</f>
        <v>9</v>
      </c>
      <c r="O7" s="3">
        <f>+十勝総合振興局計!O7</f>
        <v>12</v>
      </c>
      <c r="P7" s="3">
        <f>+十勝総合振興局計!P7</f>
        <v>6</v>
      </c>
      <c r="Q7" s="3">
        <f>+十勝総合振興局計!Q7</f>
        <v>9</v>
      </c>
      <c r="R7" s="3">
        <f>+十勝総合振興局計!R7</f>
        <v>9</v>
      </c>
      <c r="S7" s="3">
        <f>+十勝総合振興局計!S7</f>
        <v>3</v>
      </c>
      <c r="T7" s="3">
        <f>+十勝総合振興局計!T7</f>
        <v>9</v>
      </c>
      <c r="U7" s="4">
        <f>+十勝総合振興局計!U7</f>
        <v>73</v>
      </c>
      <c r="V7" s="29">
        <f>+十勝総合振興局計!V7</f>
        <v>2545</v>
      </c>
    </row>
    <row r="8" spans="1:22" ht="18" customHeight="1" x14ac:dyDescent="0.15">
      <c r="A8" s="157"/>
      <c r="B8" s="119" t="s">
        <v>14</v>
      </c>
      <c r="C8" s="5">
        <f>+十勝総合振興局計!C8</f>
        <v>574</v>
      </c>
      <c r="D8" s="9">
        <f>+十勝総合振興局計!D8</f>
        <v>205</v>
      </c>
      <c r="E8" s="9">
        <f>+十勝総合振興局計!E8</f>
        <v>1224</v>
      </c>
      <c r="F8" s="9">
        <f>+十勝総合振興局計!F8</f>
        <v>595</v>
      </c>
      <c r="G8" s="9">
        <f>+十勝総合振興局計!G8</f>
        <v>75</v>
      </c>
      <c r="H8" s="9">
        <f>+十勝総合振興局計!H8</f>
        <v>55</v>
      </c>
      <c r="I8" s="9">
        <f>+十勝総合振興局計!I8</f>
        <v>103</v>
      </c>
      <c r="J8" s="9">
        <f>+十勝総合振興局計!J8</f>
        <v>4</v>
      </c>
      <c r="K8" s="9">
        <f>+十勝総合振興局計!K8</f>
        <v>2</v>
      </c>
      <c r="L8" s="9">
        <f>+十勝総合振興局計!L8</f>
        <v>3</v>
      </c>
      <c r="M8" s="9">
        <f>+十勝総合振興局計!M8</f>
        <v>7</v>
      </c>
      <c r="N8" s="9">
        <f>+十勝総合振興局計!N8</f>
        <v>11</v>
      </c>
      <c r="O8" s="9">
        <f>+十勝総合振興局計!O8</f>
        <v>24</v>
      </c>
      <c r="P8" s="9">
        <f>+十勝総合振興局計!P8</f>
        <v>8</v>
      </c>
      <c r="Q8" s="9">
        <f>+十勝総合振興局計!Q8</f>
        <v>17</v>
      </c>
      <c r="R8" s="9">
        <f>+十勝総合振興局計!R8</f>
        <v>14</v>
      </c>
      <c r="S8" s="9">
        <f>+十勝総合振興局計!S8</f>
        <v>10</v>
      </c>
      <c r="T8" s="9">
        <f>+十勝総合振興局計!T8</f>
        <v>12</v>
      </c>
      <c r="U8" s="10">
        <f>+十勝総合振興局計!U8</f>
        <v>110</v>
      </c>
      <c r="V8" s="30">
        <f>+十勝総合振興局計!V8</f>
        <v>3053</v>
      </c>
    </row>
    <row r="9" spans="1:22" ht="18" customHeight="1" x14ac:dyDescent="0.15">
      <c r="A9" s="154" t="s">
        <v>2</v>
      </c>
      <c r="B9" s="118" t="s">
        <v>13</v>
      </c>
      <c r="C9" s="2">
        <f>+十勝総合振興局計!C9</f>
        <v>953</v>
      </c>
      <c r="D9" s="3">
        <f>+十勝総合振興局計!D9</f>
        <v>374</v>
      </c>
      <c r="E9" s="3">
        <f>+十勝総合振興局計!E9</f>
        <v>4139</v>
      </c>
      <c r="F9" s="3">
        <f>+十勝総合振興局計!F9</f>
        <v>1415</v>
      </c>
      <c r="G9" s="3">
        <f>+十勝総合振興局計!G9</f>
        <v>336</v>
      </c>
      <c r="H9" s="3">
        <f>+十勝総合振興局計!H9</f>
        <v>545</v>
      </c>
      <c r="I9" s="3">
        <f>+十勝総合振興局計!I9</f>
        <v>223</v>
      </c>
      <c r="J9" s="3">
        <f>+十勝総合振興局計!J9</f>
        <v>0</v>
      </c>
      <c r="K9" s="3">
        <f>+十勝総合振興局計!K9</f>
        <v>13</v>
      </c>
      <c r="L9" s="3">
        <f>+十勝総合振興局計!L9</f>
        <v>8</v>
      </c>
      <c r="M9" s="3">
        <f>+十勝総合振興局計!M9</f>
        <v>60</v>
      </c>
      <c r="N9" s="3">
        <f>+十勝総合振興局計!N9</f>
        <v>4</v>
      </c>
      <c r="O9" s="3">
        <f>+十勝総合振興局計!O9</f>
        <v>7</v>
      </c>
      <c r="P9" s="3">
        <f>+十勝総合振興局計!P9</f>
        <v>1</v>
      </c>
      <c r="Q9" s="3">
        <f>+十勝総合振興局計!Q9</f>
        <v>6</v>
      </c>
      <c r="R9" s="3">
        <f>+十勝総合振興局計!R9</f>
        <v>55</v>
      </c>
      <c r="S9" s="3">
        <f>+十勝総合振興局計!S9</f>
        <v>1</v>
      </c>
      <c r="T9" s="3">
        <f>+十勝総合振興局計!T9</f>
        <v>19</v>
      </c>
      <c r="U9" s="4">
        <f>+十勝総合振興局計!U9</f>
        <v>402</v>
      </c>
      <c r="V9" s="29">
        <f>+十勝総合振興局計!V9</f>
        <v>8561</v>
      </c>
    </row>
    <row r="10" spans="1:22" ht="18" customHeight="1" x14ac:dyDescent="0.15">
      <c r="A10" s="153"/>
      <c r="B10" s="120" t="s">
        <v>14</v>
      </c>
      <c r="C10" s="5">
        <f>+十勝総合振興局計!C10</f>
        <v>1005</v>
      </c>
      <c r="D10" s="6">
        <f>+十勝総合振興局計!D10</f>
        <v>415</v>
      </c>
      <c r="E10" s="6">
        <f>+十勝総合振興局計!E10</f>
        <v>4364</v>
      </c>
      <c r="F10" s="6">
        <f>+十勝総合振興局計!F10</f>
        <v>1534</v>
      </c>
      <c r="G10" s="6">
        <f>+十勝総合振興局計!G10</f>
        <v>421</v>
      </c>
      <c r="H10" s="6">
        <f>+十勝総合振興局計!H10</f>
        <v>596</v>
      </c>
      <c r="I10" s="6">
        <f>+十勝総合振興局計!I10</f>
        <v>249</v>
      </c>
      <c r="J10" s="6">
        <f>+十勝総合振興局計!J10</f>
        <v>0</v>
      </c>
      <c r="K10" s="6">
        <f>+十勝総合振興局計!K10</f>
        <v>13</v>
      </c>
      <c r="L10" s="6">
        <f>+十勝総合振興局計!L10</f>
        <v>8</v>
      </c>
      <c r="M10" s="6">
        <f>+十勝総合振興局計!M10</f>
        <v>80</v>
      </c>
      <c r="N10" s="6">
        <f>+十勝総合振興局計!N10</f>
        <v>8</v>
      </c>
      <c r="O10" s="6">
        <f>+十勝総合振興局計!O10</f>
        <v>13</v>
      </c>
      <c r="P10" s="6">
        <f>+十勝総合振興局計!P10</f>
        <v>1</v>
      </c>
      <c r="Q10" s="6">
        <f>+十勝総合振興局計!Q10</f>
        <v>9</v>
      </c>
      <c r="R10" s="6">
        <f>+十勝総合振興局計!R10</f>
        <v>66</v>
      </c>
      <c r="S10" s="6">
        <f>+十勝総合振興局計!S10</f>
        <v>1</v>
      </c>
      <c r="T10" s="6">
        <f>+十勝総合振興局計!T10</f>
        <v>33</v>
      </c>
      <c r="U10" s="7">
        <f>+十勝総合振興局計!U10</f>
        <v>483</v>
      </c>
      <c r="V10" s="31">
        <f>+十勝総合振興局計!V10</f>
        <v>9299</v>
      </c>
    </row>
    <row r="11" spans="1:22" ht="18" customHeight="1" x14ac:dyDescent="0.15">
      <c r="A11" s="156" t="s">
        <v>3</v>
      </c>
      <c r="B11" s="121" t="s">
        <v>13</v>
      </c>
      <c r="C11" s="11">
        <f>+十勝総合振興局計!C11</f>
        <v>1528</v>
      </c>
      <c r="D11" s="12">
        <f>+十勝総合振興局計!D11</f>
        <v>828</v>
      </c>
      <c r="E11" s="12">
        <f>+十勝総合振興局計!E11</f>
        <v>3364</v>
      </c>
      <c r="F11" s="12">
        <f>+十勝総合振興局計!F11</f>
        <v>1131</v>
      </c>
      <c r="G11" s="12">
        <f>+十勝総合振興局計!G11</f>
        <v>450</v>
      </c>
      <c r="H11" s="12">
        <f>+十勝総合振興局計!H11</f>
        <v>226</v>
      </c>
      <c r="I11" s="12">
        <f>+十勝総合振興局計!I11</f>
        <v>148</v>
      </c>
      <c r="J11" s="12">
        <f>+十勝総合振興局計!J11</f>
        <v>9</v>
      </c>
      <c r="K11" s="12">
        <f>+十勝総合振興局計!K11</f>
        <v>18</v>
      </c>
      <c r="L11" s="12">
        <f>+十勝総合振興局計!L11</f>
        <v>8</v>
      </c>
      <c r="M11" s="12">
        <f>+十勝総合振興局計!M11</f>
        <v>18</v>
      </c>
      <c r="N11" s="12">
        <f>+十勝総合振興局計!N11</f>
        <v>5</v>
      </c>
      <c r="O11" s="12">
        <f>+十勝総合振興局計!O11</f>
        <v>12</v>
      </c>
      <c r="P11" s="12">
        <f>+十勝総合振興局計!P11</f>
        <v>2</v>
      </c>
      <c r="Q11" s="12">
        <f>+十勝総合振興局計!Q11</f>
        <v>8</v>
      </c>
      <c r="R11" s="12">
        <f>+十勝総合振興局計!R11</f>
        <v>73</v>
      </c>
      <c r="S11" s="12">
        <f>+十勝総合振興局計!S11</f>
        <v>5</v>
      </c>
      <c r="T11" s="12">
        <f>+十勝総合振興局計!T11</f>
        <v>57</v>
      </c>
      <c r="U11" s="13">
        <f>+十勝総合振興局計!U11</f>
        <v>409</v>
      </c>
      <c r="V11" s="32">
        <f>+十勝総合振興局計!V11</f>
        <v>8299</v>
      </c>
    </row>
    <row r="12" spans="1:22" ht="18" customHeight="1" x14ac:dyDescent="0.15">
      <c r="A12" s="157"/>
      <c r="B12" s="119" t="s">
        <v>14</v>
      </c>
      <c r="C12" s="8">
        <f>+十勝総合振興局計!C12</f>
        <v>1597</v>
      </c>
      <c r="D12" s="9">
        <f>+十勝総合振興局計!D12</f>
        <v>908</v>
      </c>
      <c r="E12" s="9">
        <f>+十勝総合振興局計!E12</f>
        <v>3555</v>
      </c>
      <c r="F12" s="9">
        <f>+十勝総合振興局計!F12</f>
        <v>1279</v>
      </c>
      <c r="G12" s="9">
        <f>+十勝総合振興局計!G12</f>
        <v>586</v>
      </c>
      <c r="H12" s="9">
        <f>+十勝総合振興局計!H12</f>
        <v>275</v>
      </c>
      <c r="I12" s="9">
        <f>+十勝総合振興局計!I12</f>
        <v>194</v>
      </c>
      <c r="J12" s="9">
        <f>+十勝総合振興局計!J12</f>
        <v>17</v>
      </c>
      <c r="K12" s="9">
        <f>+十勝総合振興局計!K12</f>
        <v>38</v>
      </c>
      <c r="L12" s="9">
        <f>+十勝総合振興局計!L12</f>
        <v>8</v>
      </c>
      <c r="M12" s="9">
        <f>+十勝総合振興局計!M12</f>
        <v>20</v>
      </c>
      <c r="N12" s="9">
        <f>+十勝総合振興局計!N12</f>
        <v>5</v>
      </c>
      <c r="O12" s="9">
        <f>+十勝総合振興局計!O12</f>
        <v>18</v>
      </c>
      <c r="P12" s="9">
        <f>+十勝総合振興局計!P12</f>
        <v>4</v>
      </c>
      <c r="Q12" s="9">
        <f>+十勝総合振興局計!Q12</f>
        <v>13</v>
      </c>
      <c r="R12" s="9">
        <f>+十勝総合振興局計!R12</f>
        <v>89</v>
      </c>
      <c r="S12" s="9">
        <f>+十勝総合振興局計!S12</f>
        <v>5</v>
      </c>
      <c r="T12" s="9">
        <f>+十勝総合振興局計!T12</f>
        <v>77</v>
      </c>
      <c r="U12" s="10">
        <f>+十勝総合振興局計!U12</f>
        <v>534</v>
      </c>
      <c r="V12" s="30">
        <f>+十勝総合振興局計!V12</f>
        <v>9222</v>
      </c>
    </row>
    <row r="13" spans="1:22" ht="18" customHeight="1" x14ac:dyDescent="0.15">
      <c r="A13" s="154" t="s">
        <v>4</v>
      </c>
      <c r="B13" s="118" t="s">
        <v>13</v>
      </c>
      <c r="C13" s="2">
        <f>+十勝総合振興局計!C13</f>
        <v>2988</v>
      </c>
      <c r="D13" s="3">
        <f>+十勝総合振興局計!D13</f>
        <v>1818</v>
      </c>
      <c r="E13" s="3">
        <f>+十勝総合振興局計!E13</f>
        <v>6998</v>
      </c>
      <c r="F13" s="3">
        <f>+十勝総合振興局計!F13</f>
        <v>3351</v>
      </c>
      <c r="G13" s="3">
        <f>+十勝総合振興局計!G13</f>
        <v>425</v>
      </c>
      <c r="H13" s="3">
        <f>+十勝総合振興局計!H13</f>
        <v>480</v>
      </c>
      <c r="I13" s="3">
        <f>+十勝総合振興局計!I13</f>
        <v>165</v>
      </c>
      <c r="J13" s="3">
        <f>+十勝総合振興局計!J13</f>
        <v>0</v>
      </c>
      <c r="K13" s="3">
        <f>+十勝総合振興局計!K13</f>
        <v>66</v>
      </c>
      <c r="L13" s="3">
        <f>+十勝総合振興局計!L13</f>
        <v>5</v>
      </c>
      <c r="M13" s="3">
        <f>+十勝総合振興局計!M13</f>
        <v>22</v>
      </c>
      <c r="N13" s="3">
        <f>+十勝総合振興局計!N13</f>
        <v>1</v>
      </c>
      <c r="O13" s="3">
        <f>+十勝総合振興局計!O13</f>
        <v>20</v>
      </c>
      <c r="P13" s="3">
        <f>+十勝総合振興局計!P13</f>
        <v>35</v>
      </c>
      <c r="Q13" s="3">
        <f>+十勝総合振興局計!Q13</f>
        <v>27</v>
      </c>
      <c r="R13" s="3">
        <f>+十勝総合振興局計!R13</f>
        <v>140</v>
      </c>
      <c r="S13" s="3">
        <f>+十勝総合振興局計!S13</f>
        <v>11</v>
      </c>
      <c r="T13" s="3">
        <f>+十勝総合振興局計!T13</f>
        <v>68</v>
      </c>
      <c r="U13" s="4">
        <f>+十勝総合振興局計!U13</f>
        <v>867</v>
      </c>
      <c r="V13" s="29">
        <f>+十勝総合振興局計!V13</f>
        <v>17487</v>
      </c>
    </row>
    <row r="14" spans="1:22" ht="18" customHeight="1" x14ac:dyDescent="0.15">
      <c r="A14" s="153"/>
      <c r="B14" s="120" t="s">
        <v>14</v>
      </c>
      <c r="C14" s="5">
        <f>+十勝総合振興局計!C14</f>
        <v>4397</v>
      </c>
      <c r="D14" s="6">
        <f>+十勝総合振興局計!D14</f>
        <v>2344</v>
      </c>
      <c r="E14" s="6">
        <f>+十勝総合振興局計!E14</f>
        <v>7634</v>
      </c>
      <c r="F14" s="6">
        <f>+十勝総合振興局計!F14</f>
        <v>3926</v>
      </c>
      <c r="G14" s="6">
        <f>+十勝総合振興局計!G14</f>
        <v>716</v>
      </c>
      <c r="H14" s="6">
        <f>+十勝総合振興局計!H14</f>
        <v>509</v>
      </c>
      <c r="I14" s="6">
        <f>+十勝総合振興局計!I14</f>
        <v>201</v>
      </c>
      <c r="J14" s="6">
        <f>+十勝総合振興局計!J14</f>
        <v>0</v>
      </c>
      <c r="K14" s="6">
        <f>+十勝総合振興局計!K14</f>
        <v>68</v>
      </c>
      <c r="L14" s="6">
        <f>+十勝総合振興局計!L14</f>
        <v>10</v>
      </c>
      <c r="M14" s="6">
        <f>+十勝総合振興局計!M14</f>
        <v>22</v>
      </c>
      <c r="N14" s="6">
        <f>+十勝総合振興局計!N14</f>
        <v>1</v>
      </c>
      <c r="O14" s="6">
        <f>+十勝総合振興局計!O14</f>
        <v>23</v>
      </c>
      <c r="P14" s="6">
        <f>+十勝総合振興局計!P14</f>
        <v>46</v>
      </c>
      <c r="Q14" s="6">
        <f>+十勝総合振興局計!Q14</f>
        <v>46</v>
      </c>
      <c r="R14" s="6">
        <f>+十勝総合振興局計!R14</f>
        <v>252</v>
      </c>
      <c r="S14" s="6">
        <f>+十勝総合振興局計!S14</f>
        <v>17</v>
      </c>
      <c r="T14" s="6">
        <f>+十勝総合振興局計!T14</f>
        <v>133</v>
      </c>
      <c r="U14" s="7">
        <f>+十勝総合振興局計!U14</f>
        <v>1060</v>
      </c>
      <c r="V14" s="31">
        <f>+十勝総合振興局計!V14</f>
        <v>21405</v>
      </c>
    </row>
    <row r="15" spans="1:22" ht="18" customHeight="1" x14ac:dyDescent="0.15">
      <c r="A15" s="156" t="s">
        <v>5</v>
      </c>
      <c r="B15" s="121" t="s">
        <v>13</v>
      </c>
      <c r="C15" s="11">
        <f>+十勝総合振興局計!C15</f>
        <v>2618</v>
      </c>
      <c r="D15" s="12">
        <f>+十勝総合振興局計!D15</f>
        <v>1271</v>
      </c>
      <c r="E15" s="12">
        <f>+十勝総合振興局計!E15</f>
        <v>3876</v>
      </c>
      <c r="F15" s="12">
        <f>+十勝総合振興局計!F15</f>
        <v>2236</v>
      </c>
      <c r="G15" s="12">
        <f>+十勝総合振興局計!G15</f>
        <v>190</v>
      </c>
      <c r="H15" s="12">
        <f>+十勝総合振興局計!H15</f>
        <v>183</v>
      </c>
      <c r="I15" s="12">
        <f>+十勝総合振興局計!I15</f>
        <v>54</v>
      </c>
      <c r="J15" s="12">
        <f>+十勝総合振興局計!J15</f>
        <v>10</v>
      </c>
      <c r="K15" s="12">
        <f>+十勝総合振興局計!K15</f>
        <v>13</v>
      </c>
      <c r="L15" s="12">
        <f>+十勝総合振興局計!L15</f>
        <v>14</v>
      </c>
      <c r="M15" s="12">
        <f>+十勝総合振興局計!M15</f>
        <v>5</v>
      </c>
      <c r="N15" s="12">
        <f>+十勝総合振興局計!N15</f>
        <v>4</v>
      </c>
      <c r="O15" s="12">
        <f>+十勝総合振興局計!O15</f>
        <v>8</v>
      </c>
      <c r="P15" s="12">
        <f>+十勝総合振興局計!P15</f>
        <v>32</v>
      </c>
      <c r="Q15" s="12">
        <f>+十勝総合振興局計!Q15</f>
        <v>17</v>
      </c>
      <c r="R15" s="12">
        <f>+十勝総合振興局計!R15</f>
        <v>92</v>
      </c>
      <c r="S15" s="12">
        <f>+十勝総合振興局計!S15</f>
        <v>9</v>
      </c>
      <c r="T15" s="12">
        <f>+十勝総合振興局計!T15</f>
        <v>37</v>
      </c>
      <c r="U15" s="13">
        <f>+十勝総合振興局計!U15</f>
        <v>848</v>
      </c>
      <c r="V15" s="32">
        <f>+十勝総合振興局計!V15</f>
        <v>11517</v>
      </c>
    </row>
    <row r="16" spans="1:22" ht="18" customHeight="1" x14ac:dyDescent="0.15">
      <c r="A16" s="157"/>
      <c r="B16" s="119" t="s">
        <v>14</v>
      </c>
      <c r="C16" s="8">
        <f>+十勝総合振興局計!C16</f>
        <v>3145</v>
      </c>
      <c r="D16" s="9">
        <f>+十勝総合振興局計!D16</f>
        <v>1785</v>
      </c>
      <c r="E16" s="9">
        <f>+十勝総合振興局計!E16</f>
        <v>4107</v>
      </c>
      <c r="F16" s="9">
        <f>+十勝総合振興局計!F16</f>
        <v>2559</v>
      </c>
      <c r="G16" s="9">
        <f>+十勝総合振興局計!G16</f>
        <v>324</v>
      </c>
      <c r="H16" s="9">
        <f>+十勝総合振興局計!H16</f>
        <v>218</v>
      </c>
      <c r="I16" s="9">
        <f>+十勝総合振興局計!I16</f>
        <v>71</v>
      </c>
      <c r="J16" s="9">
        <f>+十勝総合振興局計!J16</f>
        <v>10</v>
      </c>
      <c r="K16" s="9">
        <f>+十勝総合振興局計!K16</f>
        <v>23</v>
      </c>
      <c r="L16" s="9">
        <f>+十勝総合振興局計!L16</f>
        <v>21</v>
      </c>
      <c r="M16" s="9">
        <f>+十勝総合振興局計!M16</f>
        <v>5</v>
      </c>
      <c r="N16" s="9">
        <f>+十勝総合振興局計!N16</f>
        <v>4</v>
      </c>
      <c r="O16" s="9">
        <f>+十勝総合振興局計!O16</f>
        <v>13</v>
      </c>
      <c r="P16" s="9">
        <f>+十勝総合振興局計!P16</f>
        <v>37</v>
      </c>
      <c r="Q16" s="9">
        <f>+十勝総合振興局計!Q16</f>
        <v>57</v>
      </c>
      <c r="R16" s="9">
        <f>+十勝総合振興局計!R16</f>
        <v>174</v>
      </c>
      <c r="S16" s="9">
        <f>+十勝総合振興局計!S16</f>
        <v>11</v>
      </c>
      <c r="T16" s="9">
        <f>+十勝総合振興局計!T16</f>
        <v>68</v>
      </c>
      <c r="U16" s="10">
        <f>+十勝総合振興局計!U16</f>
        <v>1042</v>
      </c>
      <c r="V16" s="30">
        <f>+十勝総合振興局計!V16</f>
        <v>13674</v>
      </c>
    </row>
    <row r="17" spans="1:22" ht="18" customHeight="1" x14ac:dyDescent="0.15">
      <c r="A17" s="154" t="s">
        <v>6</v>
      </c>
      <c r="B17" s="118" t="s">
        <v>13</v>
      </c>
      <c r="C17" s="2">
        <f>+十勝総合振興局計!C17</f>
        <v>1408</v>
      </c>
      <c r="D17" s="3">
        <f>+十勝総合振興局計!D17</f>
        <v>333</v>
      </c>
      <c r="E17" s="3">
        <f>+十勝総合振興局計!E17</f>
        <v>3652</v>
      </c>
      <c r="F17" s="3">
        <f>+十勝総合振興局計!F17</f>
        <v>1102</v>
      </c>
      <c r="G17" s="3">
        <f>+十勝総合振興局計!G17</f>
        <v>93</v>
      </c>
      <c r="H17" s="3">
        <f>+十勝総合振興局計!H17</f>
        <v>76</v>
      </c>
      <c r="I17" s="3">
        <f>+十勝総合振興局計!I17</f>
        <v>107</v>
      </c>
      <c r="J17" s="3">
        <f>+十勝総合振興局計!J17</f>
        <v>17</v>
      </c>
      <c r="K17" s="3">
        <f>+十勝総合振興局計!K17</f>
        <v>15</v>
      </c>
      <c r="L17" s="3">
        <f>+十勝総合振興局計!L17</f>
        <v>21</v>
      </c>
      <c r="M17" s="3">
        <f>+十勝総合振興局計!M17</f>
        <v>4</v>
      </c>
      <c r="N17" s="3">
        <f>+十勝総合振興局計!N17</f>
        <v>6</v>
      </c>
      <c r="O17" s="3">
        <f>+十勝総合振興局計!O17</f>
        <v>68</v>
      </c>
      <c r="P17" s="3">
        <f>+十勝総合振興局計!P17</f>
        <v>2</v>
      </c>
      <c r="Q17" s="3">
        <f>+十勝総合振興局計!Q17</f>
        <v>25</v>
      </c>
      <c r="R17" s="3">
        <f>+十勝総合振興局計!R17</f>
        <v>54</v>
      </c>
      <c r="S17" s="3">
        <f>+十勝総合振興局計!S17</f>
        <v>6</v>
      </c>
      <c r="T17" s="3">
        <f>+十勝総合振興局計!T17</f>
        <v>42</v>
      </c>
      <c r="U17" s="4">
        <f>+十勝総合振興局計!U17</f>
        <v>502</v>
      </c>
      <c r="V17" s="29">
        <f>+十勝総合振興局計!V17</f>
        <v>7533</v>
      </c>
    </row>
    <row r="18" spans="1:22" ht="18" customHeight="1" x14ac:dyDescent="0.15">
      <c r="A18" s="153"/>
      <c r="B18" s="120" t="s">
        <v>14</v>
      </c>
      <c r="C18" s="5">
        <f>+十勝総合振興局計!C18</f>
        <v>1579</v>
      </c>
      <c r="D18" s="6">
        <f>+十勝総合振興局計!D18</f>
        <v>449</v>
      </c>
      <c r="E18" s="6">
        <f>+十勝総合振興局計!E18</f>
        <v>3812</v>
      </c>
      <c r="F18" s="6">
        <f>+十勝総合振興局計!F18</f>
        <v>1231</v>
      </c>
      <c r="G18" s="6">
        <f>+十勝総合振興局計!G18</f>
        <v>151</v>
      </c>
      <c r="H18" s="6">
        <f>+十勝総合振興局計!H18</f>
        <v>102</v>
      </c>
      <c r="I18" s="6">
        <f>+十勝総合振興局計!I18</f>
        <v>208</v>
      </c>
      <c r="J18" s="6">
        <f>+十勝総合振興局計!J18</f>
        <v>34</v>
      </c>
      <c r="K18" s="6">
        <f>+十勝総合振興局計!K18</f>
        <v>25</v>
      </c>
      <c r="L18" s="6">
        <f>+十勝総合振興局計!L18</f>
        <v>41</v>
      </c>
      <c r="M18" s="6">
        <f>+十勝総合振興局計!M18</f>
        <v>5</v>
      </c>
      <c r="N18" s="6">
        <f>+十勝総合振興局計!N18</f>
        <v>11</v>
      </c>
      <c r="O18" s="6">
        <f>+十勝総合振興局計!O18</f>
        <v>117</v>
      </c>
      <c r="P18" s="6">
        <f>+十勝総合振興局計!P18</f>
        <v>2</v>
      </c>
      <c r="Q18" s="6">
        <f>+十勝総合振興局計!Q18</f>
        <v>45</v>
      </c>
      <c r="R18" s="6">
        <f>+十勝総合振興局計!R18</f>
        <v>68</v>
      </c>
      <c r="S18" s="6">
        <f>+十勝総合振興局計!S18</f>
        <v>8</v>
      </c>
      <c r="T18" s="6">
        <f>+十勝総合振興局計!T18</f>
        <v>67</v>
      </c>
      <c r="U18" s="7">
        <f>+十勝総合振興局計!U18</f>
        <v>640</v>
      </c>
      <c r="V18" s="31">
        <f>+十勝総合振興局計!V18</f>
        <v>8595</v>
      </c>
    </row>
    <row r="19" spans="1:22" ht="18" customHeight="1" x14ac:dyDescent="0.15">
      <c r="A19" s="156" t="s">
        <v>7</v>
      </c>
      <c r="B19" s="121" t="s">
        <v>13</v>
      </c>
      <c r="C19" s="11">
        <f>+十勝総合振興局計!C19</f>
        <v>1569</v>
      </c>
      <c r="D19" s="12">
        <f>+十勝総合振興局計!D19</f>
        <v>646</v>
      </c>
      <c r="E19" s="12">
        <f>+十勝総合振興局計!E19</f>
        <v>6250</v>
      </c>
      <c r="F19" s="12">
        <f>+十勝総合振興局計!F19</f>
        <v>2040</v>
      </c>
      <c r="G19" s="12">
        <f>+十勝総合振興局計!G19</f>
        <v>369</v>
      </c>
      <c r="H19" s="12">
        <f>+十勝総合振興局計!H19</f>
        <v>225</v>
      </c>
      <c r="I19" s="12">
        <f>+十勝総合振興局計!I19</f>
        <v>213</v>
      </c>
      <c r="J19" s="12">
        <f>+十勝総合振興局計!J19</f>
        <v>2</v>
      </c>
      <c r="K19" s="12">
        <f>+十勝総合振興局計!K19</f>
        <v>25</v>
      </c>
      <c r="L19" s="12">
        <f>+十勝総合振興局計!L19</f>
        <v>20</v>
      </c>
      <c r="M19" s="12">
        <f>+十勝総合振興局計!M19</f>
        <v>6</v>
      </c>
      <c r="N19" s="12">
        <f>+十勝総合振興局計!N19</f>
        <v>6</v>
      </c>
      <c r="O19" s="12">
        <f>+十勝総合振興局計!O19</f>
        <v>8</v>
      </c>
      <c r="P19" s="12">
        <f>+十勝総合振興局計!P19</f>
        <v>15</v>
      </c>
      <c r="Q19" s="12">
        <f>+十勝総合振興局計!Q19</f>
        <v>42</v>
      </c>
      <c r="R19" s="12">
        <f>+十勝総合振興局計!R19</f>
        <v>274</v>
      </c>
      <c r="S19" s="12">
        <f>+十勝総合振興局計!S19</f>
        <v>17</v>
      </c>
      <c r="T19" s="12">
        <f>+十勝総合振興局計!T19</f>
        <v>111</v>
      </c>
      <c r="U19" s="13">
        <f>+十勝総合振興局計!U19</f>
        <v>256</v>
      </c>
      <c r="V19" s="32">
        <f>+十勝総合振興局計!V19</f>
        <v>12094</v>
      </c>
    </row>
    <row r="20" spans="1:22" ht="18" customHeight="1" x14ac:dyDescent="0.15">
      <c r="A20" s="157"/>
      <c r="B20" s="119" t="s">
        <v>14</v>
      </c>
      <c r="C20" s="8">
        <f>+十勝総合振興局計!C20</f>
        <v>1628</v>
      </c>
      <c r="D20" s="9">
        <f>+十勝総合振興局計!D20</f>
        <v>759</v>
      </c>
      <c r="E20" s="9">
        <f>+十勝総合振興局計!E20</f>
        <v>6454</v>
      </c>
      <c r="F20" s="9">
        <f>+十勝総合振興局計!F20</f>
        <v>2233</v>
      </c>
      <c r="G20" s="9">
        <f>+十勝総合振興局計!G20</f>
        <v>414</v>
      </c>
      <c r="H20" s="9">
        <f>+十勝総合振興局計!H20</f>
        <v>247</v>
      </c>
      <c r="I20" s="9">
        <f>+十勝総合振興局計!I20</f>
        <v>228</v>
      </c>
      <c r="J20" s="9">
        <f>+十勝総合振興局計!J20</f>
        <v>2</v>
      </c>
      <c r="K20" s="9">
        <f>+十勝総合振興局計!K20</f>
        <v>38</v>
      </c>
      <c r="L20" s="9">
        <f>+十勝総合振興局計!L20</f>
        <v>20</v>
      </c>
      <c r="M20" s="9">
        <f>+十勝総合振興局計!M20</f>
        <v>14</v>
      </c>
      <c r="N20" s="9">
        <f>+十勝総合振興局計!N20</f>
        <v>9</v>
      </c>
      <c r="O20" s="9">
        <f>+十勝総合振興局計!O20</f>
        <v>10</v>
      </c>
      <c r="P20" s="9">
        <f>+十勝総合振興局計!P20</f>
        <v>15</v>
      </c>
      <c r="Q20" s="9">
        <f>+十勝総合振興局計!Q20</f>
        <v>50</v>
      </c>
      <c r="R20" s="9">
        <f>+十勝総合振興局計!R20</f>
        <v>341</v>
      </c>
      <c r="S20" s="9">
        <f>+十勝総合振興局計!S20</f>
        <v>31</v>
      </c>
      <c r="T20" s="9">
        <f>+十勝総合振興局計!T20</f>
        <v>132</v>
      </c>
      <c r="U20" s="10">
        <f>+十勝総合振興局計!U20</f>
        <v>295</v>
      </c>
      <c r="V20" s="30">
        <f>+十勝総合振興局計!V20</f>
        <v>12920</v>
      </c>
    </row>
    <row r="21" spans="1:22" ht="18" customHeight="1" x14ac:dyDescent="0.15">
      <c r="A21" s="154" t="s">
        <v>8</v>
      </c>
      <c r="B21" s="118" t="s">
        <v>13</v>
      </c>
      <c r="C21" s="2">
        <f>+十勝総合振興局計!C21</f>
        <v>861</v>
      </c>
      <c r="D21" s="3">
        <f>+十勝総合振興局計!D21</f>
        <v>171</v>
      </c>
      <c r="E21" s="3">
        <f>+十勝総合振興局計!E21</f>
        <v>2944</v>
      </c>
      <c r="F21" s="3">
        <f>+十勝総合振興局計!F21</f>
        <v>1142</v>
      </c>
      <c r="G21" s="3">
        <f>+十勝総合振興局計!G21</f>
        <v>184</v>
      </c>
      <c r="H21" s="3">
        <f>+十勝総合振興局計!H21</f>
        <v>87</v>
      </c>
      <c r="I21" s="3">
        <f>+十勝総合振興局計!I21</f>
        <v>58</v>
      </c>
      <c r="J21" s="3">
        <f>+十勝総合振興局計!J21</f>
        <v>0</v>
      </c>
      <c r="K21" s="3">
        <f>+十勝総合振興局計!K21</f>
        <v>0</v>
      </c>
      <c r="L21" s="3">
        <f>+十勝総合振興局計!L21</f>
        <v>0</v>
      </c>
      <c r="M21" s="3">
        <f>+十勝総合振興局計!M21</f>
        <v>4</v>
      </c>
      <c r="N21" s="3">
        <f>+十勝総合振興局計!N21</f>
        <v>0</v>
      </c>
      <c r="O21" s="3">
        <f>+十勝総合振興局計!O21</f>
        <v>0</v>
      </c>
      <c r="P21" s="3">
        <f>+十勝総合振興局計!P21</f>
        <v>8</v>
      </c>
      <c r="Q21" s="3">
        <f>+十勝総合振興局計!Q21</f>
        <v>18</v>
      </c>
      <c r="R21" s="3">
        <f>+十勝総合振興局計!R21</f>
        <v>70</v>
      </c>
      <c r="S21" s="3">
        <f>+十勝総合振興局計!S21</f>
        <v>4</v>
      </c>
      <c r="T21" s="3">
        <f>+十勝総合振興局計!T21</f>
        <v>3</v>
      </c>
      <c r="U21" s="4">
        <f>+十勝総合振興局計!U21</f>
        <v>100</v>
      </c>
      <c r="V21" s="29">
        <f>+十勝総合振興局計!V21</f>
        <v>5654</v>
      </c>
    </row>
    <row r="22" spans="1:22" ht="18" customHeight="1" x14ac:dyDescent="0.15">
      <c r="A22" s="153"/>
      <c r="B22" s="120" t="s">
        <v>14</v>
      </c>
      <c r="C22" s="5">
        <f>+十勝総合振興局計!C22</f>
        <v>890</v>
      </c>
      <c r="D22" s="6">
        <f>+十勝総合振興局計!D22</f>
        <v>197</v>
      </c>
      <c r="E22" s="6">
        <f>+十勝総合振興局計!E22</f>
        <v>2988</v>
      </c>
      <c r="F22" s="6">
        <f>+十勝総合振興局計!F22</f>
        <v>1267</v>
      </c>
      <c r="G22" s="6">
        <f>+十勝総合振興局計!G22</f>
        <v>224</v>
      </c>
      <c r="H22" s="6">
        <f>+十勝総合振興局計!H22</f>
        <v>102</v>
      </c>
      <c r="I22" s="6">
        <f>+十勝総合振興局計!I22</f>
        <v>71</v>
      </c>
      <c r="J22" s="6">
        <f>+十勝総合振興局計!J22</f>
        <v>0</v>
      </c>
      <c r="K22" s="6">
        <f>+十勝総合振興局計!K22</f>
        <v>0</v>
      </c>
      <c r="L22" s="6">
        <f>+十勝総合振興局計!L22</f>
        <v>0</v>
      </c>
      <c r="M22" s="6">
        <f>+十勝総合振興局計!M22</f>
        <v>45</v>
      </c>
      <c r="N22" s="6">
        <f>+十勝総合振興局計!N22</f>
        <v>0</v>
      </c>
      <c r="O22" s="6">
        <f>+十勝総合振興局計!O22</f>
        <v>0</v>
      </c>
      <c r="P22" s="6">
        <f>+十勝総合振興局計!P22</f>
        <v>9</v>
      </c>
      <c r="Q22" s="6">
        <f>+十勝総合振興局計!Q22</f>
        <v>24</v>
      </c>
      <c r="R22" s="6">
        <f>+十勝総合振興局計!R22</f>
        <v>91</v>
      </c>
      <c r="S22" s="6">
        <f>+十勝総合振興局計!S22</f>
        <v>5</v>
      </c>
      <c r="T22" s="6">
        <f>+十勝総合振興局計!T22</f>
        <v>4</v>
      </c>
      <c r="U22" s="7">
        <f>+十勝総合振興局計!U22</f>
        <v>111</v>
      </c>
      <c r="V22" s="31">
        <f>+十勝総合振興局計!V22</f>
        <v>6028</v>
      </c>
    </row>
    <row r="23" spans="1:22" ht="18" customHeight="1" x14ac:dyDescent="0.15">
      <c r="A23" s="156" t="s">
        <v>9</v>
      </c>
      <c r="B23" s="121" t="s">
        <v>13</v>
      </c>
      <c r="C23" s="11">
        <f>+十勝総合振興局計!C23</f>
        <v>1768</v>
      </c>
      <c r="D23" s="12">
        <f>+十勝総合振興局計!D23</f>
        <v>525</v>
      </c>
      <c r="E23" s="12">
        <f>+十勝総合振興局計!E23</f>
        <v>2804</v>
      </c>
      <c r="F23" s="12">
        <f>+十勝総合振興局計!F23</f>
        <v>1640</v>
      </c>
      <c r="G23" s="12">
        <f>+十勝総合振興局計!G23</f>
        <v>2042</v>
      </c>
      <c r="H23" s="12">
        <f>+十勝総合振興局計!H23</f>
        <v>851</v>
      </c>
      <c r="I23" s="12">
        <f>+十勝総合振興局計!I23</f>
        <v>173</v>
      </c>
      <c r="J23" s="12">
        <f>+十勝総合振興局計!J23</f>
        <v>0</v>
      </c>
      <c r="K23" s="12">
        <f>+十勝総合振興局計!K23</f>
        <v>195</v>
      </c>
      <c r="L23" s="12">
        <f>+十勝総合振興局計!L23</f>
        <v>1</v>
      </c>
      <c r="M23" s="12">
        <f>+十勝総合振興局計!M23</f>
        <v>2</v>
      </c>
      <c r="N23" s="12">
        <f>+十勝総合振興局計!N23</f>
        <v>0</v>
      </c>
      <c r="O23" s="12">
        <f>+十勝総合振興局計!O23</f>
        <v>27</v>
      </c>
      <c r="P23" s="12">
        <f>+十勝総合振興局計!P23</f>
        <v>5</v>
      </c>
      <c r="Q23" s="12">
        <f>+十勝総合振興局計!Q23</f>
        <v>7</v>
      </c>
      <c r="R23" s="12">
        <f>+十勝総合振興局計!R23</f>
        <v>59</v>
      </c>
      <c r="S23" s="12">
        <f>+十勝総合振興局計!S23</f>
        <v>3</v>
      </c>
      <c r="T23" s="12">
        <f>+十勝総合振興局計!T23</f>
        <v>69</v>
      </c>
      <c r="U23" s="13">
        <f>+十勝総合振興局計!U23</f>
        <v>195</v>
      </c>
      <c r="V23" s="32">
        <f>+十勝総合振興局計!V23</f>
        <v>10366</v>
      </c>
    </row>
    <row r="24" spans="1:22" ht="18" customHeight="1" x14ac:dyDescent="0.15">
      <c r="A24" s="157"/>
      <c r="B24" s="119" t="s">
        <v>14</v>
      </c>
      <c r="C24" s="8">
        <f>+十勝総合振興局計!C24</f>
        <v>3183</v>
      </c>
      <c r="D24" s="9">
        <f>+十勝総合振興局計!D24</f>
        <v>739</v>
      </c>
      <c r="E24" s="9">
        <f>+十勝総合振興局計!E24</f>
        <v>3219</v>
      </c>
      <c r="F24" s="9">
        <f>+十勝総合振興局計!F24</f>
        <v>3875</v>
      </c>
      <c r="G24" s="9">
        <f>+十勝総合振興局計!G24</f>
        <v>5975</v>
      </c>
      <c r="H24" s="9">
        <f>+十勝総合振興局計!H24</f>
        <v>1672</v>
      </c>
      <c r="I24" s="9">
        <f>+十勝総合振興局計!I24</f>
        <v>465</v>
      </c>
      <c r="J24" s="9">
        <f>+十勝総合振興局計!J24</f>
        <v>0</v>
      </c>
      <c r="K24" s="9">
        <f>+十勝総合振興局計!K24</f>
        <v>292</v>
      </c>
      <c r="L24" s="9">
        <f>+十勝総合振興局計!L24</f>
        <v>1</v>
      </c>
      <c r="M24" s="9">
        <f>+十勝総合振興局計!M24</f>
        <v>2</v>
      </c>
      <c r="N24" s="9">
        <f>+十勝総合振興局計!N24</f>
        <v>0</v>
      </c>
      <c r="O24" s="9">
        <f>+十勝総合振興局計!O24</f>
        <v>79</v>
      </c>
      <c r="P24" s="9">
        <f>+十勝総合振興局計!P24</f>
        <v>21</v>
      </c>
      <c r="Q24" s="9">
        <f>+十勝総合振興局計!Q24</f>
        <v>12</v>
      </c>
      <c r="R24" s="9">
        <f>+十勝総合振興局計!R24</f>
        <v>154</v>
      </c>
      <c r="S24" s="9">
        <f>+十勝総合振興局計!S24</f>
        <v>3</v>
      </c>
      <c r="T24" s="9">
        <f>+十勝総合振興局計!T24</f>
        <v>281</v>
      </c>
      <c r="U24" s="10">
        <f>+十勝総合振興局計!U24</f>
        <v>559</v>
      </c>
      <c r="V24" s="30">
        <f>+十勝総合振興局計!V24</f>
        <v>20532</v>
      </c>
    </row>
    <row r="25" spans="1:22" ht="18" customHeight="1" x14ac:dyDescent="0.15">
      <c r="A25" s="154" t="s">
        <v>10</v>
      </c>
      <c r="B25" s="118" t="s">
        <v>13</v>
      </c>
      <c r="C25" s="2">
        <f>+十勝総合振興局計!C25</f>
        <v>2505</v>
      </c>
      <c r="D25" s="3">
        <f>+十勝総合振興局計!D25</f>
        <v>767</v>
      </c>
      <c r="E25" s="3">
        <f>+十勝総合振興局計!E25</f>
        <v>5290</v>
      </c>
      <c r="F25" s="3">
        <f>+十勝総合振興局計!F25</f>
        <v>1413</v>
      </c>
      <c r="G25" s="3">
        <f>+十勝総合振興局計!G25</f>
        <v>245</v>
      </c>
      <c r="H25" s="3">
        <f>+十勝総合振興局計!H25</f>
        <v>311</v>
      </c>
      <c r="I25" s="3">
        <f>+十勝総合振興局計!I25</f>
        <v>118</v>
      </c>
      <c r="J25" s="3">
        <f>+十勝総合振興局計!J25</f>
        <v>21</v>
      </c>
      <c r="K25" s="3">
        <f>+十勝総合振興局計!K25</f>
        <v>29</v>
      </c>
      <c r="L25" s="3">
        <f>+十勝総合振興局計!L25</f>
        <v>0</v>
      </c>
      <c r="M25" s="3">
        <f>+十勝総合振興局計!M25</f>
        <v>8</v>
      </c>
      <c r="N25" s="3">
        <f>+十勝総合振興局計!N25</f>
        <v>0</v>
      </c>
      <c r="O25" s="3">
        <f>+十勝総合振興局計!O25</f>
        <v>33</v>
      </c>
      <c r="P25" s="3">
        <f>+十勝総合振興局計!P25</f>
        <v>9</v>
      </c>
      <c r="Q25" s="3">
        <f>+十勝総合振興局計!Q25</f>
        <v>31</v>
      </c>
      <c r="R25" s="3">
        <f>+十勝総合振興局計!R25</f>
        <v>96</v>
      </c>
      <c r="S25" s="3">
        <f>+十勝総合振興局計!S25</f>
        <v>3</v>
      </c>
      <c r="T25" s="3">
        <f>+十勝総合振興局計!T25</f>
        <v>1227</v>
      </c>
      <c r="U25" s="4">
        <f>+十勝総合振興局計!U25</f>
        <v>399</v>
      </c>
      <c r="V25" s="29">
        <f>+十勝総合振興局計!V25</f>
        <v>12505</v>
      </c>
    </row>
    <row r="26" spans="1:22" ht="18" customHeight="1" x14ac:dyDescent="0.15">
      <c r="A26" s="153"/>
      <c r="B26" s="120" t="s">
        <v>14</v>
      </c>
      <c r="C26" s="5">
        <f>+十勝総合振興局計!C26</f>
        <v>4226</v>
      </c>
      <c r="D26" s="6">
        <f>+十勝総合振興局計!D26</f>
        <v>991</v>
      </c>
      <c r="E26" s="6">
        <f>+十勝総合振興局計!E26</f>
        <v>6214</v>
      </c>
      <c r="F26" s="6">
        <f>+十勝総合振興局計!F26</f>
        <v>2880</v>
      </c>
      <c r="G26" s="6">
        <f>+十勝総合振興局計!G26</f>
        <v>955</v>
      </c>
      <c r="H26" s="6">
        <f>+十勝総合振興局計!H26</f>
        <v>534</v>
      </c>
      <c r="I26" s="6">
        <f>+十勝総合振興局計!I26</f>
        <v>221</v>
      </c>
      <c r="J26" s="6">
        <f>+十勝総合振興局計!J26</f>
        <v>21</v>
      </c>
      <c r="K26" s="6">
        <f>+十勝総合振興局計!K26</f>
        <v>38</v>
      </c>
      <c r="L26" s="6">
        <f>+十勝総合振興局計!L26</f>
        <v>0</v>
      </c>
      <c r="M26" s="6">
        <f>+十勝総合振興局計!M26</f>
        <v>11</v>
      </c>
      <c r="N26" s="6">
        <f>+十勝総合振興局計!N26</f>
        <v>0</v>
      </c>
      <c r="O26" s="6">
        <f>+十勝総合振興局計!O26</f>
        <v>195</v>
      </c>
      <c r="P26" s="6">
        <f>+十勝総合振興局計!P26</f>
        <v>24</v>
      </c>
      <c r="Q26" s="6">
        <f>+十勝総合振興局計!Q26</f>
        <v>35</v>
      </c>
      <c r="R26" s="6">
        <f>+十勝総合振興局計!R26</f>
        <v>277</v>
      </c>
      <c r="S26" s="6">
        <f>+十勝総合振興局計!S26</f>
        <v>5</v>
      </c>
      <c r="T26" s="6">
        <f>+十勝総合振興局計!T26</f>
        <v>8051</v>
      </c>
      <c r="U26" s="7">
        <f>+十勝総合振興局計!U26</f>
        <v>775</v>
      </c>
      <c r="V26" s="31">
        <f>+十勝総合振興局計!V26</f>
        <v>25453</v>
      </c>
    </row>
    <row r="27" spans="1:22" ht="18" customHeight="1" x14ac:dyDescent="0.15">
      <c r="A27" s="156" t="s">
        <v>11</v>
      </c>
      <c r="B27" s="121" t="s">
        <v>13</v>
      </c>
      <c r="C27" s="11">
        <f>+十勝総合振興局計!C27</f>
        <v>4084</v>
      </c>
      <c r="D27" s="12">
        <f>+十勝総合振興局計!D27</f>
        <v>592</v>
      </c>
      <c r="E27" s="12">
        <f>+十勝総合振興局計!E27</f>
        <v>11044</v>
      </c>
      <c r="F27" s="12">
        <f>+十勝総合振興局計!F27</f>
        <v>2313</v>
      </c>
      <c r="G27" s="12">
        <f>+十勝総合振興局計!G27</f>
        <v>708</v>
      </c>
      <c r="H27" s="12">
        <f>+十勝総合振興局計!H27</f>
        <v>658</v>
      </c>
      <c r="I27" s="12">
        <f>+十勝総合振興局計!I27</f>
        <v>467</v>
      </c>
      <c r="J27" s="12">
        <f>+十勝総合振興局計!J27</f>
        <v>1</v>
      </c>
      <c r="K27" s="12">
        <f>+十勝総合振興局計!K27</f>
        <v>35</v>
      </c>
      <c r="L27" s="12">
        <f>+十勝総合振興局計!L27</f>
        <v>13</v>
      </c>
      <c r="M27" s="12">
        <f>+十勝総合振興局計!M27</f>
        <v>19</v>
      </c>
      <c r="N27" s="12">
        <f>+十勝総合振興局計!N27</f>
        <v>0</v>
      </c>
      <c r="O27" s="12">
        <f>+十勝総合振興局計!O27</f>
        <v>49</v>
      </c>
      <c r="P27" s="12">
        <f>+十勝総合振興局計!P27</f>
        <v>46</v>
      </c>
      <c r="Q27" s="12">
        <f>+十勝総合振興局計!Q27</f>
        <v>13</v>
      </c>
      <c r="R27" s="12">
        <f>+十勝総合振興局計!R27</f>
        <v>461</v>
      </c>
      <c r="S27" s="12">
        <f>+十勝総合振興局計!S27</f>
        <v>18</v>
      </c>
      <c r="T27" s="12">
        <f>+十勝総合振興局計!T27</f>
        <v>158</v>
      </c>
      <c r="U27" s="13">
        <f>+十勝総合振興局計!U27</f>
        <v>389</v>
      </c>
      <c r="V27" s="32">
        <f>+十勝総合振興局計!V27</f>
        <v>21068</v>
      </c>
    </row>
    <row r="28" spans="1:22" ht="18" customHeight="1" x14ac:dyDescent="0.15">
      <c r="A28" s="157"/>
      <c r="B28" s="119" t="s">
        <v>14</v>
      </c>
      <c r="C28" s="8">
        <f>+十勝総合振興局計!C28</f>
        <v>7680</v>
      </c>
      <c r="D28" s="9">
        <f>+十勝総合振興局計!D28</f>
        <v>840</v>
      </c>
      <c r="E28" s="9">
        <f>+十勝総合振興局計!E28</f>
        <v>11982</v>
      </c>
      <c r="F28" s="9">
        <f>+十勝総合振興局計!F28</f>
        <v>4223</v>
      </c>
      <c r="G28" s="9">
        <f>+十勝総合振興局計!G28</f>
        <v>1962</v>
      </c>
      <c r="H28" s="9">
        <f>+十勝総合振興局計!H28</f>
        <v>836</v>
      </c>
      <c r="I28" s="9">
        <f>+十勝総合振興局計!I28</f>
        <v>790</v>
      </c>
      <c r="J28" s="9">
        <f>+十勝総合振興局計!J28</f>
        <v>1</v>
      </c>
      <c r="K28" s="9">
        <f>+十勝総合振興局計!K28</f>
        <v>75</v>
      </c>
      <c r="L28" s="9">
        <f>+十勝総合振興局計!L28</f>
        <v>15</v>
      </c>
      <c r="M28" s="9">
        <f>+十勝総合振興局計!M28</f>
        <v>67</v>
      </c>
      <c r="N28" s="9">
        <f>+十勝総合振興局計!N28</f>
        <v>0</v>
      </c>
      <c r="O28" s="9">
        <f>+十勝総合振興局計!O28</f>
        <v>197</v>
      </c>
      <c r="P28" s="9">
        <f>+十勝総合振興局計!P28</f>
        <v>119</v>
      </c>
      <c r="Q28" s="9">
        <f>+十勝総合振興局計!Q28</f>
        <v>14</v>
      </c>
      <c r="R28" s="9">
        <f>+十勝総合振興局計!R28</f>
        <v>598</v>
      </c>
      <c r="S28" s="9">
        <f>+十勝総合振興局計!S28</f>
        <v>47</v>
      </c>
      <c r="T28" s="9">
        <f>+十勝総合振興局計!T28</f>
        <v>488</v>
      </c>
      <c r="U28" s="10">
        <f>+十勝総合振興局計!U28</f>
        <v>749</v>
      </c>
      <c r="V28" s="30">
        <f>+十勝総合振興局計!V28</f>
        <v>30683</v>
      </c>
    </row>
    <row r="29" spans="1:22" ht="18" customHeight="1" x14ac:dyDescent="0.15">
      <c r="A29" s="154" t="s">
        <v>12</v>
      </c>
      <c r="B29" s="118" t="s">
        <v>13</v>
      </c>
      <c r="C29" s="2">
        <f>+十勝総合振興局計!C29</f>
        <v>1069</v>
      </c>
      <c r="D29" s="3">
        <f>+十勝総合振興局計!D29</f>
        <v>507</v>
      </c>
      <c r="E29" s="3">
        <f>+十勝総合振興局計!E29</f>
        <v>7105</v>
      </c>
      <c r="F29" s="3">
        <f>+十勝総合振興局計!F29</f>
        <v>1092</v>
      </c>
      <c r="G29" s="3">
        <f>+十勝総合振興局計!G29</f>
        <v>537</v>
      </c>
      <c r="H29" s="3">
        <f>+十勝総合振興局計!H29</f>
        <v>269</v>
      </c>
      <c r="I29" s="3">
        <f>+十勝総合振興局計!I29</f>
        <v>221</v>
      </c>
      <c r="J29" s="3">
        <f>+十勝総合振興局計!J29</f>
        <v>7</v>
      </c>
      <c r="K29" s="3">
        <f>+十勝総合振興局計!K29</f>
        <v>27</v>
      </c>
      <c r="L29" s="3">
        <f>+十勝総合振興局計!L29</f>
        <v>0</v>
      </c>
      <c r="M29" s="3">
        <f>+十勝総合振興局計!M29</f>
        <v>3</v>
      </c>
      <c r="N29" s="3">
        <f>+十勝総合振興局計!N29</f>
        <v>9</v>
      </c>
      <c r="O29" s="3">
        <f>+十勝総合振興局計!O29</f>
        <v>34</v>
      </c>
      <c r="P29" s="3">
        <f>+十勝総合振興局計!P29</f>
        <v>34</v>
      </c>
      <c r="Q29" s="3">
        <f>+十勝総合振興局計!Q29</f>
        <v>9</v>
      </c>
      <c r="R29" s="3">
        <f>+十勝総合振興局計!R29</f>
        <v>120</v>
      </c>
      <c r="S29" s="3">
        <f>+十勝総合振興局計!S29</f>
        <v>8</v>
      </c>
      <c r="T29" s="3">
        <f>+十勝総合振興局計!T29</f>
        <v>203</v>
      </c>
      <c r="U29" s="4">
        <f>+十勝総合振興局計!U29</f>
        <v>325</v>
      </c>
      <c r="V29" s="29">
        <f>+十勝総合振興局計!V29</f>
        <v>11579</v>
      </c>
    </row>
    <row r="30" spans="1:22" ht="18" customHeight="1" x14ac:dyDescent="0.15">
      <c r="A30" s="153"/>
      <c r="B30" s="120" t="s">
        <v>14</v>
      </c>
      <c r="C30" s="5">
        <f>+十勝総合振興局計!C30</f>
        <v>1441</v>
      </c>
      <c r="D30" s="6">
        <f>+十勝総合振興局計!D30</f>
        <v>704</v>
      </c>
      <c r="E30" s="6">
        <f>+十勝総合振興局計!E30</f>
        <v>7654</v>
      </c>
      <c r="F30" s="6">
        <f>+十勝総合振興局計!F30</f>
        <v>2216</v>
      </c>
      <c r="G30" s="6">
        <f>+十勝総合振興局計!G30</f>
        <v>2388</v>
      </c>
      <c r="H30" s="6">
        <f>+十勝総合振興局計!H30</f>
        <v>781</v>
      </c>
      <c r="I30" s="6">
        <f>+十勝総合振興局計!I30</f>
        <v>439</v>
      </c>
      <c r="J30" s="6">
        <f>+十勝総合振興局計!J30</f>
        <v>10</v>
      </c>
      <c r="K30" s="6">
        <f>+十勝総合振興局計!K30</f>
        <v>65</v>
      </c>
      <c r="L30" s="6">
        <f>+十勝総合振興局計!L30</f>
        <v>0</v>
      </c>
      <c r="M30" s="6">
        <f>+十勝総合振興局計!M30</f>
        <v>3</v>
      </c>
      <c r="N30" s="6">
        <f>+十勝総合振興局計!N30</f>
        <v>13</v>
      </c>
      <c r="O30" s="6">
        <f>+十勝総合振興局計!O30</f>
        <v>96</v>
      </c>
      <c r="P30" s="6">
        <f>+十勝総合振興局計!P30</f>
        <v>210</v>
      </c>
      <c r="Q30" s="6">
        <f>+十勝総合振興局計!Q30</f>
        <v>12</v>
      </c>
      <c r="R30" s="6">
        <f>+十勝総合振興局計!R30</f>
        <v>194</v>
      </c>
      <c r="S30" s="6">
        <f>+十勝総合振興局計!S30</f>
        <v>10</v>
      </c>
      <c r="T30" s="6">
        <f>+十勝総合振興局計!T30</f>
        <v>1167</v>
      </c>
      <c r="U30" s="7">
        <f>+十勝総合振興局計!U30</f>
        <v>778</v>
      </c>
      <c r="V30" s="31">
        <f>+十勝総合振興局計!V30</f>
        <v>18181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21907</v>
      </c>
      <c r="D31" s="3">
        <f t="shared" ref="D31:U31" si="0">+D7+D9+D11+D13+D15+D17+D19+D21+D23+D25+D27+D29</f>
        <v>8008</v>
      </c>
      <c r="E31" s="3">
        <f t="shared" si="0"/>
        <v>58553</v>
      </c>
      <c r="F31" s="3">
        <f t="shared" si="0"/>
        <v>19313</v>
      </c>
      <c r="G31" s="3">
        <f t="shared" si="0"/>
        <v>5620</v>
      </c>
      <c r="H31" s="3">
        <f t="shared" si="0"/>
        <v>3957</v>
      </c>
      <c r="I31" s="3">
        <f t="shared" si="0"/>
        <v>2007</v>
      </c>
      <c r="J31" s="3">
        <f t="shared" si="0"/>
        <v>71</v>
      </c>
      <c r="K31" s="3">
        <f t="shared" ref="K31:M31" si="1">+K7+K9+K11+K13+K15+K17+K19+K21+K23+K25+K27+K29</f>
        <v>437</v>
      </c>
      <c r="L31" s="3">
        <f t="shared" si="1"/>
        <v>92</v>
      </c>
      <c r="M31" s="3">
        <f t="shared" si="1"/>
        <v>155</v>
      </c>
      <c r="N31" s="3">
        <f t="shared" si="0"/>
        <v>44</v>
      </c>
      <c r="O31" s="3">
        <f t="shared" si="0"/>
        <v>278</v>
      </c>
      <c r="P31" s="3">
        <f t="shared" si="0"/>
        <v>195</v>
      </c>
      <c r="Q31" s="3">
        <f t="shared" si="0"/>
        <v>212</v>
      </c>
      <c r="R31" s="3">
        <f t="shared" si="0"/>
        <v>1503</v>
      </c>
      <c r="S31" s="3">
        <f t="shared" si="0"/>
        <v>88</v>
      </c>
      <c r="T31" s="3">
        <f t="shared" si="0"/>
        <v>2003</v>
      </c>
      <c r="U31" s="4">
        <f t="shared" si="0"/>
        <v>4765</v>
      </c>
      <c r="V31" s="29">
        <f>+十勝総合振興局計!V31</f>
        <v>129208</v>
      </c>
    </row>
    <row r="32" spans="1:22" ht="18" customHeight="1" x14ac:dyDescent="0.15">
      <c r="A32" s="153"/>
      <c r="B32" s="120" t="s">
        <v>14</v>
      </c>
      <c r="C32" s="5">
        <f t="shared" ref="C32:U32" si="2">+C8+C10+C12+C14+C16+C18+C20+C22+C24+C26+C28+C30</f>
        <v>31345</v>
      </c>
      <c r="D32" s="6">
        <f t="shared" si="2"/>
        <v>10336</v>
      </c>
      <c r="E32" s="6">
        <f t="shared" si="2"/>
        <v>63207</v>
      </c>
      <c r="F32" s="6">
        <f t="shared" si="2"/>
        <v>27818</v>
      </c>
      <c r="G32" s="6">
        <f t="shared" si="2"/>
        <v>14191</v>
      </c>
      <c r="H32" s="6">
        <f t="shared" si="2"/>
        <v>5927</v>
      </c>
      <c r="I32" s="6">
        <f t="shared" si="2"/>
        <v>3240</v>
      </c>
      <c r="J32" s="6">
        <f t="shared" si="2"/>
        <v>99</v>
      </c>
      <c r="K32" s="6">
        <f t="shared" ref="K32:M32" si="3">+K8+K10+K12+K14+K16+K18+K20+K22+K24+K26+K28+K30</f>
        <v>677</v>
      </c>
      <c r="L32" s="6">
        <f t="shared" si="3"/>
        <v>127</v>
      </c>
      <c r="M32" s="6">
        <f t="shared" si="3"/>
        <v>281</v>
      </c>
      <c r="N32" s="6">
        <f t="shared" si="2"/>
        <v>62</v>
      </c>
      <c r="O32" s="6">
        <f t="shared" si="2"/>
        <v>785</v>
      </c>
      <c r="P32" s="6">
        <f t="shared" si="2"/>
        <v>496</v>
      </c>
      <c r="Q32" s="6">
        <f t="shared" si="2"/>
        <v>334</v>
      </c>
      <c r="R32" s="6">
        <f t="shared" si="2"/>
        <v>2318</v>
      </c>
      <c r="S32" s="6">
        <f t="shared" si="2"/>
        <v>153</v>
      </c>
      <c r="T32" s="6">
        <f t="shared" si="2"/>
        <v>10513</v>
      </c>
      <c r="U32" s="7">
        <f t="shared" si="2"/>
        <v>7136</v>
      </c>
      <c r="V32" s="31">
        <f>+十勝総合振興局計!V32</f>
        <v>179045</v>
      </c>
    </row>
    <row r="33" spans="1:22" ht="18" customHeight="1" x14ac:dyDescent="0.15">
      <c r="A33" s="158" t="s">
        <v>273</v>
      </c>
      <c r="B33" s="118" t="s">
        <v>13</v>
      </c>
      <c r="C33" s="2">
        <f>+十勝総合振興局計!C33</f>
        <v>20081</v>
      </c>
      <c r="D33" s="3">
        <f>+十勝総合振興局計!D33</f>
        <v>4080</v>
      </c>
      <c r="E33" s="3">
        <f>+十勝総合振興局計!E33</f>
        <v>50230</v>
      </c>
      <c r="F33" s="3">
        <f>+十勝総合振興局計!F33</f>
        <v>18416</v>
      </c>
      <c r="G33" s="3">
        <f>+十勝総合振興局計!G33</f>
        <v>7274</v>
      </c>
      <c r="H33" s="3">
        <f>+十勝総合振興局計!H33</f>
        <v>3732</v>
      </c>
      <c r="I33" s="3">
        <f>+十勝総合振興局計!I33</f>
        <v>1844</v>
      </c>
      <c r="J33" s="3">
        <f>+十勝総合振興局計!J33</f>
        <v>28</v>
      </c>
      <c r="K33" s="3">
        <f>+十勝総合振興局計!K33</f>
        <v>379</v>
      </c>
      <c r="L33" s="3">
        <f>+十勝総合振興局計!L33</f>
        <v>36</v>
      </c>
      <c r="M33" s="3">
        <f>+十勝総合振興局計!M33</f>
        <v>37</v>
      </c>
      <c r="N33" s="3">
        <f>+十勝総合振興局計!N33</f>
        <v>34</v>
      </c>
      <c r="O33" s="3">
        <f>+十勝総合振興局計!O33</f>
        <v>204</v>
      </c>
      <c r="P33" s="3">
        <f>+十勝総合振興局計!P33</f>
        <v>191</v>
      </c>
      <c r="Q33" s="3">
        <f>+十勝総合振興局計!Q33</f>
        <v>84</v>
      </c>
      <c r="R33" s="3">
        <f>+十勝総合振興局計!R33</f>
        <v>1613</v>
      </c>
      <c r="S33" s="3">
        <f>+十勝総合振興局計!S33</f>
        <v>97</v>
      </c>
      <c r="T33" s="3">
        <f>+十勝総合振興局計!T33</f>
        <v>2113</v>
      </c>
      <c r="U33" s="4">
        <f>+十勝総合振興局計!U33</f>
        <v>3117</v>
      </c>
      <c r="V33" s="29">
        <f>+十勝総合振興局計!V33</f>
        <v>113590</v>
      </c>
    </row>
    <row r="34" spans="1:22" ht="18" customHeight="1" x14ac:dyDescent="0.15">
      <c r="A34" s="153"/>
      <c r="B34" s="120" t="s">
        <v>14</v>
      </c>
      <c r="C34" s="5">
        <f>+十勝総合振興局計!C34</f>
        <v>25604</v>
      </c>
      <c r="D34" s="6">
        <f>+十勝総合振興局計!D34</f>
        <v>5464</v>
      </c>
      <c r="E34" s="6">
        <f>+十勝総合振興局計!E34</f>
        <v>55643</v>
      </c>
      <c r="F34" s="6">
        <f>+十勝総合振興局計!F34</f>
        <v>27234</v>
      </c>
      <c r="G34" s="6">
        <f>+十勝総合振興局計!G34</f>
        <v>16163</v>
      </c>
      <c r="H34" s="6">
        <f>+十勝総合振興局計!H34</f>
        <v>6174</v>
      </c>
      <c r="I34" s="6">
        <f>+十勝総合振興局計!I34</f>
        <v>2866</v>
      </c>
      <c r="J34" s="6">
        <f>+十勝総合振興局計!J34</f>
        <v>31</v>
      </c>
      <c r="K34" s="6">
        <f>+十勝総合振興局計!K34</f>
        <v>416</v>
      </c>
      <c r="L34" s="6">
        <f>+十勝総合振興局計!L34</f>
        <v>37</v>
      </c>
      <c r="M34" s="6">
        <f>+十勝総合振興局計!M34</f>
        <v>40</v>
      </c>
      <c r="N34" s="6">
        <f>+十勝総合振興局計!N34</f>
        <v>39</v>
      </c>
      <c r="O34" s="6">
        <f>+十勝総合振興局計!O34</f>
        <v>531</v>
      </c>
      <c r="P34" s="6">
        <f>+十勝総合振興局計!P34</f>
        <v>825</v>
      </c>
      <c r="Q34" s="6">
        <f>+十勝総合振興局計!Q34</f>
        <v>204</v>
      </c>
      <c r="R34" s="6">
        <f>+十勝総合振興局計!R34</f>
        <v>2158</v>
      </c>
      <c r="S34" s="6">
        <f>+十勝総合振興局計!S34</f>
        <v>178</v>
      </c>
      <c r="T34" s="6">
        <f>+十勝総合振興局計!T34</f>
        <v>12197</v>
      </c>
      <c r="U34" s="7">
        <f>+十勝総合振興局計!U34</f>
        <v>4717</v>
      </c>
      <c r="V34" s="31">
        <f>+十勝総合振興局計!V34</f>
        <v>160521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1.0909317265076441</v>
      </c>
      <c r="D35" s="34">
        <f t="shared" ref="D35:V35" si="4">IF(D33=0,"- ",+D31/D33)</f>
        <v>1.9627450980392156</v>
      </c>
      <c r="E35" s="34">
        <f t="shared" si="4"/>
        <v>1.1656977901652399</v>
      </c>
      <c r="F35" s="34">
        <f t="shared" si="4"/>
        <v>1.0487076455256299</v>
      </c>
      <c r="G35" s="34">
        <f t="shared" si="4"/>
        <v>0.77261479241132802</v>
      </c>
      <c r="H35" s="34">
        <f t="shared" si="4"/>
        <v>1.060289389067524</v>
      </c>
      <c r="I35" s="34">
        <f t="shared" si="4"/>
        <v>1.0883947939262473</v>
      </c>
      <c r="J35" s="34">
        <f t="shared" si="4"/>
        <v>2.5357142857142856</v>
      </c>
      <c r="K35" s="34">
        <f t="shared" ref="K35:M35" si="5">IF(K33=0,"- ",+K31/K33)</f>
        <v>1.1530343007915567</v>
      </c>
      <c r="L35" s="34">
        <f t="shared" si="5"/>
        <v>2.5555555555555554</v>
      </c>
      <c r="M35" s="34">
        <f t="shared" si="5"/>
        <v>4.1891891891891895</v>
      </c>
      <c r="N35" s="34">
        <f t="shared" si="4"/>
        <v>1.2941176470588236</v>
      </c>
      <c r="O35" s="34">
        <f t="shared" si="4"/>
        <v>1.3627450980392157</v>
      </c>
      <c r="P35" s="34">
        <f t="shared" si="4"/>
        <v>1.0209424083769634</v>
      </c>
      <c r="Q35" s="34">
        <f t="shared" si="4"/>
        <v>2.5238095238095237</v>
      </c>
      <c r="R35" s="34">
        <f t="shared" si="4"/>
        <v>0.93180409175449475</v>
      </c>
      <c r="S35" s="34">
        <f t="shared" si="4"/>
        <v>0.90721649484536082</v>
      </c>
      <c r="T35" s="34">
        <f t="shared" si="4"/>
        <v>0.94794131566493134</v>
      </c>
      <c r="U35" s="35">
        <f t="shared" si="4"/>
        <v>1.5287135065768367</v>
      </c>
      <c r="V35" s="36">
        <f t="shared" si="4"/>
        <v>1.137494497755084</v>
      </c>
    </row>
    <row r="36" spans="1:22" ht="18" customHeight="1" x14ac:dyDescent="0.15">
      <c r="A36" s="153"/>
      <c r="B36" s="120" t="s">
        <v>14</v>
      </c>
      <c r="C36" s="37">
        <f t="shared" ref="C36:V36" si="6">IF(C34=0,"- ",+C32/C34)</f>
        <v>1.2242227776909858</v>
      </c>
      <c r="D36" s="38">
        <f t="shared" si="6"/>
        <v>1.8916544655929721</v>
      </c>
      <c r="E36" s="38">
        <f t="shared" si="6"/>
        <v>1.1359380335352156</v>
      </c>
      <c r="F36" s="38">
        <f t="shared" si="6"/>
        <v>1.0214437835059118</v>
      </c>
      <c r="G36" s="38">
        <f t="shared" si="6"/>
        <v>0.87799294685392559</v>
      </c>
      <c r="H36" s="38">
        <f t="shared" si="6"/>
        <v>0.95999352121801096</v>
      </c>
      <c r="I36" s="38">
        <f t="shared" si="6"/>
        <v>1.1304954640614095</v>
      </c>
      <c r="J36" s="38">
        <f t="shared" si="6"/>
        <v>3.193548387096774</v>
      </c>
      <c r="K36" s="38">
        <f t="shared" ref="K36:M36" si="7">IF(K34=0,"- ",+K32/K34)</f>
        <v>1.6274038461538463</v>
      </c>
      <c r="L36" s="38">
        <f t="shared" si="7"/>
        <v>3.4324324324324325</v>
      </c>
      <c r="M36" s="38">
        <f t="shared" si="7"/>
        <v>7.0250000000000004</v>
      </c>
      <c r="N36" s="38">
        <f t="shared" si="6"/>
        <v>1.5897435897435896</v>
      </c>
      <c r="O36" s="38">
        <f t="shared" si="6"/>
        <v>1.4783427495291903</v>
      </c>
      <c r="P36" s="38">
        <f t="shared" si="6"/>
        <v>0.6012121212121212</v>
      </c>
      <c r="Q36" s="38">
        <f t="shared" si="6"/>
        <v>1.6372549019607843</v>
      </c>
      <c r="R36" s="38">
        <f t="shared" si="6"/>
        <v>1.0741427247451343</v>
      </c>
      <c r="S36" s="38">
        <f t="shared" si="6"/>
        <v>0.8595505617977528</v>
      </c>
      <c r="T36" s="38">
        <f t="shared" si="6"/>
        <v>0.86193326227760925</v>
      </c>
      <c r="U36" s="39">
        <f t="shared" si="6"/>
        <v>1.5128259486962052</v>
      </c>
      <c r="V36" s="40">
        <f t="shared" si="6"/>
        <v>1.1153992312532317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6">
    <tabColor indexed="13"/>
    <pageSetUpPr fitToPage="1"/>
  </sheetPr>
  <dimension ref="A1:AG56"/>
  <sheetViews>
    <sheetView view="pageBreakPreview" topLeftCell="A19" zoomScale="70" zoomScaleNormal="85" zoomScaleSheetLayoutView="70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f>+帯広市!N4+音更町!N4+士幌町!N4+上士幌町!N4+鹿追町!N4+新得町!N4+清水町!N4+芽室町!N4+中札内村!N4+更別村!N4+大樹町!N4+広尾町!N4+幕別町!N4+池田町!N4+豊頃町!N4+本別町!N4+足寄町!N4+陸別町!N4+浦幌町!N4</f>
        <v>122</v>
      </c>
      <c r="O4" s="14" t="s">
        <v>35</v>
      </c>
      <c r="P4" s="14" t="s">
        <v>36</v>
      </c>
      <c r="Q4" s="15">
        <f>+帯広市!Q4+音更町!Q4+士幌町!Q4+上士幌町!Q4+鹿追町!Q4+新得町!Q4+清水町!Q4+芽室町!Q4+中札内村!Q4+更別村!Q4+大樹町!Q4+広尾町!Q4+幕別町!Q4+池田町!Q4+豊頃町!Q4+本別町!Q4+足寄町!Q4+陸別町!Q4+浦幌町!Q4</f>
        <v>79</v>
      </c>
      <c r="R4" s="14" t="s">
        <v>37</v>
      </c>
      <c r="T4" s="16" t="s">
        <v>33</v>
      </c>
      <c r="U4" s="16"/>
      <c r="V4" s="22" t="s">
        <v>203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20</v>
      </c>
      <c r="H6" s="19" t="s">
        <v>21</v>
      </c>
      <c r="I6" s="19" t="s">
        <v>22</v>
      </c>
      <c r="J6" s="19" t="s">
        <v>23</v>
      </c>
      <c r="K6" s="19" t="s">
        <v>252</v>
      </c>
      <c r="L6" s="28" t="s">
        <v>254</v>
      </c>
      <c r="M6" s="19" t="s">
        <v>256</v>
      </c>
      <c r="N6" s="19" t="s">
        <v>24</v>
      </c>
      <c r="O6" s="19" t="s">
        <v>25</v>
      </c>
      <c r="P6" s="19" t="s">
        <v>26</v>
      </c>
      <c r="Q6" s="19" t="s">
        <v>27</v>
      </c>
      <c r="R6" s="19" t="s">
        <v>28</v>
      </c>
      <c r="S6" s="19" t="s">
        <v>29</v>
      </c>
      <c r="T6" s="19" t="s">
        <v>30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f>+帯広市!C7+音更町!C7+士幌町!C7+上士幌町!C7+鹿追町!C7+新得町!C7+清水町!C7+芽室町!C7+中札内村!C7+更別村!C7+大樹町!C7+広尾町!C7+幕別町!C7+池田町!C7+豊頃町!C7+本別町!C7+足寄町!C7+陸別町!C7+浦幌町!C7</f>
        <v>556</v>
      </c>
      <c r="D7" s="3">
        <f>+帯広市!D7+音更町!D7+士幌町!D7+上士幌町!D7+鹿追町!D7+新得町!D7+清水町!D7+芽室町!D7+中札内村!D7+更別村!D7+大樹町!D7+広尾町!D7+幕別町!D7+池田町!D7+豊頃町!D7+本別町!D7+足寄町!D7+陸別町!D7+浦幌町!D7</f>
        <v>176</v>
      </c>
      <c r="E7" s="3">
        <f>+帯広市!E7+音更町!E7+士幌町!E7+上士幌町!E7+鹿追町!E7+新得町!E7+清水町!E7+芽室町!E7+中札内村!E7+更別村!E7+大樹町!E7+広尾町!E7+幕別町!E7+池田町!E7+豊頃町!E7+本別町!E7+足寄町!E7+陸別町!E7+浦幌町!E7</f>
        <v>1087</v>
      </c>
      <c r="F7" s="3">
        <f>+帯広市!F7+音更町!F7+士幌町!F7+上士幌町!F7+鹿追町!F7+新得町!F7+清水町!F7+芽室町!F7+中札内村!F7+更別村!F7+大樹町!F7+広尾町!F7+幕別町!F7+池田町!F7+豊頃町!F7+本別町!F7+足寄町!F7+陸別町!F7+浦幌町!F7</f>
        <v>438</v>
      </c>
      <c r="G7" s="3">
        <f>+帯広市!G7+音更町!G7+士幌町!G7+上士幌町!G7+鹿追町!G7+新得町!G7+清水町!G7+芽室町!G7+中札内村!G7+更別村!G7+大樹町!G7+広尾町!G7+幕別町!G7+池田町!G7+豊頃町!G7+本別町!G7+足寄町!G7+陸別町!G7+浦幌町!G7</f>
        <v>41</v>
      </c>
      <c r="H7" s="3">
        <f>+帯広市!H7+音更町!H7+士幌町!H7+上士幌町!H7+鹿追町!H7+新得町!H7+清水町!H7+芽室町!H7+中札内村!H7+更別村!H7+大樹町!H7+広尾町!H7+幕別町!H7+池田町!H7+豊頃町!H7+本別町!H7+足寄町!H7+陸別町!H7+浦幌町!H7</f>
        <v>46</v>
      </c>
      <c r="I7" s="3">
        <f>+帯広市!I7+音更町!I7+士幌町!I7+上士幌町!I7+鹿追町!I7+新得町!I7+清水町!I7+芽室町!I7+中札内村!I7+更別村!I7+大樹町!I7+広尾町!I7+幕別町!I7+池田町!I7+豊頃町!I7+本別町!I7+足寄町!I7+陸別町!I7+浦幌町!I7</f>
        <v>60</v>
      </c>
      <c r="J7" s="3">
        <f>+帯広市!J7+音更町!J7+士幌町!J7+上士幌町!J7+鹿追町!J7+新得町!J7+清水町!J7+芽室町!J7+中札内村!J7+更別村!J7+大樹町!J7+広尾町!J7+幕別町!J7+池田町!J7+豊頃町!J7+本別町!J7+足寄町!J7+陸別町!J7+浦幌町!J7</f>
        <v>4</v>
      </c>
      <c r="K7" s="3">
        <f>+帯広市!K7+音更町!K7+士幌町!K7+上士幌町!K7+鹿追町!K7+新得町!K7+清水町!K7+芽室町!K7+中札内村!K7+更別村!K7+大樹町!K7+広尾町!K7+幕別町!K7+池田町!K7+豊頃町!K7+本別町!K7+足寄町!K7+陸別町!K7+浦幌町!K7</f>
        <v>1</v>
      </c>
      <c r="L7" s="3">
        <f>+帯広市!L7+音更町!L7+士幌町!L7+上士幌町!L7+鹿追町!L7+新得町!L7+清水町!L7+芽室町!L7+中札内村!L7+更別村!L7+大樹町!L7+広尾町!L7+幕別町!L7+池田町!L7+豊頃町!L7+本別町!L7+足寄町!L7+陸別町!L7+浦幌町!L7</f>
        <v>2</v>
      </c>
      <c r="M7" s="3">
        <f>+帯広市!M7+音更町!M7+士幌町!M7+上士幌町!M7+鹿追町!M7+新得町!M7+清水町!M7+芽室町!M7+中札内村!M7+更別村!M7+大樹町!M7+広尾町!M7+幕別町!M7+池田町!M7+豊頃町!M7+本別町!M7+足寄町!M7+陸別町!M7+浦幌町!M7</f>
        <v>4</v>
      </c>
      <c r="N7" s="3">
        <f>+帯広市!N7+音更町!N7+士幌町!N7+上士幌町!N7+鹿追町!N7+新得町!N7+清水町!N7+芽室町!N7+中札内村!N7+更別村!N7+大樹町!N7+広尾町!N7+幕別町!N7+池田町!N7+豊頃町!N7+本別町!N7+足寄町!N7+陸別町!N7+浦幌町!N7</f>
        <v>9</v>
      </c>
      <c r="O7" s="3">
        <f>+帯広市!O7+音更町!O7+士幌町!O7+上士幌町!O7+鹿追町!O7+新得町!O7+清水町!O7+芽室町!O7+中札内村!O7+更別村!O7+大樹町!O7+広尾町!O7+幕別町!O7+池田町!O7+豊頃町!O7+本別町!O7+足寄町!O7+陸別町!O7+浦幌町!O7</f>
        <v>12</v>
      </c>
      <c r="P7" s="3">
        <f>+帯広市!P7+音更町!P7+士幌町!P7+上士幌町!P7+鹿追町!P7+新得町!P7+清水町!P7+芽室町!P7+中札内村!P7+更別村!P7+大樹町!P7+広尾町!P7+幕別町!P7+池田町!P7+豊頃町!P7+本別町!P7+足寄町!P7+陸別町!P7+浦幌町!P7</f>
        <v>6</v>
      </c>
      <c r="Q7" s="3">
        <f>+帯広市!Q7+音更町!Q7+士幌町!Q7+上士幌町!Q7+鹿追町!Q7+新得町!Q7+清水町!Q7+芽室町!Q7+中札内村!Q7+更別村!Q7+大樹町!Q7+広尾町!Q7+幕別町!Q7+池田町!Q7+豊頃町!Q7+本別町!Q7+足寄町!Q7+陸別町!Q7+浦幌町!Q7</f>
        <v>9</v>
      </c>
      <c r="R7" s="3">
        <f>+帯広市!R7+音更町!R7+士幌町!R7+上士幌町!R7+鹿追町!R7+新得町!R7+清水町!R7+芽室町!R7+中札内村!R7+更別村!R7+大樹町!R7+広尾町!R7+幕別町!R7+池田町!R7+豊頃町!R7+本別町!R7+足寄町!R7+陸別町!R7+浦幌町!R7</f>
        <v>9</v>
      </c>
      <c r="S7" s="3">
        <f>+帯広市!S7+音更町!S7+士幌町!S7+上士幌町!S7+鹿追町!S7+新得町!S7+清水町!S7+芽室町!S7+中札内村!S7+更別村!S7+大樹町!S7+広尾町!S7+幕別町!S7+池田町!S7+豊頃町!S7+本別町!S7+足寄町!S7+陸別町!S7+浦幌町!S7</f>
        <v>3</v>
      </c>
      <c r="T7" s="3">
        <f>+帯広市!T7+音更町!T7+士幌町!T7+上士幌町!T7+鹿追町!T7+新得町!T7+清水町!T7+芽室町!T7+中札内村!T7+更別村!T7+大樹町!T7+広尾町!T7+幕別町!T7+池田町!T7+豊頃町!T7+本別町!T7+足寄町!T7+陸別町!T7+浦幌町!T7</f>
        <v>9</v>
      </c>
      <c r="U7" s="4">
        <f>+帯広市!U7+音更町!U7+士幌町!U7+上士幌町!U7+鹿追町!U7+新得町!U7+清水町!U7+芽室町!U7+中札内村!U7+更別村!U7+大樹町!U7+広尾町!U7+幕別町!U7+池田町!U7+豊頃町!U7+本別町!U7+足寄町!U7+陸別町!U7+浦幌町!U7</f>
        <v>73</v>
      </c>
      <c r="V7" s="29">
        <f>+帯広市!V7+音更町!V7+士幌町!V7+上士幌町!V7+鹿追町!V7+新得町!V7+清水町!V7+芽室町!V7+中札内村!V7+更別村!V7+大樹町!V7+広尾町!V7+幕別町!V7+池田町!V7+豊頃町!V7+本別町!V7+足寄町!V7+陸別町!V7+浦幌町!V7</f>
        <v>2545</v>
      </c>
    </row>
    <row r="8" spans="1:22" ht="18" customHeight="1" x14ac:dyDescent="0.15">
      <c r="A8" s="157"/>
      <c r="B8" s="119" t="s">
        <v>14</v>
      </c>
      <c r="C8" s="5">
        <f>+帯広市!C8+音更町!C8+士幌町!C8+上士幌町!C8+鹿追町!C8+新得町!C8+清水町!C8+芽室町!C8+中札内村!C8+更別村!C8+大樹町!C8+広尾町!C8+幕別町!C8+池田町!C8+豊頃町!C8+本別町!C8+足寄町!C8+陸別町!C8+浦幌町!C8</f>
        <v>574</v>
      </c>
      <c r="D8" s="9">
        <f>+帯広市!D8+音更町!D8+士幌町!D8+上士幌町!D8+鹿追町!D8+新得町!D8+清水町!D8+芽室町!D8+中札内村!D8+更別村!D8+大樹町!D8+広尾町!D8+幕別町!D8+池田町!D8+豊頃町!D8+本別町!D8+足寄町!D8+陸別町!D8+浦幌町!D8</f>
        <v>205</v>
      </c>
      <c r="E8" s="9">
        <f>+帯広市!E8+音更町!E8+士幌町!E8+上士幌町!E8+鹿追町!E8+新得町!E8+清水町!E8+芽室町!E8+中札内村!E8+更別村!E8+大樹町!E8+広尾町!E8+幕別町!E8+池田町!E8+豊頃町!E8+本別町!E8+足寄町!E8+陸別町!E8+浦幌町!E8</f>
        <v>1224</v>
      </c>
      <c r="F8" s="9">
        <f>+帯広市!F8+音更町!F8+士幌町!F8+上士幌町!F8+鹿追町!F8+新得町!F8+清水町!F8+芽室町!F8+中札内村!F8+更別村!F8+大樹町!F8+広尾町!F8+幕別町!F8+池田町!F8+豊頃町!F8+本別町!F8+足寄町!F8+陸別町!F8+浦幌町!F8</f>
        <v>595</v>
      </c>
      <c r="G8" s="9">
        <f>+帯広市!G8+音更町!G8+士幌町!G8+上士幌町!G8+鹿追町!G8+新得町!G8+清水町!G8+芽室町!G8+中札内村!G8+更別村!G8+大樹町!G8+広尾町!G8+幕別町!G8+池田町!G8+豊頃町!G8+本別町!G8+足寄町!G8+陸別町!G8+浦幌町!G8</f>
        <v>75</v>
      </c>
      <c r="H8" s="9">
        <f>+帯広市!H8+音更町!H8+士幌町!H8+上士幌町!H8+鹿追町!H8+新得町!H8+清水町!H8+芽室町!H8+中札内村!H8+更別村!H8+大樹町!H8+広尾町!H8+幕別町!H8+池田町!H8+豊頃町!H8+本別町!H8+足寄町!H8+陸別町!H8+浦幌町!H8</f>
        <v>55</v>
      </c>
      <c r="I8" s="9">
        <f>+帯広市!I8+音更町!I8+士幌町!I8+上士幌町!I8+鹿追町!I8+新得町!I8+清水町!I8+芽室町!I8+中札内村!I8+更別村!I8+大樹町!I8+広尾町!I8+幕別町!I8+池田町!I8+豊頃町!I8+本別町!I8+足寄町!I8+陸別町!I8+浦幌町!I8</f>
        <v>103</v>
      </c>
      <c r="J8" s="9">
        <f>+帯広市!J8+音更町!J8+士幌町!J8+上士幌町!J8+鹿追町!J8+新得町!J8+清水町!J8+芽室町!J8+中札内村!J8+更別村!J8+大樹町!J8+広尾町!J8+幕別町!J8+池田町!J8+豊頃町!J8+本別町!J8+足寄町!J8+陸別町!J8+浦幌町!J8</f>
        <v>4</v>
      </c>
      <c r="K8" s="9">
        <f>+帯広市!K8+音更町!K8+士幌町!K8+上士幌町!K8+鹿追町!K8+新得町!K8+清水町!K8+芽室町!K8+中札内村!K8+更別村!K8+大樹町!K8+広尾町!K8+幕別町!K8+池田町!K8+豊頃町!K8+本別町!K8+足寄町!K8+陸別町!K8+浦幌町!K8</f>
        <v>2</v>
      </c>
      <c r="L8" s="9">
        <f>+帯広市!L8+音更町!L8+士幌町!L8+上士幌町!L8+鹿追町!L8+新得町!L8+清水町!L8+芽室町!L8+中札内村!L8+更別村!L8+大樹町!L8+広尾町!L8+幕別町!L8+池田町!L8+豊頃町!L8+本別町!L8+足寄町!L8+陸別町!L8+浦幌町!L8</f>
        <v>3</v>
      </c>
      <c r="M8" s="9">
        <f>+帯広市!M8+音更町!M8+士幌町!M8+上士幌町!M8+鹿追町!M8+新得町!M8+清水町!M8+芽室町!M8+中札内村!M8+更別村!M8+大樹町!M8+広尾町!M8+幕別町!M8+池田町!M8+豊頃町!M8+本別町!M8+足寄町!M8+陸別町!M8+浦幌町!M8</f>
        <v>7</v>
      </c>
      <c r="N8" s="9">
        <f>+帯広市!N8+音更町!N8+士幌町!N8+上士幌町!N8+鹿追町!N8+新得町!N8+清水町!N8+芽室町!N8+中札内村!N8+更別村!N8+大樹町!N8+広尾町!N8+幕別町!N8+池田町!N8+豊頃町!N8+本別町!N8+足寄町!N8+陸別町!N8+浦幌町!N8</f>
        <v>11</v>
      </c>
      <c r="O8" s="9">
        <f>+帯広市!O8+音更町!O8+士幌町!O8+上士幌町!O8+鹿追町!O8+新得町!O8+清水町!O8+芽室町!O8+中札内村!O8+更別村!O8+大樹町!O8+広尾町!O8+幕別町!O8+池田町!O8+豊頃町!O8+本別町!O8+足寄町!O8+陸別町!O8+浦幌町!O8</f>
        <v>24</v>
      </c>
      <c r="P8" s="9">
        <f>+帯広市!P8+音更町!P8+士幌町!P8+上士幌町!P8+鹿追町!P8+新得町!P8+清水町!P8+芽室町!P8+中札内村!P8+更別村!P8+大樹町!P8+広尾町!P8+幕別町!P8+池田町!P8+豊頃町!P8+本別町!P8+足寄町!P8+陸別町!P8+浦幌町!P8</f>
        <v>8</v>
      </c>
      <c r="Q8" s="9">
        <f>+帯広市!Q8+音更町!Q8+士幌町!Q8+上士幌町!Q8+鹿追町!Q8+新得町!Q8+清水町!Q8+芽室町!Q8+中札内村!Q8+更別村!Q8+大樹町!Q8+広尾町!Q8+幕別町!Q8+池田町!Q8+豊頃町!Q8+本別町!Q8+足寄町!Q8+陸別町!Q8+浦幌町!Q8</f>
        <v>17</v>
      </c>
      <c r="R8" s="9">
        <f>+帯広市!R8+音更町!R8+士幌町!R8+上士幌町!R8+鹿追町!R8+新得町!R8+清水町!R8+芽室町!R8+中札内村!R8+更別村!R8+大樹町!R8+広尾町!R8+幕別町!R8+池田町!R8+豊頃町!R8+本別町!R8+足寄町!R8+陸別町!R8+浦幌町!R8</f>
        <v>14</v>
      </c>
      <c r="S8" s="9">
        <f>+帯広市!S8+音更町!S8+士幌町!S8+上士幌町!S8+鹿追町!S8+新得町!S8+清水町!S8+芽室町!S8+中札内村!S8+更別村!S8+大樹町!S8+広尾町!S8+幕別町!S8+池田町!S8+豊頃町!S8+本別町!S8+足寄町!S8+陸別町!S8+浦幌町!S8</f>
        <v>10</v>
      </c>
      <c r="T8" s="9">
        <f>+帯広市!T8+音更町!T8+士幌町!T8+上士幌町!T8+鹿追町!T8+新得町!T8+清水町!T8+芽室町!T8+中札内村!T8+更別村!T8+大樹町!T8+広尾町!T8+幕別町!T8+池田町!T8+豊頃町!T8+本別町!T8+足寄町!T8+陸別町!T8+浦幌町!T8</f>
        <v>12</v>
      </c>
      <c r="U8" s="10">
        <f>+帯広市!U8+音更町!U8+士幌町!U8+上士幌町!U8+鹿追町!U8+新得町!U8+清水町!U8+芽室町!U8+中札内村!U8+更別村!U8+大樹町!U8+広尾町!U8+幕別町!U8+池田町!U8+豊頃町!U8+本別町!U8+足寄町!U8+陸別町!U8+浦幌町!U8</f>
        <v>110</v>
      </c>
      <c r="V8" s="30">
        <f>+帯広市!V8+音更町!V8+士幌町!V8+上士幌町!V8+鹿追町!V8+新得町!V8+清水町!V8+芽室町!V8+中札内村!V8+更別村!V8+大樹町!V8+広尾町!V8+幕別町!V8+池田町!V8+豊頃町!V8+本別町!V8+足寄町!V8+陸別町!V8+浦幌町!V8</f>
        <v>3053</v>
      </c>
    </row>
    <row r="9" spans="1:22" ht="18" customHeight="1" x14ac:dyDescent="0.15">
      <c r="A9" s="154" t="s">
        <v>2</v>
      </c>
      <c r="B9" s="118" t="s">
        <v>13</v>
      </c>
      <c r="C9" s="2">
        <f>+帯広市!C9+音更町!C9+士幌町!C9+上士幌町!C9+鹿追町!C9+新得町!C9+清水町!C9+芽室町!C9+中札内村!C9+更別村!C9+大樹町!C9+広尾町!C9+幕別町!C9+池田町!C9+豊頃町!C9+本別町!C9+足寄町!C9+陸別町!C9+浦幌町!C9</f>
        <v>953</v>
      </c>
      <c r="D9" s="3">
        <f>+帯広市!D9+音更町!D9+士幌町!D9+上士幌町!D9+鹿追町!D9+新得町!D9+清水町!D9+芽室町!D9+中札内村!D9+更別村!D9+大樹町!D9+広尾町!D9+幕別町!D9+池田町!D9+豊頃町!D9+本別町!D9+足寄町!D9+陸別町!D9+浦幌町!D9</f>
        <v>374</v>
      </c>
      <c r="E9" s="3">
        <f>+帯広市!E9+音更町!E9+士幌町!E9+上士幌町!E9+鹿追町!E9+新得町!E9+清水町!E9+芽室町!E9+中札内村!E9+更別村!E9+大樹町!E9+広尾町!E9+幕別町!E9+池田町!E9+豊頃町!E9+本別町!E9+足寄町!E9+陸別町!E9+浦幌町!E9</f>
        <v>4139</v>
      </c>
      <c r="F9" s="3">
        <f>+帯広市!F9+音更町!F9+士幌町!F9+上士幌町!F9+鹿追町!F9+新得町!F9+清水町!F9+芽室町!F9+中札内村!F9+更別村!F9+大樹町!F9+広尾町!F9+幕別町!F9+池田町!F9+豊頃町!F9+本別町!F9+足寄町!F9+陸別町!F9+浦幌町!F9</f>
        <v>1415</v>
      </c>
      <c r="G9" s="3">
        <f>+帯広市!G9+音更町!G9+士幌町!G9+上士幌町!G9+鹿追町!G9+新得町!G9+清水町!G9+芽室町!G9+中札内村!G9+更別村!G9+大樹町!G9+広尾町!G9+幕別町!G9+池田町!G9+豊頃町!G9+本別町!G9+足寄町!G9+陸別町!G9+浦幌町!G9</f>
        <v>336</v>
      </c>
      <c r="H9" s="3">
        <f>+帯広市!H9+音更町!H9+士幌町!H9+上士幌町!H9+鹿追町!H9+新得町!H9+清水町!H9+芽室町!H9+中札内村!H9+更別村!H9+大樹町!H9+広尾町!H9+幕別町!H9+池田町!H9+豊頃町!H9+本別町!H9+足寄町!H9+陸別町!H9+浦幌町!H9</f>
        <v>545</v>
      </c>
      <c r="I9" s="3">
        <f>+帯広市!I9+音更町!I9+士幌町!I9+上士幌町!I9+鹿追町!I9+新得町!I9+清水町!I9+芽室町!I9+中札内村!I9+更別村!I9+大樹町!I9+広尾町!I9+幕別町!I9+池田町!I9+豊頃町!I9+本別町!I9+足寄町!I9+陸別町!I9+浦幌町!I9</f>
        <v>223</v>
      </c>
      <c r="J9" s="3">
        <f>+帯広市!J9+音更町!J9+士幌町!J9+上士幌町!J9+鹿追町!J9+新得町!J9+清水町!J9+芽室町!J9+中札内村!J9+更別村!J9+大樹町!J9+広尾町!J9+幕別町!J9+池田町!J9+豊頃町!J9+本別町!J9+足寄町!J9+陸別町!J9+浦幌町!J9</f>
        <v>0</v>
      </c>
      <c r="K9" s="3">
        <f>+帯広市!K9+音更町!K9+士幌町!K9+上士幌町!K9+鹿追町!K9+新得町!K9+清水町!K9+芽室町!K9+中札内村!K9+更別村!K9+大樹町!K9+広尾町!K9+幕別町!K9+池田町!K9+豊頃町!K9+本別町!K9+足寄町!K9+陸別町!K9+浦幌町!K9</f>
        <v>13</v>
      </c>
      <c r="L9" s="3">
        <f>+帯広市!L9+音更町!L9+士幌町!L9+上士幌町!L9+鹿追町!L9+新得町!L9+清水町!L9+芽室町!L9+中札内村!L9+更別村!L9+大樹町!L9+広尾町!L9+幕別町!L9+池田町!L9+豊頃町!L9+本別町!L9+足寄町!L9+陸別町!L9+浦幌町!L9</f>
        <v>8</v>
      </c>
      <c r="M9" s="3">
        <f>+帯広市!M9+音更町!M9+士幌町!M9+上士幌町!M9+鹿追町!M9+新得町!M9+清水町!M9+芽室町!M9+中札内村!M9+更別村!M9+大樹町!M9+広尾町!M9+幕別町!M9+池田町!M9+豊頃町!M9+本別町!M9+足寄町!M9+陸別町!M9+浦幌町!M9</f>
        <v>60</v>
      </c>
      <c r="N9" s="3">
        <f>+帯広市!N9+音更町!N9+士幌町!N9+上士幌町!N9+鹿追町!N9+新得町!N9+清水町!N9+芽室町!N9+中札内村!N9+更別村!N9+大樹町!N9+広尾町!N9+幕別町!N9+池田町!N9+豊頃町!N9+本別町!N9+足寄町!N9+陸別町!N9+浦幌町!N9</f>
        <v>4</v>
      </c>
      <c r="O9" s="3">
        <f>+帯広市!O9+音更町!O9+士幌町!O9+上士幌町!O9+鹿追町!O9+新得町!O9+清水町!O9+芽室町!O9+中札内村!O9+更別村!O9+大樹町!O9+広尾町!O9+幕別町!O9+池田町!O9+豊頃町!O9+本別町!O9+足寄町!O9+陸別町!O9+浦幌町!O9</f>
        <v>7</v>
      </c>
      <c r="P9" s="3">
        <f>+帯広市!P9+音更町!P9+士幌町!P9+上士幌町!P9+鹿追町!P9+新得町!P9+清水町!P9+芽室町!P9+中札内村!P9+更別村!P9+大樹町!P9+広尾町!P9+幕別町!P9+池田町!P9+豊頃町!P9+本別町!P9+足寄町!P9+陸別町!P9+浦幌町!P9</f>
        <v>1</v>
      </c>
      <c r="Q9" s="3">
        <f>+帯広市!Q9+音更町!Q9+士幌町!Q9+上士幌町!Q9+鹿追町!Q9+新得町!Q9+清水町!Q9+芽室町!Q9+中札内村!Q9+更別村!Q9+大樹町!Q9+広尾町!Q9+幕別町!Q9+池田町!Q9+豊頃町!Q9+本別町!Q9+足寄町!Q9+陸別町!Q9+浦幌町!Q9</f>
        <v>6</v>
      </c>
      <c r="R9" s="3">
        <f>+帯広市!R9+音更町!R9+士幌町!R9+上士幌町!R9+鹿追町!R9+新得町!R9+清水町!R9+芽室町!R9+中札内村!R9+更別村!R9+大樹町!R9+広尾町!R9+幕別町!R9+池田町!R9+豊頃町!R9+本別町!R9+足寄町!R9+陸別町!R9+浦幌町!R9</f>
        <v>55</v>
      </c>
      <c r="S9" s="3">
        <f>+帯広市!S9+音更町!S9+士幌町!S9+上士幌町!S9+鹿追町!S9+新得町!S9+清水町!S9+芽室町!S9+中札内村!S9+更別村!S9+大樹町!S9+広尾町!S9+幕別町!S9+池田町!S9+豊頃町!S9+本別町!S9+足寄町!S9+陸別町!S9+浦幌町!S9</f>
        <v>1</v>
      </c>
      <c r="T9" s="3">
        <f>+帯広市!T9+音更町!T9+士幌町!T9+上士幌町!T9+鹿追町!T9+新得町!T9+清水町!T9+芽室町!T9+中札内村!T9+更別村!T9+大樹町!T9+広尾町!T9+幕別町!T9+池田町!T9+豊頃町!T9+本別町!T9+足寄町!T9+陸別町!T9+浦幌町!T9</f>
        <v>19</v>
      </c>
      <c r="U9" s="4">
        <f>+帯広市!U9+音更町!U9+士幌町!U9+上士幌町!U9+鹿追町!U9+新得町!U9+清水町!U9+芽室町!U9+中札内村!U9+更別村!U9+大樹町!U9+広尾町!U9+幕別町!U9+池田町!U9+豊頃町!U9+本別町!U9+足寄町!U9+陸別町!U9+浦幌町!U9</f>
        <v>402</v>
      </c>
      <c r="V9" s="29">
        <f>+帯広市!V9+音更町!V9+士幌町!V9+上士幌町!V9+鹿追町!V9+新得町!V9+清水町!V9+芽室町!V9+中札内村!V9+更別村!V9+大樹町!V9+広尾町!V9+幕別町!V9+池田町!V9+豊頃町!V9+本別町!V9+足寄町!V9+陸別町!V9+浦幌町!V9</f>
        <v>8561</v>
      </c>
    </row>
    <row r="10" spans="1:22" ht="18" customHeight="1" x14ac:dyDescent="0.15">
      <c r="A10" s="153"/>
      <c r="B10" s="120" t="s">
        <v>14</v>
      </c>
      <c r="C10" s="5">
        <f>+帯広市!C10+音更町!C10+士幌町!C10+上士幌町!C10+鹿追町!C10+新得町!C10+清水町!C10+芽室町!C10+中札内村!C10+更別村!C10+大樹町!C10+広尾町!C10+幕別町!C10+池田町!C10+豊頃町!C10+本別町!C10+足寄町!C10+陸別町!C10+浦幌町!C10</f>
        <v>1005</v>
      </c>
      <c r="D10" s="6">
        <f>+帯広市!D10+音更町!D10+士幌町!D10+上士幌町!D10+鹿追町!D10+新得町!D10+清水町!D10+芽室町!D10+中札内村!D10+更別村!D10+大樹町!D10+広尾町!D10+幕別町!D10+池田町!D10+豊頃町!D10+本別町!D10+足寄町!D10+陸別町!D10+浦幌町!D10</f>
        <v>415</v>
      </c>
      <c r="E10" s="6">
        <f>+帯広市!E10+音更町!E10+士幌町!E10+上士幌町!E10+鹿追町!E10+新得町!E10+清水町!E10+芽室町!E10+中札内村!E10+更別村!E10+大樹町!E10+広尾町!E10+幕別町!E10+池田町!E10+豊頃町!E10+本別町!E10+足寄町!E10+陸別町!E10+浦幌町!E10</f>
        <v>4364</v>
      </c>
      <c r="F10" s="6">
        <f>+帯広市!F10+音更町!F10+士幌町!F10+上士幌町!F10+鹿追町!F10+新得町!F10+清水町!F10+芽室町!F10+中札内村!F10+更別村!F10+大樹町!F10+広尾町!F10+幕別町!F10+池田町!F10+豊頃町!F10+本別町!F10+足寄町!F10+陸別町!F10+浦幌町!F10</f>
        <v>1534</v>
      </c>
      <c r="G10" s="6">
        <f>+帯広市!G10+音更町!G10+士幌町!G10+上士幌町!G10+鹿追町!G10+新得町!G10+清水町!G10+芽室町!G10+中札内村!G10+更別村!G10+大樹町!G10+広尾町!G10+幕別町!G10+池田町!G10+豊頃町!G10+本別町!G10+足寄町!G10+陸別町!G10+浦幌町!G10</f>
        <v>421</v>
      </c>
      <c r="H10" s="6">
        <f>+帯広市!H10+音更町!H10+士幌町!H10+上士幌町!H10+鹿追町!H10+新得町!H10+清水町!H10+芽室町!H10+中札内村!H10+更別村!H10+大樹町!H10+広尾町!H10+幕別町!H10+池田町!H10+豊頃町!H10+本別町!H10+足寄町!H10+陸別町!H10+浦幌町!H10</f>
        <v>596</v>
      </c>
      <c r="I10" s="6">
        <f>+帯広市!I10+音更町!I10+士幌町!I10+上士幌町!I10+鹿追町!I10+新得町!I10+清水町!I10+芽室町!I10+中札内村!I10+更別村!I10+大樹町!I10+広尾町!I10+幕別町!I10+池田町!I10+豊頃町!I10+本別町!I10+足寄町!I10+陸別町!I10+浦幌町!I10</f>
        <v>249</v>
      </c>
      <c r="J10" s="6">
        <f>+帯広市!J10+音更町!J10+士幌町!J10+上士幌町!J10+鹿追町!J10+新得町!J10+清水町!J10+芽室町!J10+中札内村!J10+更別村!J10+大樹町!J10+広尾町!J10+幕別町!J10+池田町!J10+豊頃町!J10+本別町!J10+足寄町!J10+陸別町!J10+浦幌町!J10</f>
        <v>0</v>
      </c>
      <c r="K10" s="6">
        <f>+帯広市!K10+音更町!K10+士幌町!K10+上士幌町!K10+鹿追町!K10+新得町!K10+清水町!K10+芽室町!K10+中札内村!K10+更別村!K10+大樹町!K10+広尾町!K10+幕別町!K10+池田町!K10+豊頃町!K10+本別町!K10+足寄町!K10+陸別町!K10+浦幌町!K10</f>
        <v>13</v>
      </c>
      <c r="L10" s="6">
        <f>+帯広市!L10+音更町!L10+士幌町!L10+上士幌町!L10+鹿追町!L10+新得町!L10+清水町!L10+芽室町!L10+中札内村!L10+更別村!L10+大樹町!L10+広尾町!L10+幕別町!L10+池田町!L10+豊頃町!L10+本別町!L10+足寄町!L10+陸別町!L10+浦幌町!L10</f>
        <v>8</v>
      </c>
      <c r="M10" s="6">
        <f>+帯広市!M10+音更町!M10+士幌町!M10+上士幌町!M10+鹿追町!M10+新得町!M10+清水町!M10+芽室町!M10+中札内村!M10+更別村!M10+大樹町!M10+広尾町!M10+幕別町!M10+池田町!M10+豊頃町!M10+本別町!M10+足寄町!M10+陸別町!M10+浦幌町!M10</f>
        <v>80</v>
      </c>
      <c r="N10" s="6">
        <f>+帯広市!N10+音更町!N10+士幌町!N10+上士幌町!N10+鹿追町!N10+新得町!N10+清水町!N10+芽室町!N10+中札内村!N10+更別村!N10+大樹町!N10+広尾町!N10+幕別町!N10+池田町!N10+豊頃町!N10+本別町!N10+足寄町!N10+陸別町!N10+浦幌町!N10</f>
        <v>8</v>
      </c>
      <c r="O10" s="6">
        <f>+帯広市!O10+音更町!O10+士幌町!O10+上士幌町!O10+鹿追町!O10+新得町!O10+清水町!O10+芽室町!O10+中札内村!O10+更別村!O10+大樹町!O10+広尾町!O10+幕別町!O10+池田町!O10+豊頃町!O10+本別町!O10+足寄町!O10+陸別町!O10+浦幌町!O10</f>
        <v>13</v>
      </c>
      <c r="P10" s="6">
        <f>+帯広市!P10+音更町!P10+士幌町!P10+上士幌町!P10+鹿追町!P10+新得町!P10+清水町!P10+芽室町!P10+中札内村!P10+更別村!P10+大樹町!P10+広尾町!P10+幕別町!P10+池田町!P10+豊頃町!P10+本別町!P10+足寄町!P10+陸別町!P10+浦幌町!P10</f>
        <v>1</v>
      </c>
      <c r="Q10" s="6">
        <f>+帯広市!Q10+音更町!Q10+士幌町!Q10+上士幌町!Q10+鹿追町!Q10+新得町!Q10+清水町!Q10+芽室町!Q10+中札内村!Q10+更別村!Q10+大樹町!Q10+広尾町!Q10+幕別町!Q10+池田町!Q10+豊頃町!Q10+本別町!Q10+足寄町!Q10+陸別町!Q10+浦幌町!Q10</f>
        <v>9</v>
      </c>
      <c r="R10" s="6">
        <f>+帯広市!R10+音更町!R10+士幌町!R10+上士幌町!R10+鹿追町!R10+新得町!R10+清水町!R10+芽室町!R10+中札内村!R10+更別村!R10+大樹町!R10+広尾町!R10+幕別町!R10+池田町!R10+豊頃町!R10+本別町!R10+足寄町!R10+陸別町!R10+浦幌町!R10</f>
        <v>66</v>
      </c>
      <c r="S10" s="6">
        <f>+帯広市!S10+音更町!S10+士幌町!S10+上士幌町!S10+鹿追町!S10+新得町!S10+清水町!S10+芽室町!S10+中札内村!S10+更別村!S10+大樹町!S10+広尾町!S10+幕別町!S10+池田町!S10+豊頃町!S10+本別町!S10+足寄町!S10+陸別町!S10+浦幌町!S10</f>
        <v>1</v>
      </c>
      <c r="T10" s="6">
        <f>+帯広市!T10+音更町!T10+士幌町!T10+上士幌町!T10+鹿追町!T10+新得町!T10+清水町!T10+芽室町!T10+中札内村!T10+更別村!T10+大樹町!T10+広尾町!T10+幕別町!T10+池田町!T10+豊頃町!T10+本別町!T10+足寄町!T10+陸別町!T10+浦幌町!T10</f>
        <v>33</v>
      </c>
      <c r="U10" s="7">
        <f>+帯広市!U10+音更町!U10+士幌町!U10+上士幌町!U10+鹿追町!U10+新得町!U10+清水町!U10+芽室町!U10+中札内村!U10+更別村!U10+大樹町!U10+広尾町!U10+幕別町!U10+池田町!U10+豊頃町!U10+本別町!U10+足寄町!U10+陸別町!U10+浦幌町!U10</f>
        <v>483</v>
      </c>
      <c r="V10" s="31">
        <f>+帯広市!V10+音更町!V10+士幌町!V10+上士幌町!V10+鹿追町!V10+新得町!V10+清水町!V10+芽室町!V10+中札内村!V10+更別村!V10+大樹町!V10+広尾町!V10+幕別町!V10+池田町!V10+豊頃町!V10+本別町!V10+足寄町!V10+陸別町!V10+浦幌町!V10</f>
        <v>9299</v>
      </c>
    </row>
    <row r="11" spans="1:22" ht="18" customHeight="1" x14ac:dyDescent="0.15">
      <c r="A11" s="156" t="s">
        <v>3</v>
      </c>
      <c r="B11" s="121" t="s">
        <v>13</v>
      </c>
      <c r="C11" s="11">
        <f>+帯広市!C11+音更町!C11+士幌町!C11+上士幌町!C11+鹿追町!C11+新得町!C11+清水町!C11+芽室町!C11+中札内村!C11+更別村!C11+大樹町!C11+広尾町!C11+幕別町!C11+池田町!C11+豊頃町!C11+本別町!C11+足寄町!C11+陸別町!C11+浦幌町!C11</f>
        <v>1528</v>
      </c>
      <c r="D11" s="12">
        <f>+帯広市!D11+音更町!D11+士幌町!D11+上士幌町!D11+鹿追町!D11+新得町!D11+清水町!D11+芽室町!D11+中札内村!D11+更別村!D11+大樹町!D11+広尾町!D11+幕別町!D11+池田町!D11+豊頃町!D11+本別町!D11+足寄町!D11+陸別町!D11+浦幌町!D11</f>
        <v>828</v>
      </c>
      <c r="E11" s="12">
        <f>+帯広市!E11+音更町!E11+士幌町!E11+上士幌町!E11+鹿追町!E11+新得町!E11+清水町!E11+芽室町!E11+中札内村!E11+更別村!E11+大樹町!E11+広尾町!E11+幕別町!E11+池田町!E11+豊頃町!E11+本別町!E11+足寄町!E11+陸別町!E11+浦幌町!E11</f>
        <v>3364</v>
      </c>
      <c r="F11" s="12">
        <f>+帯広市!F11+音更町!F11+士幌町!F11+上士幌町!F11+鹿追町!F11+新得町!F11+清水町!F11+芽室町!F11+中札内村!F11+更別村!F11+大樹町!F11+広尾町!F11+幕別町!F11+池田町!F11+豊頃町!F11+本別町!F11+足寄町!F11+陸別町!F11+浦幌町!F11</f>
        <v>1131</v>
      </c>
      <c r="G11" s="12">
        <f>+帯広市!G11+音更町!G11+士幌町!G11+上士幌町!G11+鹿追町!G11+新得町!G11+清水町!G11+芽室町!G11+中札内村!G11+更別村!G11+大樹町!G11+広尾町!G11+幕別町!G11+池田町!G11+豊頃町!G11+本別町!G11+足寄町!G11+陸別町!G11+浦幌町!G11</f>
        <v>450</v>
      </c>
      <c r="H11" s="12">
        <f>+帯広市!H11+音更町!H11+士幌町!H11+上士幌町!H11+鹿追町!H11+新得町!H11+清水町!H11+芽室町!H11+中札内村!H11+更別村!H11+大樹町!H11+広尾町!H11+幕別町!H11+池田町!H11+豊頃町!H11+本別町!H11+足寄町!H11+陸別町!H11+浦幌町!H11</f>
        <v>226</v>
      </c>
      <c r="I11" s="12">
        <f>+帯広市!I11+音更町!I11+士幌町!I11+上士幌町!I11+鹿追町!I11+新得町!I11+清水町!I11+芽室町!I11+中札内村!I11+更別村!I11+大樹町!I11+広尾町!I11+幕別町!I11+池田町!I11+豊頃町!I11+本別町!I11+足寄町!I11+陸別町!I11+浦幌町!I11</f>
        <v>148</v>
      </c>
      <c r="J11" s="12">
        <f>+帯広市!J11+音更町!J11+士幌町!J11+上士幌町!J11+鹿追町!J11+新得町!J11+清水町!J11+芽室町!J11+中札内村!J11+更別村!J11+大樹町!J11+広尾町!J11+幕別町!J11+池田町!J11+豊頃町!J11+本別町!J11+足寄町!J11+陸別町!J11+浦幌町!J11</f>
        <v>9</v>
      </c>
      <c r="K11" s="12">
        <f>+帯広市!K11+音更町!K11+士幌町!K11+上士幌町!K11+鹿追町!K11+新得町!K11+清水町!K11+芽室町!K11+中札内村!K11+更別村!K11+大樹町!K11+広尾町!K11+幕別町!K11+池田町!K11+豊頃町!K11+本別町!K11+足寄町!K11+陸別町!K11+浦幌町!K11</f>
        <v>18</v>
      </c>
      <c r="L11" s="12">
        <f>+帯広市!L11+音更町!L11+士幌町!L11+上士幌町!L11+鹿追町!L11+新得町!L11+清水町!L11+芽室町!L11+中札内村!L11+更別村!L11+大樹町!L11+広尾町!L11+幕別町!L11+池田町!L11+豊頃町!L11+本別町!L11+足寄町!L11+陸別町!L11+浦幌町!L11</f>
        <v>8</v>
      </c>
      <c r="M11" s="12">
        <f>+帯広市!M11+音更町!M11+士幌町!M11+上士幌町!M11+鹿追町!M11+新得町!M11+清水町!M11+芽室町!M11+中札内村!M11+更別村!M11+大樹町!M11+広尾町!M11+幕別町!M11+池田町!M11+豊頃町!M11+本別町!M11+足寄町!M11+陸別町!M11+浦幌町!M11</f>
        <v>18</v>
      </c>
      <c r="N11" s="12">
        <f>+帯広市!N11+音更町!N11+士幌町!N11+上士幌町!N11+鹿追町!N11+新得町!N11+清水町!N11+芽室町!N11+中札内村!N11+更別村!N11+大樹町!N11+広尾町!N11+幕別町!N11+池田町!N11+豊頃町!N11+本別町!N11+足寄町!N11+陸別町!N11+浦幌町!N11</f>
        <v>5</v>
      </c>
      <c r="O11" s="12">
        <f>+帯広市!O11+音更町!O11+士幌町!O11+上士幌町!O11+鹿追町!O11+新得町!O11+清水町!O11+芽室町!O11+中札内村!O11+更別村!O11+大樹町!O11+広尾町!O11+幕別町!O11+池田町!O11+豊頃町!O11+本別町!O11+足寄町!O11+陸別町!O11+浦幌町!O11</f>
        <v>12</v>
      </c>
      <c r="P11" s="12">
        <f>+帯広市!P11+音更町!P11+士幌町!P11+上士幌町!P11+鹿追町!P11+新得町!P11+清水町!P11+芽室町!P11+中札内村!P11+更別村!P11+大樹町!P11+広尾町!P11+幕別町!P11+池田町!P11+豊頃町!P11+本別町!P11+足寄町!P11+陸別町!P11+浦幌町!P11</f>
        <v>2</v>
      </c>
      <c r="Q11" s="12">
        <f>+帯広市!Q11+音更町!Q11+士幌町!Q11+上士幌町!Q11+鹿追町!Q11+新得町!Q11+清水町!Q11+芽室町!Q11+中札内村!Q11+更別村!Q11+大樹町!Q11+広尾町!Q11+幕別町!Q11+池田町!Q11+豊頃町!Q11+本別町!Q11+足寄町!Q11+陸別町!Q11+浦幌町!Q11</f>
        <v>8</v>
      </c>
      <c r="R11" s="12">
        <f>+帯広市!R11+音更町!R11+士幌町!R11+上士幌町!R11+鹿追町!R11+新得町!R11+清水町!R11+芽室町!R11+中札内村!R11+更別村!R11+大樹町!R11+広尾町!R11+幕別町!R11+池田町!R11+豊頃町!R11+本別町!R11+足寄町!R11+陸別町!R11+浦幌町!R11</f>
        <v>73</v>
      </c>
      <c r="S11" s="12">
        <f>+帯広市!S11+音更町!S11+士幌町!S11+上士幌町!S11+鹿追町!S11+新得町!S11+清水町!S11+芽室町!S11+中札内村!S11+更別村!S11+大樹町!S11+広尾町!S11+幕別町!S11+池田町!S11+豊頃町!S11+本別町!S11+足寄町!S11+陸別町!S11+浦幌町!S11</f>
        <v>5</v>
      </c>
      <c r="T11" s="12">
        <f>+帯広市!T11+音更町!T11+士幌町!T11+上士幌町!T11+鹿追町!T11+新得町!T11+清水町!T11+芽室町!T11+中札内村!T11+更別村!T11+大樹町!T11+広尾町!T11+幕別町!T11+池田町!T11+豊頃町!T11+本別町!T11+足寄町!T11+陸別町!T11+浦幌町!T11</f>
        <v>57</v>
      </c>
      <c r="U11" s="13">
        <f>+帯広市!U11+音更町!U11+士幌町!U11+上士幌町!U11+鹿追町!U11+新得町!U11+清水町!U11+芽室町!U11+中札内村!U11+更別村!U11+大樹町!U11+広尾町!U11+幕別町!U11+池田町!U11+豊頃町!U11+本別町!U11+足寄町!U11+陸別町!U11+浦幌町!U11</f>
        <v>409</v>
      </c>
      <c r="V11" s="32">
        <f>+帯広市!V11+音更町!V11+士幌町!V11+上士幌町!V11+鹿追町!V11+新得町!V11+清水町!V11+芽室町!V11+中札内村!V11+更別村!V11+大樹町!V11+広尾町!V11+幕別町!V11+池田町!V11+豊頃町!V11+本別町!V11+足寄町!V11+陸別町!V11+浦幌町!V11</f>
        <v>8299</v>
      </c>
    </row>
    <row r="12" spans="1:22" ht="18" customHeight="1" x14ac:dyDescent="0.15">
      <c r="A12" s="157"/>
      <c r="B12" s="119" t="s">
        <v>14</v>
      </c>
      <c r="C12" s="8">
        <f>+帯広市!C12+音更町!C12+士幌町!C12+上士幌町!C12+鹿追町!C12+新得町!C12+清水町!C12+芽室町!C12+中札内村!C12+更別村!C12+大樹町!C12+広尾町!C12+幕別町!C12+池田町!C12+豊頃町!C12+本別町!C12+足寄町!C12+陸別町!C12+浦幌町!C12</f>
        <v>1597</v>
      </c>
      <c r="D12" s="9">
        <f>+帯広市!D12+音更町!D12+士幌町!D12+上士幌町!D12+鹿追町!D12+新得町!D12+清水町!D12+芽室町!D12+中札内村!D12+更別村!D12+大樹町!D12+広尾町!D12+幕別町!D12+池田町!D12+豊頃町!D12+本別町!D12+足寄町!D12+陸別町!D12+浦幌町!D12</f>
        <v>908</v>
      </c>
      <c r="E12" s="9">
        <f>+帯広市!E12+音更町!E12+士幌町!E12+上士幌町!E12+鹿追町!E12+新得町!E12+清水町!E12+芽室町!E12+中札内村!E12+更別村!E12+大樹町!E12+広尾町!E12+幕別町!E12+池田町!E12+豊頃町!E12+本別町!E12+足寄町!E12+陸別町!E12+浦幌町!E12</f>
        <v>3555</v>
      </c>
      <c r="F12" s="9">
        <f>+帯広市!F12+音更町!F12+士幌町!F12+上士幌町!F12+鹿追町!F12+新得町!F12+清水町!F12+芽室町!F12+中札内村!F12+更別村!F12+大樹町!F12+広尾町!F12+幕別町!F12+池田町!F12+豊頃町!F12+本別町!F12+足寄町!F12+陸別町!F12+浦幌町!F12</f>
        <v>1279</v>
      </c>
      <c r="G12" s="9">
        <f>+帯広市!G12+音更町!G12+士幌町!G12+上士幌町!G12+鹿追町!G12+新得町!G12+清水町!G12+芽室町!G12+中札内村!G12+更別村!G12+大樹町!G12+広尾町!G12+幕別町!G12+池田町!G12+豊頃町!G12+本別町!G12+足寄町!G12+陸別町!G12+浦幌町!G12</f>
        <v>586</v>
      </c>
      <c r="H12" s="9">
        <f>+帯広市!H12+音更町!H12+士幌町!H12+上士幌町!H12+鹿追町!H12+新得町!H12+清水町!H12+芽室町!H12+中札内村!H12+更別村!H12+大樹町!H12+広尾町!H12+幕別町!H12+池田町!H12+豊頃町!H12+本別町!H12+足寄町!H12+陸別町!H12+浦幌町!H12</f>
        <v>275</v>
      </c>
      <c r="I12" s="9">
        <f>+帯広市!I12+音更町!I12+士幌町!I12+上士幌町!I12+鹿追町!I12+新得町!I12+清水町!I12+芽室町!I12+中札内村!I12+更別村!I12+大樹町!I12+広尾町!I12+幕別町!I12+池田町!I12+豊頃町!I12+本別町!I12+足寄町!I12+陸別町!I12+浦幌町!I12</f>
        <v>194</v>
      </c>
      <c r="J12" s="9">
        <f>+帯広市!J12+音更町!J12+士幌町!J12+上士幌町!J12+鹿追町!J12+新得町!J12+清水町!J12+芽室町!J12+中札内村!J12+更別村!J12+大樹町!J12+広尾町!J12+幕別町!J12+池田町!J12+豊頃町!J12+本別町!J12+足寄町!J12+陸別町!J12+浦幌町!J12</f>
        <v>17</v>
      </c>
      <c r="K12" s="9">
        <f>+帯広市!K12+音更町!K12+士幌町!K12+上士幌町!K12+鹿追町!K12+新得町!K12+清水町!K12+芽室町!K12+中札内村!K12+更別村!K12+大樹町!K12+広尾町!K12+幕別町!K12+池田町!K12+豊頃町!K12+本別町!K12+足寄町!K12+陸別町!K12+浦幌町!K12</f>
        <v>38</v>
      </c>
      <c r="L12" s="9">
        <f>+帯広市!L12+音更町!L12+士幌町!L12+上士幌町!L12+鹿追町!L12+新得町!L12+清水町!L12+芽室町!L12+中札内村!L12+更別村!L12+大樹町!L12+広尾町!L12+幕別町!L12+池田町!L12+豊頃町!L12+本別町!L12+足寄町!L12+陸別町!L12+浦幌町!L12</f>
        <v>8</v>
      </c>
      <c r="M12" s="9">
        <f>+帯広市!M12+音更町!M12+士幌町!M12+上士幌町!M12+鹿追町!M12+新得町!M12+清水町!M12+芽室町!M12+中札内村!M12+更別村!M12+大樹町!M12+広尾町!M12+幕別町!M12+池田町!M12+豊頃町!M12+本別町!M12+足寄町!M12+陸別町!M12+浦幌町!M12</f>
        <v>20</v>
      </c>
      <c r="N12" s="9">
        <f>+帯広市!N12+音更町!N12+士幌町!N12+上士幌町!N12+鹿追町!N12+新得町!N12+清水町!N12+芽室町!N12+中札内村!N12+更別村!N12+大樹町!N12+広尾町!N12+幕別町!N12+池田町!N12+豊頃町!N12+本別町!N12+足寄町!N12+陸別町!N12+浦幌町!N12</f>
        <v>5</v>
      </c>
      <c r="O12" s="9">
        <f>+帯広市!O12+音更町!O12+士幌町!O12+上士幌町!O12+鹿追町!O12+新得町!O12+清水町!O12+芽室町!O12+中札内村!O12+更別村!O12+大樹町!O12+広尾町!O12+幕別町!O12+池田町!O12+豊頃町!O12+本別町!O12+足寄町!O12+陸別町!O12+浦幌町!O12</f>
        <v>18</v>
      </c>
      <c r="P12" s="9">
        <f>+帯広市!P12+音更町!P12+士幌町!P12+上士幌町!P12+鹿追町!P12+新得町!P12+清水町!P12+芽室町!P12+中札内村!P12+更別村!P12+大樹町!P12+広尾町!P12+幕別町!P12+池田町!P12+豊頃町!P12+本別町!P12+足寄町!P12+陸別町!P12+浦幌町!P12</f>
        <v>4</v>
      </c>
      <c r="Q12" s="9">
        <f>+帯広市!Q12+音更町!Q12+士幌町!Q12+上士幌町!Q12+鹿追町!Q12+新得町!Q12+清水町!Q12+芽室町!Q12+中札内村!Q12+更別村!Q12+大樹町!Q12+広尾町!Q12+幕別町!Q12+池田町!Q12+豊頃町!Q12+本別町!Q12+足寄町!Q12+陸別町!Q12+浦幌町!Q12</f>
        <v>13</v>
      </c>
      <c r="R12" s="9">
        <f>+帯広市!R12+音更町!R12+士幌町!R12+上士幌町!R12+鹿追町!R12+新得町!R12+清水町!R12+芽室町!R12+中札内村!R12+更別村!R12+大樹町!R12+広尾町!R12+幕別町!R12+池田町!R12+豊頃町!R12+本別町!R12+足寄町!R12+陸別町!R12+浦幌町!R12</f>
        <v>89</v>
      </c>
      <c r="S12" s="9">
        <f>+帯広市!S12+音更町!S12+士幌町!S12+上士幌町!S12+鹿追町!S12+新得町!S12+清水町!S12+芽室町!S12+中札内村!S12+更別村!S12+大樹町!S12+広尾町!S12+幕別町!S12+池田町!S12+豊頃町!S12+本別町!S12+足寄町!S12+陸別町!S12+浦幌町!S12</f>
        <v>5</v>
      </c>
      <c r="T12" s="9">
        <f>+帯広市!T12+音更町!T12+士幌町!T12+上士幌町!T12+鹿追町!T12+新得町!T12+清水町!T12+芽室町!T12+中札内村!T12+更別村!T12+大樹町!T12+広尾町!T12+幕別町!T12+池田町!T12+豊頃町!T12+本別町!T12+足寄町!T12+陸別町!T12+浦幌町!T12</f>
        <v>77</v>
      </c>
      <c r="U12" s="10">
        <f>+帯広市!U12+音更町!U12+士幌町!U12+上士幌町!U12+鹿追町!U12+新得町!U12+清水町!U12+芽室町!U12+中札内村!U12+更別村!U12+大樹町!U12+広尾町!U12+幕別町!U12+池田町!U12+豊頃町!U12+本別町!U12+足寄町!U12+陸別町!U12+浦幌町!U12</f>
        <v>534</v>
      </c>
      <c r="V12" s="30">
        <f>+帯広市!V12+音更町!V12+士幌町!V12+上士幌町!V12+鹿追町!V12+新得町!V12+清水町!V12+芽室町!V12+中札内村!V12+更別村!V12+大樹町!V12+広尾町!V12+幕別町!V12+池田町!V12+豊頃町!V12+本別町!V12+足寄町!V12+陸別町!V12+浦幌町!V12</f>
        <v>9222</v>
      </c>
    </row>
    <row r="13" spans="1:22" ht="18" customHeight="1" x14ac:dyDescent="0.15">
      <c r="A13" s="154" t="s">
        <v>4</v>
      </c>
      <c r="B13" s="118" t="s">
        <v>13</v>
      </c>
      <c r="C13" s="2">
        <f>+帯広市!C13+音更町!C13+士幌町!C13+上士幌町!C13+鹿追町!C13+新得町!C13+清水町!C13+芽室町!C13+中札内村!C13+更別村!C13+大樹町!C13+広尾町!C13+幕別町!C13+池田町!C13+豊頃町!C13+本別町!C13+足寄町!C13+陸別町!C13+浦幌町!C13</f>
        <v>2988</v>
      </c>
      <c r="D13" s="3">
        <f>+帯広市!D13+音更町!D13+士幌町!D13+上士幌町!D13+鹿追町!D13+新得町!D13+清水町!D13+芽室町!D13+中札内村!D13+更別村!D13+大樹町!D13+広尾町!D13+幕別町!D13+池田町!D13+豊頃町!D13+本別町!D13+足寄町!D13+陸別町!D13+浦幌町!D13</f>
        <v>1818</v>
      </c>
      <c r="E13" s="3">
        <f>+帯広市!E13+音更町!E13+士幌町!E13+上士幌町!E13+鹿追町!E13+新得町!E13+清水町!E13+芽室町!E13+中札内村!E13+更別村!E13+大樹町!E13+広尾町!E13+幕別町!E13+池田町!E13+豊頃町!E13+本別町!E13+足寄町!E13+陸別町!E13+浦幌町!E13</f>
        <v>6998</v>
      </c>
      <c r="F13" s="3">
        <f>+帯広市!F13+音更町!F13+士幌町!F13+上士幌町!F13+鹿追町!F13+新得町!F13+清水町!F13+芽室町!F13+中札内村!F13+更別村!F13+大樹町!F13+広尾町!F13+幕別町!F13+池田町!F13+豊頃町!F13+本別町!F13+足寄町!F13+陸別町!F13+浦幌町!F13</f>
        <v>3351</v>
      </c>
      <c r="G13" s="3">
        <f>+帯広市!G13+音更町!G13+士幌町!G13+上士幌町!G13+鹿追町!G13+新得町!G13+清水町!G13+芽室町!G13+中札内村!G13+更別村!G13+大樹町!G13+広尾町!G13+幕別町!G13+池田町!G13+豊頃町!G13+本別町!G13+足寄町!G13+陸別町!G13+浦幌町!G13</f>
        <v>425</v>
      </c>
      <c r="H13" s="3">
        <f>+帯広市!H13+音更町!H13+士幌町!H13+上士幌町!H13+鹿追町!H13+新得町!H13+清水町!H13+芽室町!H13+中札内村!H13+更別村!H13+大樹町!H13+広尾町!H13+幕別町!H13+池田町!H13+豊頃町!H13+本別町!H13+足寄町!H13+陸別町!H13+浦幌町!H13</f>
        <v>480</v>
      </c>
      <c r="I13" s="3">
        <f>+帯広市!I13+音更町!I13+士幌町!I13+上士幌町!I13+鹿追町!I13+新得町!I13+清水町!I13+芽室町!I13+中札内村!I13+更別村!I13+大樹町!I13+広尾町!I13+幕別町!I13+池田町!I13+豊頃町!I13+本別町!I13+足寄町!I13+陸別町!I13+浦幌町!I13</f>
        <v>165</v>
      </c>
      <c r="J13" s="3">
        <f>+帯広市!J13+音更町!J13+士幌町!J13+上士幌町!J13+鹿追町!J13+新得町!J13+清水町!J13+芽室町!J13+中札内村!J13+更別村!J13+大樹町!J13+広尾町!J13+幕別町!J13+池田町!J13+豊頃町!J13+本別町!J13+足寄町!J13+陸別町!J13+浦幌町!J13</f>
        <v>0</v>
      </c>
      <c r="K13" s="3">
        <f>+帯広市!K13+音更町!K13+士幌町!K13+上士幌町!K13+鹿追町!K13+新得町!K13+清水町!K13+芽室町!K13+中札内村!K13+更別村!K13+大樹町!K13+広尾町!K13+幕別町!K13+池田町!K13+豊頃町!K13+本別町!K13+足寄町!K13+陸別町!K13+浦幌町!K13</f>
        <v>66</v>
      </c>
      <c r="L13" s="3">
        <f>+帯広市!L13+音更町!L13+士幌町!L13+上士幌町!L13+鹿追町!L13+新得町!L13+清水町!L13+芽室町!L13+中札内村!L13+更別村!L13+大樹町!L13+広尾町!L13+幕別町!L13+池田町!L13+豊頃町!L13+本別町!L13+足寄町!L13+陸別町!L13+浦幌町!L13</f>
        <v>5</v>
      </c>
      <c r="M13" s="3">
        <f>+帯広市!M13+音更町!M13+士幌町!M13+上士幌町!M13+鹿追町!M13+新得町!M13+清水町!M13+芽室町!M13+中札内村!M13+更別村!M13+大樹町!M13+広尾町!M13+幕別町!M13+池田町!M13+豊頃町!M13+本別町!M13+足寄町!M13+陸別町!M13+浦幌町!M13</f>
        <v>22</v>
      </c>
      <c r="N13" s="3">
        <f>+帯広市!N13+音更町!N13+士幌町!N13+上士幌町!N13+鹿追町!N13+新得町!N13+清水町!N13+芽室町!N13+中札内村!N13+更別村!N13+大樹町!N13+広尾町!N13+幕別町!N13+池田町!N13+豊頃町!N13+本別町!N13+足寄町!N13+陸別町!N13+浦幌町!N13</f>
        <v>1</v>
      </c>
      <c r="O13" s="3">
        <f>+帯広市!O13+音更町!O13+士幌町!O13+上士幌町!O13+鹿追町!O13+新得町!O13+清水町!O13+芽室町!O13+中札内村!O13+更別村!O13+大樹町!O13+広尾町!O13+幕別町!O13+池田町!O13+豊頃町!O13+本別町!O13+足寄町!O13+陸別町!O13+浦幌町!O13</f>
        <v>20</v>
      </c>
      <c r="P13" s="3">
        <f>+帯広市!P13+音更町!P13+士幌町!P13+上士幌町!P13+鹿追町!P13+新得町!P13+清水町!P13+芽室町!P13+中札内村!P13+更別村!P13+大樹町!P13+広尾町!P13+幕別町!P13+池田町!P13+豊頃町!P13+本別町!P13+足寄町!P13+陸別町!P13+浦幌町!P13</f>
        <v>35</v>
      </c>
      <c r="Q13" s="3">
        <f>+帯広市!Q13+音更町!Q13+士幌町!Q13+上士幌町!Q13+鹿追町!Q13+新得町!Q13+清水町!Q13+芽室町!Q13+中札内村!Q13+更別村!Q13+大樹町!Q13+広尾町!Q13+幕別町!Q13+池田町!Q13+豊頃町!Q13+本別町!Q13+足寄町!Q13+陸別町!Q13+浦幌町!Q13</f>
        <v>27</v>
      </c>
      <c r="R13" s="3">
        <f>+帯広市!R13+音更町!R13+士幌町!R13+上士幌町!R13+鹿追町!R13+新得町!R13+清水町!R13+芽室町!R13+中札内村!R13+更別村!R13+大樹町!R13+広尾町!R13+幕別町!R13+池田町!R13+豊頃町!R13+本別町!R13+足寄町!R13+陸別町!R13+浦幌町!R13</f>
        <v>140</v>
      </c>
      <c r="S13" s="3">
        <f>+帯広市!S13+音更町!S13+士幌町!S13+上士幌町!S13+鹿追町!S13+新得町!S13+清水町!S13+芽室町!S13+中札内村!S13+更別村!S13+大樹町!S13+広尾町!S13+幕別町!S13+池田町!S13+豊頃町!S13+本別町!S13+足寄町!S13+陸別町!S13+浦幌町!S13</f>
        <v>11</v>
      </c>
      <c r="T13" s="3">
        <f>+帯広市!T13+音更町!T13+士幌町!T13+上士幌町!T13+鹿追町!T13+新得町!T13+清水町!T13+芽室町!T13+中札内村!T13+更別村!T13+大樹町!T13+広尾町!T13+幕別町!T13+池田町!T13+豊頃町!T13+本別町!T13+足寄町!T13+陸別町!T13+浦幌町!T13</f>
        <v>68</v>
      </c>
      <c r="U13" s="4">
        <f>+帯広市!U13+音更町!U13+士幌町!U13+上士幌町!U13+鹿追町!U13+新得町!U13+清水町!U13+芽室町!U13+中札内村!U13+更別村!U13+大樹町!U13+広尾町!U13+幕別町!U13+池田町!U13+豊頃町!U13+本別町!U13+足寄町!U13+陸別町!U13+浦幌町!U13</f>
        <v>867</v>
      </c>
      <c r="V13" s="29">
        <f>+帯広市!V13+音更町!V13+士幌町!V13+上士幌町!V13+鹿追町!V13+新得町!V13+清水町!V13+芽室町!V13+中札内村!V13+更別村!V13+大樹町!V13+広尾町!V13+幕別町!V13+池田町!V13+豊頃町!V13+本別町!V13+足寄町!V13+陸別町!V13+浦幌町!V13</f>
        <v>17487</v>
      </c>
    </row>
    <row r="14" spans="1:22" ht="18" customHeight="1" x14ac:dyDescent="0.15">
      <c r="A14" s="153"/>
      <c r="B14" s="120" t="s">
        <v>14</v>
      </c>
      <c r="C14" s="5">
        <f>+帯広市!C14+音更町!C14+士幌町!C14+上士幌町!C14+鹿追町!C14+新得町!C14+清水町!C14+芽室町!C14+中札内村!C14+更別村!C14+大樹町!C14+広尾町!C14+幕別町!C14+池田町!C14+豊頃町!C14+本別町!C14+足寄町!C14+陸別町!C14+浦幌町!C14</f>
        <v>4397</v>
      </c>
      <c r="D14" s="6">
        <f>+帯広市!D14+音更町!D14+士幌町!D14+上士幌町!D14+鹿追町!D14+新得町!D14+清水町!D14+芽室町!D14+中札内村!D14+更別村!D14+大樹町!D14+広尾町!D14+幕別町!D14+池田町!D14+豊頃町!D14+本別町!D14+足寄町!D14+陸別町!D14+浦幌町!D14</f>
        <v>2344</v>
      </c>
      <c r="E14" s="6">
        <f>+帯広市!E14+音更町!E14+士幌町!E14+上士幌町!E14+鹿追町!E14+新得町!E14+清水町!E14+芽室町!E14+中札内村!E14+更別村!E14+大樹町!E14+広尾町!E14+幕別町!E14+池田町!E14+豊頃町!E14+本別町!E14+足寄町!E14+陸別町!E14+浦幌町!E14</f>
        <v>7634</v>
      </c>
      <c r="F14" s="6">
        <f>+帯広市!F14+音更町!F14+士幌町!F14+上士幌町!F14+鹿追町!F14+新得町!F14+清水町!F14+芽室町!F14+中札内村!F14+更別村!F14+大樹町!F14+広尾町!F14+幕別町!F14+池田町!F14+豊頃町!F14+本別町!F14+足寄町!F14+陸別町!F14+浦幌町!F14</f>
        <v>3926</v>
      </c>
      <c r="G14" s="6">
        <f>+帯広市!G14+音更町!G14+士幌町!G14+上士幌町!G14+鹿追町!G14+新得町!G14+清水町!G14+芽室町!G14+中札内村!G14+更別村!G14+大樹町!G14+広尾町!G14+幕別町!G14+池田町!G14+豊頃町!G14+本別町!G14+足寄町!G14+陸別町!G14+浦幌町!G14</f>
        <v>716</v>
      </c>
      <c r="H14" s="6">
        <f>+帯広市!H14+音更町!H14+士幌町!H14+上士幌町!H14+鹿追町!H14+新得町!H14+清水町!H14+芽室町!H14+中札内村!H14+更別村!H14+大樹町!H14+広尾町!H14+幕別町!H14+池田町!H14+豊頃町!H14+本別町!H14+足寄町!H14+陸別町!H14+浦幌町!H14</f>
        <v>509</v>
      </c>
      <c r="I14" s="6">
        <f>+帯広市!I14+音更町!I14+士幌町!I14+上士幌町!I14+鹿追町!I14+新得町!I14+清水町!I14+芽室町!I14+中札内村!I14+更別村!I14+大樹町!I14+広尾町!I14+幕別町!I14+池田町!I14+豊頃町!I14+本別町!I14+足寄町!I14+陸別町!I14+浦幌町!I14</f>
        <v>201</v>
      </c>
      <c r="J14" s="6">
        <f>+帯広市!J14+音更町!J14+士幌町!J14+上士幌町!J14+鹿追町!J14+新得町!J14+清水町!J14+芽室町!J14+中札内村!J14+更別村!J14+大樹町!J14+広尾町!J14+幕別町!J14+池田町!J14+豊頃町!J14+本別町!J14+足寄町!J14+陸別町!J14+浦幌町!J14</f>
        <v>0</v>
      </c>
      <c r="K14" s="6">
        <f>+帯広市!K14+音更町!K14+士幌町!K14+上士幌町!K14+鹿追町!K14+新得町!K14+清水町!K14+芽室町!K14+中札内村!K14+更別村!K14+大樹町!K14+広尾町!K14+幕別町!K14+池田町!K14+豊頃町!K14+本別町!K14+足寄町!K14+陸別町!K14+浦幌町!K14</f>
        <v>68</v>
      </c>
      <c r="L14" s="6">
        <f>+帯広市!L14+音更町!L14+士幌町!L14+上士幌町!L14+鹿追町!L14+新得町!L14+清水町!L14+芽室町!L14+中札内村!L14+更別村!L14+大樹町!L14+広尾町!L14+幕別町!L14+池田町!L14+豊頃町!L14+本別町!L14+足寄町!L14+陸別町!L14+浦幌町!L14</f>
        <v>10</v>
      </c>
      <c r="M14" s="6">
        <f>+帯広市!M14+音更町!M14+士幌町!M14+上士幌町!M14+鹿追町!M14+新得町!M14+清水町!M14+芽室町!M14+中札内村!M14+更別村!M14+大樹町!M14+広尾町!M14+幕別町!M14+池田町!M14+豊頃町!M14+本別町!M14+足寄町!M14+陸別町!M14+浦幌町!M14</f>
        <v>22</v>
      </c>
      <c r="N14" s="6">
        <f>+帯広市!N14+音更町!N14+士幌町!N14+上士幌町!N14+鹿追町!N14+新得町!N14+清水町!N14+芽室町!N14+中札内村!N14+更別村!N14+大樹町!N14+広尾町!N14+幕別町!N14+池田町!N14+豊頃町!N14+本別町!N14+足寄町!N14+陸別町!N14+浦幌町!N14</f>
        <v>1</v>
      </c>
      <c r="O14" s="6">
        <f>+帯広市!O14+音更町!O14+士幌町!O14+上士幌町!O14+鹿追町!O14+新得町!O14+清水町!O14+芽室町!O14+中札内村!O14+更別村!O14+大樹町!O14+広尾町!O14+幕別町!O14+池田町!O14+豊頃町!O14+本別町!O14+足寄町!O14+陸別町!O14+浦幌町!O14</f>
        <v>23</v>
      </c>
      <c r="P14" s="6">
        <f>+帯広市!P14+音更町!P14+士幌町!P14+上士幌町!P14+鹿追町!P14+新得町!P14+清水町!P14+芽室町!P14+中札内村!P14+更別村!P14+大樹町!P14+広尾町!P14+幕別町!P14+池田町!P14+豊頃町!P14+本別町!P14+足寄町!P14+陸別町!P14+浦幌町!P14</f>
        <v>46</v>
      </c>
      <c r="Q14" s="6">
        <f>+帯広市!Q14+音更町!Q14+士幌町!Q14+上士幌町!Q14+鹿追町!Q14+新得町!Q14+清水町!Q14+芽室町!Q14+中札内村!Q14+更別村!Q14+大樹町!Q14+広尾町!Q14+幕別町!Q14+池田町!Q14+豊頃町!Q14+本別町!Q14+足寄町!Q14+陸別町!Q14+浦幌町!Q14</f>
        <v>46</v>
      </c>
      <c r="R14" s="6">
        <f>+帯広市!R14+音更町!R14+士幌町!R14+上士幌町!R14+鹿追町!R14+新得町!R14+清水町!R14+芽室町!R14+中札内村!R14+更別村!R14+大樹町!R14+広尾町!R14+幕別町!R14+池田町!R14+豊頃町!R14+本別町!R14+足寄町!R14+陸別町!R14+浦幌町!R14</f>
        <v>252</v>
      </c>
      <c r="S14" s="6">
        <f>+帯広市!S14+音更町!S14+士幌町!S14+上士幌町!S14+鹿追町!S14+新得町!S14+清水町!S14+芽室町!S14+中札内村!S14+更別村!S14+大樹町!S14+広尾町!S14+幕別町!S14+池田町!S14+豊頃町!S14+本別町!S14+足寄町!S14+陸別町!S14+浦幌町!S14</f>
        <v>17</v>
      </c>
      <c r="T14" s="6">
        <f>+帯広市!T14+音更町!T14+士幌町!T14+上士幌町!T14+鹿追町!T14+新得町!T14+清水町!T14+芽室町!T14+中札内村!T14+更別村!T14+大樹町!T14+広尾町!T14+幕別町!T14+池田町!T14+豊頃町!T14+本別町!T14+足寄町!T14+陸別町!T14+浦幌町!T14</f>
        <v>133</v>
      </c>
      <c r="U14" s="7">
        <f>+帯広市!U14+音更町!U14+士幌町!U14+上士幌町!U14+鹿追町!U14+新得町!U14+清水町!U14+芽室町!U14+中札内村!U14+更別村!U14+大樹町!U14+広尾町!U14+幕別町!U14+池田町!U14+豊頃町!U14+本別町!U14+足寄町!U14+陸別町!U14+浦幌町!U14</f>
        <v>1060</v>
      </c>
      <c r="V14" s="31">
        <f>+帯広市!V14+音更町!V14+士幌町!V14+上士幌町!V14+鹿追町!V14+新得町!V14+清水町!V14+芽室町!V14+中札内村!V14+更別村!V14+大樹町!V14+広尾町!V14+幕別町!V14+池田町!V14+豊頃町!V14+本別町!V14+足寄町!V14+陸別町!V14+浦幌町!V14</f>
        <v>21405</v>
      </c>
    </row>
    <row r="15" spans="1:22" ht="18" customHeight="1" x14ac:dyDescent="0.15">
      <c r="A15" s="156" t="s">
        <v>5</v>
      </c>
      <c r="B15" s="121" t="s">
        <v>13</v>
      </c>
      <c r="C15" s="11">
        <f>+帯広市!C15+音更町!C15+士幌町!C15+上士幌町!C15+鹿追町!C15+新得町!C15+清水町!C15+芽室町!C15+中札内村!C15+更別村!C15+大樹町!C15+広尾町!C15+幕別町!C15+池田町!C15+豊頃町!C15+本別町!C15+足寄町!C15+陸別町!C15+浦幌町!C15</f>
        <v>2618</v>
      </c>
      <c r="D15" s="12">
        <f>+帯広市!D15+音更町!D15+士幌町!D15+上士幌町!D15+鹿追町!D15+新得町!D15+清水町!D15+芽室町!D15+中札内村!D15+更別村!D15+大樹町!D15+広尾町!D15+幕別町!D15+池田町!D15+豊頃町!D15+本別町!D15+足寄町!D15+陸別町!D15+浦幌町!D15</f>
        <v>1271</v>
      </c>
      <c r="E15" s="12">
        <f>+帯広市!E15+音更町!E15+士幌町!E15+上士幌町!E15+鹿追町!E15+新得町!E15+清水町!E15+芽室町!E15+中札内村!E15+更別村!E15+大樹町!E15+広尾町!E15+幕別町!E15+池田町!E15+豊頃町!E15+本別町!E15+足寄町!E15+陸別町!E15+浦幌町!E15</f>
        <v>3876</v>
      </c>
      <c r="F15" s="12">
        <f>+帯広市!F15+音更町!F15+士幌町!F15+上士幌町!F15+鹿追町!F15+新得町!F15+清水町!F15+芽室町!F15+中札内村!F15+更別村!F15+大樹町!F15+広尾町!F15+幕別町!F15+池田町!F15+豊頃町!F15+本別町!F15+足寄町!F15+陸別町!F15+浦幌町!F15</f>
        <v>2236</v>
      </c>
      <c r="G15" s="12">
        <f>+帯広市!G15+音更町!G15+士幌町!G15+上士幌町!G15+鹿追町!G15+新得町!G15+清水町!G15+芽室町!G15+中札内村!G15+更別村!G15+大樹町!G15+広尾町!G15+幕別町!G15+池田町!G15+豊頃町!G15+本別町!G15+足寄町!G15+陸別町!G15+浦幌町!G15</f>
        <v>190</v>
      </c>
      <c r="H15" s="12">
        <f>+帯広市!H15+音更町!H15+士幌町!H15+上士幌町!H15+鹿追町!H15+新得町!H15+清水町!H15+芽室町!H15+中札内村!H15+更別村!H15+大樹町!H15+広尾町!H15+幕別町!H15+池田町!H15+豊頃町!H15+本別町!H15+足寄町!H15+陸別町!H15+浦幌町!H15</f>
        <v>183</v>
      </c>
      <c r="I15" s="12">
        <f>+帯広市!I15+音更町!I15+士幌町!I15+上士幌町!I15+鹿追町!I15+新得町!I15+清水町!I15+芽室町!I15+中札内村!I15+更別村!I15+大樹町!I15+広尾町!I15+幕別町!I15+池田町!I15+豊頃町!I15+本別町!I15+足寄町!I15+陸別町!I15+浦幌町!I15</f>
        <v>54</v>
      </c>
      <c r="J15" s="12">
        <f>+帯広市!J15+音更町!J15+士幌町!J15+上士幌町!J15+鹿追町!J15+新得町!J15+清水町!J15+芽室町!J15+中札内村!J15+更別村!J15+大樹町!J15+広尾町!J15+幕別町!J15+池田町!J15+豊頃町!J15+本別町!J15+足寄町!J15+陸別町!J15+浦幌町!J15</f>
        <v>10</v>
      </c>
      <c r="K15" s="12">
        <f>+帯広市!K15+音更町!K15+士幌町!K15+上士幌町!K15+鹿追町!K15+新得町!K15+清水町!K15+芽室町!K15+中札内村!K15+更別村!K15+大樹町!K15+広尾町!K15+幕別町!K15+池田町!K15+豊頃町!K15+本別町!K15+足寄町!K15+陸別町!K15+浦幌町!K15</f>
        <v>13</v>
      </c>
      <c r="L15" s="12">
        <f>+帯広市!L15+音更町!L15+士幌町!L15+上士幌町!L15+鹿追町!L15+新得町!L15+清水町!L15+芽室町!L15+中札内村!L15+更別村!L15+大樹町!L15+広尾町!L15+幕別町!L15+池田町!L15+豊頃町!L15+本別町!L15+足寄町!L15+陸別町!L15+浦幌町!L15</f>
        <v>14</v>
      </c>
      <c r="M15" s="12">
        <f>+帯広市!M15+音更町!M15+士幌町!M15+上士幌町!M15+鹿追町!M15+新得町!M15+清水町!M15+芽室町!M15+中札内村!M15+更別村!M15+大樹町!M15+広尾町!M15+幕別町!M15+池田町!M15+豊頃町!M15+本別町!M15+足寄町!M15+陸別町!M15+浦幌町!M15</f>
        <v>5</v>
      </c>
      <c r="N15" s="12">
        <f>+帯広市!N15+音更町!N15+士幌町!N15+上士幌町!N15+鹿追町!N15+新得町!N15+清水町!N15+芽室町!N15+中札内村!N15+更別村!N15+大樹町!N15+広尾町!N15+幕別町!N15+池田町!N15+豊頃町!N15+本別町!N15+足寄町!N15+陸別町!N15+浦幌町!N15</f>
        <v>4</v>
      </c>
      <c r="O15" s="12">
        <f>+帯広市!O15+音更町!O15+士幌町!O15+上士幌町!O15+鹿追町!O15+新得町!O15+清水町!O15+芽室町!O15+中札内村!O15+更別村!O15+大樹町!O15+広尾町!O15+幕別町!O15+池田町!O15+豊頃町!O15+本別町!O15+足寄町!O15+陸別町!O15+浦幌町!O15</f>
        <v>8</v>
      </c>
      <c r="P15" s="12">
        <f>+帯広市!P15+音更町!P15+士幌町!P15+上士幌町!P15+鹿追町!P15+新得町!P15+清水町!P15+芽室町!P15+中札内村!P15+更別村!P15+大樹町!P15+広尾町!P15+幕別町!P15+池田町!P15+豊頃町!P15+本別町!P15+足寄町!P15+陸別町!P15+浦幌町!P15</f>
        <v>32</v>
      </c>
      <c r="Q15" s="12">
        <f>+帯広市!Q15+音更町!Q15+士幌町!Q15+上士幌町!Q15+鹿追町!Q15+新得町!Q15+清水町!Q15+芽室町!Q15+中札内村!Q15+更別村!Q15+大樹町!Q15+広尾町!Q15+幕別町!Q15+池田町!Q15+豊頃町!Q15+本別町!Q15+足寄町!Q15+陸別町!Q15+浦幌町!Q15</f>
        <v>17</v>
      </c>
      <c r="R15" s="12">
        <f>+帯広市!R15+音更町!R15+士幌町!R15+上士幌町!R15+鹿追町!R15+新得町!R15+清水町!R15+芽室町!R15+中札内村!R15+更別村!R15+大樹町!R15+広尾町!R15+幕別町!R15+池田町!R15+豊頃町!R15+本別町!R15+足寄町!R15+陸別町!R15+浦幌町!R15</f>
        <v>92</v>
      </c>
      <c r="S15" s="12">
        <f>+帯広市!S15+音更町!S15+士幌町!S15+上士幌町!S15+鹿追町!S15+新得町!S15+清水町!S15+芽室町!S15+中札内村!S15+更別村!S15+大樹町!S15+広尾町!S15+幕別町!S15+池田町!S15+豊頃町!S15+本別町!S15+足寄町!S15+陸別町!S15+浦幌町!S15</f>
        <v>9</v>
      </c>
      <c r="T15" s="12">
        <f>+帯広市!T15+音更町!T15+士幌町!T15+上士幌町!T15+鹿追町!T15+新得町!T15+清水町!T15+芽室町!T15+中札内村!T15+更別村!T15+大樹町!T15+広尾町!T15+幕別町!T15+池田町!T15+豊頃町!T15+本別町!T15+足寄町!T15+陸別町!T15+浦幌町!T15</f>
        <v>37</v>
      </c>
      <c r="U15" s="13">
        <f>+帯広市!U15+音更町!U15+士幌町!U15+上士幌町!U15+鹿追町!U15+新得町!U15+清水町!U15+芽室町!U15+中札内村!U15+更別村!U15+大樹町!U15+広尾町!U15+幕別町!U15+池田町!U15+豊頃町!U15+本別町!U15+足寄町!U15+陸別町!U15+浦幌町!U15</f>
        <v>848</v>
      </c>
      <c r="V15" s="32">
        <f>+帯広市!V15+音更町!V15+士幌町!V15+上士幌町!V15+鹿追町!V15+新得町!V15+清水町!V15+芽室町!V15+中札内村!V15+更別村!V15+大樹町!V15+広尾町!V15+幕別町!V15+池田町!V15+豊頃町!V15+本別町!V15+足寄町!V15+陸別町!V15+浦幌町!V15</f>
        <v>11517</v>
      </c>
    </row>
    <row r="16" spans="1:22" ht="18" customHeight="1" x14ac:dyDescent="0.15">
      <c r="A16" s="157"/>
      <c r="B16" s="119" t="s">
        <v>14</v>
      </c>
      <c r="C16" s="8">
        <f>+帯広市!C16+音更町!C16+士幌町!C16+上士幌町!C16+鹿追町!C16+新得町!C16+清水町!C16+芽室町!C16+中札内村!C16+更別村!C16+大樹町!C16+広尾町!C16+幕別町!C16+池田町!C16+豊頃町!C16+本別町!C16+足寄町!C16+陸別町!C16+浦幌町!C16</f>
        <v>3145</v>
      </c>
      <c r="D16" s="9">
        <f>+帯広市!D16+音更町!D16+士幌町!D16+上士幌町!D16+鹿追町!D16+新得町!D16+清水町!D16+芽室町!D16+中札内村!D16+更別村!D16+大樹町!D16+広尾町!D16+幕別町!D16+池田町!D16+豊頃町!D16+本別町!D16+足寄町!D16+陸別町!D16+浦幌町!D16</f>
        <v>1785</v>
      </c>
      <c r="E16" s="9">
        <f>+帯広市!E16+音更町!E16+士幌町!E16+上士幌町!E16+鹿追町!E16+新得町!E16+清水町!E16+芽室町!E16+中札内村!E16+更別村!E16+大樹町!E16+広尾町!E16+幕別町!E16+池田町!E16+豊頃町!E16+本別町!E16+足寄町!E16+陸別町!E16+浦幌町!E16</f>
        <v>4107</v>
      </c>
      <c r="F16" s="9">
        <f>+帯広市!F16+音更町!F16+士幌町!F16+上士幌町!F16+鹿追町!F16+新得町!F16+清水町!F16+芽室町!F16+中札内村!F16+更別村!F16+大樹町!F16+広尾町!F16+幕別町!F16+池田町!F16+豊頃町!F16+本別町!F16+足寄町!F16+陸別町!F16+浦幌町!F16</f>
        <v>2559</v>
      </c>
      <c r="G16" s="9">
        <f>+帯広市!G16+音更町!G16+士幌町!G16+上士幌町!G16+鹿追町!G16+新得町!G16+清水町!G16+芽室町!G16+中札内村!G16+更別村!G16+大樹町!G16+広尾町!G16+幕別町!G16+池田町!G16+豊頃町!G16+本別町!G16+足寄町!G16+陸別町!G16+浦幌町!G16</f>
        <v>324</v>
      </c>
      <c r="H16" s="9">
        <f>+帯広市!H16+音更町!H16+士幌町!H16+上士幌町!H16+鹿追町!H16+新得町!H16+清水町!H16+芽室町!H16+中札内村!H16+更別村!H16+大樹町!H16+広尾町!H16+幕別町!H16+池田町!H16+豊頃町!H16+本別町!H16+足寄町!H16+陸別町!H16+浦幌町!H16</f>
        <v>218</v>
      </c>
      <c r="I16" s="9">
        <f>+帯広市!I16+音更町!I16+士幌町!I16+上士幌町!I16+鹿追町!I16+新得町!I16+清水町!I16+芽室町!I16+中札内村!I16+更別村!I16+大樹町!I16+広尾町!I16+幕別町!I16+池田町!I16+豊頃町!I16+本別町!I16+足寄町!I16+陸別町!I16+浦幌町!I16</f>
        <v>71</v>
      </c>
      <c r="J16" s="9">
        <f>+帯広市!J16+音更町!J16+士幌町!J16+上士幌町!J16+鹿追町!J16+新得町!J16+清水町!J16+芽室町!J16+中札内村!J16+更別村!J16+大樹町!J16+広尾町!J16+幕別町!J16+池田町!J16+豊頃町!J16+本別町!J16+足寄町!J16+陸別町!J16+浦幌町!J16</f>
        <v>10</v>
      </c>
      <c r="K16" s="9">
        <f>+帯広市!K16+音更町!K16+士幌町!K16+上士幌町!K16+鹿追町!K16+新得町!K16+清水町!K16+芽室町!K16+中札内村!K16+更別村!K16+大樹町!K16+広尾町!K16+幕別町!K16+池田町!K16+豊頃町!K16+本別町!K16+足寄町!K16+陸別町!K16+浦幌町!K16</f>
        <v>23</v>
      </c>
      <c r="L16" s="9">
        <f>+帯広市!L16+音更町!L16+士幌町!L16+上士幌町!L16+鹿追町!L16+新得町!L16+清水町!L16+芽室町!L16+中札内村!L16+更別村!L16+大樹町!L16+広尾町!L16+幕別町!L16+池田町!L16+豊頃町!L16+本別町!L16+足寄町!L16+陸別町!L16+浦幌町!L16</f>
        <v>21</v>
      </c>
      <c r="M16" s="9">
        <f>+帯広市!M16+音更町!M16+士幌町!M16+上士幌町!M16+鹿追町!M16+新得町!M16+清水町!M16+芽室町!M16+中札内村!M16+更別村!M16+大樹町!M16+広尾町!M16+幕別町!M16+池田町!M16+豊頃町!M16+本別町!M16+足寄町!M16+陸別町!M16+浦幌町!M16</f>
        <v>5</v>
      </c>
      <c r="N16" s="9">
        <f>+帯広市!N16+音更町!N16+士幌町!N16+上士幌町!N16+鹿追町!N16+新得町!N16+清水町!N16+芽室町!N16+中札内村!N16+更別村!N16+大樹町!N16+広尾町!N16+幕別町!N16+池田町!N16+豊頃町!N16+本別町!N16+足寄町!N16+陸別町!N16+浦幌町!N16</f>
        <v>4</v>
      </c>
      <c r="O16" s="9">
        <f>+帯広市!O16+音更町!O16+士幌町!O16+上士幌町!O16+鹿追町!O16+新得町!O16+清水町!O16+芽室町!O16+中札内村!O16+更別村!O16+大樹町!O16+広尾町!O16+幕別町!O16+池田町!O16+豊頃町!O16+本別町!O16+足寄町!O16+陸別町!O16+浦幌町!O16</f>
        <v>13</v>
      </c>
      <c r="P16" s="9">
        <f>+帯広市!P16+音更町!P16+士幌町!P16+上士幌町!P16+鹿追町!P16+新得町!P16+清水町!P16+芽室町!P16+中札内村!P16+更別村!P16+大樹町!P16+広尾町!P16+幕別町!P16+池田町!P16+豊頃町!P16+本別町!P16+足寄町!P16+陸別町!P16+浦幌町!P16</f>
        <v>37</v>
      </c>
      <c r="Q16" s="9">
        <f>+帯広市!Q16+音更町!Q16+士幌町!Q16+上士幌町!Q16+鹿追町!Q16+新得町!Q16+清水町!Q16+芽室町!Q16+中札内村!Q16+更別村!Q16+大樹町!Q16+広尾町!Q16+幕別町!Q16+池田町!Q16+豊頃町!Q16+本別町!Q16+足寄町!Q16+陸別町!Q16+浦幌町!Q16</f>
        <v>57</v>
      </c>
      <c r="R16" s="9">
        <f>+帯広市!R16+音更町!R16+士幌町!R16+上士幌町!R16+鹿追町!R16+新得町!R16+清水町!R16+芽室町!R16+中札内村!R16+更別村!R16+大樹町!R16+広尾町!R16+幕別町!R16+池田町!R16+豊頃町!R16+本別町!R16+足寄町!R16+陸別町!R16+浦幌町!R16</f>
        <v>174</v>
      </c>
      <c r="S16" s="9">
        <f>+帯広市!S16+音更町!S16+士幌町!S16+上士幌町!S16+鹿追町!S16+新得町!S16+清水町!S16+芽室町!S16+中札内村!S16+更別村!S16+大樹町!S16+広尾町!S16+幕別町!S16+池田町!S16+豊頃町!S16+本別町!S16+足寄町!S16+陸別町!S16+浦幌町!S16</f>
        <v>11</v>
      </c>
      <c r="T16" s="9">
        <f>+帯広市!T16+音更町!T16+士幌町!T16+上士幌町!T16+鹿追町!T16+新得町!T16+清水町!T16+芽室町!T16+中札内村!T16+更別村!T16+大樹町!T16+広尾町!T16+幕別町!T16+池田町!T16+豊頃町!T16+本別町!T16+足寄町!T16+陸別町!T16+浦幌町!T16</f>
        <v>68</v>
      </c>
      <c r="U16" s="10">
        <f>+帯広市!U16+音更町!U16+士幌町!U16+上士幌町!U16+鹿追町!U16+新得町!U16+清水町!U16+芽室町!U16+中札内村!U16+更別村!U16+大樹町!U16+広尾町!U16+幕別町!U16+池田町!U16+豊頃町!U16+本別町!U16+足寄町!U16+陸別町!U16+浦幌町!U16</f>
        <v>1042</v>
      </c>
      <c r="V16" s="30">
        <f>+帯広市!V16+音更町!V16+士幌町!V16+上士幌町!V16+鹿追町!V16+新得町!V16+清水町!V16+芽室町!V16+中札内村!V16+更別村!V16+大樹町!V16+広尾町!V16+幕別町!V16+池田町!V16+豊頃町!V16+本別町!V16+足寄町!V16+陸別町!V16+浦幌町!V16</f>
        <v>13674</v>
      </c>
    </row>
    <row r="17" spans="1:22" ht="18" customHeight="1" x14ac:dyDescent="0.15">
      <c r="A17" s="154" t="s">
        <v>6</v>
      </c>
      <c r="B17" s="118" t="s">
        <v>13</v>
      </c>
      <c r="C17" s="2">
        <f>+帯広市!C17+音更町!C17+士幌町!C17+上士幌町!C17+鹿追町!C17+新得町!C17+清水町!C17+芽室町!C17+中札内村!C17+更別村!C17+大樹町!C17+広尾町!C17+幕別町!C17+池田町!C17+豊頃町!C17+本別町!C17+足寄町!C17+陸別町!C17+浦幌町!C17</f>
        <v>1408</v>
      </c>
      <c r="D17" s="3">
        <f>+帯広市!D17+音更町!D17+士幌町!D17+上士幌町!D17+鹿追町!D17+新得町!D17+清水町!D17+芽室町!D17+中札内村!D17+更別村!D17+大樹町!D17+広尾町!D17+幕別町!D17+池田町!D17+豊頃町!D17+本別町!D17+足寄町!D17+陸別町!D17+浦幌町!D17</f>
        <v>333</v>
      </c>
      <c r="E17" s="3">
        <f>+帯広市!E17+音更町!E17+士幌町!E17+上士幌町!E17+鹿追町!E17+新得町!E17+清水町!E17+芽室町!E17+中札内村!E17+更別村!E17+大樹町!E17+広尾町!E17+幕別町!E17+池田町!E17+豊頃町!E17+本別町!E17+足寄町!E17+陸別町!E17+浦幌町!E17</f>
        <v>3652</v>
      </c>
      <c r="F17" s="3">
        <f>+帯広市!F17+音更町!F17+士幌町!F17+上士幌町!F17+鹿追町!F17+新得町!F17+清水町!F17+芽室町!F17+中札内村!F17+更別村!F17+大樹町!F17+広尾町!F17+幕別町!F17+池田町!F17+豊頃町!F17+本別町!F17+足寄町!F17+陸別町!F17+浦幌町!F17</f>
        <v>1102</v>
      </c>
      <c r="G17" s="3">
        <f>+帯広市!G17+音更町!G17+士幌町!G17+上士幌町!G17+鹿追町!G17+新得町!G17+清水町!G17+芽室町!G17+中札内村!G17+更別村!G17+大樹町!G17+広尾町!G17+幕別町!G17+池田町!G17+豊頃町!G17+本別町!G17+足寄町!G17+陸別町!G17+浦幌町!G17</f>
        <v>93</v>
      </c>
      <c r="H17" s="3">
        <f>+帯広市!H17+音更町!H17+士幌町!H17+上士幌町!H17+鹿追町!H17+新得町!H17+清水町!H17+芽室町!H17+中札内村!H17+更別村!H17+大樹町!H17+広尾町!H17+幕別町!H17+池田町!H17+豊頃町!H17+本別町!H17+足寄町!H17+陸別町!H17+浦幌町!H17</f>
        <v>76</v>
      </c>
      <c r="I17" s="3">
        <f>+帯広市!I17+音更町!I17+士幌町!I17+上士幌町!I17+鹿追町!I17+新得町!I17+清水町!I17+芽室町!I17+中札内村!I17+更別村!I17+大樹町!I17+広尾町!I17+幕別町!I17+池田町!I17+豊頃町!I17+本別町!I17+足寄町!I17+陸別町!I17+浦幌町!I17</f>
        <v>107</v>
      </c>
      <c r="J17" s="3">
        <f>+帯広市!J17+音更町!J17+士幌町!J17+上士幌町!J17+鹿追町!J17+新得町!J17+清水町!J17+芽室町!J17+中札内村!J17+更別村!J17+大樹町!J17+広尾町!J17+幕別町!J17+池田町!J17+豊頃町!J17+本別町!J17+足寄町!J17+陸別町!J17+浦幌町!J17</f>
        <v>17</v>
      </c>
      <c r="K17" s="3">
        <f>+帯広市!K17+音更町!K17+士幌町!K17+上士幌町!K17+鹿追町!K17+新得町!K17+清水町!K17+芽室町!K17+中札内村!K17+更別村!K17+大樹町!K17+広尾町!K17+幕別町!K17+池田町!K17+豊頃町!K17+本別町!K17+足寄町!K17+陸別町!K17+浦幌町!K17</f>
        <v>15</v>
      </c>
      <c r="L17" s="3">
        <f>+帯広市!L17+音更町!L17+士幌町!L17+上士幌町!L17+鹿追町!L17+新得町!L17+清水町!L17+芽室町!L17+中札内村!L17+更別村!L17+大樹町!L17+広尾町!L17+幕別町!L17+池田町!L17+豊頃町!L17+本別町!L17+足寄町!L17+陸別町!L17+浦幌町!L17</f>
        <v>21</v>
      </c>
      <c r="M17" s="3">
        <f>+帯広市!M17+音更町!M17+士幌町!M17+上士幌町!M17+鹿追町!M17+新得町!M17+清水町!M17+芽室町!M17+中札内村!M17+更別村!M17+大樹町!M17+広尾町!M17+幕別町!M17+池田町!M17+豊頃町!M17+本別町!M17+足寄町!M17+陸別町!M17+浦幌町!M17</f>
        <v>4</v>
      </c>
      <c r="N17" s="3">
        <f>+帯広市!N17+音更町!N17+士幌町!N17+上士幌町!N17+鹿追町!N17+新得町!N17+清水町!N17+芽室町!N17+中札内村!N17+更別村!N17+大樹町!N17+広尾町!N17+幕別町!N17+池田町!N17+豊頃町!N17+本別町!N17+足寄町!N17+陸別町!N17+浦幌町!N17</f>
        <v>6</v>
      </c>
      <c r="O17" s="3">
        <f>+帯広市!O17+音更町!O17+士幌町!O17+上士幌町!O17+鹿追町!O17+新得町!O17+清水町!O17+芽室町!O17+中札内村!O17+更別村!O17+大樹町!O17+広尾町!O17+幕別町!O17+池田町!O17+豊頃町!O17+本別町!O17+足寄町!O17+陸別町!O17+浦幌町!O17</f>
        <v>68</v>
      </c>
      <c r="P17" s="3">
        <f>+帯広市!P17+音更町!P17+士幌町!P17+上士幌町!P17+鹿追町!P17+新得町!P17+清水町!P17+芽室町!P17+中札内村!P17+更別村!P17+大樹町!P17+広尾町!P17+幕別町!P17+池田町!P17+豊頃町!P17+本別町!P17+足寄町!P17+陸別町!P17+浦幌町!P17</f>
        <v>2</v>
      </c>
      <c r="Q17" s="3">
        <f>+帯広市!Q17+音更町!Q17+士幌町!Q17+上士幌町!Q17+鹿追町!Q17+新得町!Q17+清水町!Q17+芽室町!Q17+中札内村!Q17+更別村!Q17+大樹町!Q17+広尾町!Q17+幕別町!Q17+池田町!Q17+豊頃町!Q17+本別町!Q17+足寄町!Q17+陸別町!Q17+浦幌町!Q17</f>
        <v>25</v>
      </c>
      <c r="R17" s="3">
        <f>+帯広市!R17+音更町!R17+士幌町!R17+上士幌町!R17+鹿追町!R17+新得町!R17+清水町!R17+芽室町!R17+中札内村!R17+更別村!R17+大樹町!R17+広尾町!R17+幕別町!R17+池田町!R17+豊頃町!R17+本別町!R17+足寄町!R17+陸別町!R17+浦幌町!R17</f>
        <v>54</v>
      </c>
      <c r="S17" s="3">
        <f>+帯広市!S17+音更町!S17+士幌町!S17+上士幌町!S17+鹿追町!S17+新得町!S17+清水町!S17+芽室町!S17+中札内村!S17+更別村!S17+大樹町!S17+広尾町!S17+幕別町!S17+池田町!S17+豊頃町!S17+本別町!S17+足寄町!S17+陸別町!S17+浦幌町!S17</f>
        <v>6</v>
      </c>
      <c r="T17" s="3">
        <f>+帯広市!T17+音更町!T17+士幌町!T17+上士幌町!T17+鹿追町!T17+新得町!T17+清水町!T17+芽室町!T17+中札内村!T17+更別村!T17+大樹町!T17+広尾町!T17+幕別町!T17+池田町!T17+豊頃町!T17+本別町!T17+足寄町!T17+陸別町!T17+浦幌町!T17</f>
        <v>42</v>
      </c>
      <c r="U17" s="4">
        <f>+帯広市!U17+音更町!U17+士幌町!U17+上士幌町!U17+鹿追町!U17+新得町!U17+清水町!U17+芽室町!U17+中札内村!U17+更別村!U17+大樹町!U17+広尾町!U17+幕別町!U17+池田町!U17+豊頃町!U17+本別町!U17+足寄町!U17+陸別町!U17+浦幌町!U17</f>
        <v>502</v>
      </c>
      <c r="V17" s="29">
        <f>+帯広市!V17+音更町!V17+士幌町!V17+上士幌町!V17+鹿追町!V17+新得町!V17+清水町!V17+芽室町!V17+中札内村!V17+更別村!V17+大樹町!V17+広尾町!V17+幕別町!V17+池田町!V17+豊頃町!V17+本別町!V17+足寄町!V17+陸別町!V17+浦幌町!V17</f>
        <v>7533</v>
      </c>
    </row>
    <row r="18" spans="1:22" ht="18" customHeight="1" x14ac:dyDescent="0.15">
      <c r="A18" s="153"/>
      <c r="B18" s="120" t="s">
        <v>14</v>
      </c>
      <c r="C18" s="5">
        <f>+帯広市!C18+音更町!C18+士幌町!C18+上士幌町!C18+鹿追町!C18+新得町!C18+清水町!C18+芽室町!C18+中札内村!C18+更別村!C18+大樹町!C18+広尾町!C18+幕別町!C18+池田町!C18+豊頃町!C18+本別町!C18+足寄町!C18+陸別町!C18+浦幌町!C18</f>
        <v>1579</v>
      </c>
      <c r="D18" s="6">
        <f>+帯広市!D18+音更町!D18+士幌町!D18+上士幌町!D18+鹿追町!D18+新得町!D18+清水町!D18+芽室町!D18+中札内村!D18+更別村!D18+大樹町!D18+広尾町!D18+幕別町!D18+池田町!D18+豊頃町!D18+本別町!D18+足寄町!D18+陸別町!D18+浦幌町!D18</f>
        <v>449</v>
      </c>
      <c r="E18" s="6">
        <f>+帯広市!E18+音更町!E18+士幌町!E18+上士幌町!E18+鹿追町!E18+新得町!E18+清水町!E18+芽室町!E18+中札内村!E18+更別村!E18+大樹町!E18+広尾町!E18+幕別町!E18+池田町!E18+豊頃町!E18+本別町!E18+足寄町!E18+陸別町!E18+浦幌町!E18</f>
        <v>3812</v>
      </c>
      <c r="F18" s="6">
        <f>+帯広市!F18+音更町!F18+士幌町!F18+上士幌町!F18+鹿追町!F18+新得町!F18+清水町!F18+芽室町!F18+中札内村!F18+更別村!F18+大樹町!F18+広尾町!F18+幕別町!F18+池田町!F18+豊頃町!F18+本別町!F18+足寄町!F18+陸別町!F18+浦幌町!F18</f>
        <v>1231</v>
      </c>
      <c r="G18" s="6">
        <f>+帯広市!G18+音更町!G18+士幌町!G18+上士幌町!G18+鹿追町!G18+新得町!G18+清水町!G18+芽室町!G18+中札内村!G18+更別村!G18+大樹町!G18+広尾町!G18+幕別町!G18+池田町!G18+豊頃町!G18+本別町!G18+足寄町!G18+陸別町!G18+浦幌町!G18</f>
        <v>151</v>
      </c>
      <c r="H18" s="6">
        <f>+帯広市!H18+音更町!H18+士幌町!H18+上士幌町!H18+鹿追町!H18+新得町!H18+清水町!H18+芽室町!H18+中札内村!H18+更別村!H18+大樹町!H18+広尾町!H18+幕別町!H18+池田町!H18+豊頃町!H18+本別町!H18+足寄町!H18+陸別町!H18+浦幌町!H18</f>
        <v>102</v>
      </c>
      <c r="I18" s="6">
        <f>+帯広市!I18+音更町!I18+士幌町!I18+上士幌町!I18+鹿追町!I18+新得町!I18+清水町!I18+芽室町!I18+中札内村!I18+更別村!I18+大樹町!I18+広尾町!I18+幕別町!I18+池田町!I18+豊頃町!I18+本別町!I18+足寄町!I18+陸別町!I18+浦幌町!I18</f>
        <v>208</v>
      </c>
      <c r="J18" s="6">
        <f>+帯広市!J18+音更町!J18+士幌町!J18+上士幌町!J18+鹿追町!J18+新得町!J18+清水町!J18+芽室町!J18+中札内村!J18+更別村!J18+大樹町!J18+広尾町!J18+幕別町!J18+池田町!J18+豊頃町!J18+本別町!J18+足寄町!J18+陸別町!J18+浦幌町!J18</f>
        <v>34</v>
      </c>
      <c r="K18" s="6">
        <f>+帯広市!K18+音更町!K18+士幌町!K18+上士幌町!K18+鹿追町!K18+新得町!K18+清水町!K18+芽室町!K18+中札内村!K18+更別村!K18+大樹町!K18+広尾町!K18+幕別町!K18+池田町!K18+豊頃町!K18+本別町!K18+足寄町!K18+陸別町!K18+浦幌町!K18</f>
        <v>25</v>
      </c>
      <c r="L18" s="6">
        <f>+帯広市!L18+音更町!L18+士幌町!L18+上士幌町!L18+鹿追町!L18+新得町!L18+清水町!L18+芽室町!L18+中札内村!L18+更別村!L18+大樹町!L18+広尾町!L18+幕別町!L18+池田町!L18+豊頃町!L18+本別町!L18+足寄町!L18+陸別町!L18+浦幌町!L18</f>
        <v>41</v>
      </c>
      <c r="M18" s="6">
        <f>+帯広市!M18+音更町!M18+士幌町!M18+上士幌町!M18+鹿追町!M18+新得町!M18+清水町!M18+芽室町!M18+中札内村!M18+更別村!M18+大樹町!M18+広尾町!M18+幕別町!M18+池田町!M18+豊頃町!M18+本別町!M18+足寄町!M18+陸別町!M18+浦幌町!M18</f>
        <v>5</v>
      </c>
      <c r="N18" s="6">
        <f>+帯広市!N18+音更町!N18+士幌町!N18+上士幌町!N18+鹿追町!N18+新得町!N18+清水町!N18+芽室町!N18+中札内村!N18+更別村!N18+大樹町!N18+広尾町!N18+幕別町!N18+池田町!N18+豊頃町!N18+本別町!N18+足寄町!N18+陸別町!N18+浦幌町!N18</f>
        <v>11</v>
      </c>
      <c r="O18" s="6">
        <f>+帯広市!O18+音更町!O18+士幌町!O18+上士幌町!O18+鹿追町!O18+新得町!O18+清水町!O18+芽室町!O18+中札内村!O18+更別村!O18+大樹町!O18+広尾町!O18+幕別町!O18+池田町!O18+豊頃町!O18+本別町!O18+足寄町!O18+陸別町!O18+浦幌町!O18</f>
        <v>117</v>
      </c>
      <c r="P18" s="6">
        <f>+帯広市!P18+音更町!P18+士幌町!P18+上士幌町!P18+鹿追町!P18+新得町!P18+清水町!P18+芽室町!P18+中札内村!P18+更別村!P18+大樹町!P18+広尾町!P18+幕別町!P18+池田町!P18+豊頃町!P18+本別町!P18+足寄町!P18+陸別町!P18+浦幌町!P18</f>
        <v>2</v>
      </c>
      <c r="Q18" s="6">
        <f>+帯広市!Q18+音更町!Q18+士幌町!Q18+上士幌町!Q18+鹿追町!Q18+新得町!Q18+清水町!Q18+芽室町!Q18+中札内村!Q18+更別村!Q18+大樹町!Q18+広尾町!Q18+幕別町!Q18+池田町!Q18+豊頃町!Q18+本別町!Q18+足寄町!Q18+陸別町!Q18+浦幌町!Q18</f>
        <v>45</v>
      </c>
      <c r="R18" s="6">
        <f>+帯広市!R18+音更町!R18+士幌町!R18+上士幌町!R18+鹿追町!R18+新得町!R18+清水町!R18+芽室町!R18+中札内村!R18+更別村!R18+大樹町!R18+広尾町!R18+幕別町!R18+池田町!R18+豊頃町!R18+本別町!R18+足寄町!R18+陸別町!R18+浦幌町!R18</f>
        <v>68</v>
      </c>
      <c r="S18" s="6">
        <f>+帯広市!S18+音更町!S18+士幌町!S18+上士幌町!S18+鹿追町!S18+新得町!S18+清水町!S18+芽室町!S18+中札内村!S18+更別村!S18+大樹町!S18+広尾町!S18+幕別町!S18+池田町!S18+豊頃町!S18+本別町!S18+足寄町!S18+陸別町!S18+浦幌町!S18</f>
        <v>8</v>
      </c>
      <c r="T18" s="6">
        <f>+帯広市!T18+音更町!T18+士幌町!T18+上士幌町!T18+鹿追町!T18+新得町!T18+清水町!T18+芽室町!T18+中札内村!T18+更別村!T18+大樹町!T18+広尾町!T18+幕別町!T18+池田町!T18+豊頃町!T18+本別町!T18+足寄町!T18+陸別町!T18+浦幌町!T18</f>
        <v>67</v>
      </c>
      <c r="U18" s="7">
        <f>+帯広市!U18+音更町!U18+士幌町!U18+上士幌町!U18+鹿追町!U18+新得町!U18+清水町!U18+芽室町!U18+中札内村!U18+更別村!U18+大樹町!U18+広尾町!U18+幕別町!U18+池田町!U18+豊頃町!U18+本別町!U18+足寄町!U18+陸別町!U18+浦幌町!U18</f>
        <v>640</v>
      </c>
      <c r="V18" s="31">
        <f>+帯広市!V18+音更町!V18+士幌町!V18+上士幌町!V18+鹿追町!V18+新得町!V18+清水町!V18+芽室町!V18+中札内村!V18+更別村!V18+大樹町!V18+広尾町!V18+幕別町!V18+池田町!V18+豊頃町!V18+本別町!V18+足寄町!V18+陸別町!V18+浦幌町!V18</f>
        <v>8595</v>
      </c>
    </row>
    <row r="19" spans="1:22" ht="18" customHeight="1" x14ac:dyDescent="0.15">
      <c r="A19" s="156" t="s">
        <v>7</v>
      </c>
      <c r="B19" s="121" t="s">
        <v>13</v>
      </c>
      <c r="C19" s="11">
        <f>+帯広市!C19+音更町!C19+士幌町!C19+上士幌町!C19+鹿追町!C19+新得町!C19+清水町!C19+芽室町!C19+中札内村!C19+更別村!C19+大樹町!C19+広尾町!C19+幕別町!C19+池田町!C19+豊頃町!C19+本別町!C19+足寄町!C19+陸別町!C19+浦幌町!C19</f>
        <v>1569</v>
      </c>
      <c r="D19" s="12">
        <f>+帯広市!D19+音更町!D19+士幌町!D19+上士幌町!D19+鹿追町!D19+新得町!D19+清水町!D19+芽室町!D19+中札内村!D19+更別村!D19+大樹町!D19+広尾町!D19+幕別町!D19+池田町!D19+豊頃町!D19+本別町!D19+足寄町!D19+陸別町!D19+浦幌町!D19</f>
        <v>646</v>
      </c>
      <c r="E19" s="12">
        <f>+帯広市!E19+音更町!E19+士幌町!E19+上士幌町!E19+鹿追町!E19+新得町!E19+清水町!E19+芽室町!E19+中札内村!E19+更別村!E19+大樹町!E19+広尾町!E19+幕別町!E19+池田町!E19+豊頃町!E19+本別町!E19+足寄町!E19+陸別町!E19+浦幌町!E19</f>
        <v>6250</v>
      </c>
      <c r="F19" s="12">
        <f>+帯広市!F19+音更町!F19+士幌町!F19+上士幌町!F19+鹿追町!F19+新得町!F19+清水町!F19+芽室町!F19+中札内村!F19+更別村!F19+大樹町!F19+広尾町!F19+幕別町!F19+池田町!F19+豊頃町!F19+本別町!F19+足寄町!F19+陸別町!F19+浦幌町!F19</f>
        <v>2040</v>
      </c>
      <c r="G19" s="12">
        <f>+帯広市!G19+音更町!G19+士幌町!G19+上士幌町!G19+鹿追町!G19+新得町!G19+清水町!G19+芽室町!G19+中札内村!G19+更別村!G19+大樹町!G19+広尾町!G19+幕別町!G19+池田町!G19+豊頃町!G19+本別町!G19+足寄町!G19+陸別町!G19+浦幌町!G19</f>
        <v>369</v>
      </c>
      <c r="H19" s="12">
        <f>+帯広市!H19+音更町!H19+士幌町!H19+上士幌町!H19+鹿追町!H19+新得町!H19+清水町!H19+芽室町!H19+中札内村!H19+更別村!H19+大樹町!H19+広尾町!H19+幕別町!H19+池田町!H19+豊頃町!H19+本別町!H19+足寄町!H19+陸別町!H19+浦幌町!H19</f>
        <v>225</v>
      </c>
      <c r="I19" s="12">
        <f>+帯広市!I19+音更町!I19+士幌町!I19+上士幌町!I19+鹿追町!I19+新得町!I19+清水町!I19+芽室町!I19+中札内村!I19+更別村!I19+大樹町!I19+広尾町!I19+幕別町!I19+池田町!I19+豊頃町!I19+本別町!I19+足寄町!I19+陸別町!I19+浦幌町!I19</f>
        <v>213</v>
      </c>
      <c r="J19" s="12">
        <f>+帯広市!J19+音更町!J19+士幌町!J19+上士幌町!J19+鹿追町!J19+新得町!J19+清水町!J19+芽室町!J19+中札内村!J19+更別村!J19+大樹町!J19+広尾町!J19+幕別町!J19+池田町!J19+豊頃町!J19+本別町!J19+足寄町!J19+陸別町!J19+浦幌町!J19</f>
        <v>2</v>
      </c>
      <c r="K19" s="12">
        <f>+帯広市!K19+音更町!K19+士幌町!K19+上士幌町!K19+鹿追町!K19+新得町!K19+清水町!K19+芽室町!K19+中札内村!K19+更別村!K19+大樹町!K19+広尾町!K19+幕別町!K19+池田町!K19+豊頃町!K19+本別町!K19+足寄町!K19+陸別町!K19+浦幌町!K19</f>
        <v>25</v>
      </c>
      <c r="L19" s="12">
        <f>+帯広市!L19+音更町!L19+士幌町!L19+上士幌町!L19+鹿追町!L19+新得町!L19+清水町!L19+芽室町!L19+中札内村!L19+更別村!L19+大樹町!L19+広尾町!L19+幕別町!L19+池田町!L19+豊頃町!L19+本別町!L19+足寄町!L19+陸別町!L19+浦幌町!L19</f>
        <v>20</v>
      </c>
      <c r="M19" s="12">
        <f>+帯広市!M19+音更町!M19+士幌町!M19+上士幌町!M19+鹿追町!M19+新得町!M19+清水町!M19+芽室町!M19+中札内村!M19+更別村!M19+大樹町!M19+広尾町!M19+幕別町!M19+池田町!M19+豊頃町!M19+本別町!M19+足寄町!M19+陸別町!M19+浦幌町!M19</f>
        <v>6</v>
      </c>
      <c r="N19" s="12">
        <f>+帯広市!N19+音更町!N19+士幌町!N19+上士幌町!N19+鹿追町!N19+新得町!N19+清水町!N19+芽室町!N19+中札内村!N19+更別村!N19+大樹町!N19+広尾町!N19+幕別町!N19+池田町!N19+豊頃町!N19+本別町!N19+足寄町!N19+陸別町!N19+浦幌町!N19</f>
        <v>6</v>
      </c>
      <c r="O19" s="12">
        <f>+帯広市!O19+音更町!O19+士幌町!O19+上士幌町!O19+鹿追町!O19+新得町!O19+清水町!O19+芽室町!O19+中札内村!O19+更別村!O19+大樹町!O19+広尾町!O19+幕別町!O19+池田町!O19+豊頃町!O19+本別町!O19+足寄町!O19+陸別町!O19+浦幌町!O19</f>
        <v>8</v>
      </c>
      <c r="P19" s="12">
        <f>+帯広市!P19+音更町!P19+士幌町!P19+上士幌町!P19+鹿追町!P19+新得町!P19+清水町!P19+芽室町!P19+中札内村!P19+更別村!P19+大樹町!P19+広尾町!P19+幕別町!P19+池田町!P19+豊頃町!P19+本別町!P19+足寄町!P19+陸別町!P19+浦幌町!P19</f>
        <v>15</v>
      </c>
      <c r="Q19" s="12">
        <f>+帯広市!Q19+音更町!Q19+士幌町!Q19+上士幌町!Q19+鹿追町!Q19+新得町!Q19+清水町!Q19+芽室町!Q19+中札内村!Q19+更別村!Q19+大樹町!Q19+広尾町!Q19+幕別町!Q19+池田町!Q19+豊頃町!Q19+本別町!Q19+足寄町!Q19+陸別町!Q19+浦幌町!Q19</f>
        <v>42</v>
      </c>
      <c r="R19" s="12">
        <f>+帯広市!R19+音更町!R19+士幌町!R19+上士幌町!R19+鹿追町!R19+新得町!R19+清水町!R19+芽室町!R19+中札内村!R19+更別村!R19+大樹町!R19+広尾町!R19+幕別町!R19+池田町!R19+豊頃町!R19+本別町!R19+足寄町!R19+陸別町!R19+浦幌町!R19</f>
        <v>274</v>
      </c>
      <c r="S19" s="12">
        <f>+帯広市!S19+音更町!S19+士幌町!S19+上士幌町!S19+鹿追町!S19+新得町!S19+清水町!S19+芽室町!S19+中札内村!S19+更別村!S19+大樹町!S19+広尾町!S19+幕別町!S19+池田町!S19+豊頃町!S19+本別町!S19+足寄町!S19+陸別町!S19+浦幌町!S19</f>
        <v>17</v>
      </c>
      <c r="T19" s="12">
        <f>+帯広市!T19+音更町!T19+士幌町!T19+上士幌町!T19+鹿追町!T19+新得町!T19+清水町!T19+芽室町!T19+中札内村!T19+更別村!T19+大樹町!T19+広尾町!T19+幕別町!T19+池田町!T19+豊頃町!T19+本別町!T19+足寄町!T19+陸別町!T19+浦幌町!T19</f>
        <v>111</v>
      </c>
      <c r="U19" s="13">
        <f>+帯広市!U19+音更町!U19+士幌町!U19+上士幌町!U19+鹿追町!U19+新得町!U19+清水町!U19+芽室町!U19+中札内村!U19+更別村!U19+大樹町!U19+広尾町!U19+幕別町!U19+池田町!U19+豊頃町!U19+本別町!U19+足寄町!U19+陸別町!U19+浦幌町!U19</f>
        <v>256</v>
      </c>
      <c r="V19" s="32">
        <f>+帯広市!V19+音更町!V19+士幌町!V19+上士幌町!V19+鹿追町!V19+新得町!V19+清水町!V19+芽室町!V19+中札内村!V19+更別村!V19+大樹町!V19+広尾町!V19+幕別町!V19+池田町!V19+豊頃町!V19+本別町!V19+足寄町!V19+陸別町!V19+浦幌町!V19</f>
        <v>12094</v>
      </c>
    </row>
    <row r="20" spans="1:22" ht="18" customHeight="1" x14ac:dyDescent="0.15">
      <c r="A20" s="157"/>
      <c r="B20" s="119" t="s">
        <v>14</v>
      </c>
      <c r="C20" s="8">
        <f>+帯広市!C20+音更町!C20+士幌町!C20+上士幌町!C20+鹿追町!C20+新得町!C20+清水町!C20+芽室町!C20+中札内村!C20+更別村!C20+大樹町!C20+広尾町!C20+幕別町!C20+池田町!C20+豊頃町!C20+本別町!C20+足寄町!C20+陸別町!C20+浦幌町!C20</f>
        <v>1628</v>
      </c>
      <c r="D20" s="9">
        <f>+帯広市!D20+音更町!D20+士幌町!D20+上士幌町!D20+鹿追町!D20+新得町!D20+清水町!D20+芽室町!D20+中札内村!D20+更別村!D20+大樹町!D20+広尾町!D20+幕別町!D20+池田町!D20+豊頃町!D20+本別町!D20+足寄町!D20+陸別町!D20+浦幌町!D20</f>
        <v>759</v>
      </c>
      <c r="E20" s="9">
        <f>+帯広市!E20+音更町!E20+士幌町!E20+上士幌町!E20+鹿追町!E20+新得町!E20+清水町!E20+芽室町!E20+中札内村!E20+更別村!E20+大樹町!E20+広尾町!E20+幕別町!E20+池田町!E20+豊頃町!E20+本別町!E20+足寄町!E20+陸別町!E20+浦幌町!E20</f>
        <v>6454</v>
      </c>
      <c r="F20" s="9">
        <f>+帯広市!F20+音更町!F20+士幌町!F20+上士幌町!F20+鹿追町!F20+新得町!F20+清水町!F20+芽室町!F20+中札内村!F20+更別村!F20+大樹町!F20+広尾町!F20+幕別町!F20+池田町!F20+豊頃町!F20+本別町!F20+足寄町!F20+陸別町!F20+浦幌町!F20</f>
        <v>2233</v>
      </c>
      <c r="G20" s="9">
        <f>+帯広市!G20+音更町!G20+士幌町!G20+上士幌町!G20+鹿追町!G20+新得町!G20+清水町!G20+芽室町!G20+中札内村!G20+更別村!G20+大樹町!G20+広尾町!G20+幕別町!G20+池田町!G20+豊頃町!G20+本別町!G20+足寄町!G20+陸別町!G20+浦幌町!G20</f>
        <v>414</v>
      </c>
      <c r="H20" s="9">
        <f>+帯広市!H20+音更町!H20+士幌町!H20+上士幌町!H20+鹿追町!H20+新得町!H20+清水町!H20+芽室町!H20+中札内村!H20+更別村!H20+大樹町!H20+広尾町!H20+幕別町!H20+池田町!H20+豊頃町!H20+本別町!H20+足寄町!H20+陸別町!H20+浦幌町!H20</f>
        <v>247</v>
      </c>
      <c r="I20" s="9">
        <f>+帯広市!I20+音更町!I20+士幌町!I20+上士幌町!I20+鹿追町!I20+新得町!I20+清水町!I20+芽室町!I20+中札内村!I20+更別村!I20+大樹町!I20+広尾町!I20+幕別町!I20+池田町!I20+豊頃町!I20+本別町!I20+足寄町!I20+陸別町!I20+浦幌町!I20</f>
        <v>228</v>
      </c>
      <c r="J20" s="9">
        <f>+帯広市!J20+音更町!J20+士幌町!J20+上士幌町!J20+鹿追町!J20+新得町!J20+清水町!J20+芽室町!J20+中札内村!J20+更別村!J20+大樹町!J20+広尾町!J20+幕別町!J20+池田町!J20+豊頃町!J20+本別町!J20+足寄町!J20+陸別町!J20+浦幌町!J20</f>
        <v>2</v>
      </c>
      <c r="K20" s="9">
        <f>+帯広市!K20+音更町!K20+士幌町!K20+上士幌町!K20+鹿追町!K20+新得町!K20+清水町!K20+芽室町!K20+中札内村!K20+更別村!K20+大樹町!K20+広尾町!K20+幕別町!K20+池田町!K20+豊頃町!K20+本別町!K20+足寄町!K20+陸別町!K20+浦幌町!K20</f>
        <v>38</v>
      </c>
      <c r="L20" s="9">
        <f>+帯広市!L20+音更町!L20+士幌町!L20+上士幌町!L20+鹿追町!L20+新得町!L20+清水町!L20+芽室町!L20+中札内村!L20+更別村!L20+大樹町!L20+広尾町!L20+幕別町!L20+池田町!L20+豊頃町!L20+本別町!L20+足寄町!L20+陸別町!L20+浦幌町!L20</f>
        <v>20</v>
      </c>
      <c r="M20" s="9">
        <f>+帯広市!M20+音更町!M20+士幌町!M20+上士幌町!M20+鹿追町!M20+新得町!M20+清水町!M20+芽室町!M20+中札内村!M20+更別村!M20+大樹町!M20+広尾町!M20+幕別町!M20+池田町!M20+豊頃町!M20+本別町!M20+足寄町!M20+陸別町!M20+浦幌町!M20</f>
        <v>14</v>
      </c>
      <c r="N20" s="9">
        <f>+帯広市!N20+音更町!N20+士幌町!N20+上士幌町!N20+鹿追町!N20+新得町!N20+清水町!N20+芽室町!N20+中札内村!N20+更別村!N20+大樹町!N20+広尾町!N20+幕別町!N20+池田町!N20+豊頃町!N20+本別町!N20+足寄町!N20+陸別町!N20+浦幌町!N20</f>
        <v>9</v>
      </c>
      <c r="O20" s="9">
        <f>+帯広市!O20+音更町!O20+士幌町!O20+上士幌町!O20+鹿追町!O20+新得町!O20+清水町!O20+芽室町!O20+中札内村!O20+更別村!O20+大樹町!O20+広尾町!O20+幕別町!O20+池田町!O20+豊頃町!O20+本別町!O20+足寄町!O20+陸別町!O20+浦幌町!O20</f>
        <v>10</v>
      </c>
      <c r="P20" s="9">
        <f>+帯広市!P20+音更町!P20+士幌町!P20+上士幌町!P20+鹿追町!P20+新得町!P20+清水町!P20+芽室町!P20+中札内村!P20+更別村!P20+大樹町!P20+広尾町!P20+幕別町!P20+池田町!P20+豊頃町!P20+本別町!P20+足寄町!P20+陸別町!P20+浦幌町!P20</f>
        <v>15</v>
      </c>
      <c r="Q20" s="9">
        <f>+帯広市!Q20+音更町!Q20+士幌町!Q20+上士幌町!Q20+鹿追町!Q20+新得町!Q20+清水町!Q20+芽室町!Q20+中札内村!Q20+更別村!Q20+大樹町!Q20+広尾町!Q20+幕別町!Q20+池田町!Q20+豊頃町!Q20+本別町!Q20+足寄町!Q20+陸別町!Q20+浦幌町!Q20</f>
        <v>50</v>
      </c>
      <c r="R20" s="9">
        <f>+帯広市!R20+音更町!R20+士幌町!R20+上士幌町!R20+鹿追町!R20+新得町!R20+清水町!R20+芽室町!R20+中札内村!R20+更別村!R20+大樹町!R20+広尾町!R20+幕別町!R20+池田町!R20+豊頃町!R20+本別町!R20+足寄町!R20+陸別町!R20+浦幌町!R20</f>
        <v>341</v>
      </c>
      <c r="S20" s="9">
        <f>+帯広市!S20+音更町!S20+士幌町!S20+上士幌町!S20+鹿追町!S20+新得町!S20+清水町!S20+芽室町!S20+中札内村!S20+更別村!S20+大樹町!S20+広尾町!S20+幕別町!S20+池田町!S20+豊頃町!S20+本別町!S20+足寄町!S20+陸別町!S20+浦幌町!S20</f>
        <v>31</v>
      </c>
      <c r="T20" s="9">
        <f>+帯広市!T20+音更町!T20+士幌町!T20+上士幌町!T20+鹿追町!T20+新得町!T20+清水町!T20+芽室町!T20+中札内村!T20+更別村!T20+大樹町!T20+広尾町!T20+幕別町!T20+池田町!T20+豊頃町!T20+本別町!T20+足寄町!T20+陸別町!T20+浦幌町!T20</f>
        <v>132</v>
      </c>
      <c r="U20" s="10">
        <f>+帯広市!U20+音更町!U20+士幌町!U20+上士幌町!U20+鹿追町!U20+新得町!U20+清水町!U20+芽室町!U20+中札内村!U20+更別村!U20+大樹町!U20+広尾町!U20+幕別町!U20+池田町!U20+豊頃町!U20+本別町!U20+足寄町!U20+陸別町!U20+浦幌町!U20</f>
        <v>295</v>
      </c>
      <c r="V20" s="30">
        <f>+帯広市!V20+音更町!V20+士幌町!V20+上士幌町!V20+鹿追町!V20+新得町!V20+清水町!V20+芽室町!V20+中札内村!V20+更別村!V20+大樹町!V20+広尾町!V20+幕別町!V20+池田町!V20+豊頃町!V20+本別町!V20+足寄町!V20+陸別町!V20+浦幌町!V20</f>
        <v>12920</v>
      </c>
    </row>
    <row r="21" spans="1:22" ht="18" customHeight="1" x14ac:dyDescent="0.15">
      <c r="A21" s="154" t="s">
        <v>8</v>
      </c>
      <c r="B21" s="118" t="s">
        <v>13</v>
      </c>
      <c r="C21" s="2">
        <f>+帯広市!C21+音更町!C21+士幌町!C21+上士幌町!C21+鹿追町!C21+新得町!C21+清水町!C21+芽室町!C21+中札内村!C21+更別村!C21+大樹町!C21+広尾町!C21+幕別町!C21+池田町!C21+豊頃町!C21+本別町!C21+足寄町!C21+陸別町!C21+浦幌町!C21</f>
        <v>861</v>
      </c>
      <c r="D21" s="3">
        <f>+帯広市!D21+音更町!D21+士幌町!D21+上士幌町!D21+鹿追町!D21+新得町!D21+清水町!D21+芽室町!D21+中札内村!D21+更別村!D21+大樹町!D21+広尾町!D21+幕別町!D21+池田町!D21+豊頃町!D21+本別町!D21+足寄町!D21+陸別町!D21+浦幌町!D21</f>
        <v>171</v>
      </c>
      <c r="E21" s="3">
        <f>+帯広市!E21+音更町!E21+士幌町!E21+上士幌町!E21+鹿追町!E21+新得町!E21+清水町!E21+芽室町!E21+中札内村!E21+更別村!E21+大樹町!E21+広尾町!E21+幕別町!E21+池田町!E21+豊頃町!E21+本別町!E21+足寄町!E21+陸別町!E21+浦幌町!E21</f>
        <v>2944</v>
      </c>
      <c r="F21" s="3">
        <f>+帯広市!F21+音更町!F21+士幌町!F21+上士幌町!F21+鹿追町!F21+新得町!F21+清水町!F21+芽室町!F21+中札内村!F21+更別村!F21+大樹町!F21+広尾町!F21+幕別町!F21+池田町!F21+豊頃町!F21+本別町!F21+足寄町!F21+陸別町!F21+浦幌町!F21</f>
        <v>1142</v>
      </c>
      <c r="G21" s="3">
        <f>+帯広市!G21+音更町!G21+士幌町!G21+上士幌町!G21+鹿追町!G21+新得町!G21+清水町!G21+芽室町!G21+中札内村!G21+更別村!G21+大樹町!G21+広尾町!G21+幕別町!G21+池田町!G21+豊頃町!G21+本別町!G21+足寄町!G21+陸別町!G21+浦幌町!G21</f>
        <v>184</v>
      </c>
      <c r="H21" s="3">
        <f>+帯広市!H21+音更町!H21+士幌町!H21+上士幌町!H21+鹿追町!H21+新得町!H21+清水町!H21+芽室町!H21+中札内村!H21+更別村!H21+大樹町!H21+広尾町!H21+幕別町!H21+池田町!H21+豊頃町!H21+本別町!H21+足寄町!H21+陸別町!H21+浦幌町!H21</f>
        <v>87</v>
      </c>
      <c r="I21" s="3">
        <f>+帯広市!I21+音更町!I21+士幌町!I21+上士幌町!I21+鹿追町!I21+新得町!I21+清水町!I21+芽室町!I21+中札内村!I21+更別村!I21+大樹町!I21+広尾町!I21+幕別町!I21+池田町!I21+豊頃町!I21+本別町!I21+足寄町!I21+陸別町!I21+浦幌町!I21</f>
        <v>58</v>
      </c>
      <c r="J21" s="3">
        <f>+帯広市!J21+音更町!J21+士幌町!J21+上士幌町!J21+鹿追町!J21+新得町!J21+清水町!J21+芽室町!J21+中札内村!J21+更別村!J21+大樹町!J21+広尾町!J21+幕別町!J21+池田町!J21+豊頃町!J21+本別町!J21+足寄町!J21+陸別町!J21+浦幌町!J21</f>
        <v>0</v>
      </c>
      <c r="K21" s="3">
        <f>+帯広市!K21+音更町!K21+士幌町!K21+上士幌町!K21+鹿追町!K21+新得町!K21+清水町!K21+芽室町!K21+中札内村!K21+更別村!K21+大樹町!K21+広尾町!K21+幕別町!K21+池田町!K21+豊頃町!K21+本別町!K21+足寄町!K21+陸別町!K21+浦幌町!K21</f>
        <v>0</v>
      </c>
      <c r="L21" s="3">
        <f>+帯広市!L21+音更町!L21+士幌町!L21+上士幌町!L21+鹿追町!L21+新得町!L21+清水町!L21+芽室町!L21+中札内村!L21+更別村!L21+大樹町!L21+広尾町!L21+幕別町!L21+池田町!L21+豊頃町!L21+本別町!L21+足寄町!L21+陸別町!L21+浦幌町!L21</f>
        <v>0</v>
      </c>
      <c r="M21" s="3">
        <f>+帯広市!M21+音更町!M21+士幌町!M21+上士幌町!M21+鹿追町!M21+新得町!M21+清水町!M21+芽室町!M21+中札内村!M21+更別村!M21+大樹町!M21+広尾町!M21+幕別町!M21+池田町!M21+豊頃町!M21+本別町!M21+足寄町!M21+陸別町!M21+浦幌町!M21</f>
        <v>4</v>
      </c>
      <c r="N21" s="3">
        <f>+帯広市!N21+音更町!N21+士幌町!N21+上士幌町!N21+鹿追町!N21+新得町!N21+清水町!N21+芽室町!N21+中札内村!N21+更別村!N21+大樹町!N21+広尾町!N21+幕別町!N21+池田町!N21+豊頃町!N21+本別町!N21+足寄町!N21+陸別町!N21+浦幌町!N21</f>
        <v>0</v>
      </c>
      <c r="O21" s="3">
        <f>+帯広市!O21+音更町!O21+士幌町!O21+上士幌町!O21+鹿追町!O21+新得町!O21+清水町!O21+芽室町!O21+中札内村!O21+更別村!O21+大樹町!O21+広尾町!O21+幕別町!O21+池田町!O21+豊頃町!O21+本別町!O21+足寄町!O21+陸別町!O21+浦幌町!O21</f>
        <v>0</v>
      </c>
      <c r="P21" s="3">
        <f>+帯広市!P21+音更町!P21+士幌町!P21+上士幌町!P21+鹿追町!P21+新得町!P21+清水町!P21+芽室町!P21+中札内村!P21+更別村!P21+大樹町!P21+広尾町!P21+幕別町!P21+池田町!P21+豊頃町!P21+本別町!P21+足寄町!P21+陸別町!P21+浦幌町!P21</f>
        <v>8</v>
      </c>
      <c r="Q21" s="3">
        <f>+帯広市!Q21+音更町!Q21+士幌町!Q21+上士幌町!Q21+鹿追町!Q21+新得町!Q21+清水町!Q21+芽室町!Q21+中札内村!Q21+更別村!Q21+大樹町!Q21+広尾町!Q21+幕別町!Q21+池田町!Q21+豊頃町!Q21+本別町!Q21+足寄町!Q21+陸別町!Q21+浦幌町!Q21</f>
        <v>18</v>
      </c>
      <c r="R21" s="3">
        <f>+帯広市!R21+音更町!R21+士幌町!R21+上士幌町!R21+鹿追町!R21+新得町!R21+清水町!R21+芽室町!R21+中札内村!R21+更別村!R21+大樹町!R21+広尾町!R21+幕別町!R21+池田町!R21+豊頃町!R21+本別町!R21+足寄町!R21+陸別町!R21+浦幌町!R21</f>
        <v>70</v>
      </c>
      <c r="S21" s="3">
        <f>+帯広市!S21+音更町!S21+士幌町!S21+上士幌町!S21+鹿追町!S21+新得町!S21+清水町!S21+芽室町!S21+中札内村!S21+更別村!S21+大樹町!S21+広尾町!S21+幕別町!S21+池田町!S21+豊頃町!S21+本別町!S21+足寄町!S21+陸別町!S21+浦幌町!S21</f>
        <v>4</v>
      </c>
      <c r="T21" s="3">
        <f>+帯広市!T21+音更町!T21+士幌町!T21+上士幌町!T21+鹿追町!T21+新得町!T21+清水町!T21+芽室町!T21+中札内村!T21+更別村!T21+大樹町!T21+広尾町!T21+幕別町!T21+池田町!T21+豊頃町!T21+本別町!T21+足寄町!T21+陸別町!T21+浦幌町!T21</f>
        <v>3</v>
      </c>
      <c r="U21" s="4">
        <f>+帯広市!U21+音更町!U21+士幌町!U21+上士幌町!U21+鹿追町!U21+新得町!U21+清水町!U21+芽室町!U21+中札内村!U21+更別村!U21+大樹町!U21+広尾町!U21+幕別町!U21+池田町!U21+豊頃町!U21+本別町!U21+足寄町!U21+陸別町!U21+浦幌町!U21</f>
        <v>100</v>
      </c>
      <c r="V21" s="29">
        <f>+帯広市!V21+音更町!V21+士幌町!V21+上士幌町!V21+鹿追町!V21+新得町!V21+清水町!V21+芽室町!V21+中札内村!V21+更別村!V21+大樹町!V21+広尾町!V21+幕別町!V21+池田町!V21+豊頃町!V21+本別町!V21+足寄町!V21+陸別町!V21+浦幌町!V21</f>
        <v>5654</v>
      </c>
    </row>
    <row r="22" spans="1:22" ht="18" customHeight="1" x14ac:dyDescent="0.15">
      <c r="A22" s="153"/>
      <c r="B22" s="120" t="s">
        <v>14</v>
      </c>
      <c r="C22" s="5">
        <f>+帯広市!C22+音更町!C22+士幌町!C22+上士幌町!C22+鹿追町!C22+新得町!C22+清水町!C22+芽室町!C22+中札内村!C22+更別村!C22+大樹町!C22+広尾町!C22+幕別町!C22+池田町!C22+豊頃町!C22+本別町!C22+足寄町!C22+陸別町!C22+浦幌町!C22</f>
        <v>890</v>
      </c>
      <c r="D22" s="6">
        <f>+帯広市!D22+音更町!D22+士幌町!D22+上士幌町!D22+鹿追町!D22+新得町!D22+清水町!D22+芽室町!D22+中札内村!D22+更別村!D22+大樹町!D22+広尾町!D22+幕別町!D22+池田町!D22+豊頃町!D22+本別町!D22+足寄町!D22+陸別町!D22+浦幌町!D22</f>
        <v>197</v>
      </c>
      <c r="E22" s="6">
        <f>+帯広市!E22+音更町!E22+士幌町!E22+上士幌町!E22+鹿追町!E22+新得町!E22+清水町!E22+芽室町!E22+中札内村!E22+更別村!E22+大樹町!E22+広尾町!E22+幕別町!E22+池田町!E22+豊頃町!E22+本別町!E22+足寄町!E22+陸別町!E22+浦幌町!E22</f>
        <v>2988</v>
      </c>
      <c r="F22" s="6">
        <f>+帯広市!F22+音更町!F22+士幌町!F22+上士幌町!F22+鹿追町!F22+新得町!F22+清水町!F22+芽室町!F22+中札内村!F22+更別村!F22+大樹町!F22+広尾町!F22+幕別町!F22+池田町!F22+豊頃町!F22+本別町!F22+足寄町!F22+陸別町!F22+浦幌町!F22</f>
        <v>1267</v>
      </c>
      <c r="G22" s="6">
        <f>+帯広市!G22+音更町!G22+士幌町!G22+上士幌町!G22+鹿追町!G22+新得町!G22+清水町!G22+芽室町!G22+中札内村!G22+更別村!G22+大樹町!G22+広尾町!G22+幕別町!G22+池田町!G22+豊頃町!G22+本別町!G22+足寄町!G22+陸別町!G22+浦幌町!G22</f>
        <v>224</v>
      </c>
      <c r="H22" s="6">
        <f>+帯広市!H22+音更町!H22+士幌町!H22+上士幌町!H22+鹿追町!H22+新得町!H22+清水町!H22+芽室町!H22+中札内村!H22+更別村!H22+大樹町!H22+広尾町!H22+幕別町!H22+池田町!H22+豊頃町!H22+本別町!H22+足寄町!H22+陸別町!H22+浦幌町!H22</f>
        <v>102</v>
      </c>
      <c r="I22" s="6">
        <f>+帯広市!I22+音更町!I22+士幌町!I22+上士幌町!I22+鹿追町!I22+新得町!I22+清水町!I22+芽室町!I22+中札内村!I22+更別村!I22+大樹町!I22+広尾町!I22+幕別町!I22+池田町!I22+豊頃町!I22+本別町!I22+足寄町!I22+陸別町!I22+浦幌町!I22</f>
        <v>71</v>
      </c>
      <c r="J22" s="6">
        <f>+帯広市!J22+音更町!J22+士幌町!J22+上士幌町!J22+鹿追町!J22+新得町!J22+清水町!J22+芽室町!J22+中札内村!J22+更別村!J22+大樹町!J22+広尾町!J22+幕別町!J22+池田町!J22+豊頃町!J22+本別町!J22+足寄町!J22+陸別町!J22+浦幌町!J22</f>
        <v>0</v>
      </c>
      <c r="K22" s="6">
        <f>+帯広市!K22+音更町!K22+士幌町!K22+上士幌町!K22+鹿追町!K22+新得町!K22+清水町!K22+芽室町!K22+中札内村!K22+更別村!K22+大樹町!K22+広尾町!K22+幕別町!K22+池田町!K22+豊頃町!K22+本別町!K22+足寄町!K22+陸別町!K22+浦幌町!K22</f>
        <v>0</v>
      </c>
      <c r="L22" s="6">
        <f>+帯広市!L22+音更町!L22+士幌町!L22+上士幌町!L22+鹿追町!L22+新得町!L22+清水町!L22+芽室町!L22+中札内村!L22+更別村!L22+大樹町!L22+広尾町!L22+幕別町!L22+池田町!L22+豊頃町!L22+本別町!L22+足寄町!L22+陸別町!L22+浦幌町!L22</f>
        <v>0</v>
      </c>
      <c r="M22" s="6">
        <f>+帯広市!M22+音更町!M22+士幌町!M22+上士幌町!M22+鹿追町!M22+新得町!M22+清水町!M22+芽室町!M22+中札内村!M22+更別村!M22+大樹町!M22+広尾町!M22+幕別町!M22+池田町!M22+豊頃町!M22+本別町!M22+足寄町!M22+陸別町!M22+浦幌町!M22</f>
        <v>45</v>
      </c>
      <c r="N22" s="6">
        <f>+帯広市!N22+音更町!N22+士幌町!N22+上士幌町!N22+鹿追町!N22+新得町!N22+清水町!N22+芽室町!N22+中札内村!N22+更別村!N22+大樹町!N22+広尾町!N22+幕別町!N22+池田町!N22+豊頃町!N22+本別町!N22+足寄町!N22+陸別町!N22+浦幌町!N22</f>
        <v>0</v>
      </c>
      <c r="O22" s="6">
        <f>+帯広市!O22+音更町!O22+士幌町!O22+上士幌町!O22+鹿追町!O22+新得町!O22+清水町!O22+芽室町!O22+中札内村!O22+更別村!O22+大樹町!O22+広尾町!O22+幕別町!O22+池田町!O22+豊頃町!O22+本別町!O22+足寄町!O22+陸別町!O22+浦幌町!O22</f>
        <v>0</v>
      </c>
      <c r="P22" s="6">
        <f>+帯広市!P22+音更町!P22+士幌町!P22+上士幌町!P22+鹿追町!P22+新得町!P22+清水町!P22+芽室町!P22+中札内村!P22+更別村!P22+大樹町!P22+広尾町!P22+幕別町!P22+池田町!P22+豊頃町!P22+本別町!P22+足寄町!P22+陸別町!P22+浦幌町!P22</f>
        <v>9</v>
      </c>
      <c r="Q22" s="6">
        <f>+帯広市!Q22+音更町!Q22+士幌町!Q22+上士幌町!Q22+鹿追町!Q22+新得町!Q22+清水町!Q22+芽室町!Q22+中札内村!Q22+更別村!Q22+大樹町!Q22+広尾町!Q22+幕別町!Q22+池田町!Q22+豊頃町!Q22+本別町!Q22+足寄町!Q22+陸別町!Q22+浦幌町!Q22</f>
        <v>24</v>
      </c>
      <c r="R22" s="6">
        <f>+帯広市!R22+音更町!R22+士幌町!R22+上士幌町!R22+鹿追町!R22+新得町!R22+清水町!R22+芽室町!R22+中札内村!R22+更別村!R22+大樹町!R22+広尾町!R22+幕別町!R22+池田町!R22+豊頃町!R22+本別町!R22+足寄町!R22+陸別町!R22+浦幌町!R22</f>
        <v>91</v>
      </c>
      <c r="S22" s="6">
        <f>+帯広市!S22+音更町!S22+士幌町!S22+上士幌町!S22+鹿追町!S22+新得町!S22+清水町!S22+芽室町!S22+中札内村!S22+更別村!S22+大樹町!S22+広尾町!S22+幕別町!S22+池田町!S22+豊頃町!S22+本別町!S22+足寄町!S22+陸別町!S22+浦幌町!S22</f>
        <v>5</v>
      </c>
      <c r="T22" s="6">
        <f>+帯広市!T22+音更町!T22+士幌町!T22+上士幌町!T22+鹿追町!T22+新得町!T22+清水町!T22+芽室町!T22+中札内村!T22+更別村!T22+大樹町!T22+広尾町!T22+幕別町!T22+池田町!T22+豊頃町!T22+本別町!T22+足寄町!T22+陸別町!T22+浦幌町!T22</f>
        <v>4</v>
      </c>
      <c r="U22" s="7">
        <f>+帯広市!U22+音更町!U22+士幌町!U22+上士幌町!U22+鹿追町!U22+新得町!U22+清水町!U22+芽室町!U22+中札内村!U22+更別村!U22+大樹町!U22+広尾町!U22+幕別町!U22+池田町!U22+豊頃町!U22+本別町!U22+足寄町!U22+陸別町!U22+浦幌町!U22</f>
        <v>111</v>
      </c>
      <c r="V22" s="31">
        <f>+帯広市!V22+音更町!V22+士幌町!V22+上士幌町!V22+鹿追町!V22+新得町!V22+清水町!V22+芽室町!V22+中札内村!V22+更別村!V22+大樹町!V22+広尾町!V22+幕別町!V22+池田町!V22+豊頃町!V22+本別町!V22+足寄町!V22+陸別町!V22+浦幌町!V22</f>
        <v>6028</v>
      </c>
    </row>
    <row r="23" spans="1:22" ht="18" customHeight="1" x14ac:dyDescent="0.15">
      <c r="A23" s="156" t="s">
        <v>9</v>
      </c>
      <c r="B23" s="121" t="s">
        <v>13</v>
      </c>
      <c r="C23" s="11">
        <f>+帯広市!C23+音更町!C23+士幌町!C23+上士幌町!C23+鹿追町!C23+新得町!C23+清水町!C23+芽室町!C23+中札内村!C23+更別村!C23+大樹町!C23+広尾町!C23+幕別町!C23+池田町!C23+豊頃町!C23+本別町!C23+足寄町!C23+陸別町!C23+浦幌町!C23</f>
        <v>1768</v>
      </c>
      <c r="D23" s="12">
        <f>+帯広市!D23+音更町!D23+士幌町!D23+上士幌町!D23+鹿追町!D23+新得町!D23+清水町!D23+芽室町!D23+中札内村!D23+更別村!D23+大樹町!D23+広尾町!D23+幕別町!D23+池田町!D23+豊頃町!D23+本別町!D23+足寄町!D23+陸別町!D23+浦幌町!D23</f>
        <v>525</v>
      </c>
      <c r="E23" s="12">
        <f>+帯広市!E23+音更町!E23+士幌町!E23+上士幌町!E23+鹿追町!E23+新得町!E23+清水町!E23+芽室町!E23+中札内村!E23+更別村!E23+大樹町!E23+広尾町!E23+幕別町!E23+池田町!E23+豊頃町!E23+本別町!E23+足寄町!E23+陸別町!E23+浦幌町!E23</f>
        <v>2804</v>
      </c>
      <c r="F23" s="12">
        <f>+帯広市!F23+音更町!F23+士幌町!F23+上士幌町!F23+鹿追町!F23+新得町!F23+清水町!F23+芽室町!F23+中札内村!F23+更別村!F23+大樹町!F23+広尾町!F23+幕別町!F23+池田町!F23+豊頃町!F23+本別町!F23+足寄町!F23+陸別町!F23+浦幌町!F23</f>
        <v>1640</v>
      </c>
      <c r="G23" s="12">
        <f>+帯広市!G23+音更町!G23+士幌町!G23+上士幌町!G23+鹿追町!G23+新得町!G23+清水町!G23+芽室町!G23+中札内村!G23+更別村!G23+大樹町!G23+広尾町!G23+幕別町!G23+池田町!G23+豊頃町!G23+本別町!G23+足寄町!G23+陸別町!G23+浦幌町!G23</f>
        <v>2042</v>
      </c>
      <c r="H23" s="12">
        <f>+帯広市!H23+音更町!H23+士幌町!H23+上士幌町!H23+鹿追町!H23+新得町!H23+清水町!H23+芽室町!H23+中札内村!H23+更別村!H23+大樹町!H23+広尾町!H23+幕別町!H23+池田町!H23+豊頃町!H23+本別町!H23+足寄町!H23+陸別町!H23+浦幌町!H23</f>
        <v>851</v>
      </c>
      <c r="I23" s="12">
        <f>+帯広市!I23+音更町!I23+士幌町!I23+上士幌町!I23+鹿追町!I23+新得町!I23+清水町!I23+芽室町!I23+中札内村!I23+更別村!I23+大樹町!I23+広尾町!I23+幕別町!I23+池田町!I23+豊頃町!I23+本別町!I23+足寄町!I23+陸別町!I23+浦幌町!I23</f>
        <v>173</v>
      </c>
      <c r="J23" s="12">
        <f>+帯広市!J23+音更町!J23+士幌町!J23+上士幌町!J23+鹿追町!J23+新得町!J23+清水町!J23+芽室町!J23+中札内村!J23+更別村!J23+大樹町!J23+広尾町!J23+幕別町!J23+池田町!J23+豊頃町!J23+本別町!J23+足寄町!J23+陸別町!J23+浦幌町!J23</f>
        <v>0</v>
      </c>
      <c r="K23" s="12">
        <f>+帯広市!K23+音更町!K23+士幌町!K23+上士幌町!K23+鹿追町!K23+新得町!K23+清水町!K23+芽室町!K23+中札内村!K23+更別村!K23+大樹町!K23+広尾町!K23+幕別町!K23+池田町!K23+豊頃町!K23+本別町!K23+足寄町!K23+陸別町!K23+浦幌町!K23</f>
        <v>195</v>
      </c>
      <c r="L23" s="12">
        <f>+帯広市!L23+音更町!L23+士幌町!L23+上士幌町!L23+鹿追町!L23+新得町!L23+清水町!L23+芽室町!L23+中札内村!L23+更別村!L23+大樹町!L23+広尾町!L23+幕別町!L23+池田町!L23+豊頃町!L23+本別町!L23+足寄町!L23+陸別町!L23+浦幌町!L23</f>
        <v>1</v>
      </c>
      <c r="M23" s="12">
        <f>+帯広市!M23+音更町!M23+士幌町!M23+上士幌町!M23+鹿追町!M23+新得町!M23+清水町!M23+芽室町!M23+中札内村!M23+更別村!M23+大樹町!M23+広尾町!M23+幕別町!M23+池田町!M23+豊頃町!M23+本別町!M23+足寄町!M23+陸別町!M23+浦幌町!M23</f>
        <v>2</v>
      </c>
      <c r="N23" s="12">
        <f>+帯広市!N23+音更町!N23+士幌町!N23+上士幌町!N23+鹿追町!N23+新得町!N23+清水町!N23+芽室町!N23+中札内村!N23+更別村!N23+大樹町!N23+広尾町!N23+幕別町!N23+池田町!N23+豊頃町!N23+本別町!N23+足寄町!N23+陸別町!N23+浦幌町!N23</f>
        <v>0</v>
      </c>
      <c r="O23" s="12">
        <f>+帯広市!O23+音更町!O23+士幌町!O23+上士幌町!O23+鹿追町!O23+新得町!O23+清水町!O23+芽室町!O23+中札内村!O23+更別村!O23+大樹町!O23+広尾町!O23+幕別町!O23+池田町!O23+豊頃町!O23+本別町!O23+足寄町!O23+陸別町!O23+浦幌町!O23</f>
        <v>27</v>
      </c>
      <c r="P23" s="12">
        <f>+帯広市!P23+音更町!P23+士幌町!P23+上士幌町!P23+鹿追町!P23+新得町!P23+清水町!P23+芽室町!P23+中札内村!P23+更別村!P23+大樹町!P23+広尾町!P23+幕別町!P23+池田町!P23+豊頃町!P23+本別町!P23+足寄町!P23+陸別町!P23+浦幌町!P23</f>
        <v>5</v>
      </c>
      <c r="Q23" s="12">
        <f>+帯広市!Q23+音更町!Q23+士幌町!Q23+上士幌町!Q23+鹿追町!Q23+新得町!Q23+清水町!Q23+芽室町!Q23+中札内村!Q23+更別村!Q23+大樹町!Q23+広尾町!Q23+幕別町!Q23+池田町!Q23+豊頃町!Q23+本別町!Q23+足寄町!Q23+陸別町!Q23+浦幌町!Q23</f>
        <v>7</v>
      </c>
      <c r="R23" s="12">
        <f>+帯広市!R23+音更町!R23+士幌町!R23+上士幌町!R23+鹿追町!R23+新得町!R23+清水町!R23+芽室町!R23+中札内村!R23+更別村!R23+大樹町!R23+広尾町!R23+幕別町!R23+池田町!R23+豊頃町!R23+本別町!R23+足寄町!R23+陸別町!R23+浦幌町!R23</f>
        <v>59</v>
      </c>
      <c r="S23" s="12">
        <f>+帯広市!S23+音更町!S23+士幌町!S23+上士幌町!S23+鹿追町!S23+新得町!S23+清水町!S23+芽室町!S23+中札内村!S23+更別村!S23+大樹町!S23+広尾町!S23+幕別町!S23+池田町!S23+豊頃町!S23+本別町!S23+足寄町!S23+陸別町!S23+浦幌町!S23</f>
        <v>3</v>
      </c>
      <c r="T23" s="12">
        <f>+帯広市!T23+音更町!T23+士幌町!T23+上士幌町!T23+鹿追町!T23+新得町!T23+清水町!T23+芽室町!T23+中札内村!T23+更別村!T23+大樹町!T23+広尾町!T23+幕別町!T23+池田町!T23+豊頃町!T23+本別町!T23+足寄町!T23+陸別町!T23+浦幌町!T23</f>
        <v>69</v>
      </c>
      <c r="U23" s="13">
        <f>+帯広市!U23+音更町!U23+士幌町!U23+上士幌町!U23+鹿追町!U23+新得町!U23+清水町!U23+芽室町!U23+中札内村!U23+更別村!U23+大樹町!U23+広尾町!U23+幕別町!U23+池田町!U23+豊頃町!U23+本別町!U23+足寄町!U23+陸別町!U23+浦幌町!U23</f>
        <v>195</v>
      </c>
      <c r="V23" s="32">
        <f>+帯広市!V23+音更町!V23+士幌町!V23+上士幌町!V23+鹿追町!V23+新得町!V23+清水町!V23+芽室町!V23+中札内村!V23+更別村!V23+大樹町!V23+広尾町!V23+幕別町!V23+池田町!V23+豊頃町!V23+本別町!V23+足寄町!V23+陸別町!V23+浦幌町!V23</f>
        <v>10366</v>
      </c>
    </row>
    <row r="24" spans="1:22" ht="18" customHeight="1" x14ac:dyDescent="0.15">
      <c r="A24" s="157"/>
      <c r="B24" s="119" t="s">
        <v>14</v>
      </c>
      <c r="C24" s="8">
        <f>+帯広市!C24+音更町!C24+士幌町!C24+上士幌町!C24+鹿追町!C24+新得町!C24+清水町!C24+芽室町!C24+中札内村!C24+更別村!C24+大樹町!C24+広尾町!C24+幕別町!C24+池田町!C24+豊頃町!C24+本別町!C24+足寄町!C24+陸別町!C24+浦幌町!C24</f>
        <v>3183</v>
      </c>
      <c r="D24" s="9">
        <f>+帯広市!D24+音更町!D24+士幌町!D24+上士幌町!D24+鹿追町!D24+新得町!D24+清水町!D24+芽室町!D24+中札内村!D24+更別村!D24+大樹町!D24+広尾町!D24+幕別町!D24+池田町!D24+豊頃町!D24+本別町!D24+足寄町!D24+陸別町!D24+浦幌町!D24</f>
        <v>739</v>
      </c>
      <c r="E24" s="9">
        <f>+帯広市!E24+音更町!E24+士幌町!E24+上士幌町!E24+鹿追町!E24+新得町!E24+清水町!E24+芽室町!E24+中札内村!E24+更別村!E24+大樹町!E24+広尾町!E24+幕別町!E24+池田町!E24+豊頃町!E24+本別町!E24+足寄町!E24+陸別町!E24+浦幌町!E24</f>
        <v>3219</v>
      </c>
      <c r="F24" s="9">
        <f>+帯広市!F24+音更町!F24+士幌町!F24+上士幌町!F24+鹿追町!F24+新得町!F24+清水町!F24+芽室町!F24+中札内村!F24+更別村!F24+大樹町!F24+広尾町!F24+幕別町!F24+池田町!F24+豊頃町!F24+本別町!F24+足寄町!F24+陸別町!F24+浦幌町!F24</f>
        <v>3875</v>
      </c>
      <c r="G24" s="9">
        <f>+帯広市!G24+音更町!G24+士幌町!G24+上士幌町!G24+鹿追町!G24+新得町!G24+清水町!G24+芽室町!G24+中札内村!G24+更別村!G24+大樹町!G24+広尾町!G24+幕別町!G24+池田町!G24+豊頃町!G24+本別町!G24+足寄町!G24+陸別町!G24+浦幌町!G24</f>
        <v>5975</v>
      </c>
      <c r="H24" s="9">
        <f>+帯広市!H24+音更町!H24+士幌町!H24+上士幌町!H24+鹿追町!H24+新得町!H24+清水町!H24+芽室町!H24+中札内村!H24+更別村!H24+大樹町!H24+広尾町!H24+幕別町!H24+池田町!H24+豊頃町!H24+本別町!H24+足寄町!H24+陸別町!H24+浦幌町!H24</f>
        <v>1672</v>
      </c>
      <c r="I24" s="9">
        <f>+帯広市!I24+音更町!I24+士幌町!I24+上士幌町!I24+鹿追町!I24+新得町!I24+清水町!I24+芽室町!I24+中札内村!I24+更別村!I24+大樹町!I24+広尾町!I24+幕別町!I24+池田町!I24+豊頃町!I24+本別町!I24+足寄町!I24+陸別町!I24+浦幌町!I24</f>
        <v>465</v>
      </c>
      <c r="J24" s="9">
        <f>+帯広市!J24+音更町!J24+士幌町!J24+上士幌町!J24+鹿追町!J24+新得町!J24+清水町!J24+芽室町!J24+中札内村!J24+更別村!J24+大樹町!J24+広尾町!J24+幕別町!J24+池田町!J24+豊頃町!J24+本別町!J24+足寄町!J24+陸別町!J24+浦幌町!J24</f>
        <v>0</v>
      </c>
      <c r="K24" s="9">
        <f>+帯広市!K24+音更町!K24+士幌町!K24+上士幌町!K24+鹿追町!K24+新得町!K24+清水町!K24+芽室町!K24+中札内村!K24+更別村!K24+大樹町!K24+広尾町!K24+幕別町!K24+池田町!K24+豊頃町!K24+本別町!K24+足寄町!K24+陸別町!K24+浦幌町!K24</f>
        <v>292</v>
      </c>
      <c r="L24" s="9">
        <f>+帯広市!L24+音更町!L24+士幌町!L24+上士幌町!L24+鹿追町!L24+新得町!L24+清水町!L24+芽室町!L24+中札内村!L24+更別村!L24+大樹町!L24+広尾町!L24+幕別町!L24+池田町!L24+豊頃町!L24+本別町!L24+足寄町!L24+陸別町!L24+浦幌町!L24</f>
        <v>1</v>
      </c>
      <c r="M24" s="9">
        <f>+帯広市!M24+音更町!M24+士幌町!M24+上士幌町!M24+鹿追町!M24+新得町!M24+清水町!M24+芽室町!M24+中札内村!M24+更別村!M24+大樹町!M24+広尾町!M24+幕別町!M24+池田町!M24+豊頃町!M24+本別町!M24+足寄町!M24+陸別町!M24+浦幌町!M24</f>
        <v>2</v>
      </c>
      <c r="N24" s="9">
        <f>+帯広市!N24+音更町!N24+士幌町!N24+上士幌町!N24+鹿追町!N24+新得町!N24+清水町!N24+芽室町!N24+中札内村!N24+更別村!N24+大樹町!N24+広尾町!N24+幕別町!N24+池田町!N24+豊頃町!N24+本別町!N24+足寄町!N24+陸別町!N24+浦幌町!N24</f>
        <v>0</v>
      </c>
      <c r="O24" s="9">
        <f>+帯広市!O24+音更町!O24+士幌町!O24+上士幌町!O24+鹿追町!O24+新得町!O24+清水町!O24+芽室町!O24+中札内村!O24+更別村!O24+大樹町!O24+広尾町!O24+幕別町!O24+池田町!O24+豊頃町!O24+本別町!O24+足寄町!O24+陸別町!O24+浦幌町!O24</f>
        <v>79</v>
      </c>
      <c r="P24" s="9">
        <f>+帯広市!P24+音更町!P24+士幌町!P24+上士幌町!P24+鹿追町!P24+新得町!P24+清水町!P24+芽室町!P24+中札内村!P24+更別村!P24+大樹町!P24+広尾町!P24+幕別町!P24+池田町!P24+豊頃町!P24+本別町!P24+足寄町!P24+陸別町!P24+浦幌町!P24</f>
        <v>21</v>
      </c>
      <c r="Q24" s="9">
        <f>+帯広市!Q24+音更町!Q24+士幌町!Q24+上士幌町!Q24+鹿追町!Q24+新得町!Q24+清水町!Q24+芽室町!Q24+中札内村!Q24+更別村!Q24+大樹町!Q24+広尾町!Q24+幕別町!Q24+池田町!Q24+豊頃町!Q24+本別町!Q24+足寄町!Q24+陸別町!Q24+浦幌町!Q24</f>
        <v>12</v>
      </c>
      <c r="R24" s="9">
        <f>+帯広市!R24+音更町!R24+士幌町!R24+上士幌町!R24+鹿追町!R24+新得町!R24+清水町!R24+芽室町!R24+中札内村!R24+更別村!R24+大樹町!R24+広尾町!R24+幕別町!R24+池田町!R24+豊頃町!R24+本別町!R24+足寄町!R24+陸別町!R24+浦幌町!R24</f>
        <v>154</v>
      </c>
      <c r="S24" s="9">
        <f>+帯広市!S24+音更町!S24+士幌町!S24+上士幌町!S24+鹿追町!S24+新得町!S24+清水町!S24+芽室町!S24+中札内村!S24+更別村!S24+大樹町!S24+広尾町!S24+幕別町!S24+池田町!S24+豊頃町!S24+本別町!S24+足寄町!S24+陸別町!S24+浦幌町!S24</f>
        <v>3</v>
      </c>
      <c r="T24" s="9">
        <f>+帯広市!T24+音更町!T24+士幌町!T24+上士幌町!T24+鹿追町!T24+新得町!T24+清水町!T24+芽室町!T24+中札内村!T24+更別村!T24+大樹町!T24+広尾町!T24+幕別町!T24+池田町!T24+豊頃町!T24+本別町!T24+足寄町!T24+陸別町!T24+浦幌町!T24</f>
        <v>281</v>
      </c>
      <c r="U24" s="10">
        <f>+帯広市!U24+音更町!U24+士幌町!U24+上士幌町!U24+鹿追町!U24+新得町!U24+清水町!U24+芽室町!U24+中札内村!U24+更別村!U24+大樹町!U24+広尾町!U24+幕別町!U24+池田町!U24+豊頃町!U24+本別町!U24+足寄町!U24+陸別町!U24+浦幌町!U24</f>
        <v>559</v>
      </c>
      <c r="V24" s="30">
        <f>+帯広市!V24+音更町!V24+士幌町!V24+上士幌町!V24+鹿追町!V24+新得町!V24+清水町!V24+芽室町!V24+中札内村!V24+更別村!V24+大樹町!V24+広尾町!V24+幕別町!V24+池田町!V24+豊頃町!V24+本別町!V24+足寄町!V24+陸別町!V24+浦幌町!V24</f>
        <v>20532</v>
      </c>
    </row>
    <row r="25" spans="1:22" ht="18" customHeight="1" x14ac:dyDescent="0.15">
      <c r="A25" s="154" t="s">
        <v>10</v>
      </c>
      <c r="B25" s="118" t="s">
        <v>13</v>
      </c>
      <c r="C25" s="2">
        <f>+帯広市!C25+音更町!C25+士幌町!C25+上士幌町!C25+鹿追町!C25+新得町!C25+清水町!C25+芽室町!C25+中札内村!C25+更別村!C25+大樹町!C25+広尾町!C25+幕別町!C25+池田町!C25+豊頃町!C25+本別町!C25+足寄町!C25+陸別町!C25+浦幌町!C25</f>
        <v>2505</v>
      </c>
      <c r="D25" s="3">
        <f>+帯広市!D25+音更町!D25+士幌町!D25+上士幌町!D25+鹿追町!D25+新得町!D25+清水町!D25+芽室町!D25+中札内村!D25+更別村!D25+大樹町!D25+広尾町!D25+幕別町!D25+池田町!D25+豊頃町!D25+本別町!D25+足寄町!D25+陸別町!D25+浦幌町!D25</f>
        <v>767</v>
      </c>
      <c r="E25" s="3">
        <f>+帯広市!E25+音更町!E25+士幌町!E25+上士幌町!E25+鹿追町!E25+新得町!E25+清水町!E25+芽室町!E25+中札内村!E25+更別村!E25+大樹町!E25+広尾町!E25+幕別町!E25+池田町!E25+豊頃町!E25+本別町!E25+足寄町!E25+陸別町!E25+浦幌町!E25</f>
        <v>5290</v>
      </c>
      <c r="F25" s="3">
        <f>+帯広市!F25+音更町!F25+士幌町!F25+上士幌町!F25+鹿追町!F25+新得町!F25+清水町!F25+芽室町!F25+中札内村!F25+更別村!F25+大樹町!F25+広尾町!F25+幕別町!F25+池田町!F25+豊頃町!F25+本別町!F25+足寄町!F25+陸別町!F25+浦幌町!F25</f>
        <v>1413</v>
      </c>
      <c r="G25" s="3">
        <f>+帯広市!G25+音更町!G25+士幌町!G25+上士幌町!G25+鹿追町!G25+新得町!G25+清水町!G25+芽室町!G25+中札内村!G25+更別村!G25+大樹町!G25+広尾町!G25+幕別町!G25+池田町!G25+豊頃町!G25+本別町!G25+足寄町!G25+陸別町!G25+浦幌町!G25</f>
        <v>245</v>
      </c>
      <c r="H25" s="3">
        <f>+帯広市!H25+音更町!H25+士幌町!H25+上士幌町!H25+鹿追町!H25+新得町!H25+清水町!H25+芽室町!H25+中札内村!H25+更別村!H25+大樹町!H25+広尾町!H25+幕別町!H25+池田町!H25+豊頃町!H25+本別町!H25+足寄町!H25+陸別町!H25+浦幌町!H25</f>
        <v>311</v>
      </c>
      <c r="I25" s="3">
        <f>+帯広市!I25+音更町!I25+士幌町!I25+上士幌町!I25+鹿追町!I25+新得町!I25+清水町!I25+芽室町!I25+中札内村!I25+更別村!I25+大樹町!I25+広尾町!I25+幕別町!I25+池田町!I25+豊頃町!I25+本別町!I25+足寄町!I25+陸別町!I25+浦幌町!I25</f>
        <v>118</v>
      </c>
      <c r="J25" s="3">
        <f>+帯広市!J25+音更町!J25+士幌町!J25+上士幌町!J25+鹿追町!J25+新得町!J25+清水町!J25+芽室町!J25+中札内村!J25+更別村!J25+大樹町!J25+広尾町!J25+幕別町!J25+池田町!J25+豊頃町!J25+本別町!J25+足寄町!J25+陸別町!J25+浦幌町!J25</f>
        <v>21</v>
      </c>
      <c r="K25" s="3">
        <f>+帯広市!K25+音更町!K25+士幌町!K25+上士幌町!K25+鹿追町!K25+新得町!K25+清水町!K25+芽室町!K25+中札内村!K25+更別村!K25+大樹町!K25+広尾町!K25+幕別町!K25+池田町!K25+豊頃町!K25+本別町!K25+足寄町!K25+陸別町!K25+浦幌町!K25</f>
        <v>29</v>
      </c>
      <c r="L25" s="3">
        <f>+帯広市!L25+音更町!L25+士幌町!L25+上士幌町!L25+鹿追町!L25+新得町!L25+清水町!L25+芽室町!L25+中札内村!L25+更別村!L25+大樹町!L25+広尾町!L25+幕別町!L25+池田町!L25+豊頃町!L25+本別町!L25+足寄町!L25+陸別町!L25+浦幌町!L25</f>
        <v>0</v>
      </c>
      <c r="M25" s="3">
        <f>+帯広市!M25+音更町!M25+士幌町!M25+上士幌町!M25+鹿追町!M25+新得町!M25+清水町!M25+芽室町!M25+中札内村!M25+更別村!M25+大樹町!M25+広尾町!M25+幕別町!M25+池田町!M25+豊頃町!M25+本別町!M25+足寄町!M25+陸別町!M25+浦幌町!M25</f>
        <v>8</v>
      </c>
      <c r="N25" s="3">
        <f>+帯広市!N25+音更町!N25+士幌町!N25+上士幌町!N25+鹿追町!N25+新得町!N25+清水町!N25+芽室町!N25+中札内村!N25+更別村!N25+大樹町!N25+広尾町!N25+幕別町!N25+池田町!N25+豊頃町!N25+本別町!N25+足寄町!N25+陸別町!N25+浦幌町!N25</f>
        <v>0</v>
      </c>
      <c r="O25" s="3">
        <f>+帯広市!O25+音更町!O25+士幌町!O25+上士幌町!O25+鹿追町!O25+新得町!O25+清水町!O25+芽室町!O25+中札内村!O25+更別村!O25+大樹町!O25+広尾町!O25+幕別町!O25+池田町!O25+豊頃町!O25+本別町!O25+足寄町!O25+陸別町!O25+浦幌町!O25</f>
        <v>33</v>
      </c>
      <c r="P25" s="3">
        <f>+帯広市!P25+音更町!P25+士幌町!P25+上士幌町!P25+鹿追町!P25+新得町!P25+清水町!P25+芽室町!P25+中札内村!P25+更別村!P25+大樹町!P25+広尾町!P25+幕別町!P25+池田町!P25+豊頃町!P25+本別町!P25+足寄町!P25+陸別町!P25+浦幌町!P25</f>
        <v>9</v>
      </c>
      <c r="Q25" s="3">
        <f>+帯広市!Q25+音更町!Q25+士幌町!Q25+上士幌町!Q25+鹿追町!Q25+新得町!Q25+清水町!Q25+芽室町!Q25+中札内村!Q25+更別村!Q25+大樹町!Q25+広尾町!Q25+幕別町!Q25+池田町!Q25+豊頃町!Q25+本別町!Q25+足寄町!Q25+陸別町!Q25+浦幌町!Q25</f>
        <v>31</v>
      </c>
      <c r="R25" s="3">
        <f>+帯広市!R25+音更町!R25+士幌町!R25+上士幌町!R25+鹿追町!R25+新得町!R25+清水町!R25+芽室町!R25+中札内村!R25+更別村!R25+大樹町!R25+広尾町!R25+幕別町!R25+池田町!R25+豊頃町!R25+本別町!R25+足寄町!R25+陸別町!R25+浦幌町!R25</f>
        <v>96</v>
      </c>
      <c r="S25" s="3">
        <f>+帯広市!S25+音更町!S25+士幌町!S25+上士幌町!S25+鹿追町!S25+新得町!S25+清水町!S25+芽室町!S25+中札内村!S25+更別村!S25+大樹町!S25+広尾町!S25+幕別町!S25+池田町!S25+豊頃町!S25+本別町!S25+足寄町!S25+陸別町!S25+浦幌町!S25</f>
        <v>3</v>
      </c>
      <c r="T25" s="3">
        <f>+帯広市!T25+音更町!T25+士幌町!T25+上士幌町!T25+鹿追町!T25+新得町!T25+清水町!T25+芽室町!T25+中札内村!T25+更別村!T25+大樹町!T25+広尾町!T25+幕別町!T25+池田町!T25+豊頃町!T25+本別町!T25+足寄町!T25+陸別町!T25+浦幌町!T25</f>
        <v>1227</v>
      </c>
      <c r="U25" s="4">
        <f>+帯広市!U25+音更町!U25+士幌町!U25+上士幌町!U25+鹿追町!U25+新得町!U25+清水町!U25+芽室町!U25+中札内村!U25+更別村!U25+大樹町!U25+広尾町!U25+幕別町!U25+池田町!U25+豊頃町!U25+本別町!U25+足寄町!U25+陸別町!U25+浦幌町!U25</f>
        <v>399</v>
      </c>
      <c r="V25" s="29">
        <f>+帯広市!V25+音更町!V25+士幌町!V25+上士幌町!V25+鹿追町!V25+新得町!V25+清水町!V25+芽室町!V25+中札内村!V25+更別村!V25+大樹町!V25+広尾町!V25+幕別町!V25+池田町!V25+豊頃町!V25+本別町!V25+足寄町!V25+陸別町!V25+浦幌町!V25</f>
        <v>12505</v>
      </c>
    </row>
    <row r="26" spans="1:22" ht="18" customHeight="1" x14ac:dyDescent="0.15">
      <c r="A26" s="153"/>
      <c r="B26" s="120" t="s">
        <v>14</v>
      </c>
      <c r="C26" s="5">
        <f>+帯広市!C26+音更町!C26+士幌町!C26+上士幌町!C26+鹿追町!C26+新得町!C26+清水町!C26+芽室町!C26+中札内村!C26+更別村!C26+大樹町!C26+広尾町!C26+幕別町!C26+池田町!C26+豊頃町!C26+本別町!C26+足寄町!C26+陸別町!C26+浦幌町!C26</f>
        <v>4226</v>
      </c>
      <c r="D26" s="6">
        <f>+帯広市!D26+音更町!D26+士幌町!D26+上士幌町!D26+鹿追町!D26+新得町!D26+清水町!D26+芽室町!D26+中札内村!D26+更別村!D26+大樹町!D26+広尾町!D26+幕別町!D26+池田町!D26+豊頃町!D26+本別町!D26+足寄町!D26+陸別町!D26+浦幌町!D26</f>
        <v>991</v>
      </c>
      <c r="E26" s="6">
        <f>+帯広市!E26+音更町!E26+士幌町!E26+上士幌町!E26+鹿追町!E26+新得町!E26+清水町!E26+芽室町!E26+中札内村!E26+更別村!E26+大樹町!E26+広尾町!E26+幕別町!E26+池田町!E26+豊頃町!E26+本別町!E26+足寄町!E26+陸別町!E26+浦幌町!E26</f>
        <v>6214</v>
      </c>
      <c r="F26" s="6">
        <f>+帯広市!F26+音更町!F26+士幌町!F26+上士幌町!F26+鹿追町!F26+新得町!F26+清水町!F26+芽室町!F26+中札内村!F26+更別村!F26+大樹町!F26+広尾町!F26+幕別町!F26+池田町!F26+豊頃町!F26+本別町!F26+足寄町!F26+陸別町!F26+浦幌町!F26</f>
        <v>2880</v>
      </c>
      <c r="G26" s="6">
        <f>+帯広市!G26+音更町!G26+士幌町!G26+上士幌町!G26+鹿追町!G26+新得町!G26+清水町!G26+芽室町!G26+中札内村!G26+更別村!G26+大樹町!G26+広尾町!G26+幕別町!G26+池田町!G26+豊頃町!G26+本別町!G26+足寄町!G26+陸別町!G26+浦幌町!G26</f>
        <v>955</v>
      </c>
      <c r="H26" s="6">
        <f>+帯広市!H26+音更町!H26+士幌町!H26+上士幌町!H26+鹿追町!H26+新得町!H26+清水町!H26+芽室町!H26+中札内村!H26+更別村!H26+大樹町!H26+広尾町!H26+幕別町!H26+池田町!H26+豊頃町!H26+本別町!H26+足寄町!H26+陸別町!H26+浦幌町!H26</f>
        <v>534</v>
      </c>
      <c r="I26" s="6">
        <f>+帯広市!I26+音更町!I26+士幌町!I26+上士幌町!I26+鹿追町!I26+新得町!I26+清水町!I26+芽室町!I26+中札内村!I26+更別村!I26+大樹町!I26+広尾町!I26+幕別町!I26+池田町!I26+豊頃町!I26+本別町!I26+足寄町!I26+陸別町!I26+浦幌町!I26</f>
        <v>221</v>
      </c>
      <c r="J26" s="6">
        <f>+帯広市!J26+音更町!J26+士幌町!J26+上士幌町!J26+鹿追町!J26+新得町!J26+清水町!J26+芽室町!J26+中札内村!J26+更別村!J26+大樹町!J26+広尾町!J26+幕別町!J26+池田町!J26+豊頃町!J26+本別町!J26+足寄町!J26+陸別町!J26+浦幌町!J26</f>
        <v>21</v>
      </c>
      <c r="K26" s="6">
        <f>+帯広市!K26+音更町!K26+士幌町!K26+上士幌町!K26+鹿追町!K26+新得町!K26+清水町!K26+芽室町!K26+中札内村!K26+更別村!K26+大樹町!K26+広尾町!K26+幕別町!K26+池田町!K26+豊頃町!K26+本別町!K26+足寄町!K26+陸別町!K26+浦幌町!K26</f>
        <v>38</v>
      </c>
      <c r="L26" s="6">
        <f>+帯広市!L26+音更町!L26+士幌町!L26+上士幌町!L26+鹿追町!L26+新得町!L26+清水町!L26+芽室町!L26+中札内村!L26+更別村!L26+大樹町!L26+広尾町!L26+幕別町!L26+池田町!L26+豊頃町!L26+本別町!L26+足寄町!L26+陸別町!L26+浦幌町!L26</f>
        <v>0</v>
      </c>
      <c r="M26" s="6">
        <f>+帯広市!M26+音更町!M26+士幌町!M26+上士幌町!M26+鹿追町!M26+新得町!M26+清水町!M26+芽室町!M26+中札内村!M26+更別村!M26+大樹町!M26+広尾町!M26+幕別町!M26+池田町!M26+豊頃町!M26+本別町!M26+足寄町!M26+陸別町!M26+浦幌町!M26</f>
        <v>11</v>
      </c>
      <c r="N26" s="6">
        <f>+帯広市!N26+音更町!N26+士幌町!N26+上士幌町!N26+鹿追町!N26+新得町!N26+清水町!N26+芽室町!N26+中札内村!N26+更別村!N26+大樹町!N26+広尾町!N26+幕別町!N26+池田町!N26+豊頃町!N26+本別町!N26+足寄町!N26+陸別町!N26+浦幌町!N26</f>
        <v>0</v>
      </c>
      <c r="O26" s="6">
        <f>+帯広市!O26+音更町!O26+士幌町!O26+上士幌町!O26+鹿追町!O26+新得町!O26+清水町!O26+芽室町!O26+中札内村!O26+更別村!O26+大樹町!O26+広尾町!O26+幕別町!O26+池田町!O26+豊頃町!O26+本別町!O26+足寄町!O26+陸別町!O26+浦幌町!O26</f>
        <v>195</v>
      </c>
      <c r="P26" s="6">
        <f>+帯広市!P26+音更町!P26+士幌町!P26+上士幌町!P26+鹿追町!P26+新得町!P26+清水町!P26+芽室町!P26+中札内村!P26+更別村!P26+大樹町!P26+広尾町!P26+幕別町!P26+池田町!P26+豊頃町!P26+本別町!P26+足寄町!P26+陸別町!P26+浦幌町!P26</f>
        <v>24</v>
      </c>
      <c r="Q26" s="6">
        <f>+帯広市!Q26+音更町!Q26+士幌町!Q26+上士幌町!Q26+鹿追町!Q26+新得町!Q26+清水町!Q26+芽室町!Q26+中札内村!Q26+更別村!Q26+大樹町!Q26+広尾町!Q26+幕別町!Q26+池田町!Q26+豊頃町!Q26+本別町!Q26+足寄町!Q26+陸別町!Q26+浦幌町!Q26</f>
        <v>35</v>
      </c>
      <c r="R26" s="6">
        <f>+帯広市!R26+音更町!R26+士幌町!R26+上士幌町!R26+鹿追町!R26+新得町!R26+清水町!R26+芽室町!R26+中札内村!R26+更別村!R26+大樹町!R26+広尾町!R26+幕別町!R26+池田町!R26+豊頃町!R26+本別町!R26+足寄町!R26+陸別町!R26+浦幌町!R26</f>
        <v>277</v>
      </c>
      <c r="S26" s="6">
        <f>+帯広市!S26+音更町!S26+士幌町!S26+上士幌町!S26+鹿追町!S26+新得町!S26+清水町!S26+芽室町!S26+中札内村!S26+更別村!S26+大樹町!S26+広尾町!S26+幕別町!S26+池田町!S26+豊頃町!S26+本別町!S26+足寄町!S26+陸別町!S26+浦幌町!S26</f>
        <v>5</v>
      </c>
      <c r="T26" s="6">
        <f>+帯広市!T26+音更町!T26+士幌町!T26+上士幌町!T26+鹿追町!T26+新得町!T26+清水町!T26+芽室町!T26+中札内村!T26+更別村!T26+大樹町!T26+広尾町!T26+幕別町!T26+池田町!T26+豊頃町!T26+本別町!T26+足寄町!T26+陸別町!T26+浦幌町!T26</f>
        <v>8051</v>
      </c>
      <c r="U26" s="7">
        <f>+帯広市!U26+音更町!U26+士幌町!U26+上士幌町!U26+鹿追町!U26+新得町!U26+清水町!U26+芽室町!U26+中札内村!U26+更別村!U26+大樹町!U26+広尾町!U26+幕別町!U26+池田町!U26+豊頃町!U26+本別町!U26+足寄町!U26+陸別町!U26+浦幌町!U26</f>
        <v>775</v>
      </c>
      <c r="V26" s="31">
        <f>+帯広市!V26+音更町!V26+士幌町!V26+上士幌町!V26+鹿追町!V26+新得町!V26+清水町!V26+芽室町!V26+中札内村!V26+更別村!V26+大樹町!V26+広尾町!V26+幕別町!V26+池田町!V26+豊頃町!V26+本別町!V26+足寄町!V26+陸別町!V26+浦幌町!V26</f>
        <v>25453</v>
      </c>
    </row>
    <row r="27" spans="1:22" ht="18" customHeight="1" x14ac:dyDescent="0.15">
      <c r="A27" s="156" t="s">
        <v>11</v>
      </c>
      <c r="B27" s="121" t="s">
        <v>13</v>
      </c>
      <c r="C27" s="11">
        <f>+帯広市!C27+音更町!C27+士幌町!C27+上士幌町!C27+鹿追町!C27+新得町!C27+清水町!C27+芽室町!C27+中札内村!C27+更別村!C27+大樹町!C27+広尾町!C27+幕別町!C27+池田町!C27+豊頃町!C27+本別町!C27+足寄町!C27+陸別町!C27+浦幌町!C27</f>
        <v>4084</v>
      </c>
      <c r="D27" s="12">
        <f>+帯広市!D27+音更町!D27+士幌町!D27+上士幌町!D27+鹿追町!D27+新得町!D27+清水町!D27+芽室町!D27+中札内村!D27+更別村!D27+大樹町!D27+広尾町!D27+幕別町!D27+池田町!D27+豊頃町!D27+本別町!D27+足寄町!D27+陸別町!D27+浦幌町!D27</f>
        <v>592</v>
      </c>
      <c r="E27" s="12">
        <f>+帯広市!E27+音更町!E27+士幌町!E27+上士幌町!E27+鹿追町!E27+新得町!E27+清水町!E27+芽室町!E27+中札内村!E27+更別村!E27+大樹町!E27+広尾町!E27+幕別町!E27+池田町!E27+豊頃町!E27+本別町!E27+足寄町!E27+陸別町!E27+浦幌町!E27</f>
        <v>11044</v>
      </c>
      <c r="F27" s="12">
        <f>+帯広市!F27+音更町!F27+士幌町!F27+上士幌町!F27+鹿追町!F27+新得町!F27+清水町!F27+芽室町!F27+中札内村!F27+更別村!F27+大樹町!F27+広尾町!F27+幕別町!F27+池田町!F27+豊頃町!F27+本別町!F27+足寄町!F27+陸別町!F27+浦幌町!F27</f>
        <v>2313</v>
      </c>
      <c r="G27" s="12">
        <f>+帯広市!G27+音更町!G27+士幌町!G27+上士幌町!G27+鹿追町!G27+新得町!G27+清水町!G27+芽室町!G27+中札内村!G27+更別村!G27+大樹町!G27+広尾町!G27+幕別町!G27+池田町!G27+豊頃町!G27+本別町!G27+足寄町!G27+陸別町!G27+浦幌町!G27</f>
        <v>708</v>
      </c>
      <c r="H27" s="12">
        <f>+帯広市!H27+音更町!H27+士幌町!H27+上士幌町!H27+鹿追町!H27+新得町!H27+清水町!H27+芽室町!H27+中札内村!H27+更別村!H27+大樹町!H27+広尾町!H27+幕別町!H27+池田町!H27+豊頃町!H27+本別町!H27+足寄町!H27+陸別町!H27+浦幌町!H27</f>
        <v>658</v>
      </c>
      <c r="I27" s="12">
        <f>+帯広市!I27+音更町!I27+士幌町!I27+上士幌町!I27+鹿追町!I27+新得町!I27+清水町!I27+芽室町!I27+中札内村!I27+更別村!I27+大樹町!I27+広尾町!I27+幕別町!I27+池田町!I27+豊頃町!I27+本別町!I27+足寄町!I27+陸別町!I27+浦幌町!I27</f>
        <v>467</v>
      </c>
      <c r="J27" s="12">
        <f>+帯広市!J27+音更町!J27+士幌町!J27+上士幌町!J27+鹿追町!J27+新得町!J27+清水町!J27+芽室町!J27+中札内村!J27+更別村!J27+大樹町!J27+広尾町!J27+幕別町!J27+池田町!J27+豊頃町!J27+本別町!J27+足寄町!J27+陸別町!J27+浦幌町!J27</f>
        <v>1</v>
      </c>
      <c r="K27" s="12">
        <f>+帯広市!K27+音更町!K27+士幌町!K27+上士幌町!K27+鹿追町!K27+新得町!K27+清水町!K27+芽室町!K27+中札内村!K27+更別村!K27+大樹町!K27+広尾町!K27+幕別町!K27+池田町!K27+豊頃町!K27+本別町!K27+足寄町!K27+陸別町!K27+浦幌町!K27</f>
        <v>35</v>
      </c>
      <c r="L27" s="12">
        <f>+帯広市!L27+音更町!L27+士幌町!L27+上士幌町!L27+鹿追町!L27+新得町!L27+清水町!L27+芽室町!L27+中札内村!L27+更別村!L27+大樹町!L27+広尾町!L27+幕別町!L27+池田町!L27+豊頃町!L27+本別町!L27+足寄町!L27+陸別町!L27+浦幌町!L27</f>
        <v>13</v>
      </c>
      <c r="M27" s="12">
        <f>+帯広市!M27+音更町!M27+士幌町!M27+上士幌町!M27+鹿追町!M27+新得町!M27+清水町!M27+芽室町!M27+中札内村!M27+更別村!M27+大樹町!M27+広尾町!M27+幕別町!M27+池田町!M27+豊頃町!M27+本別町!M27+足寄町!M27+陸別町!M27+浦幌町!M27</f>
        <v>19</v>
      </c>
      <c r="N27" s="12">
        <f>+帯広市!N27+音更町!N27+士幌町!N27+上士幌町!N27+鹿追町!N27+新得町!N27+清水町!N27+芽室町!N27+中札内村!N27+更別村!N27+大樹町!N27+広尾町!N27+幕別町!N27+池田町!N27+豊頃町!N27+本別町!N27+足寄町!N27+陸別町!N27+浦幌町!N27</f>
        <v>0</v>
      </c>
      <c r="O27" s="12">
        <f>+帯広市!O27+音更町!O27+士幌町!O27+上士幌町!O27+鹿追町!O27+新得町!O27+清水町!O27+芽室町!O27+中札内村!O27+更別村!O27+大樹町!O27+広尾町!O27+幕別町!O27+池田町!O27+豊頃町!O27+本別町!O27+足寄町!O27+陸別町!O27+浦幌町!O27</f>
        <v>49</v>
      </c>
      <c r="P27" s="12">
        <f>+帯広市!P27+音更町!P27+士幌町!P27+上士幌町!P27+鹿追町!P27+新得町!P27+清水町!P27+芽室町!P27+中札内村!P27+更別村!P27+大樹町!P27+広尾町!P27+幕別町!P27+池田町!P27+豊頃町!P27+本別町!P27+足寄町!P27+陸別町!P27+浦幌町!P27</f>
        <v>46</v>
      </c>
      <c r="Q27" s="12">
        <f>+帯広市!Q27+音更町!Q27+士幌町!Q27+上士幌町!Q27+鹿追町!Q27+新得町!Q27+清水町!Q27+芽室町!Q27+中札内村!Q27+更別村!Q27+大樹町!Q27+広尾町!Q27+幕別町!Q27+池田町!Q27+豊頃町!Q27+本別町!Q27+足寄町!Q27+陸別町!Q27+浦幌町!Q27</f>
        <v>13</v>
      </c>
      <c r="R27" s="12">
        <f>+帯広市!R27+音更町!R27+士幌町!R27+上士幌町!R27+鹿追町!R27+新得町!R27+清水町!R27+芽室町!R27+中札内村!R27+更別村!R27+大樹町!R27+広尾町!R27+幕別町!R27+池田町!R27+豊頃町!R27+本別町!R27+足寄町!R27+陸別町!R27+浦幌町!R27</f>
        <v>461</v>
      </c>
      <c r="S27" s="12">
        <f>+帯広市!S27+音更町!S27+士幌町!S27+上士幌町!S27+鹿追町!S27+新得町!S27+清水町!S27+芽室町!S27+中札内村!S27+更別村!S27+大樹町!S27+広尾町!S27+幕別町!S27+池田町!S27+豊頃町!S27+本別町!S27+足寄町!S27+陸別町!S27+浦幌町!S27</f>
        <v>18</v>
      </c>
      <c r="T27" s="12">
        <f>+帯広市!T27+音更町!T27+士幌町!T27+上士幌町!T27+鹿追町!T27+新得町!T27+清水町!T27+芽室町!T27+中札内村!T27+更別村!T27+大樹町!T27+広尾町!T27+幕別町!T27+池田町!T27+豊頃町!T27+本別町!T27+足寄町!T27+陸別町!T27+浦幌町!T27</f>
        <v>158</v>
      </c>
      <c r="U27" s="13">
        <f>+帯広市!U27+音更町!U27+士幌町!U27+上士幌町!U27+鹿追町!U27+新得町!U27+清水町!U27+芽室町!U27+中札内村!U27+更別村!U27+大樹町!U27+広尾町!U27+幕別町!U27+池田町!U27+豊頃町!U27+本別町!U27+足寄町!U27+陸別町!U27+浦幌町!U27</f>
        <v>389</v>
      </c>
      <c r="V27" s="32">
        <f>+帯広市!V27+音更町!V27+士幌町!V27+上士幌町!V27+鹿追町!V27+新得町!V27+清水町!V27+芽室町!V27+中札内村!V27+更別村!V27+大樹町!V27+広尾町!V27+幕別町!V27+池田町!V27+豊頃町!V27+本別町!V27+足寄町!V27+陸別町!V27+浦幌町!V27</f>
        <v>21068</v>
      </c>
    </row>
    <row r="28" spans="1:22" ht="18" customHeight="1" x14ac:dyDescent="0.15">
      <c r="A28" s="157"/>
      <c r="B28" s="119" t="s">
        <v>14</v>
      </c>
      <c r="C28" s="8">
        <f>+帯広市!C28+音更町!C28+士幌町!C28+上士幌町!C28+鹿追町!C28+新得町!C28+清水町!C28+芽室町!C28+中札内村!C28+更別村!C28+大樹町!C28+広尾町!C28+幕別町!C28+池田町!C28+豊頃町!C28+本別町!C28+足寄町!C28+陸別町!C28+浦幌町!C28</f>
        <v>7680</v>
      </c>
      <c r="D28" s="9">
        <f>+帯広市!D28+音更町!D28+士幌町!D28+上士幌町!D28+鹿追町!D28+新得町!D28+清水町!D28+芽室町!D28+中札内村!D28+更別村!D28+大樹町!D28+広尾町!D28+幕別町!D28+池田町!D28+豊頃町!D28+本別町!D28+足寄町!D28+陸別町!D28+浦幌町!D28</f>
        <v>840</v>
      </c>
      <c r="E28" s="9">
        <f>+帯広市!E28+音更町!E28+士幌町!E28+上士幌町!E28+鹿追町!E28+新得町!E28+清水町!E28+芽室町!E28+中札内村!E28+更別村!E28+大樹町!E28+広尾町!E28+幕別町!E28+池田町!E28+豊頃町!E28+本別町!E28+足寄町!E28+陸別町!E28+浦幌町!E28</f>
        <v>11982</v>
      </c>
      <c r="F28" s="9">
        <f>+帯広市!F28+音更町!F28+士幌町!F28+上士幌町!F28+鹿追町!F28+新得町!F28+清水町!F28+芽室町!F28+中札内村!F28+更別村!F28+大樹町!F28+広尾町!F28+幕別町!F28+池田町!F28+豊頃町!F28+本別町!F28+足寄町!F28+陸別町!F28+浦幌町!F28</f>
        <v>4223</v>
      </c>
      <c r="G28" s="9">
        <f>+帯広市!G28+音更町!G28+士幌町!G28+上士幌町!G28+鹿追町!G28+新得町!G28+清水町!G28+芽室町!G28+中札内村!G28+更別村!G28+大樹町!G28+広尾町!G28+幕別町!G28+池田町!G28+豊頃町!G28+本別町!G28+足寄町!G28+陸別町!G28+浦幌町!G28</f>
        <v>1962</v>
      </c>
      <c r="H28" s="9">
        <f>+帯広市!H28+音更町!H28+士幌町!H28+上士幌町!H28+鹿追町!H28+新得町!H28+清水町!H28+芽室町!H28+中札内村!H28+更別村!H28+大樹町!H28+広尾町!H28+幕別町!H28+池田町!H28+豊頃町!H28+本別町!H28+足寄町!H28+陸別町!H28+浦幌町!H28</f>
        <v>836</v>
      </c>
      <c r="I28" s="9">
        <f>+帯広市!I28+音更町!I28+士幌町!I28+上士幌町!I28+鹿追町!I28+新得町!I28+清水町!I28+芽室町!I28+中札内村!I28+更別村!I28+大樹町!I28+広尾町!I28+幕別町!I28+池田町!I28+豊頃町!I28+本別町!I28+足寄町!I28+陸別町!I28+浦幌町!I28</f>
        <v>790</v>
      </c>
      <c r="J28" s="9">
        <f>+帯広市!J28+音更町!J28+士幌町!J28+上士幌町!J28+鹿追町!J28+新得町!J28+清水町!J28+芽室町!J28+中札内村!J28+更別村!J28+大樹町!J28+広尾町!J28+幕別町!J28+池田町!J28+豊頃町!J28+本別町!J28+足寄町!J28+陸別町!J28+浦幌町!J28</f>
        <v>1</v>
      </c>
      <c r="K28" s="9">
        <f>+帯広市!K28+音更町!K28+士幌町!K28+上士幌町!K28+鹿追町!K28+新得町!K28+清水町!K28+芽室町!K28+中札内村!K28+更別村!K28+大樹町!K28+広尾町!K28+幕別町!K28+池田町!K28+豊頃町!K28+本別町!K28+足寄町!K28+陸別町!K28+浦幌町!K28</f>
        <v>75</v>
      </c>
      <c r="L28" s="9">
        <f>+帯広市!L28+音更町!L28+士幌町!L28+上士幌町!L28+鹿追町!L28+新得町!L28+清水町!L28+芽室町!L28+中札内村!L28+更別村!L28+大樹町!L28+広尾町!L28+幕別町!L28+池田町!L28+豊頃町!L28+本別町!L28+足寄町!L28+陸別町!L28+浦幌町!L28</f>
        <v>15</v>
      </c>
      <c r="M28" s="9">
        <f>+帯広市!M28+音更町!M28+士幌町!M28+上士幌町!M28+鹿追町!M28+新得町!M28+清水町!M28+芽室町!M28+中札内村!M28+更別村!M28+大樹町!M28+広尾町!M28+幕別町!M28+池田町!M28+豊頃町!M28+本別町!M28+足寄町!M28+陸別町!M28+浦幌町!M28</f>
        <v>67</v>
      </c>
      <c r="N28" s="9">
        <f>+帯広市!N28+音更町!N28+士幌町!N28+上士幌町!N28+鹿追町!N28+新得町!N28+清水町!N28+芽室町!N28+中札内村!N28+更別村!N28+大樹町!N28+広尾町!N28+幕別町!N28+池田町!N28+豊頃町!N28+本別町!N28+足寄町!N28+陸別町!N28+浦幌町!N28</f>
        <v>0</v>
      </c>
      <c r="O28" s="9">
        <f>+帯広市!O28+音更町!O28+士幌町!O28+上士幌町!O28+鹿追町!O28+新得町!O28+清水町!O28+芽室町!O28+中札内村!O28+更別村!O28+大樹町!O28+広尾町!O28+幕別町!O28+池田町!O28+豊頃町!O28+本別町!O28+足寄町!O28+陸別町!O28+浦幌町!O28</f>
        <v>197</v>
      </c>
      <c r="P28" s="9">
        <f>+帯広市!P28+音更町!P28+士幌町!P28+上士幌町!P28+鹿追町!P28+新得町!P28+清水町!P28+芽室町!P28+中札内村!P28+更別村!P28+大樹町!P28+広尾町!P28+幕別町!P28+池田町!P28+豊頃町!P28+本別町!P28+足寄町!P28+陸別町!P28+浦幌町!P28</f>
        <v>119</v>
      </c>
      <c r="Q28" s="9">
        <f>+帯広市!Q28+音更町!Q28+士幌町!Q28+上士幌町!Q28+鹿追町!Q28+新得町!Q28+清水町!Q28+芽室町!Q28+中札内村!Q28+更別村!Q28+大樹町!Q28+広尾町!Q28+幕別町!Q28+池田町!Q28+豊頃町!Q28+本別町!Q28+足寄町!Q28+陸別町!Q28+浦幌町!Q28</f>
        <v>14</v>
      </c>
      <c r="R28" s="9">
        <f>+帯広市!R28+音更町!R28+士幌町!R28+上士幌町!R28+鹿追町!R28+新得町!R28+清水町!R28+芽室町!R28+中札内村!R28+更別村!R28+大樹町!R28+広尾町!R28+幕別町!R28+池田町!R28+豊頃町!R28+本別町!R28+足寄町!R28+陸別町!R28+浦幌町!R28</f>
        <v>598</v>
      </c>
      <c r="S28" s="9">
        <f>+帯広市!S28+音更町!S28+士幌町!S28+上士幌町!S28+鹿追町!S28+新得町!S28+清水町!S28+芽室町!S28+中札内村!S28+更別村!S28+大樹町!S28+広尾町!S28+幕別町!S28+池田町!S28+豊頃町!S28+本別町!S28+足寄町!S28+陸別町!S28+浦幌町!S28</f>
        <v>47</v>
      </c>
      <c r="T28" s="9">
        <f>+帯広市!T28+音更町!T28+士幌町!T28+上士幌町!T28+鹿追町!T28+新得町!T28+清水町!T28+芽室町!T28+中札内村!T28+更別村!T28+大樹町!T28+広尾町!T28+幕別町!T28+池田町!T28+豊頃町!T28+本別町!T28+足寄町!T28+陸別町!T28+浦幌町!T28</f>
        <v>488</v>
      </c>
      <c r="U28" s="10">
        <f>+帯広市!U28+音更町!U28+士幌町!U28+上士幌町!U28+鹿追町!U28+新得町!U28+清水町!U28+芽室町!U28+中札内村!U28+更別村!U28+大樹町!U28+広尾町!U28+幕別町!U28+池田町!U28+豊頃町!U28+本別町!U28+足寄町!U28+陸別町!U28+浦幌町!U28</f>
        <v>749</v>
      </c>
      <c r="V28" s="30">
        <f>+帯広市!V28+音更町!V28+士幌町!V28+上士幌町!V28+鹿追町!V28+新得町!V28+清水町!V28+芽室町!V28+中札内村!V28+更別村!V28+大樹町!V28+広尾町!V28+幕別町!V28+池田町!V28+豊頃町!V28+本別町!V28+足寄町!V28+陸別町!V28+浦幌町!V28</f>
        <v>30683</v>
      </c>
    </row>
    <row r="29" spans="1:22" ht="18" customHeight="1" x14ac:dyDescent="0.15">
      <c r="A29" s="154" t="s">
        <v>12</v>
      </c>
      <c r="B29" s="118" t="s">
        <v>13</v>
      </c>
      <c r="C29" s="2">
        <f>+帯広市!C29+音更町!C29+士幌町!C29+上士幌町!C29+鹿追町!C29+新得町!C29+清水町!C29+芽室町!C29+中札内村!C29+更別村!C29+大樹町!C29+広尾町!C29+幕別町!C29+池田町!C29+豊頃町!C29+本別町!C29+足寄町!C29+陸別町!C29+浦幌町!C29</f>
        <v>1069</v>
      </c>
      <c r="D29" s="3">
        <f>+帯広市!D29+音更町!D29+士幌町!D29+上士幌町!D29+鹿追町!D29+新得町!D29+清水町!D29+芽室町!D29+中札内村!D29+更別村!D29+大樹町!D29+広尾町!D29+幕別町!D29+池田町!D29+豊頃町!D29+本別町!D29+足寄町!D29+陸別町!D29+浦幌町!D29</f>
        <v>507</v>
      </c>
      <c r="E29" s="3">
        <f>+帯広市!E29+音更町!E29+士幌町!E29+上士幌町!E29+鹿追町!E29+新得町!E29+清水町!E29+芽室町!E29+中札内村!E29+更別村!E29+大樹町!E29+広尾町!E29+幕別町!E29+池田町!E29+豊頃町!E29+本別町!E29+足寄町!E29+陸別町!E29+浦幌町!E29</f>
        <v>7105</v>
      </c>
      <c r="F29" s="3">
        <f>+帯広市!F29+音更町!F29+士幌町!F29+上士幌町!F29+鹿追町!F29+新得町!F29+清水町!F29+芽室町!F29+中札内村!F29+更別村!F29+大樹町!F29+広尾町!F29+幕別町!F29+池田町!F29+豊頃町!F29+本別町!F29+足寄町!F29+陸別町!F29+浦幌町!F29</f>
        <v>1092</v>
      </c>
      <c r="G29" s="3">
        <f>+帯広市!G29+音更町!G29+士幌町!G29+上士幌町!G29+鹿追町!G29+新得町!G29+清水町!G29+芽室町!G29+中札内村!G29+更別村!G29+大樹町!G29+広尾町!G29+幕別町!G29+池田町!G29+豊頃町!G29+本別町!G29+足寄町!G29+陸別町!G29+浦幌町!G29</f>
        <v>537</v>
      </c>
      <c r="H29" s="3">
        <f>+帯広市!H29+音更町!H29+士幌町!H29+上士幌町!H29+鹿追町!H29+新得町!H29+清水町!H29+芽室町!H29+中札内村!H29+更別村!H29+大樹町!H29+広尾町!H29+幕別町!H29+池田町!H29+豊頃町!H29+本別町!H29+足寄町!H29+陸別町!H29+浦幌町!H29</f>
        <v>269</v>
      </c>
      <c r="I29" s="3">
        <f>+帯広市!I29+音更町!I29+士幌町!I29+上士幌町!I29+鹿追町!I29+新得町!I29+清水町!I29+芽室町!I29+中札内村!I29+更別村!I29+大樹町!I29+広尾町!I29+幕別町!I29+池田町!I29+豊頃町!I29+本別町!I29+足寄町!I29+陸別町!I29+浦幌町!I29</f>
        <v>221</v>
      </c>
      <c r="J29" s="3">
        <f>+帯広市!J29+音更町!J29+士幌町!J29+上士幌町!J29+鹿追町!J29+新得町!J29+清水町!J29+芽室町!J29+中札内村!J29+更別村!J29+大樹町!J29+広尾町!J29+幕別町!J29+池田町!J29+豊頃町!J29+本別町!J29+足寄町!J29+陸別町!J29+浦幌町!J29</f>
        <v>7</v>
      </c>
      <c r="K29" s="3">
        <f>+帯広市!K29+音更町!K29+士幌町!K29+上士幌町!K29+鹿追町!K29+新得町!K29+清水町!K29+芽室町!K29+中札内村!K29+更別村!K29+大樹町!K29+広尾町!K29+幕別町!K29+池田町!K29+豊頃町!K29+本別町!K29+足寄町!K29+陸別町!K29+浦幌町!K29</f>
        <v>27</v>
      </c>
      <c r="L29" s="3">
        <f>+帯広市!L29+音更町!L29+士幌町!L29+上士幌町!L29+鹿追町!L29+新得町!L29+清水町!L29+芽室町!L29+中札内村!L29+更別村!L29+大樹町!L29+広尾町!L29+幕別町!L29+池田町!L29+豊頃町!L29+本別町!L29+足寄町!L29+陸別町!L29+浦幌町!L29</f>
        <v>0</v>
      </c>
      <c r="M29" s="3">
        <f>+帯広市!M29+音更町!M29+士幌町!M29+上士幌町!M29+鹿追町!M29+新得町!M29+清水町!M29+芽室町!M29+中札内村!M29+更別村!M29+大樹町!M29+広尾町!M29+幕別町!M29+池田町!M29+豊頃町!M29+本別町!M29+足寄町!M29+陸別町!M29+浦幌町!M29</f>
        <v>3</v>
      </c>
      <c r="N29" s="3">
        <f>+帯広市!N29+音更町!N29+士幌町!N29+上士幌町!N29+鹿追町!N29+新得町!N29+清水町!N29+芽室町!N29+中札内村!N29+更別村!N29+大樹町!N29+広尾町!N29+幕別町!N29+池田町!N29+豊頃町!N29+本別町!N29+足寄町!N29+陸別町!N29+浦幌町!N29</f>
        <v>9</v>
      </c>
      <c r="O29" s="3">
        <f>+帯広市!O29+音更町!O29+士幌町!O29+上士幌町!O29+鹿追町!O29+新得町!O29+清水町!O29+芽室町!O29+中札内村!O29+更別村!O29+大樹町!O29+広尾町!O29+幕別町!O29+池田町!O29+豊頃町!O29+本別町!O29+足寄町!O29+陸別町!O29+浦幌町!O29</f>
        <v>34</v>
      </c>
      <c r="P29" s="3">
        <f>+帯広市!P29+音更町!P29+士幌町!P29+上士幌町!P29+鹿追町!P29+新得町!P29+清水町!P29+芽室町!P29+中札内村!P29+更別村!P29+大樹町!P29+広尾町!P29+幕別町!P29+池田町!P29+豊頃町!P29+本別町!P29+足寄町!P29+陸別町!P29+浦幌町!P29</f>
        <v>34</v>
      </c>
      <c r="Q29" s="3">
        <f>+帯広市!Q29+音更町!Q29+士幌町!Q29+上士幌町!Q29+鹿追町!Q29+新得町!Q29+清水町!Q29+芽室町!Q29+中札内村!Q29+更別村!Q29+大樹町!Q29+広尾町!Q29+幕別町!Q29+池田町!Q29+豊頃町!Q29+本別町!Q29+足寄町!Q29+陸別町!Q29+浦幌町!Q29</f>
        <v>9</v>
      </c>
      <c r="R29" s="3">
        <f>+帯広市!R29+音更町!R29+士幌町!R29+上士幌町!R29+鹿追町!R29+新得町!R29+清水町!R29+芽室町!R29+中札内村!R29+更別村!R29+大樹町!R29+広尾町!R29+幕別町!R29+池田町!R29+豊頃町!R29+本別町!R29+足寄町!R29+陸別町!R29+浦幌町!R29</f>
        <v>120</v>
      </c>
      <c r="S29" s="3">
        <f>+帯広市!S29+音更町!S29+士幌町!S29+上士幌町!S29+鹿追町!S29+新得町!S29+清水町!S29+芽室町!S29+中札内村!S29+更別村!S29+大樹町!S29+広尾町!S29+幕別町!S29+池田町!S29+豊頃町!S29+本別町!S29+足寄町!S29+陸別町!S29+浦幌町!S29</f>
        <v>8</v>
      </c>
      <c r="T29" s="3">
        <f>+帯広市!T29+音更町!T29+士幌町!T29+上士幌町!T29+鹿追町!T29+新得町!T29+清水町!T29+芽室町!T29+中札内村!T29+更別村!T29+大樹町!T29+広尾町!T29+幕別町!T29+池田町!T29+豊頃町!T29+本別町!T29+足寄町!T29+陸別町!T29+浦幌町!T29</f>
        <v>203</v>
      </c>
      <c r="U29" s="4">
        <f>+帯広市!U29+音更町!U29+士幌町!U29+上士幌町!U29+鹿追町!U29+新得町!U29+清水町!U29+芽室町!U29+中札内村!U29+更別村!U29+大樹町!U29+広尾町!U29+幕別町!U29+池田町!U29+豊頃町!U29+本別町!U29+足寄町!U29+陸別町!U29+浦幌町!U29</f>
        <v>325</v>
      </c>
      <c r="V29" s="29">
        <f>+帯広市!V29+音更町!V29+士幌町!V29+上士幌町!V29+鹿追町!V29+新得町!V29+清水町!V29+芽室町!V29+中札内村!V29+更別村!V29+大樹町!V29+広尾町!V29+幕別町!V29+池田町!V29+豊頃町!V29+本別町!V29+足寄町!V29+陸別町!V29+浦幌町!V29</f>
        <v>11579</v>
      </c>
    </row>
    <row r="30" spans="1:22" ht="18" customHeight="1" x14ac:dyDescent="0.15">
      <c r="A30" s="153"/>
      <c r="B30" s="120" t="s">
        <v>14</v>
      </c>
      <c r="C30" s="5">
        <f>+帯広市!C30+音更町!C30+士幌町!C30+上士幌町!C30+鹿追町!C30+新得町!C30+清水町!C30+芽室町!C30+中札内村!C30+更別村!C30+大樹町!C30+広尾町!C30+幕別町!C30+池田町!C30+豊頃町!C30+本別町!C30+足寄町!C30+陸別町!C30+浦幌町!C30</f>
        <v>1441</v>
      </c>
      <c r="D30" s="6">
        <f>+帯広市!D30+音更町!D30+士幌町!D30+上士幌町!D30+鹿追町!D30+新得町!D30+清水町!D30+芽室町!D30+中札内村!D30+更別村!D30+大樹町!D30+広尾町!D30+幕別町!D30+池田町!D30+豊頃町!D30+本別町!D30+足寄町!D30+陸別町!D30+浦幌町!D30</f>
        <v>704</v>
      </c>
      <c r="E30" s="6">
        <f>+帯広市!E30+音更町!E30+士幌町!E30+上士幌町!E30+鹿追町!E30+新得町!E30+清水町!E30+芽室町!E30+中札内村!E30+更別村!E30+大樹町!E30+広尾町!E30+幕別町!E30+池田町!E30+豊頃町!E30+本別町!E30+足寄町!E30+陸別町!E30+浦幌町!E30</f>
        <v>7654</v>
      </c>
      <c r="F30" s="6">
        <f>+帯広市!F30+音更町!F30+士幌町!F30+上士幌町!F30+鹿追町!F30+新得町!F30+清水町!F30+芽室町!F30+中札内村!F30+更別村!F30+大樹町!F30+広尾町!F30+幕別町!F30+池田町!F30+豊頃町!F30+本別町!F30+足寄町!F30+陸別町!F30+浦幌町!F30</f>
        <v>2216</v>
      </c>
      <c r="G30" s="6">
        <f>+帯広市!G30+音更町!G30+士幌町!G30+上士幌町!G30+鹿追町!G30+新得町!G30+清水町!G30+芽室町!G30+中札内村!G30+更別村!G30+大樹町!G30+広尾町!G30+幕別町!G30+池田町!G30+豊頃町!G30+本別町!G30+足寄町!G30+陸別町!G30+浦幌町!G30</f>
        <v>2388</v>
      </c>
      <c r="H30" s="6">
        <f>+帯広市!H30+音更町!H30+士幌町!H30+上士幌町!H30+鹿追町!H30+新得町!H30+清水町!H30+芽室町!H30+中札内村!H30+更別村!H30+大樹町!H30+広尾町!H30+幕別町!H30+池田町!H30+豊頃町!H30+本別町!H30+足寄町!H30+陸別町!H30+浦幌町!H30</f>
        <v>781</v>
      </c>
      <c r="I30" s="6">
        <f>+帯広市!I30+音更町!I30+士幌町!I30+上士幌町!I30+鹿追町!I30+新得町!I30+清水町!I30+芽室町!I30+中札内村!I30+更別村!I30+大樹町!I30+広尾町!I30+幕別町!I30+池田町!I30+豊頃町!I30+本別町!I30+足寄町!I30+陸別町!I30+浦幌町!I30</f>
        <v>439</v>
      </c>
      <c r="J30" s="6">
        <f>+帯広市!J30+音更町!J30+士幌町!J30+上士幌町!J30+鹿追町!J30+新得町!J30+清水町!J30+芽室町!J30+中札内村!J30+更別村!J30+大樹町!J30+広尾町!J30+幕別町!J30+池田町!J30+豊頃町!J30+本別町!J30+足寄町!J30+陸別町!J30+浦幌町!J30</f>
        <v>10</v>
      </c>
      <c r="K30" s="6">
        <f>+帯広市!K30+音更町!K30+士幌町!K30+上士幌町!K30+鹿追町!K30+新得町!K30+清水町!K30+芽室町!K30+中札内村!K30+更別村!K30+大樹町!K30+広尾町!K30+幕別町!K30+池田町!K30+豊頃町!K30+本別町!K30+足寄町!K30+陸別町!K30+浦幌町!K30</f>
        <v>65</v>
      </c>
      <c r="L30" s="6">
        <f>+帯広市!L30+音更町!L30+士幌町!L30+上士幌町!L30+鹿追町!L30+新得町!L30+清水町!L30+芽室町!L30+中札内村!L30+更別村!L30+大樹町!L30+広尾町!L30+幕別町!L30+池田町!L30+豊頃町!L30+本別町!L30+足寄町!L30+陸別町!L30+浦幌町!L30</f>
        <v>0</v>
      </c>
      <c r="M30" s="6">
        <f>+帯広市!M30+音更町!M30+士幌町!M30+上士幌町!M30+鹿追町!M30+新得町!M30+清水町!M30+芽室町!M30+中札内村!M30+更別村!M30+大樹町!M30+広尾町!M30+幕別町!M30+池田町!M30+豊頃町!M30+本別町!M30+足寄町!M30+陸別町!M30+浦幌町!M30</f>
        <v>3</v>
      </c>
      <c r="N30" s="6">
        <f>+帯広市!N30+音更町!N30+士幌町!N30+上士幌町!N30+鹿追町!N30+新得町!N30+清水町!N30+芽室町!N30+中札内村!N30+更別村!N30+大樹町!N30+広尾町!N30+幕別町!N30+池田町!N30+豊頃町!N30+本別町!N30+足寄町!N30+陸別町!N30+浦幌町!N30</f>
        <v>13</v>
      </c>
      <c r="O30" s="6">
        <f>+帯広市!O30+音更町!O30+士幌町!O30+上士幌町!O30+鹿追町!O30+新得町!O30+清水町!O30+芽室町!O30+中札内村!O30+更別村!O30+大樹町!O30+広尾町!O30+幕別町!O30+池田町!O30+豊頃町!O30+本別町!O30+足寄町!O30+陸別町!O30+浦幌町!O30</f>
        <v>96</v>
      </c>
      <c r="P30" s="6">
        <f>+帯広市!P30+音更町!P30+士幌町!P30+上士幌町!P30+鹿追町!P30+新得町!P30+清水町!P30+芽室町!P30+中札内村!P30+更別村!P30+大樹町!P30+広尾町!P30+幕別町!P30+池田町!P30+豊頃町!P30+本別町!P30+足寄町!P30+陸別町!P30+浦幌町!P30</f>
        <v>210</v>
      </c>
      <c r="Q30" s="6">
        <f>+帯広市!Q30+音更町!Q30+士幌町!Q30+上士幌町!Q30+鹿追町!Q30+新得町!Q30+清水町!Q30+芽室町!Q30+中札内村!Q30+更別村!Q30+大樹町!Q30+広尾町!Q30+幕別町!Q30+池田町!Q30+豊頃町!Q30+本別町!Q30+足寄町!Q30+陸別町!Q30+浦幌町!Q30</f>
        <v>12</v>
      </c>
      <c r="R30" s="6">
        <f>+帯広市!R30+音更町!R30+士幌町!R30+上士幌町!R30+鹿追町!R30+新得町!R30+清水町!R30+芽室町!R30+中札内村!R30+更別村!R30+大樹町!R30+広尾町!R30+幕別町!R30+池田町!R30+豊頃町!R30+本別町!R30+足寄町!R30+陸別町!R30+浦幌町!R30</f>
        <v>194</v>
      </c>
      <c r="S30" s="6">
        <f>+帯広市!S30+音更町!S30+士幌町!S30+上士幌町!S30+鹿追町!S30+新得町!S30+清水町!S30+芽室町!S30+中札内村!S30+更別村!S30+大樹町!S30+広尾町!S30+幕別町!S30+池田町!S30+豊頃町!S30+本別町!S30+足寄町!S30+陸別町!S30+浦幌町!S30</f>
        <v>10</v>
      </c>
      <c r="T30" s="6">
        <f>+帯広市!T30+音更町!T30+士幌町!T30+上士幌町!T30+鹿追町!T30+新得町!T30+清水町!T30+芽室町!T30+中札内村!T30+更別村!T30+大樹町!T30+広尾町!T30+幕別町!T30+池田町!T30+豊頃町!T30+本別町!T30+足寄町!T30+陸別町!T30+浦幌町!T30</f>
        <v>1167</v>
      </c>
      <c r="U30" s="7">
        <f>+帯広市!U30+音更町!U30+士幌町!U30+上士幌町!U30+鹿追町!U30+新得町!U30+清水町!U30+芽室町!U30+中札内村!U30+更別村!U30+大樹町!U30+広尾町!U30+幕別町!U30+池田町!U30+豊頃町!U30+本別町!U30+足寄町!U30+陸別町!U30+浦幌町!U30</f>
        <v>778</v>
      </c>
      <c r="V30" s="31">
        <f>+帯広市!V30+音更町!V30+士幌町!V30+上士幌町!V30+鹿追町!V30+新得町!V30+清水町!V30+芽室町!V30+中札内村!V30+更別村!V30+大樹町!V30+広尾町!V30+幕別町!V30+池田町!V30+豊頃町!V30+本別町!V30+足寄町!V30+陸別町!V30+浦幌町!V30</f>
        <v>18181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21907</v>
      </c>
      <c r="D31" s="3">
        <f t="shared" ref="D31:U31" si="0">+D7+D9+D11+D13+D15+D17+D19+D21+D23+D25+D27+D29</f>
        <v>8008</v>
      </c>
      <c r="E31" s="3">
        <f t="shared" si="0"/>
        <v>58553</v>
      </c>
      <c r="F31" s="3">
        <f t="shared" si="0"/>
        <v>19313</v>
      </c>
      <c r="G31" s="3">
        <f t="shared" si="0"/>
        <v>5620</v>
      </c>
      <c r="H31" s="3">
        <f t="shared" si="0"/>
        <v>3957</v>
      </c>
      <c r="I31" s="3">
        <f t="shared" si="0"/>
        <v>2007</v>
      </c>
      <c r="J31" s="3">
        <f t="shared" si="0"/>
        <v>71</v>
      </c>
      <c r="K31" s="3">
        <f t="shared" ref="K31:M31" si="1">+K7+K9+K11+K13+K15+K17+K19+K21+K23+K25+K27+K29</f>
        <v>437</v>
      </c>
      <c r="L31" s="3">
        <f t="shared" si="1"/>
        <v>92</v>
      </c>
      <c r="M31" s="3">
        <f t="shared" si="1"/>
        <v>155</v>
      </c>
      <c r="N31" s="3">
        <f t="shared" si="0"/>
        <v>44</v>
      </c>
      <c r="O31" s="3">
        <f t="shared" si="0"/>
        <v>278</v>
      </c>
      <c r="P31" s="3">
        <f t="shared" si="0"/>
        <v>195</v>
      </c>
      <c r="Q31" s="3">
        <f t="shared" si="0"/>
        <v>212</v>
      </c>
      <c r="R31" s="3">
        <f t="shared" si="0"/>
        <v>1503</v>
      </c>
      <c r="S31" s="3">
        <f t="shared" si="0"/>
        <v>88</v>
      </c>
      <c r="T31" s="3">
        <f t="shared" si="0"/>
        <v>2003</v>
      </c>
      <c r="U31" s="4">
        <f t="shared" si="0"/>
        <v>4765</v>
      </c>
      <c r="V31" s="29">
        <f>+帯広市!V31+音更町!V31+士幌町!V31+上士幌町!V31+鹿追町!V31+新得町!V31+清水町!V31+芽室町!V31+中札内村!V31+更別村!V31+大樹町!V31+広尾町!V31+幕別町!V31+池田町!V31+豊頃町!V31+本別町!V31+足寄町!V31+陸別町!V31+浦幌町!V31</f>
        <v>129208</v>
      </c>
    </row>
    <row r="32" spans="1:22" ht="18" customHeight="1" x14ac:dyDescent="0.15">
      <c r="A32" s="153"/>
      <c r="B32" s="120" t="s">
        <v>14</v>
      </c>
      <c r="C32" s="5">
        <f t="shared" ref="C32:U32" si="2">+C8+C10+C12+C14+C16+C18+C20+C22+C24+C26+C28+C30</f>
        <v>31345</v>
      </c>
      <c r="D32" s="6">
        <f t="shared" si="2"/>
        <v>10336</v>
      </c>
      <c r="E32" s="6">
        <f t="shared" si="2"/>
        <v>63207</v>
      </c>
      <c r="F32" s="6">
        <f t="shared" si="2"/>
        <v>27818</v>
      </c>
      <c r="G32" s="6">
        <f t="shared" si="2"/>
        <v>14191</v>
      </c>
      <c r="H32" s="6">
        <f t="shared" si="2"/>
        <v>5927</v>
      </c>
      <c r="I32" s="6">
        <f t="shared" si="2"/>
        <v>3240</v>
      </c>
      <c r="J32" s="6">
        <f t="shared" si="2"/>
        <v>99</v>
      </c>
      <c r="K32" s="6">
        <f t="shared" ref="K32:M32" si="3">+K8+K10+K12+K14+K16+K18+K20+K22+K24+K26+K28+K30</f>
        <v>677</v>
      </c>
      <c r="L32" s="6">
        <f t="shared" si="3"/>
        <v>127</v>
      </c>
      <c r="M32" s="6">
        <f t="shared" si="3"/>
        <v>281</v>
      </c>
      <c r="N32" s="6">
        <f t="shared" si="2"/>
        <v>62</v>
      </c>
      <c r="O32" s="6">
        <f t="shared" si="2"/>
        <v>785</v>
      </c>
      <c r="P32" s="6">
        <f t="shared" si="2"/>
        <v>496</v>
      </c>
      <c r="Q32" s="6">
        <f t="shared" si="2"/>
        <v>334</v>
      </c>
      <c r="R32" s="6">
        <f t="shared" si="2"/>
        <v>2318</v>
      </c>
      <c r="S32" s="6">
        <f t="shared" si="2"/>
        <v>153</v>
      </c>
      <c r="T32" s="6">
        <f t="shared" si="2"/>
        <v>10513</v>
      </c>
      <c r="U32" s="7">
        <f t="shared" si="2"/>
        <v>7136</v>
      </c>
      <c r="V32" s="31">
        <f>+帯広市!V32+音更町!V32+士幌町!V32+上士幌町!V32+鹿追町!V32+新得町!V32+清水町!V32+芽室町!V32+中札内村!V32+更別村!V32+大樹町!V32+広尾町!V32+幕別町!V32+池田町!V32+豊頃町!V32+本別町!V32+足寄町!V32+陸別町!V32+浦幌町!V32</f>
        <v>179045</v>
      </c>
    </row>
    <row r="33" spans="1:22" ht="18" customHeight="1" x14ac:dyDescent="0.15">
      <c r="A33" s="158" t="s">
        <v>273</v>
      </c>
      <c r="B33" s="118" t="s">
        <v>13</v>
      </c>
      <c r="C33" s="2">
        <f>+帯広市!C33+音更町!C33+士幌町!C33+上士幌町!C33+鹿追町!C33+新得町!C33+清水町!C33+芽室町!C33+中札内村!C33+更別村!C33+大樹町!C33+広尾町!C33+幕別町!C33+池田町!C33+豊頃町!C33+本別町!C33+足寄町!C33+陸別町!C33+浦幌町!C33</f>
        <v>20081</v>
      </c>
      <c r="D33" s="3">
        <f>+帯広市!D33+音更町!D33+士幌町!D33+上士幌町!D33+鹿追町!D33+新得町!D33+清水町!D33+芽室町!D33+中札内村!D33+更別村!D33+大樹町!D33+広尾町!D33+幕別町!D33+池田町!D33+豊頃町!D33+本別町!D33+足寄町!D33+陸別町!D33+浦幌町!D33</f>
        <v>4080</v>
      </c>
      <c r="E33" s="3">
        <f>+帯広市!E33+音更町!E33+士幌町!E33+上士幌町!E33+鹿追町!E33+新得町!E33+清水町!E33+芽室町!E33+中札内村!E33+更別村!E33+大樹町!E33+広尾町!E33+幕別町!E33+池田町!E33+豊頃町!E33+本別町!E33+足寄町!E33+陸別町!E33+浦幌町!E33</f>
        <v>50230</v>
      </c>
      <c r="F33" s="3">
        <f>+帯広市!F33+音更町!F33+士幌町!F33+上士幌町!F33+鹿追町!F33+新得町!F33+清水町!F33+芽室町!F33+中札内村!F33+更別村!F33+大樹町!F33+広尾町!F33+幕別町!F33+池田町!F33+豊頃町!F33+本別町!F33+足寄町!F33+陸別町!F33+浦幌町!F33</f>
        <v>18416</v>
      </c>
      <c r="G33" s="3">
        <f>+帯広市!G33+音更町!G33+士幌町!G33+上士幌町!G33+鹿追町!G33+新得町!G33+清水町!G33+芽室町!G33+中札内村!G33+更別村!G33+大樹町!G33+広尾町!G33+幕別町!G33+池田町!G33+豊頃町!G33+本別町!G33+足寄町!G33+陸別町!G33+浦幌町!G33</f>
        <v>7274</v>
      </c>
      <c r="H33" s="3">
        <f>+帯広市!H33+音更町!H33+士幌町!H33+上士幌町!H33+鹿追町!H33+新得町!H33+清水町!H33+芽室町!H33+中札内村!H33+更別村!H33+大樹町!H33+広尾町!H33+幕別町!H33+池田町!H33+豊頃町!H33+本別町!H33+足寄町!H33+陸別町!H33+浦幌町!H33</f>
        <v>3732</v>
      </c>
      <c r="I33" s="3">
        <f>+帯広市!I33+音更町!I33+士幌町!I33+上士幌町!I33+鹿追町!I33+新得町!I33+清水町!I33+芽室町!I33+中札内村!I33+更別村!I33+大樹町!I33+広尾町!I33+幕別町!I33+池田町!I33+豊頃町!I33+本別町!I33+足寄町!I33+陸別町!I33+浦幌町!I33</f>
        <v>1844</v>
      </c>
      <c r="J33" s="3">
        <f>+帯広市!J33+音更町!J33+士幌町!J33+上士幌町!J33+鹿追町!J33+新得町!J33+清水町!J33+芽室町!J33+中札内村!J33+更別村!J33+大樹町!J33+広尾町!J33+幕別町!J33+池田町!J33+豊頃町!J33+本別町!J33+足寄町!J33+陸別町!J33+浦幌町!J33</f>
        <v>28</v>
      </c>
      <c r="K33" s="3">
        <f>+帯広市!K33+音更町!K33+士幌町!K33+上士幌町!K33+鹿追町!K33+新得町!K33+清水町!K33+芽室町!K33+中札内村!K33+更別村!K33+大樹町!K33+広尾町!K33+幕別町!K33+池田町!K33+豊頃町!K33+本別町!K33+足寄町!K33+陸別町!K33+浦幌町!K33</f>
        <v>379</v>
      </c>
      <c r="L33" s="3">
        <f>+帯広市!L33+音更町!L33+士幌町!L33+上士幌町!L33+鹿追町!L33+新得町!L33+清水町!L33+芽室町!L33+中札内村!L33+更別村!L33+大樹町!L33+広尾町!L33+幕別町!L33+池田町!L33+豊頃町!L33+本別町!L33+足寄町!L33+陸別町!L33+浦幌町!L33</f>
        <v>36</v>
      </c>
      <c r="M33" s="3">
        <f>+帯広市!M33+音更町!M33+士幌町!M33+上士幌町!M33+鹿追町!M33+新得町!M33+清水町!M33+芽室町!M33+中札内村!M33+更別村!M33+大樹町!M33+広尾町!M33+幕別町!M33+池田町!M33+豊頃町!M33+本別町!M33+足寄町!M33+陸別町!M33+浦幌町!M33</f>
        <v>37</v>
      </c>
      <c r="N33" s="3">
        <f>+帯広市!N33+音更町!N33+士幌町!N33+上士幌町!N33+鹿追町!N33+新得町!N33+清水町!N33+芽室町!N33+中札内村!N33+更別村!N33+大樹町!N33+広尾町!N33+幕別町!N33+池田町!N33+豊頃町!N33+本別町!N33+足寄町!N33+陸別町!N33+浦幌町!N33</f>
        <v>34</v>
      </c>
      <c r="O33" s="3">
        <f>+帯広市!O33+音更町!O33+士幌町!O33+上士幌町!O33+鹿追町!O33+新得町!O33+清水町!O33+芽室町!O33+中札内村!O33+更別村!O33+大樹町!O33+広尾町!O33+幕別町!O33+池田町!O33+豊頃町!O33+本別町!O33+足寄町!O33+陸別町!O33+浦幌町!O33</f>
        <v>204</v>
      </c>
      <c r="P33" s="3">
        <f>+帯広市!P33+音更町!P33+士幌町!P33+上士幌町!P33+鹿追町!P33+新得町!P33+清水町!P33+芽室町!P33+中札内村!P33+更別村!P33+大樹町!P33+広尾町!P33+幕別町!P33+池田町!P33+豊頃町!P33+本別町!P33+足寄町!P33+陸別町!P33+浦幌町!P33</f>
        <v>191</v>
      </c>
      <c r="Q33" s="3">
        <f>+帯広市!Q33+音更町!Q33+士幌町!Q33+上士幌町!Q33+鹿追町!Q33+新得町!Q33+清水町!Q33+芽室町!Q33+中札内村!Q33+更別村!Q33+大樹町!Q33+広尾町!Q33+幕別町!Q33+池田町!Q33+豊頃町!Q33+本別町!Q33+足寄町!Q33+陸別町!Q33+浦幌町!Q33</f>
        <v>84</v>
      </c>
      <c r="R33" s="3">
        <f>+帯広市!R33+音更町!R33+士幌町!R33+上士幌町!R33+鹿追町!R33+新得町!R33+清水町!R33+芽室町!R33+中札内村!R33+更別村!R33+大樹町!R33+広尾町!R33+幕別町!R33+池田町!R33+豊頃町!R33+本別町!R33+足寄町!R33+陸別町!R33+浦幌町!R33</f>
        <v>1613</v>
      </c>
      <c r="S33" s="3">
        <f>+帯広市!S33+音更町!S33+士幌町!S33+上士幌町!S33+鹿追町!S33+新得町!S33+清水町!S33+芽室町!S33+中札内村!S33+更別村!S33+大樹町!S33+広尾町!S33+幕別町!S33+池田町!S33+豊頃町!S33+本別町!S33+足寄町!S33+陸別町!S33+浦幌町!S33</f>
        <v>97</v>
      </c>
      <c r="T33" s="3">
        <f>+帯広市!T33+音更町!T33+士幌町!T33+上士幌町!T33+鹿追町!T33+新得町!T33+清水町!T33+芽室町!T33+中札内村!T33+更別村!T33+大樹町!T33+広尾町!T33+幕別町!T33+池田町!T33+豊頃町!T33+本別町!T33+足寄町!T33+陸別町!T33+浦幌町!T33</f>
        <v>2113</v>
      </c>
      <c r="U33" s="4">
        <f>+帯広市!U33+音更町!U33+士幌町!U33+上士幌町!U33+鹿追町!U33+新得町!U33+清水町!U33+芽室町!U33+中札内村!U33+更別村!U33+大樹町!U33+広尾町!U33+幕別町!U33+池田町!U33+豊頃町!U33+本別町!U33+足寄町!U33+陸別町!U33+浦幌町!U33</f>
        <v>3117</v>
      </c>
      <c r="V33" s="29">
        <f>+帯広市!V33+音更町!V33+士幌町!V33+上士幌町!V33+鹿追町!V33+新得町!V33+清水町!V33+芽室町!V33+中札内村!V33+更別村!V33+大樹町!V33+広尾町!V33+幕別町!V33+池田町!V33+豊頃町!V33+本別町!V33+足寄町!V33+陸別町!V33+浦幌町!V33</f>
        <v>113590</v>
      </c>
    </row>
    <row r="34" spans="1:22" ht="18" customHeight="1" x14ac:dyDescent="0.15">
      <c r="A34" s="153"/>
      <c r="B34" s="120" t="s">
        <v>14</v>
      </c>
      <c r="C34" s="5">
        <f>+帯広市!C34+音更町!C34+士幌町!C34+上士幌町!C34+鹿追町!C34+新得町!C34+清水町!C34+芽室町!C34+中札内村!C34+更別村!C34+大樹町!C34+広尾町!C34+幕別町!C34+池田町!C34+豊頃町!C34+本別町!C34+足寄町!C34+陸別町!C34+浦幌町!C34</f>
        <v>25604</v>
      </c>
      <c r="D34" s="6">
        <f>+帯広市!D34+音更町!D34+士幌町!D34+上士幌町!D34+鹿追町!D34+新得町!D34+清水町!D34+芽室町!D34+中札内村!D34+更別村!D34+大樹町!D34+広尾町!D34+幕別町!D34+池田町!D34+豊頃町!D34+本別町!D34+足寄町!D34+陸別町!D34+浦幌町!D34</f>
        <v>5464</v>
      </c>
      <c r="E34" s="6">
        <f>+帯広市!E34+音更町!E34+士幌町!E34+上士幌町!E34+鹿追町!E34+新得町!E34+清水町!E34+芽室町!E34+中札内村!E34+更別村!E34+大樹町!E34+広尾町!E34+幕別町!E34+池田町!E34+豊頃町!E34+本別町!E34+足寄町!E34+陸別町!E34+浦幌町!E34</f>
        <v>55643</v>
      </c>
      <c r="F34" s="6">
        <f>+帯広市!F34+音更町!F34+士幌町!F34+上士幌町!F34+鹿追町!F34+新得町!F34+清水町!F34+芽室町!F34+中札内村!F34+更別村!F34+大樹町!F34+広尾町!F34+幕別町!F34+池田町!F34+豊頃町!F34+本別町!F34+足寄町!F34+陸別町!F34+浦幌町!F34</f>
        <v>27234</v>
      </c>
      <c r="G34" s="6">
        <f>+帯広市!G34+音更町!G34+士幌町!G34+上士幌町!G34+鹿追町!G34+新得町!G34+清水町!G34+芽室町!G34+中札内村!G34+更別村!G34+大樹町!G34+広尾町!G34+幕別町!G34+池田町!G34+豊頃町!G34+本別町!G34+足寄町!G34+陸別町!G34+浦幌町!G34</f>
        <v>16163</v>
      </c>
      <c r="H34" s="6">
        <f>+帯広市!H34+音更町!H34+士幌町!H34+上士幌町!H34+鹿追町!H34+新得町!H34+清水町!H34+芽室町!H34+中札内村!H34+更別村!H34+大樹町!H34+広尾町!H34+幕別町!H34+池田町!H34+豊頃町!H34+本別町!H34+足寄町!H34+陸別町!H34+浦幌町!H34</f>
        <v>6174</v>
      </c>
      <c r="I34" s="6">
        <f>+帯広市!I34+音更町!I34+士幌町!I34+上士幌町!I34+鹿追町!I34+新得町!I34+清水町!I34+芽室町!I34+中札内村!I34+更別村!I34+大樹町!I34+広尾町!I34+幕別町!I34+池田町!I34+豊頃町!I34+本別町!I34+足寄町!I34+陸別町!I34+浦幌町!I34</f>
        <v>2866</v>
      </c>
      <c r="J34" s="6">
        <f>+帯広市!J34+音更町!J34+士幌町!J34+上士幌町!J34+鹿追町!J34+新得町!J34+清水町!J34+芽室町!J34+中札内村!J34+更別村!J34+大樹町!J34+広尾町!J34+幕別町!J34+池田町!J34+豊頃町!J34+本別町!J34+足寄町!J34+陸別町!J34+浦幌町!J34</f>
        <v>31</v>
      </c>
      <c r="K34" s="6">
        <f>+帯広市!K34+音更町!K34+士幌町!K34+上士幌町!K34+鹿追町!K34+新得町!K34+清水町!K34+芽室町!K34+中札内村!K34+更別村!K34+大樹町!K34+広尾町!K34+幕別町!K34+池田町!K34+豊頃町!K34+本別町!K34+足寄町!K34+陸別町!K34+浦幌町!K34</f>
        <v>416</v>
      </c>
      <c r="L34" s="6">
        <f>+帯広市!L34+音更町!L34+士幌町!L34+上士幌町!L34+鹿追町!L34+新得町!L34+清水町!L34+芽室町!L34+中札内村!L34+更別村!L34+大樹町!L34+広尾町!L34+幕別町!L34+池田町!L34+豊頃町!L34+本別町!L34+足寄町!L34+陸別町!L34+浦幌町!L34</f>
        <v>37</v>
      </c>
      <c r="M34" s="6">
        <f>+帯広市!M34+音更町!M34+士幌町!M34+上士幌町!M34+鹿追町!M34+新得町!M34+清水町!M34+芽室町!M34+中札内村!M34+更別村!M34+大樹町!M34+広尾町!M34+幕別町!M34+池田町!M34+豊頃町!M34+本別町!M34+足寄町!M34+陸別町!M34+浦幌町!M34</f>
        <v>40</v>
      </c>
      <c r="N34" s="6">
        <f>+帯広市!N34+音更町!N34+士幌町!N34+上士幌町!N34+鹿追町!N34+新得町!N34+清水町!N34+芽室町!N34+中札内村!N34+更別村!N34+大樹町!N34+広尾町!N34+幕別町!N34+池田町!N34+豊頃町!N34+本別町!N34+足寄町!N34+陸別町!N34+浦幌町!N34</f>
        <v>39</v>
      </c>
      <c r="O34" s="6">
        <f>+帯広市!O34+音更町!O34+士幌町!O34+上士幌町!O34+鹿追町!O34+新得町!O34+清水町!O34+芽室町!O34+中札内村!O34+更別村!O34+大樹町!O34+広尾町!O34+幕別町!O34+池田町!O34+豊頃町!O34+本別町!O34+足寄町!O34+陸別町!O34+浦幌町!O34</f>
        <v>531</v>
      </c>
      <c r="P34" s="6">
        <f>+帯広市!P34+音更町!P34+士幌町!P34+上士幌町!P34+鹿追町!P34+新得町!P34+清水町!P34+芽室町!P34+中札内村!P34+更別村!P34+大樹町!P34+広尾町!P34+幕別町!P34+池田町!P34+豊頃町!P34+本別町!P34+足寄町!P34+陸別町!P34+浦幌町!P34</f>
        <v>825</v>
      </c>
      <c r="Q34" s="6">
        <f>+帯広市!Q34+音更町!Q34+士幌町!Q34+上士幌町!Q34+鹿追町!Q34+新得町!Q34+清水町!Q34+芽室町!Q34+中札内村!Q34+更別村!Q34+大樹町!Q34+広尾町!Q34+幕別町!Q34+池田町!Q34+豊頃町!Q34+本別町!Q34+足寄町!Q34+陸別町!Q34+浦幌町!Q34</f>
        <v>204</v>
      </c>
      <c r="R34" s="6">
        <f>+帯広市!R34+音更町!R34+士幌町!R34+上士幌町!R34+鹿追町!R34+新得町!R34+清水町!R34+芽室町!R34+中札内村!R34+更別村!R34+大樹町!R34+広尾町!R34+幕別町!R34+池田町!R34+豊頃町!R34+本別町!R34+足寄町!R34+陸別町!R34+浦幌町!R34</f>
        <v>2158</v>
      </c>
      <c r="S34" s="6">
        <f>+帯広市!S34+音更町!S34+士幌町!S34+上士幌町!S34+鹿追町!S34+新得町!S34+清水町!S34+芽室町!S34+中札内村!S34+更別村!S34+大樹町!S34+広尾町!S34+幕別町!S34+池田町!S34+豊頃町!S34+本別町!S34+足寄町!S34+陸別町!S34+浦幌町!S34</f>
        <v>178</v>
      </c>
      <c r="T34" s="6">
        <f>+帯広市!T34+音更町!T34+士幌町!T34+上士幌町!T34+鹿追町!T34+新得町!T34+清水町!T34+芽室町!T34+中札内村!T34+更別村!T34+大樹町!T34+広尾町!T34+幕別町!T34+池田町!T34+豊頃町!T34+本別町!T34+足寄町!T34+陸別町!T34+浦幌町!T34</f>
        <v>12197</v>
      </c>
      <c r="U34" s="7">
        <f>+帯広市!U34+音更町!U34+士幌町!U34+上士幌町!U34+鹿追町!U34+新得町!U34+清水町!U34+芽室町!U34+中札内村!U34+更別村!U34+大樹町!U34+広尾町!U34+幕別町!U34+池田町!U34+豊頃町!U34+本別町!U34+足寄町!U34+陸別町!U34+浦幌町!U34</f>
        <v>4717</v>
      </c>
      <c r="V34" s="31">
        <f>+帯広市!V34+音更町!V34+士幌町!V34+上士幌町!V34+鹿追町!V34+新得町!V34+清水町!V34+芽室町!V34+中札内村!V34+更別村!V34+大樹町!V34+広尾町!V34+幕別町!V34+池田町!V34+豊頃町!V34+本別町!V34+足寄町!V34+陸別町!V34+浦幌町!V34</f>
        <v>160521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1.0909317265076441</v>
      </c>
      <c r="D35" s="34">
        <f t="shared" ref="D35:V35" si="4">IF(D33=0,"- ",+D31/D33)</f>
        <v>1.9627450980392156</v>
      </c>
      <c r="E35" s="34">
        <f t="shared" si="4"/>
        <v>1.1656977901652399</v>
      </c>
      <c r="F35" s="34">
        <f t="shared" si="4"/>
        <v>1.0487076455256299</v>
      </c>
      <c r="G35" s="34">
        <f t="shared" si="4"/>
        <v>0.77261479241132802</v>
      </c>
      <c r="H35" s="34">
        <f t="shared" si="4"/>
        <v>1.060289389067524</v>
      </c>
      <c r="I35" s="34">
        <f t="shared" si="4"/>
        <v>1.0883947939262473</v>
      </c>
      <c r="J35" s="34">
        <f t="shared" si="4"/>
        <v>2.5357142857142856</v>
      </c>
      <c r="K35" s="34">
        <f t="shared" ref="K35:M35" si="5">IF(K33=0,"- ",+K31/K33)</f>
        <v>1.1530343007915567</v>
      </c>
      <c r="L35" s="34">
        <f t="shared" si="5"/>
        <v>2.5555555555555554</v>
      </c>
      <c r="M35" s="34">
        <f t="shared" si="5"/>
        <v>4.1891891891891895</v>
      </c>
      <c r="N35" s="34">
        <f t="shared" si="4"/>
        <v>1.2941176470588236</v>
      </c>
      <c r="O35" s="34">
        <f t="shared" si="4"/>
        <v>1.3627450980392157</v>
      </c>
      <c r="P35" s="34">
        <f t="shared" si="4"/>
        <v>1.0209424083769634</v>
      </c>
      <c r="Q35" s="34">
        <f t="shared" si="4"/>
        <v>2.5238095238095237</v>
      </c>
      <c r="R35" s="34">
        <f t="shared" si="4"/>
        <v>0.93180409175449475</v>
      </c>
      <c r="S35" s="34">
        <f t="shared" si="4"/>
        <v>0.90721649484536082</v>
      </c>
      <c r="T35" s="34">
        <f t="shared" si="4"/>
        <v>0.94794131566493134</v>
      </c>
      <c r="U35" s="35">
        <f t="shared" si="4"/>
        <v>1.5287135065768367</v>
      </c>
      <c r="V35" s="36">
        <f t="shared" si="4"/>
        <v>1.137494497755084</v>
      </c>
    </row>
    <row r="36" spans="1:22" ht="18" customHeight="1" x14ac:dyDescent="0.15">
      <c r="A36" s="153"/>
      <c r="B36" s="120" t="s">
        <v>14</v>
      </c>
      <c r="C36" s="37">
        <f t="shared" ref="C36:V36" si="6">IF(C34=0,"- ",+C32/C34)</f>
        <v>1.2242227776909858</v>
      </c>
      <c r="D36" s="38">
        <f t="shared" si="6"/>
        <v>1.8916544655929721</v>
      </c>
      <c r="E36" s="38">
        <f t="shared" si="6"/>
        <v>1.1359380335352156</v>
      </c>
      <c r="F36" s="38">
        <f t="shared" si="6"/>
        <v>1.0214437835059118</v>
      </c>
      <c r="G36" s="38">
        <f t="shared" si="6"/>
        <v>0.87799294685392559</v>
      </c>
      <c r="H36" s="38">
        <f t="shared" si="6"/>
        <v>0.95999352121801096</v>
      </c>
      <c r="I36" s="38">
        <f t="shared" si="6"/>
        <v>1.1304954640614095</v>
      </c>
      <c r="J36" s="38">
        <f t="shared" si="6"/>
        <v>3.193548387096774</v>
      </c>
      <c r="K36" s="38">
        <f t="shared" ref="K36:M36" si="7">IF(K34=0,"- ",+K32/K34)</f>
        <v>1.6274038461538463</v>
      </c>
      <c r="L36" s="38">
        <f t="shared" si="7"/>
        <v>3.4324324324324325</v>
      </c>
      <c r="M36" s="38">
        <f t="shared" si="7"/>
        <v>7.0250000000000004</v>
      </c>
      <c r="N36" s="38">
        <f t="shared" si="6"/>
        <v>1.5897435897435896</v>
      </c>
      <c r="O36" s="38">
        <f t="shared" si="6"/>
        <v>1.4783427495291903</v>
      </c>
      <c r="P36" s="38">
        <f t="shared" si="6"/>
        <v>0.6012121212121212</v>
      </c>
      <c r="Q36" s="38">
        <f t="shared" si="6"/>
        <v>1.6372549019607843</v>
      </c>
      <c r="R36" s="38">
        <f t="shared" si="6"/>
        <v>1.0741427247451343</v>
      </c>
      <c r="S36" s="38">
        <f t="shared" si="6"/>
        <v>0.8595505617977528</v>
      </c>
      <c r="T36" s="38">
        <f t="shared" si="6"/>
        <v>0.86193326227760925</v>
      </c>
      <c r="U36" s="39">
        <f t="shared" si="6"/>
        <v>1.5128259486962052</v>
      </c>
      <c r="V36" s="40">
        <f t="shared" si="6"/>
        <v>1.1153992312532317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>
    <oddFooter>&amp;R&amp;D &amp;T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7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43</v>
      </c>
      <c r="O4" s="14" t="s">
        <v>35</v>
      </c>
      <c r="P4" s="14" t="s">
        <v>36</v>
      </c>
      <c r="Q4" s="15">
        <v>18</v>
      </c>
      <c r="R4" s="14" t="s">
        <v>37</v>
      </c>
      <c r="T4" s="16" t="s">
        <v>33</v>
      </c>
      <c r="U4" s="16"/>
      <c r="V4" s="16" t="s">
        <v>204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33</v>
      </c>
      <c r="D7" s="3">
        <v>34</v>
      </c>
      <c r="E7" s="3">
        <v>42</v>
      </c>
      <c r="F7" s="3">
        <v>50</v>
      </c>
      <c r="G7" s="3">
        <v>30</v>
      </c>
      <c r="H7" s="3">
        <v>9</v>
      </c>
      <c r="I7" s="3">
        <v>45</v>
      </c>
      <c r="J7" s="3">
        <v>1</v>
      </c>
      <c r="K7" s="3">
        <v>1</v>
      </c>
      <c r="L7" s="3">
        <v>2</v>
      </c>
      <c r="M7" s="3">
        <v>4</v>
      </c>
      <c r="N7" s="3">
        <v>9</v>
      </c>
      <c r="O7" s="3">
        <v>12</v>
      </c>
      <c r="P7" s="3">
        <v>2</v>
      </c>
      <c r="Q7" s="3">
        <v>9</v>
      </c>
      <c r="R7" s="3">
        <v>4</v>
      </c>
      <c r="S7" s="3">
        <v>1</v>
      </c>
      <c r="T7" s="3">
        <v>1</v>
      </c>
      <c r="U7" s="4">
        <v>48</v>
      </c>
      <c r="V7" s="29">
        <f>SUM(C7:U7)</f>
        <v>337</v>
      </c>
    </row>
    <row r="8" spans="1:22" ht="18" customHeight="1" x14ac:dyDescent="0.15">
      <c r="A8" s="157"/>
      <c r="B8" s="119" t="s">
        <v>14</v>
      </c>
      <c r="C8" s="5">
        <v>45</v>
      </c>
      <c r="D8" s="9">
        <v>59</v>
      </c>
      <c r="E8" s="9">
        <v>74</v>
      </c>
      <c r="F8" s="9">
        <v>85</v>
      </c>
      <c r="G8" s="9">
        <v>60</v>
      </c>
      <c r="H8" s="9">
        <v>18</v>
      </c>
      <c r="I8" s="9">
        <v>88</v>
      </c>
      <c r="J8" s="9">
        <v>1</v>
      </c>
      <c r="K8" s="9">
        <v>2</v>
      </c>
      <c r="L8" s="9">
        <v>3</v>
      </c>
      <c r="M8" s="9">
        <v>7</v>
      </c>
      <c r="N8" s="9">
        <v>11</v>
      </c>
      <c r="O8" s="9">
        <v>24</v>
      </c>
      <c r="P8" s="9">
        <v>4</v>
      </c>
      <c r="Q8" s="9">
        <v>17</v>
      </c>
      <c r="R8" s="9">
        <v>6</v>
      </c>
      <c r="S8" s="9">
        <v>2</v>
      </c>
      <c r="T8" s="9">
        <v>2</v>
      </c>
      <c r="U8" s="10">
        <v>81</v>
      </c>
      <c r="V8" s="30">
        <f t="shared" ref="V8:V30" si="0">SUM(C8:U8)</f>
        <v>589</v>
      </c>
    </row>
    <row r="9" spans="1:22" ht="18" customHeight="1" x14ac:dyDescent="0.15">
      <c r="A9" s="154" t="s">
        <v>2</v>
      </c>
      <c r="B9" s="118" t="s">
        <v>13</v>
      </c>
      <c r="C9" s="2">
        <v>101</v>
      </c>
      <c r="D9" s="3">
        <v>102</v>
      </c>
      <c r="E9" s="3">
        <v>265</v>
      </c>
      <c r="F9" s="3">
        <v>139</v>
      </c>
      <c r="G9" s="3">
        <v>73</v>
      </c>
      <c r="H9" s="3">
        <v>84</v>
      </c>
      <c r="I9" s="3">
        <v>31</v>
      </c>
      <c r="J9" s="3">
        <v>0</v>
      </c>
      <c r="K9" s="3">
        <v>0</v>
      </c>
      <c r="L9" s="3">
        <v>0</v>
      </c>
      <c r="M9" s="3">
        <v>27</v>
      </c>
      <c r="N9" s="3">
        <v>4</v>
      </c>
      <c r="O9" s="3">
        <v>4</v>
      </c>
      <c r="P9" s="3">
        <v>0</v>
      </c>
      <c r="Q9" s="3">
        <v>6</v>
      </c>
      <c r="R9" s="3">
        <v>14</v>
      </c>
      <c r="S9" s="3">
        <v>1</v>
      </c>
      <c r="T9" s="3">
        <v>18</v>
      </c>
      <c r="U9" s="4">
        <v>296</v>
      </c>
      <c r="V9" s="29">
        <f t="shared" si="0"/>
        <v>1165</v>
      </c>
    </row>
    <row r="10" spans="1:22" ht="18" customHeight="1" x14ac:dyDescent="0.15">
      <c r="A10" s="153"/>
      <c r="B10" s="120" t="s">
        <v>14</v>
      </c>
      <c r="C10" s="5">
        <v>153</v>
      </c>
      <c r="D10" s="6">
        <v>143</v>
      </c>
      <c r="E10" s="6">
        <v>486</v>
      </c>
      <c r="F10" s="6">
        <v>241</v>
      </c>
      <c r="G10" s="6">
        <v>146</v>
      </c>
      <c r="H10" s="6">
        <v>135</v>
      </c>
      <c r="I10" s="6">
        <v>57</v>
      </c>
      <c r="J10" s="6">
        <v>0</v>
      </c>
      <c r="K10" s="6">
        <v>0</v>
      </c>
      <c r="L10" s="6">
        <v>0</v>
      </c>
      <c r="M10" s="6">
        <v>47</v>
      </c>
      <c r="N10" s="6">
        <v>8</v>
      </c>
      <c r="O10" s="6">
        <v>7</v>
      </c>
      <c r="P10" s="6">
        <v>0</v>
      </c>
      <c r="Q10" s="6">
        <v>9</v>
      </c>
      <c r="R10" s="6">
        <v>25</v>
      </c>
      <c r="S10" s="6">
        <v>1</v>
      </c>
      <c r="T10" s="6">
        <v>32</v>
      </c>
      <c r="U10" s="7">
        <v>376</v>
      </c>
      <c r="V10" s="31">
        <f t="shared" si="0"/>
        <v>1866</v>
      </c>
    </row>
    <row r="11" spans="1:22" ht="18" customHeight="1" x14ac:dyDescent="0.15">
      <c r="A11" s="156" t="s">
        <v>3</v>
      </c>
      <c r="B11" s="121" t="s">
        <v>13</v>
      </c>
      <c r="C11" s="11">
        <v>102</v>
      </c>
      <c r="D11" s="12">
        <v>122</v>
      </c>
      <c r="E11" s="12">
        <v>216</v>
      </c>
      <c r="F11" s="12">
        <v>136</v>
      </c>
      <c r="G11" s="12">
        <v>94</v>
      </c>
      <c r="H11" s="12">
        <v>53</v>
      </c>
      <c r="I11" s="12">
        <v>47</v>
      </c>
      <c r="J11" s="12">
        <v>9</v>
      </c>
      <c r="K11" s="12">
        <v>6</v>
      </c>
      <c r="L11" s="12">
        <v>0</v>
      </c>
      <c r="M11" s="12">
        <v>17</v>
      </c>
      <c r="N11" s="12">
        <v>5</v>
      </c>
      <c r="O11" s="12">
        <v>9</v>
      </c>
      <c r="P11" s="12">
        <v>2</v>
      </c>
      <c r="Q11" s="12">
        <v>4</v>
      </c>
      <c r="R11" s="12">
        <v>14</v>
      </c>
      <c r="S11" s="12">
        <v>0</v>
      </c>
      <c r="T11" s="12">
        <v>10</v>
      </c>
      <c r="U11" s="13">
        <v>266</v>
      </c>
      <c r="V11" s="32">
        <f t="shared" si="0"/>
        <v>1112</v>
      </c>
    </row>
    <row r="12" spans="1:22" ht="18" customHeight="1" x14ac:dyDescent="0.15">
      <c r="A12" s="157"/>
      <c r="B12" s="119" t="s">
        <v>14</v>
      </c>
      <c r="C12" s="8">
        <v>165</v>
      </c>
      <c r="D12" s="9">
        <v>189</v>
      </c>
      <c r="E12" s="9">
        <v>400</v>
      </c>
      <c r="F12" s="9">
        <v>246</v>
      </c>
      <c r="G12" s="9">
        <v>181</v>
      </c>
      <c r="H12" s="9">
        <v>102</v>
      </c>
      <c r="I12" s="9">
        <v>93</v>
      </c>
      <c r="J12" s="9">
        <v>17</v>
      </c>
      <c r="K12" s="9">
        <v>22</v>
      </c>
      <c r="L12" s="9">
        <v>0</v>
      </c>
      <c r="M12" s="9">
        <v>19</v>
      </c>
      <c r="N12" s="9">
        <v>5</v>
      </c>
      <c r="O12" s="9">
        <v>15</v>
      </c>
      <c r="P12" s="9">
        <v>4</v>
      </c>
      <c r="Q12" s="9">
        <v>9</v>
      </c>
      <c r="R12" s="9">
        <v>27</v>
      </c>
      <c r="S12" s="9">
        <v>0</v>
      </c>
      <c r="T12" s="9">
        <v>17</v>
      </c>
      <c r="U12" s="10">
        <v>375</v>
      </c>
      <c r="V12" s="30">
        <f t="shared" si="0"/>
        <v>1886</v>
      </c>
    </row>
    <row r="13" spans="1:22" ht="18" customHeight="1" x14ac:dyDescent="0.15">
      <c r="A13" s="154" t="s">
        <v>4</v>
      </c>
      <c r="B13" s="118" t="s">
        <v>13</v>
      </c>
      <c r="C13" s="2">
        <v>329</v>
      </c>
      <c r="D13" s="3">
        <v>229</v>
      </c>
      <c r="E13" s="3">
        <v>520</v>
      </c>
      <c r="F13" s="3">
        <v>216</v>
      </c>
      <c r="G13" s="3">
        <v>95</v>
      </c>
      <c r="H13" s="3">
        <v>25</v>
      </c>
      <c r="I13" s="3">
        <v>42</v>
      </c>
      <c r="J13" s="3">
        <v>0</v>
      </c>
      <c r="K13" s="3">
        <v>2</v>
      </c>
      <c r="L13" s="3">
        <v>5</v>
      </c>
      <c r="M13" s="3">
        <v>22</v>
      </c>
      <c r="N13" s="3">
        <v>0</v>
      </c>
      <c r="O13" s="3">
        <v>3</v>
      </c>
      <c r="P13" s="3">
        <v>11</v>
      </c>
      <c r="Q13" s="3">
        <v>17</v>
      </c>
      <c r="R13" s="3">
        <v>10</v>
      </c>
      <c r="S13" s="3">
        <v>8</v>
      </c>
      <c r="T13" s="3">
        <v>5</v>
      </c>
      <c r="U13" s="4">
        <v>456</v>
      </c>
      <c r="V13" s="29">
        <f t="shared" si="0"/>
        <v>1995</v>
      </c>
    </row>
    <row r="14" spans="1:22" ht="18" customHeight="1" x14ac:dyDescent="0.15">
      <c r="A14" s="153"/>
      <c r="B14" s="120" t="s">
        <v>14</v>
      </c>
      <c r="C14" s="5">
        <v>489</v>
      </c>
      <c r="D14" s="6">
        <v>325</v>
      </c>
      <c r="E14" s="6">
        <v>964</v>
      </c>
      <c r="F14" s="6">
        <v>387</v>
      </c>
      <c r="G14" s="6">
        <v>173</v>
      </c>
      <c r="H14" s="6">
        <v>46</v>
      </c>
      <c r="I14" s="6">
        <v>78</v>
      </c>
      <c r="J14" s="6">
        <v>0</v>
      </c>
      <c r="K14" s="6">
        <v>4</v>
      </c>
      <c r="L14" s="6">
        <v>10</v>
      </c>
      <c r="M14" s="6">
        <v>22</v>
      </c>
      <c r="N14" s="6">
        <v>0</v>
      </c>
      <c r="O14" s="6">
        <v>6</v>
      </c>
      <c r="P14" s="6">
        <v>22</v>
      </c>
      <c r="Q14" s="6">
        <v>31</v>
      </c>
      <c r="R14" s="6">
        <v>19</v>
      </c>
      <c r="S14" s="6">
        <v>14</v>
      </c>
      <c r="T14" s="6">
        <v>9</v>
      </c>
      <c r="U14" s="7">
        <v>562</v>
      </c>
      <c r="V14" s="31">
        <f t="shared" si="0"/>
        <v>3161</v>
      </c>
    </row>
    <row r="15" spans="1:22" ht="18" customHeight="1" x14ac:dyDescent="0.15">
      <c r="A15" s="156" t="s">
        <v>5</v>
      </c>
      <c r="B15" s="121" t="s">
        <v>13</v>
      </c>
      <c r="C15" s="11">
        <v>230</v>
      </c>
      <c r="D15" s="12">
        <v>184</v>
      </c>
      <c r="E15" s="12">
        <v>310</v>
      </c>
      <c r="F15" s="12">
        <v>190</v>
      </c>
      <c r="G15" s="12">
        <v>65</v>
      </c>
      <c r="H15" s="12">
        <v>23</v>
      </c>
      <c r="I15" s="12">
        <v>42</v>
      </c>
      <c r="J15" s="12">
        <v>10</v>
      </c>
      <c r="K15" s="12">
        <v>6</v>
      </c>
      <c r="L15" s="12">
        <v>7</v>
      </c>
      <c r="M15" s="12">
        <v>5</v>
      </c>
      <c r="N15" s="12">
        <v>4</v>
      </c>
      <c r="O15" s="12">
        <v>7</v>
      </c>
      <c r="P15" s="12">
        <v>6</v>
      </c>
      <c r="Q15" s="12">
        <v>10</v>
      </c>
      <c r="R15" s="12">
        <v>21</v>
      </c>
      <c r="S15" s="12">
        <v>6</v>
      </c>
      <c r="T15" s="12">
        <v>20</v>
      </c>
      <c r="U15" s="13">
        <v>693</v>
      </c>
      <c r="V15" s="32">
        <f t="shared" si="0"/>
        <v>1839</v>
      </c>
    </row>
    <row r="16" spans="1:22" ht="18" customHeight="1" x14ac:dyDescent="0.15">
      <c r="A16" s="157"/>
      <c r="B16" s="119" t="s">
        <v>14</v>
      </c>
      <c r="C16" s="8">
        <v>338</v>
      </c>
      <c r="D16" s="9">
        <v>265</v>
      </c>
      <c r="E16" s="9">
        <v>508</v>
      </c>
      <c r="F16" s="9">
        <v>297</v>
      </c>
      <c r="G16" s="9">
        <v>126</v>
      </c>
      <c r="H16" s="9">
        <v>34</v>
      </c>
      <c r="I16" s="9">
        <v>55</v>
      </c>
      <c r="J16" s="9">
        <v>10</v>
      </c>
      <c r="K16" s="9">
        <v>8</v>
      </c>
      <c r="L16" s="9">
        <v>14</v>
      </c>
      <c r="M16" s="9">
        <v>5</v>
      </c>
      <c r="N16" s="9">
        <v>4</v>
      </c>
      <c r="O16" s="9">
        <v>12</v>
      </c>
      <c r="P16" s="9">
        <v>11</v>
      </c>
      <c r="Q16" s="9">
        <v>41</v>
      </c>
      <c r="R16" s="9">
        <v>35</v>
      </c>
      <c r="S16" s="9">
        <v>6</v>
      </c>
      <c r="T16" s="9">
        <v>30</v>
      </c>
      <c r="U16" s="10">
        <v>860</v>
      </c>
      <c r="V16" s="30">
        <f t="shared" si="0"/>
        <v>2659</v>
      </c>
    </row>
    <row r="17" spans="1:22" ht="18" customHeight="1" x14ac:dyDescent="0.15">
      <c r="A17" s="154" t="s">
        <v>6</v>
      </c>
      <c r="B17" s="118" t="s">
        <v>13</v>
      </c>
      <c r="C17" s="2">
        <v>114</v>
      </c>
      <c r="D17" s="3">
        <v>123</v>
      </c>
      <c r="E17" s="3">
        <v>176</v>
      </c>
      <c r="F17" s="3">
        <v>147</v>
      </c>
      <c r="G17" s="3">
        <v>30</v>
      </c>
      <c r="H17" s="3">
        <v>29</v>
      </c>
      <c r="I17" s="3">
        <v>85</v>
      </c>
      <c r="J17" s="3">
        <v>17</v>
      </c>
      <c r="K17" s="3">
        <v>5</v>
      </c>
      <c r="L17" s="3">
        <v>21</v>
      </c>
      <c r="M17" s="3">
        <v>4</v>
      </c>
      <c r="N17" s="3">
        <v>6</v>
      </c>
      <c r="O17" s="3">
        <v>54</v>
      </c>
      <c r="P17" s="3">
        <v>1</v>
      </c>
      <c r="Q17" s="3">
        <v>18</v>
      </c>
      <c r="R17" s="3">
        <v>4</v>
      </c>
      <c r="S17" s="3">
        <v>6</v>
      </c>
      <c r="T17" s="3">
        <v>27</v>
      </c>
      <c r="U17" s="4">
        <v>374</v>
      </c>
      <c r="V17" s="29">
        <f t="shared" si="0"/>
        <v>1241</v>
      </c>
    </row>
    <row r="18" spans="1:22" ht="18" customHeight="1" x14ac:dyDescent="0.15">
      <c r="A18" s="153"/>
      <c r="B18" s="120" t="s">
        <v>14</v>
      </c>
      <c r="C18" s="5">
        <v>164</v>
      </c>
      <c r="D18" s="6">
        <v>162</v>
      </c>
      <c r="E18" s="6">
        <v>327</v>
      </c>
      <c r="F18" s="6">
        <v>251</v>
      </c>
      <c r="G18" s="6">
        <v>55</v>
      </c>
      <c r="H18" s="6">
        <v>53</v>
      </c>
      <c r="I18" s="6">
        <v>186</v>
      </c>
      <c r="J18" s="6">
        <v>34</v>
      </c>
      <c r="K18" s="6">
        <v>5</v>
      </c>
      <c r="L18" s="6">
        <v>41</v>
      </c>
      <c r="M18" s="6">
        <v>5</v>
      </c>
      <c r="N18" s="6">
        <v>11</v>
      </c>
      <c r="O18" s="6">
        <v>103</v>
      </c>
      <c r="P18" s="6">
        <v>1</v>
      </c>
      <c r="Q18" s="6">
        <v>36</v>
      </c>
      <c r="R18" s="6">
        <v>11</v>
      </c>
      <c r="S18" s="6">
        <v>8</v>
      </c>
      <c r="T18" s="6">
        <v>52</v>
      </c>
      <c r="U18" s="7">
        <v>509</v>
      </c>
      <c r="V18" s="31">
        <f t="shared" si="0"/>
        <v>2014</v>
      </c>
    </row>
    <row r="19" spans="1:22" ht="18" customHeight="1" x14ac:dyDescent="0.15">
      <c r="A19" s="156" t="s">
        <v>7</v>
      </c>
      <c r="B19" s="121" t="s">
        <v>13</v>
      </c>
      <c r="C19" s="11">
        <v>536</v>
      </c>
      <c r="D19" s="12">
        <v>147</v>
      </c>
      <c r="E19" s="12">
        <v>426</v>
      </c>
      <c r="F19" s="12">
        <v>465</v>
      </c>
      <c r="G19" s="12">
        <v>119</v>
      </c>
      <c r="H19" s="12">
        <v>40</v>
      </c>
      <c r="I19" s="12">
        <v>95</v>
      </c>
      <c r="J19" s="12">
        <v>2</v>
      </c>
      <c r="K19" s="12">
        <v>25</v>
      </c>
      <c r="L19" s="12">
        <v>15</v>
      </c>
      <c r="M19" s="12">
        <v>3</v>
      </c>
      <c r="N19" s="12">
        <v>6</v>
      </c>
      <c r="O19" s="12">
        <v>6</v>
      </c>
      <c r="P19" s="12">
        <v>11</v>
      </c>
      <c r="Q19" s="12">
        <v>40</v>
      </c>
      <c r="R19" s="12">
        <v>140</v>
      </c>
      <c r="S19" s="12">
        <v>14</v>
      </c>
      <c r="T19" s="12">
        <v>93</v>
      </c>
      <c r="U19" s="13">
        <v>100</v>
      </c>
      <c r="V19" s="32">
        <f t="shared" si="0"/>
        <v>2283</v>
      </c>
    </row>
    <row r="20" spans="1:22" ht="18" customHeight="1" x14ac:dyDescent="0.15">
      <c r="A20" s="157"/>
      <c r="B20" s="119" t="s">
        <v>14</v>
      </c>
      <c r="C20" s="8">
        <v>584</v>
      </c>
      <c r="D20" s="9">
        <v>190</v>
      </c>
      <c r="E20" s="9">
        <v>589</v>
      </c>
      <c r="F20" s="9">
        <v>615</v>
      </c>
      <c r="G20" s="9">
        <v>160</v>
      </c>
      <c r="H20" s="9">
        <v>50</v>
      </c>
      <c r="I20" s="9">
        <v>110</v>
      </c>
      <c r="J20" s="9">
        <v>2</v>
      </c>
      <c r="K20" s="9">
        <v>38</v>
      </c>
      <c r="L20" s="9">
        <v>15</v>
      </c>
      <c r="M20" s="9">
        <v>3</v>
      </c>
      <c r="N20" s="9">
        <v>9</v>
      </c>
      <c r="O20" s="9">
        <v>8</v>
      </c>
      <c r="P20" s="9">
        <v>11</v>
      </c>
      <c r="Q20" s="9">
        <v>48</v>
      </c>
      <c r="R20" s="9">
        <v>198</v>
      </c>
      <c r="S20" s="9">
        <v>20</v>
      </c>
      <c r="T20" s="9">
        <v>97</v>
      </c>
      <c r="U20" s="10">
        <v>130</v>
      </c>
      <c r="V20" s="30">
        <f t="shared" si="0"/>
        <v>2877</v>
      </c>
    </row>
    <row r="21" spans="1:22" ht="18" customHeight="1" x14ac:dyDescent="0.15">
      <c r="A21" s="154" t="s">
        <v>8</v>
      </c>
      <c r="B21" s="118" t="s">
        <v>13</v>
      </c>
      <c r="C21" s="2">
        <v>214</v>
      </c>
      <c r="D21" s="3">
        <v>48</v>
      </c>
      <c r="E21" s="3">
        <v>66</v>
      </c>
      <c r="F21" s="3">
        <v>128</v>
      </c>
      <c r="G21" s="3">
        <v>99</v>
      </c>
      <c r="H21" s="3">
        <v>31</v>
      </c>
      <c r="I21" s="3">
        <v>26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7</v>
      </c>
      <c r="Q21" s="3">
        <v>17</v>
      </c>
      <c r="R21" s="3">
        <v>50</v>
      </c>
      <c r="S21" s="3">
        <v>4</v>
      </c>
      <c r="T21" s="3">
        <v>3</v>
      </c>
      <c r="U21" s="4">
        <v>45</v>
      </c>
      <c r="V21" s="29">
        <f t="shared" si="0"/>
        <v>738</v>
      </c>
    </row>
    <row r="22" spans="1:22" ht="18" customHeight="1" x14ac:dyDescent="0.15">
      <c r="A22" s="153"/>
      <c r="B22" s="120" t="s">
        <v>14</v>
      </c>
      <c r="C22" s="5">
        <v>236</v>
      </c>
      <c r="D22" s="6">
        <v>65</v>
      </c>
      <c r="E22" s="6">
        <v>96</v>
      </c>
      <c r="F22" s="6">
        <v>196</v>
      </c>
      <c r="G22" s="6">
        <v>126</v>
      </c>
      <c r="H22" s="6">
        <v>46</v>
      </c>
      <c r="I22" s="6">
        <v>39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7</v>
      </c>
      <c r="Q22" s="6">
        <v>21</v>
      </c>
      <c r="R22" s="6">
        <v>71</v>
      </c>
      <c r="S22" s="6">
        <v>5</v>
      </c>
      <c r="T22" s="6">
        <v>4</v>
      </c>
      <c r="U22" s="7">
        <v>51</v>
      </c>
      <c r="V22" s="31">
        <f t="shared" si="0"/>
        <v>963</v>
      </c>
    </row>
    <row r="23" spans="1:22" ht="18" customHeight="1" x14ac:dyDescent="0.15">
      <c r="A23" s="156" t="s">
        <v>9</v>
      </c>
      <c r="B23" s="121" t="s">
        <v>13</v>
      </c>
      <c r="C23" s="11">
        <v>418</v>
      </c>
      <c r="D23" s="12">
        <v>57</v>
      </c>
      <c r="E23" s="12">
        <v>35</v>
      </c>
      <c r="F23" s="12">
        <v>71</v>
      </c>
      <c r="G23" s="12">
        <v>298</v>
      </c>
      <c r="H23" s="12">
        <v>16</v>
      </c>
      <c r="I23" s="12">
        <v>21</v>
      </c>
      <c r="J23" s="12">
        <v>0</v>
      </c>
      <c r="K23" s="12">
        <v>110</v>
      </c>
      <c r="L23" s="12">
        <v>1</v>
      </c>
      <c r="M23" s="12">
        <v>2</v>
      </c>
      <c r="N23" s="12">
        <v>0</v>
      </c>
      <c r="O23" s="12">
        <v>16</v>
      </c>
      <c r="P23" s="12">
        <v>1</v>
      </c>
      <c r="Q23" s="12">
        <v>6</v>
      </c>
      <c r="R23" s="12">
        <v>7</v>
      </c>
      <c r="S23" s="12">
        <v>1</v>
      </c>
      <c r="T23" s="12">
        <v>6</v>
      </c>
      <c r="U23" s="13">
        <v>51</v>
      </c>
      <c r="V23" s="32">
        <f t="shared" si="0"/>
        <v>1117</v>
      </c>
    </row>
    <row r="24" spans="1:22" ht="18" customHeight="1" x14ac:dyDescent="0.15">
      <c r="A24" s="157"/>
      <c r="B24" s="119" t="s">
        <v>14</v>
      </c>
      <c r="C24" s="8">
        <v>469</v>
      </c>
      <c r="D24" s="9">
        <v>69</v>
      </c>
      <c r="E24" s="9">
        <v>50</v>
      </c>
      <c r="F24" s="9">
        <v>101</v>
      </c>
      <c r="G24" s="9">
        <v>348</v>
      </c>
      <c r="H24" s="9">
        <v>25</v>
      </c>
      <c r="I24" s="9">
        <v>26</v>
      </c>
      <c r="J24" s="9">
        <v>0</v>
      </c>
      <c r="K24" s="9">
        <v>160</v>
      </c>
      <c r="L24" s="9">
        <v>1</v>
      </c>
      <c r="M24" s="9">
        <v>2</v>
      </c>
      <c r="N24" s="9">
        <v>0</v>
      </c>
      <c r="O24" s="9">
        <v>23</v>
      </c>
      <c r="P24" s="9">
        <v>1</v>
      </c>
      <c r="Q24" s="9">
        <v>9</v>
      </c>
      <c r="R24" s="9">
        <v>10</v>
      </c>
      <c r="S24" s="9">
        <v>1</v>
      </c>
      <c r="T24" s="9">
        <v>7</v>
      </c>
      <c r="U24" s="10">
        <v>146</v>
      </c>
      <c r="V24" s="30">
        <f t="shared" si="0"/>
        <v>1448</v>
      </c>
    </row>
    <row r="25" spans="1:22" ht="18" customHeight="1" x14ac:dyDescent="0.15">
      <c r="A25" s="154" t="s">
        <v>10</v>
      </c>
      <c r="B25" s="118" t="s">
        <v>13</v>
      </c>
      <c r="C25" s="2">
        <v>399</v>
      </c>
      <c r="D25" s="3">
        <v>55</v>
      </c>
      <c r="E25" s="3">
        <v>204</v>
      </c>
      <c r="F25" s="3">
        <v>58</v>
      </c>
      <c r="G25" s="3">
        <v>47</v>
      </c>
      <c r="H25" s="3">
        <v>23</v>
      </c>
      <c r="I25" s="3">
        <v>32</v>
      </c>
      <c r="J25" s="3">
        <v>21</v>
      </c>
      <c r="K25" s="3">
        <v>4</v>
      </c>
      <c r="L25" s="3">
        <v>0</v>
      </c>
      <c r="M25" s="3">
        <v>8</v>
      </c>
      <c r="N25" s="3">
        <v>0</v>
      </c>
      <c r="O25" s="3">
        <v>1</v>
      </c>
      <c r="P25" s="3">
        <v>7</v>
      </c>
      <c r="Q25" s="3">
        <v>29</v>
      </c>
      <c r="R25" s="3">
        <v>25</v>
      </c>
      <c r="S25" s="3">
        <v>2</v>
      </c>
      <c r="T25" s="3">
        <v>8</v>
      </c>
      <c r="U25" s="4">
        <v>153</v>
      </c>
      <c r="V25" s="29">
        <f t="shared" si="0"/>
        <v>1076</v>
      </c>
    </row>
    <row r="26" spans="1:22" ht="18" customHeight="1" x14ac:dyDescent="0.15">
      <c r="A26" s="153"/>
      <c r="B26" s="120" t="s">
        <v>14</v>
      </c>
      <c r="C26" s="5">
        <v>514</v>
      </c>
      <c r="D26" s="6">
        <v>78</v>
      </c>
      <c r="E26" s="6">
        <v>245</v>
      </c>
      <c r="F26" s="6">
        <v>82</v>
      </c>
      <c r="G26" s="6">
        <v>70</v>
      </c>
      <c r="H26" s="6">
        <v>29</v>
      </c>
      <c r="I26" s="6">
        <v>44</v>
      </c>
      <c r="J26" s="6">
        <v>21</v>
      </c>
      <c r="K26" s="6">
        <v>5</v>
      </c>
      <c r="L26" s="6">
        <v>0</v>
      </c>
      <c r="M26" s="6">
        <v>11</v>
      </c>
      <c r="N26" s="6">
        <v>0</v>
      </c>
      <c r="O26" s="6">
        <v>1</v>
      </c>
      <c r="P26" s="6">
        <v>10</v>
      </c>
      <c r="Q26" s="6">
        <v>33</v>
      </c>
      <c r="R26" s="6">
        <v>34</v>
      </c>
      <c r="S26" s="6">
        <v>3</v>
      </c>
      <c r="T26" s="6">
        <v>8</v>
      </c>
      <c r="U26" s="7">
        <v>215</v>
      </c>
      <c r="V26" s="31">
        <f t="shared" si="0"/>
        <v>1403</v>
      </c>
    </row>
    <row r="27" spans="1:22" ht="18" customHeight="1" x14ac:dyDescent="0.15">
      <c r="A27" s="156" t="s">
        <v>11</v>
      </c>
      <c r="B27" s="121" t="s">
        <v>13</v>
      </c>
      <c r="C27" s="11">
        <v>991</v>
      </c>
      <c r="D27" s="12">
        <v>128</v>
      </c>
      <c r="E27" s="12">
        <v>584</v>
      </c>
      <c r="F27" s="12">
        <v>138</v>
      </c>
      <c r="G27" s="12">
        <v>57</v>
      </c>
      <c r="H27" s="12">
        <v>34</v>
      </c>
      <c r="I27" s="12">
        <v>88</v>
      </c>
      <c r="J27" s="12">
        <v>1</v>
      </c>
      <c r="K27" s="12">
        <v>7</v>
      </c>
      <c r="L27" s="12">
        <v>6</v>
      </c>
      <c r="M27" s="12">
        <v>8</v>
      </c>
      <c r="N27" s="12">
        <v>0</v>
      </c>
      <c r="O27" s="12">
        <v>11</v>
      </c>
      <c r="P27" s="12">
        <v>18</v>
      </c>
      <c r="Q27" s="12">
        <v>13</v>
      </c>
      <c r="R27" s="12">
        <v>16</v>
      </c>
      <c r="S27" s="12">
        <v>12</v>
      </c>
      <c r="T27" s="12">
        <v>35</v>
      </c>
      <c r="U27" s="13">
        <v>55</v>
      </c>
      <c r="V27" s="32">
        <f t="shared" si="0"/>
        <v>2202</v>
      </c>
    </row>
    <row r="28" spans="1:22" ht="18" customHeight="1" x14ac:dyDescent="0.15">
      <c r="A28" s="157"/>
      <c r="B28" s="119" t="s">
        <v>14</v>
      </c>
      <c r="C28" s="8">
        <v>1219</v>
      </c>
      <c r="D28" s="9">
        <v>160</v>
      </c>
      <c r="E28" s="9">
        <v>672</v>
      </c>
      <c r="F28" s="9">
        <v>202</v>
      </c>
      <c r="G28" s="9">
        <v>82</v>
      </c>
      <c r="H28" s="9">
        <v>43</v>
      </c>
      <c r="I28" s="9">
        <v>106</v>
      </c>
      <c r="J28" s="9">
        <v>1</v>
      </c>
      <c r="K28" s="9">
        <v>9</v>
      </c>
      <c r="L28" s="9">
        <v>8</v>
      </c>
      <c r="M28" s="9">
        <v>11</v>
      </c>
      <c r="N28" s="9">
        <v>0</v>
      </c>
      <c r="O28" s="9">
        <v>13</v>
      </c>
      <c r="P28" s="9">
        <v>24</v>
      </c>
      <c r="Q28" s="9">
        <v>14</v>
      </c>
      <c r="R28" s="9">
        <v>22</v>
      </c>
      <c r="S28" s="9">
        <v>17</v>
      </c>
      <c r="T28" s="9">
        <v>40</v>
      </c>
      <c r="U28" s="10">
        <v>69</v>
      </c>
      <c r="V28" s="30">
        <f t="shared" si="0"/>
        <v>2712</v>
      </c>
    </row>
    <row r="29" spans="1:22" ht="18" customHeight="1" x14ac:dyDescent="0.15">
      <c r="A29" s="154" t="s">
        <v>12</v>
      </c>
      <c r="B29" s="118" t="s">
        <v>13</v>
      </c>
      <c r="C29" s="2">
        <v>257</v>
      </c>
      <c r="D29" s="3">
        <v>73</v>
      </c>
      <c r="E29" s="3">
        <v>236</v>
      </c>
      <c r="F29" s="3">
        <v>132</v>
      </c>
      <c r="G29" s="3">
        <v>32</v>
      </c>
      <c r="H29" s="3">
        <v>59</v>
      </c>
      <c r="I29" s="3">
        <v>52</v>
      </c>
      <c r="J29" s="3">
        <v>7</v>
      </c>
      <c r="K29" s="3">
        <v>9</v>
      </c>
      <c r="L29" s="3">
        <v>0</v>
      </c>
      <c r="M29" s="3">
        <v>3</v>
      </c>
      <c r="N29" s="3">
        <v>9</v>
      </c>
      <c r="O29" s="3">
        <v>15</v>
      </c>
      <c r="P29" s="3">
        <v>3</v>
      </c>
      <c r="Q29" s="3">
        <v>8</v>
      </c>
      <c r="R29" s="3">
        <v>60</v>
      </c>
      <c r="S29" s="3">
        <v>8</v>
      </c>
      <c r="T29" s="3">
        <v>1</v>
      </c>
      <c r="U29" s="4">
        <v>39</v>
      </c>
      <c r="V29" s="29">
        <f t="shared" si="0"/>
        <v>1003</v>
      </c>
    </row>
    <row r="30" spans="1:22" ht="18" customHeight="1" x14ac:dyDescent="0.15">
      <c r="A30" s="153"/>
      <c r="B30" s="120" t="s">
        <v>14</v>
      </c>
      <c r="C30" s="5">
        <v>295</v>
      </c>
      <c r="D30" s="6">
        <v>86</v>
      </c>
      <c r="E30" s="6">
        <v>287</v>
      </c>
      <c r="F30" s="6">
        <v>172</v>
      </c>
      <c r="G30" s="6">
        <v>38</v>
      </c>
      <c r="H30" s="6">
        <v>68</v>
      </c>
      <c r="I30" s="6">
        <v>71</v>
      </c>
      <c r="J30" s="6">
        <v>10</v>
      </c>
      <c r="K30" s="6">
        <v>13</v>
      </c>
      <c r="L30" s="6">
        <v>0</v>
      </c>
      <c r="M30" s="6">
        <v>3</v>
      </c>
      <c r="N30" s="6">
        <v>13</v>
      </c>
      <c r="O30" s="6">
        <v>16</v>
      </c>
      <c r="P30" s="6">
        <v>4</v>
      </c>
      <c r="Q30" s="6">
        <v>9</v>
      </c>
      <c r="R30" s="6">
        <v>64</v>
      </c>
      <c r="S30" s="6">
        <v>10</v>
      </c>
      <c r="T30" s="6">
        <v>1</v>
      </c>
      <c r="U30" s="7">
        <v>49</v>
      </c>
      <c r="V30" s="31">
        <f t="shared" si="0"/>
        <v>1209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3724</v>
      </c>
      <c r="D31" s="3">
        <f t="shared" ref="D31:V31" si="1">+D7+D9+D11+D13+D15+D17+D19+D21+D23+D25+D27+D29</f>
        <v>1302</v>
      </c>
      <c r="E31" s="3">
        <f t="shared" si="1"/>
        <v>3080</v>
      </c>
      <c r="F31" s="3">
        <f t="shared" si="1"/>
        <v>1870</v>
      </c>
      <c r="G31" s="3">
        <f t="shared" si="1"/>
        <v>1039</v>
      </c>
      <c r="H31" s="3">
        <f t="shared" si="1"/>
        <v>426</v>
      </c>
      <c r="I31" s="3">
        <f t="shared" si="1"/>
        <v>606</v>
      </c>
      <c r="J31" s="3">
        <f t="shared" si="1"/>
        <v>68</v>
      </c>
      <c r="K31" s="3">
        <f t="shared" ref="K31:M31" si="2">+K7+K9+K11+K13+K15+K17+K19+K21+K23+K25+K27+K29</f>
        <v>175</v>
      </c>
      <c r="L31" s="3">
        <f t="shared" si="2"/>
        <v>57</v>
      </c>
      <c r="M31" s="3">
        <f t="shared" si="2"/>
        <v>103</v>
      </c>
      <c r="N31" s="3">
        <f t="shared" si="1"/>
        <v>43</v>
      </c>
      <c r="O31" s="3">
        <f t="shared" si="1"/>
        <v>138</v>
      </c>
      <c r="P31" s="3">
        <f t="shared" si="1"/>
        <v>69</v>
      </c>
      <c r="Q31" s="3">
        <f t="shared" si="1"/>
        <v>177</v>
      </c>
      <c r="R31" s="3">
        <f t="shared" si="1"/>
        <v>365</v>
      </c>
      <c r="S31" s="3">
        <f t="shared" si="1"/>
        <v>63</v>
      </c>
      <c r="T31" s="3">
        <f t="shared" si="1"/>
        <v>227</v>
      </c>
      <c r="U31" s="4">
        <f t="shared" si="1"/>
        <v>2576</v>
      </c>
      <c r="V31" s="29">
        <f t="shared" si="1"/>
        <v>16108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4671</v>
      </c>
      <c r="D32" s="6">
        <f t="shared" si="3"/>
        <v>1791</v>
      </c>
      <c r="E32" s="6">
        <f t="shared" si="3"/>
        <v>4698</v>
      </c>
      <c r="F32" s="6">
        <f t="shared" si="3"/>
        <v>2875</v>
      </c>
      <c r="G32" s="6">
        <f t="shared" si="3"/>
        <v>1565</v>
      </c>
      <c r="H32" s="6">
        <f t="shared" si="3"/>
        <v>649</v>
      </c>
      <c r="I32" s="6">
        <f t="shared" si="3"/>
        <v>953</v>
      </c>
      <c r="J32" s="6">
        <f t="shared" si="3"/>
        <v>96</v>
      </c>
      <c r="K32" s="6">
        <f t="shared" ref="K32:M32" si="4">+K8+K10+K12+K14+K16+K18+K20+K22+K24+K26+K28+K30</f>
        <v>266</v>
      </c>
      <c r="L32" s="6">
        <f t="shared" si="4"/>
        <v>92</v>
      </c>
      <c r="M32" s="6">
        <f t="shared" si="4"/>
        <v>135</v>
      </c>
      <c r="N32" s="6">
        <f t="shared" si="3"/>
        <v>61</v>
      </c>
      <c r="O32" s="6">
        <f t="shared" si="3"/>
        <v>228</v>
      </c>
      <c r="P32" s="6">
        <f t="shared" si="3"/>
        <v>99</v>
      </c>
      <c r="Q32" s="6">
        <f t="shared" si="3"/>
        <v>277</v>
      </c>
      <c r="R32" s="6">
        <f t="shared" si="3"/>
        <v>522</v>
      </c>
      <c r="S32" s="6">
        <f t="shared" si="3"/>
        <v>87</v>
      </c>
      <c r="T32" s="6">
        <f t="shared" si="3"/>
        <v>299</v>
      </c>
      <c r="U32" s="7">
        <f t="shared" si="3"/>
        <v>3423</v>
      </c>
      <c r="V32" s="31">
        <f t="shared" si="3"/>
        <v>22787</v>
      </c>
    </row>
    <row r="33" spans="1:22" ht="18" customHeight="1" x14ac:dyDescent="0.15">
      <c r="A33" s="158" t="s">
        <v>273</v>
      </c>
      <c r="B33" s="118" t="s">
        <v>13</v>
      </c>
      <c r="C33" s="2">
        <v>3434</v>
      </c>
      <c r="D33" s="3">
        <v>912</v>
      </c>
      <c r="E33" s="3">
        <v>2445</v>
      </c>
      <c r="F33" s="3">
        <v>1068</v>
      </c>
      <c r="G33" s="3">
        <v>624</v>
      </c>
      <c r="H33" s="3">
        <v>318</v>
      </c>
      <c r="I33" s="3">
        <v>388</v>
      </c>
      <c r="J33" s="3">
        <v>25</v>
      </c>
      <c r="K33" s="3">
        <v>10</v>
      </c>
      <c r="L33" s="3">
        <v>1</v>
      </c>
      <c r="M33" s="3">
        <v>7</v>
      </c>
      <c r="N33" s="3">
        <v>30</v>
      </c>
      <c r="O33" s="3">
        <v>116</v>
      </c>
      <c r="P33" s="3">
        <v>28</v>
      </c>
      <c r="Q33" s="3">
        <v>51</v>
      </c>
      <c r="R33" s="3">
        <v>209</v>
      </c>
      <c r="S33" s="3">
        <v>60</v>
      </c>
      <c r="T33" s="3">
        <v>87</v>
      </c>
      <c r="U33" s="4">
        <v>2058</v>
      </c>
      <c r="V33" s="29">
        <f>SUM(C33:U33)</f>
        <v>11871</v>
      </c>
    </row>
    <row r="34" spans="1:22" ht="18" customHeight="1" x14ac:dyDescent="0.15">
      <c r="A34" s="153"/>
      <c r="B34" s="120" t="s">
        <v>14</v>
      </c>
      <c r="C34" s="5">
        <v>3869</v>
      </c>
      <c r="D34" s="6">
        <v>1095</v>
      </c>
      <c r="E34" s="6">
        <v>3220</v>
      </c>
      <c r="F34" s="6">
        <v>1314</v>
      </c>
      <c r="G34" s="6">
        <v>719</v>
      </c>
      <c r="H34" s="6">
        <v>468</v>
      </c>
      <c r="I34" s="6">
        <v>641</v>
      </c>
      <c r="J34" s="6">
        <v>28</v>
      </c>
      <c r="K34" s="6">
        <v>11</v>
      </c>
      <c r="L34" s="6">
        <v>1</v>
      </c>
      <c r="M34" s="6">
        <v>7</v>
      </c>
      <c r="N34" s="6">
        <v>35</v>
      </c>
      <c r="O34" s="6">
        <v>135</v>
      </c>
      <c r="P34" s="6">
        <v>29</v>
      </c>
      <c r="Q34" s="6">
        <v>59</v>
      </c>
      <c r="R34" s="6">
        <v>253</v>
      </c>
      <c r="S34" s="6">
        <v>68</v>
      </c>
      <c r="T34" s="6">
        <v>108</v>
      </c>
      <c r="U34" s="7">
        <v>3207</v>
      </c>
      <c r="V34" s="31">
        <f>SUM(C34:U34)</f>
        <v>15267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1.0844496214327315</v>
      </c>
      <c r="D35" s="34">
        <f t="shared" ref="D35:V35" si="5">IF(D33=0,"- ",+D31/D33)</f>
        <v>1.4276315789473684</v>
      </c>
      <c r="E35" s="34">
        <f t="shared" si="5"/>
        <v>1.2597137014314927</v>
      </c>
      <c r="F35" s="34">
        <f t="shared" si="5"/>
        <v>1.7509363295880149</v>
      </c>
      <c r="G35" s="34">
        <f t="shared" si="5"/>
        <v>1.6650641025641026</v>
      </c>
      <c r="H35" s="34">
        <f t="shared" si="5"/>
        <v>1.3396226415094339</v>
      </c>
      <c r="I35" s="34">
        <f t="shared" si="5"/>
        <v>1.5618556701030928</v>
      </c>
      <c r="J35" s="34">
        <f t="shared" si="5"/>
        <v>2.72</v>
      </c>
      <c r="K35" s="34">
        <f t="shared" ref="K35:M35" si="6">IF(K33=0,"- ",+K31/K33)</f>
        <v>17.5</v>
      </c>
      <c r="L35" s="34">
        <f t="shared" si="6"/>
        <v>57</v>
      </c>
      <c r="M35" s="34">
        <f t="shared" si="6"/>
        <v>14.714285714285714</v>
      </c>
      <c r="N35" s="34">
        <f t="shared" si="5"/>
        <v>1.4333333333333333</v>
      </c>
      <c r="O35" s="34">
        <f t="shared" si="5"/>
        <v>1.1896551724137931</v>
      </c>
      <c r="P35" s="34">
        <f t="shared" si="5"/>
        <v>2.4642857142857144</v>
      </c>
      <c r="Q35" s="34">
        <f t="shared" si="5"/>
        <v>3.4705882352941178</v>
      </c>
      <c r="R35" s="34">
        <f t="shared" si="5"/>
        <v>1.7464114832535884</v>
      </c>
      <c r="S35" s="34">
        <f t="shared" si="5"/>
        <v>1.05</v>
      </c>
      <c r="T35" s="34">
        <f t="shared" si="5"/>
        <v>2.6091954022988504</v>
      </c>
      <c r="U35" s="35">
        <f t="shared" si="5"/>
        <v>1.2517006802721089</v>
      </c>
      <c r="V35" s="36">
        <f t="shared" si="5"/>
        <v>1.3569202257602562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1.2072887050917549</v>
      </c>
      <c r="D36" s="38">
        <f t="shared" si="7"/>
        <v>1.6356164383561644</v>
      </c>
      <c r="E36" s="38">
        <f t="shared" si="7"/>
        <v>1.4590062111801243</v>
      </c>
      <c r="F36" s="38">
        <f t="shared" si="7"/>
        <v>2.1879756468797567</v>
      </c>
      <c r="G36" s="38">
        <f t="shared" si="7"/>
        <v>2.1766342141863699</v>
      </c>
      <c r="H36" s="38">
        <f t="shared" si="7"/>
        <v>1.3867521367521367</v>
      </c>
      <c r="I36" s="38">
        <f t="shared" si="7"/>
        <v>1.4867394695787832</v>
      </c>
      <c r="J36" s="38">
        <f t="shared" si="7"/>
        <v>3.4285714285714284</v>
      </c>
      <c r="K36" s="38">
        <f t="shared" ref="K36:M36" si="8">IF(K34=0,"- ",+K32/K34)</f>
        <v>24.181818181818183</v>
      </c>
      <c r="L36" s="38">
        <f t="shared" si="8"/>
        <v>92</v>
      </c>
      <c r="M36" s="38">
        <f t="shared" si="8"/>
        <v>19.285714285714285</v>
      </c>
      <c r="N36" s="38">
        <f t="shared" si="7"/>
        <v>1.7428571428571429</v>
      </c>
      <c r="O36" s="38">
        <f t="shared" si="7"/>
        <v>1.6888888888888889</v>
      </c>
      <c r="P36" s="38">
        <f t="shared" si="7"/>
        <v>3.4137931034482758</v>
      </c>
      <c r="Q36" s="38">
        <f t="shared" si="7"/>
        <v>4.6949152542372881</v>
      </c>
      <c r="R36" s="38">
        <f t="shared" si="7"/>
        <v>2.0632411067193677</v>
      </c>
      <c r="S36" s="38">
        <f t="shared" si="7"/>
        <v>1.2794117647058822</v>
      </c>
      <c r="T36" s="38">
        <f t="shared" si="7"/>
        <v>2.7685185185185186</v>
      </c>
      <c r="U36" s="39">
        <f t="shared" si="7"/>
        <v>1.0673526660430308</v>
      </c>
      <c r="V36" s="40">
        <f t="shared" si="7"/>
        <v>1.4925656645051417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8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17</v>
      </c>
      <c r="O4" s="14" t="s">
        <v>35</v>
      </c>
      <c r="P4" s="14" t="s">
        <v>36</v>
      </c>
      <c r="Q4" s="15">
        <v>17</v>
      </c>
      <c r="R4" s="14" t="s">
        <v>37</v>
      </c>
      <c r="T4" s="16" t="s">
        <v>33</v>
      </c>
      <c r="U4" s="16"/>
      <c r="V4" s="16" t="s">
        <v>205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249</v>
      </c>
      <c r="D7" s="3">
        <v>126</v>
      </c>
      <c r="E7" s="3">
        <v>965</v>
      </c>
      <c r="F7" s="3">
        <v>343</v>
      </c>
      <c r="G7" s="3">
        <v>4</v>
      </c>
      <c r="H7" s="3">
        <v>37</v>
      </c>
      <c r="I7" s="3">
        <v>7</v>
      </c>
      <c r="J7" s="3">
        <v>3</v>
      </c>
      <c r="K7" s="3"/>
      <c r="L7" s="3"/>
      <c r="M7" s="3"/>
      <c r="N7" s="3"/>
      <c r="O7" s="3"/>
      <c r="P7" s="3"/>
      <c r="Q7" s="3"/>
      <c r="R7" s="3">
        <v>4</v>
      </c>
      <c r="S7" s="3">
        <v>2</v>
      </c>
      <c r="T7" s="3">
        <v>6</v>
      </c>
      <c r="U7" s="4">
        <v>21</v>
      </c>
      <c r="V7" s="29">
        <f>SUM(C7:U7)</f>
        <v>1767</v>
      </c>
    </row>
    <row r="8" spans="1:22" ht="18" customHeight="1" x14ac:dyDescent="0.15">
      <c r="A8" s="157"/>
      <c r="B8" s="119" t="s">
        <v>14</v>
      </c>
      <c r="C8" s="5">
        <v>251</v>
      </c>
      <c r="D8" s="9">
        <v>128</v>
      </c>
      <c r="E8" s="9">
        <v>1068</v>
      </c>
      <c r="F8" s="9">
        <v>465</v>
      </c>
      <c r="G8" s="9">
        <v>8</v>
      </c>
      <c r="H8" s="9">
        <v>37</v>
      </c>
      <c r="I8" s="9">
        <v>7</v>
      </c>
      <c r="J8" s="9">
        <v>3</v>
      </c>
      <c r="K8" s="9"/>
      <c r="L8" s="9"/>
      <c r="M8" s="9"/>
      <c r="N8" s="9"/>
      <c r="O8" s="9"/>
      <c r="P8" s="9"/>
      <c r="Q8" s="9"/>
      <c r="R8" s="9">
        <v>4</v>
      </c>
      <c r="S8" s="9">
        <v>8</v>
      </c>
      <c r="T8" s="9">
        <v>6</v>
      </c>
      <c r="U8" s="10">
        <v>25</v>
      </c>
      <c r="V8" s="30">
        <f t="shared" ref="V8:V30" si="0">SUM(C8:U8)</f>
        <v>2010</v>
      </c>
    </row>
    <row r="9" spans="1:22" ht="18" customHeight="1" x14ac:dyDescent="0.15">
      <c r="A9" s="154" t="s">
        <v>2</v>
      </c>
      <c r="B9" s="118" t="s">
        <v>13</v>
      </c>
      <c r="C9" s="2">
        <v>494</v>
      </c>
      <c r="D9" s="3">
        <v>238</v>
      </c>
      <c r="E9" s="3">
        <v>3177</v>
      </c>
      <c r="F9" s="3">
        <v>1064</v>
      </c>
      <c r="G9" s="3">
        <v>214</v>
      </c>
      <c r="H9" s="3">
        <v>439</v>
      </c>
      <c r="I9" s="3">
        <v>188</v>
      </c>
      <c r="J9" s="3"/>
      <c r="K9" s="3">
        <v>13</v>
      </c>
      <c r="L9" s="3">
        <v>8</v>
      </c>
      <c r="M9" s="3">
        <v>33</v>
      </c>
      <c r="N9" s="3"/>
      <c r="O9" s="3"/>
      <c r="P9" s="3"/>
      <c r="Q9" s="3"/>
      <c r="R9" s="3">
        <v>19</v>
      </c>
      <c r="S9" s="3"/>
      <c r="T9" s="3"/>
      <c r="U9" s="4">
        <v>104</v>
      </c>
      <c r="V9" s="29">
        <f t="shared" si="0"/>
        <v>5991</v>
      </c>
    </row>
    <row r="10" spans="1:22" ht="18" customHeight="1" x14ac:dyDescent="0.15">
      <c r="A10" s="153"/>
      <c r="B10" s="120" t="s">
        <v>14</v>
      </c>
      <c r="C10" s="5">
        <v>494</v>
      </c>
      <c r="D10" s="6">
        <v>238</v>
      </c>
      <c r="E10" s="6">
        <v>3181</v>
      </c>
      <c r="F10" s="6">
        <v>1081</v>
      </c>
      <c r="G10" s="6">
        <v>220</v>
      </c>
      <c r="H10" s="6">
        <v>439</v>
      </c>
      <c r="I10" s="6">
        <v>188</v>
      </c>
      <c r="J10" s="6"/>
      <c r="K10" s="6">
        <v>13</v>
      </c>
      <c r="L10" s="6">
        <v>8</v>
      </c>
      <c r="M10" s="6">
        <v>33</v>
      </c>
      <c r="N10" s="6"/>
      <c r="O10" s="6"/>
      <c r="P10" s="6"/>
      <c r="Q10" s="6"/>
      <c r="R10" s="6">
        <v>19</v>
      </c>
      <c r="S10" s="6"/>
      <c r="T10" s="6"/>
      <c r="U10" s="7">
        <v>105</v>
      </c>
      <c r="V10" s="31">
        <f t="shared" si="0"/>
        <v>6019</v>
      </c>
    </row>
    <row r="11" spans="1:22" ht="18" customHeight="1" x14ac:dyDescent="0.15">
      <c r="A11" s="156" t="s">
        <v>3</v>
      </c>
      <c r="B11" s="121" t="s">
        <v>13</v>
      </c>
      <c r="C11" s="11">
        <v>875</v>
      </c>
      <c r="D11" s="12">
        <v>652</v>
      </c>
      <c r="E11" s="12">
        <v>2656</v>
      </c>
      <c r="F11" s="12">
        <v>600</v>
      </c>
      <c r="G11" s="12">
        <v>188</v>
      </c>
      <c r="H11" s="12">
        <v>77</v>
      </c>
      <c r="I11" s="12">
        <v>90</v>
      </c>
      <c r="J11" s="12"/>
      <c r="K11" s="12">
        <v>11</v>
      </c>
      <c r="L11" s="12">
        <v>8</v>
      </c>
      <c r="M11" s="12">
        <v>1</v>
      </c>
      <c r="N11" s="12"/>
      <c r="O11" s="12"/>
      <c r="P11" s="12"/>
      <c r="Q11" s="12">
        <v>4</v>
      </c>
      <c r="R11" s="12">
        <v>40</v>
      </c>
      <c r="S11" s="12">
        <v>3</v>
      </c>
      <c r="T11" s="12">
        <v>25</v>
      </c>
      <c r="U11" s="13">
        <v>115</v>
      </c>
      <c r="V11" s="32">
        <f t="shared" si="0"/>
        <v>5345</v>
      </c>
    </row>
    <row r="12" spans="1:22" ht="18" customHeight="1" x14ac:dyDescent="0.15">
      <c r="A12" s="157"/>
      <c r="B12" s="119" t="s">
        <v>14</v>
      </c>
      <c r="C12" s="8">
        <v>876</v>
      </c>
      <c r="D12" s="9">
        <v>665</v>
      </c>
      <c r="E12" s="9">
        <v>2658</v>
      </c>
      <c r="F12" s="9">
        <v>625</v>
      </c>
      <c r="G12" s="9">
        <v>193</v>
      </c>
      <c r="H12" s="9">
        <v>77</v>
      </c>
      <c r="I12" s="9">
        <v>90</v>
      </c>
      <c r="J12" s="9"/>
      <c r="K12" s="9">
        <v>15</v>
      </c>
      <c r="L12" s="9">
        <v>8</v>
      </c>
      <c r="M12" s="9">
        <v>1</v>
      </c>
      <c r="N12" s="9"/>
      <c r="O12" s="9"/>
      <c r="P12" s="9"/>
      <c r="Q12" s="9">
        <v>4</v>
      </c>
      <c r="R12" s="9">
        <v>41</v>
      </c>
      <c r="S12" s="9">
        <v>3</v>
      </c>
      <c r="T12" s="9">
        <v>25</v>
      </c>
      <c r="U12" s="10">
        <v>127</v>
      </c>
      <c r="V12" s="30">
        <f t="shared" si="0"/>
        <v>5408</v>
      </c>
    </row>
    <row r="13" spans="1:22" ht="18" customHeight="1" x14ac:dyDescent="0.15">
      <c r="A13" s="154" t="s">
        <v>4</v>
      </c>
      <c r="B13" s="118" t="s">
        <v>13</v>
      </c>
      <c r="C13" s="2">
        <v>1519</v>
      </c>
      <c r="D13" s="3">
        <v>1289</v>
      </c>
      <c r="E13" s="3">
        <v>4998</v>
      </c>
      <c r="F13" s="3">
        <v>1111</v>
      </c>
      <c r="G13" s="3">
        <v>190</v>
      </c>
      <c r="H13" s="3">
        <v>249</v>
      </c>
      <c r="I13" s="3">
        <v>28</v>
      </c>
      <c r="J13" s="3"/>
      <c r="K13" s="3">
        <v>28</v>
      </c>
      <c r="L13" s="3"/>
      <c r="M13" s="3"/>
      <c r="N13" s="3"/>
      <c r="O13" s="3">
        <v>8</v>
      </c>
      <c r="P13" s="3">
        <v>16</v>
      </c>
      <c r="Q13" s="3">
        <v>7</v>
      </c>
      <c r="R13" s="3">
        <v>43</v>
      </c>
      <c r="S13" s="3"/>
      <c r="T13" s="3">
        <v>18</v>
      </c>
      <c r="U13" s="4">
        <v>366</v>
      </c>
      <c r="V13" s="29">
        <f t="shared" si="0"/>
        <v>9870</v>
      </c>
    </row>
    <row r="14" spans="1:22" ht="18" customHeight="1" x14ac:dyDescent="0.15">
      <c r="A14" s="153"/>
      <c r="B14" s="120" t="s">
        <v>14</v>
      </c>
      <c r="C14" s="5">
        <v>1531</v>
      </c>
      <c r="D14" s="6">
        <v>1295</v>
      </c>
      <c r="E14" s="6">
        <v>5000</v>
      </c>
      <c r="F14" s="6">
        <v>1254</v>
      </c>
      <c r="G14" s="6">
        <v>195</v>
      </c>
      <c r="H14" s="6">
        <v>249</v>
      </c>
      <c r="I14" s="6">
        <v>28</v>
      </c>
      <c r="J14" s="6"/>
      <c r="K14" s="6">
        <v>28</v>
      </c>
      <c r="L14" s="6"/>
      <c r="M14" s="6"/>
      <c r="N14" s="6"/>
      <c r="O14" s="6">
        <v>8</v>
      </c>
      <c r="P14" s="6">
        <v>16</v>
      </c>
      <c r="Q14" s="6">
        <v>7</v>
      </c>
      <c r="R14" s="6">
        <v>43</v>
      </c>
      <c r="S14" s="6"/>
      <c r="T14" s="6">
        <v>18</v>
      </c>
      <c r="U14" s="7">
        <v>395</v>
      </c>
      <c r="V14" s="31">
        <f t="shared" si="0"/>
        <v>10067</v>
      </c>
    </row>
    <row r="15" spans="1:22" ht="18" customHeight="1" x14ac:dyDescent="0.15">
      <c r="A15" s="156" t="s">
        <v>5</v>
      </c>
      <c r="B15" s="121" t="s">
        <v>13</v>
      </c>
      <c r="C15" s="11">
        <v>1436</v>
      </c>
      <c r="D15" s="12">
        <v>676</v>
      </c>
      <c r="E15" s="12">
        <v>3063</v>
      </c>
      <c r="F15" s="12">
        <v>1315</v>
      </c>
      <c r="G15" s="12">
        <v>53</v>
      </c>
      <c r="H15" s="12">
        <v>52</v>
      </c>
      <c r="I15" s="12">
        <v>10</v>
      </c>
      <c r="J15" s="12"/>
      <c r="K15" s="12"/>
      <c r="L15" s="12"/>
      <c r="M15" s="12"/>
      <c r="N15" s="12"/>
      <c r="O15" s="12"/>
      <c r="P15" s="12">
        <v>18</v>
      </c>
      <c r="Q15" s="12">
        <v>6</v>
      </c>
      <c r="R15" s="12">
        <v>25</v>
      </c>
      <c r="S15" s="12"/>
      <c r="T15" s="12">
        <v>6</v>
      </c>
      <c r="U15" s="13">
        <v>143</v>
      </c>
      <c r="V15" s="32">
        <f t="shared" si="0"/>
        <v>6803</v>
      </c>
    </row>
    <row r="16" spans="1:22" ht="18" customHeight="1" x14ac:dyDescent="0.15">
      <c r="A16" s="157"/>
      <c r="B16" s="119" t="s">
        <v>14</v>
      </c>
      <c r="C16" s="8">
        <v>1454</v>
      </c>
      <c r="D16" s="9">
        <v>680</v>
      </c>
      <c r="E16" s="9">
        <v>3083</v>
      </c>
      <c r="F16" s="9">
        <v>1488</v>
      </c>
      <c r="G16" s="9">
        <v>53</v>
      </c>
      <c r="H16" s="9">
        <v>52</v>
      </c>
      <c r="I16" s="9">
        <v>14</v>
      </c>
      <c r="J16" s="9"/>
      <c r="K16" s="9"/>
      <c r="L16" s="9"/>
      <c r="M16" s="9"/>
      <c r="N16" s="9"/>
      <c r="O16" s="9"/>
      <c r="P16" s="9">
        <v>18</v>
      </c>
      <c r="Q16" s="9">
        <v>6</v>
      </c>
      <c r="R16" s="9">
        <v>25</v>
      </c>
      <c r="S16" s="9"/>
      <c r="T16" s="9">
        <v>6</v>
      </c>
      <c r="U16" s="10">
        <v>149</v>
      </c>
      <c r="V16" s="30">
        <f t="shared" si="0"/>
        <v>7028</v>
      </c>
    </row>
    <row r="17" spans="1:22" ht="18" customHeight="1" x14ac:dyDescent="0.15">
      <c r="A17" s="154" t="s">
        <v>6</v>
      </c>
      <c r="B17" s="118" t="s">
        <v>13</v>
      </c>
      <c r="C17" s="2">
        <v>769</v>
      </c>
      <c r="D17" s="3">
        <v>140</v>
      </c>
      <c r="E17" s="3">
        <v>2805</v>
      </c>
      <c r="F17" s="3">
        <v>677</v>
      </c>
      <c r="G17" s="3">
        <v>29</v>
      </c>
      <c r="H17" s="3">
        <v>43</v>
      </c>
      <c r="I17" s="3">
        <v>4</v>
      </c>
      <c r="J17" s="3"/>
      <c r="K17" s="3">
        <v>4</v>
      </c>
      <c r="L17" s="3"/>
      <c r="M17" s="3"/>
      <c r="N17" s="3"/>
      <c r="O17" s="3"/>
      <c r="P17" s="3"/>
      <c r="Q17" s="3">
        <v>4</v>
      </c>
      <c r="R17" s="3">
        <v>45</v>
      </c>
      <c r="S17" s="3"/>
      <c r="T17" s="3">
        <v>4</v>
      </c>
      <c r="U17" s="4">
        <v>125</v>
      </c>
      <c r="V17" s="29">
        <f t="shared" si="0"/>
        <v>4649</v>
      </c>
    </row>
    <row r="18" spans="1:22" ht="18" customHeight="1" x14ac:dyDescent="0.15">
      <c r="A18" s="153"/>
      <c r="B18" s="120" t="s">
        <v>14</v>
      </c>
      <c r="C18" s="5">
        <v>772</v>
      </c>
      <c r="D18" s="6">
        <v>140</v>
      </c>
      <c r="E18" s="6">
        <v>2814</v>
      </c>
      <c r="F18" s="6">
        <v>690</v>
      </c>
      <c r="G18" s="6">
        <v>33</v>
      </c>
      <c r="H18" s="6">
        <v>43</v>
      </c>
      <c r="I18" s="6">
        <v>4</v>
      </c>
      <c r="J18" s="6"/>
      <c r="K18" s="6">
        <v>4</v>
      </c>
      <c r="L18" s="6"/>
      <c r="M18" s="6"/>
      <c r="N18" s="6"/>
      <c r="O18" s="6"/>
      <c r="P18" s="6"/>
      <c r="Q18" s="6">
        <v>4</v>
      </c>
      <c r="R18" s="6">
        <v>50</v>
      </c>
      <c r="S18" s="6"/>
      <c r="T18" s="6">
        <v>4</v>
      </c>
      <c r="U18" s="7">
        <v>125</v>
      </c>
      <c r="V18" s="31">
        <f t="shared" si="0"/>
        <v>4683</v>
      </c>
    </row>
    <row r="19" spans="1:22" ht="18" customHeight="1" x14ac:dyDescent="0.15">
      <c r="A19" s="156" t="s">
        <v>7</v>
      </c>
      <c r="B19" s="121" t="s">
        <v>13</v>
      </c>
      <c r="C19" s="11">
        <v>576</v>
      </c>
      <c r="D19" s="12">
        <v>191</v>
      </c>
      <c r="E19" s="12">
        <v>4829</v>
      </c>
      <c r="F19" s="12">
        <v>1308</v>
      </c>
      <c r="G19" s="12">
        <v>191</v>
      </c>
      <c r="H19" s="12">
        <v>135</v>
      </c>
      <c r="I19" s="12">
        <v>105</v>
      </c>
      <c r="J19" s="12">
        <v>0</v>
      </c>
      <c r="K19" s="12">
        <v>0</v>
      </c>
      <c r="L19" s="12">
        <v>5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129</v>
      </c>
      <c r="S19" s="12">
        <v>0</v>
      </c>
      <c r="T19" s="12">
        <v>13</v>
      </c>
      <c r="U19" s="13">
        <v>116</v>
      </c>
      <c r="V19" s="32">
        <f t="shared" si="0"/>
        <v>7598</v>
      </c>
    </row>
    <row r="20" spans="1:22" ht="18" customHeight="1" x14ac:dyDescent="0.15">
      <c r="A20" s="157"/>
      <c r="B20" s="119" t="s">
        <v>14</v>
      </c>
      <c r="C20" s="8">
        <v>578</v>
      </c>
      <c r="D20" s="9">
        <v>197</v>
      </c>
      <c r="E20" s="9">
        <v>4834</v>
      </c>
      <c r="F20" s="9">
        <v>1349</v>
      </c>
      <c r="G20" s="9">
        <v>193</v>
      </c>
      <c r="H20" s="9">
        <v>135</v>
      </c>
      <c r="I20" s="9">
        <v>105</v>
      </c>
      <c r="J20" s="9">
        <v>0</v>
      </c>
      <c r="K20" s="9">
        <v>0</v>
      </c>
      <c r="L20" s="9">
        <v>5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129</v>
      </c>
      <c r="S20" s="9">
        <v>0</v>
      </c>
      <c r="T20" s="9">
        <v>16</v>
      </c>
      <c r="U20" s="10">
        <v>121</v>
      </c>
      <c r="V20" s="30">
        <f t="shared" si="0"/>
        <v>7662</v>
      </c>
    </row>
    <row r="21" spans="1:22" ht="18" customHeight="1" x14ac:dyDescent="0.15">
      <c r="A21" s="154" t="s">
        <v>8</v>
      </c>
      <c r="B21" s="118" t="s">
        <v>13</v>
      </c>
      <c r="C21" s="2">
        <v>266</v>
      </c>
      <c r="D21" s="3">
        <v>117</v>
      </c>
      <c r="E21" s="3">
        <v>2622</v>
      </c>
      <c r="F21" s="3">
        <v>910</v>
      </c>
      <c r="G21" s="3">
        <v>83</v>
      </c>
      <c r="H21" s="3">
        <v>56</v>
      </c>
      <c r="I21" s="3">
        <v>32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1</v>
      </c>
      <c r="R21" s="3">
        <v>0</v>
      </c>
      <c r="S21" s="3">
        <v>0</v>
      </c>
      <c r="T21" s="3">
        <v>0</v>
      </c>
      <c r="U21" s="4">
        <v>40</v>
      </c>
      <c r="V21" s="29">
        <f t="shared" si="0"/>
        <v>4127</v>
      </c>
    </row>
    <row r="22" spans="1:22" ht="18" customHeight="1" x14ac:dyDescent="0.15">
      <c r="A22" s="153"/>
      <c r="B22" s="120" t="s">
        <v>14</v>
      </c>
      <c r="C22" s="5">
        <v>273</v>
      </c>
      <c r="D22" s="6">
        <v>126</v>
      </c>
      <c r="E22" s="6">
        <v>2622</v>
      </c>
      <c r="F22" s="6">
        <v>960</v>
      </c>
      <c r="G22" s="6">
        <v>96</v>
      </c>
      <c r="H22" s="6">
        <v>56</v>
      </c>
      <c r="I22" s="6">
        <v>32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3</v>
      </c>
      <c r="R22" s="6">
        <v>0</v>
      </c>
      <c r="S22" s="6">
        <v>0</v>
      </c>
      <c r="T22" s="6">
        <v>0</v>
      </c>
      <c r="U22" s="7">
        <v>45</v>
      </c>
      <c r="V22" s="31">
        <f t="shared" si="0"/>
        <v>4213</v>
      </c>
    </row>
    <row r="23" spans="1:22" ht="18" customHeight="1" x14ac:dyDescent="0.15">
      <c r="A23" s="156" t="s">
        <v>9</v>
      </c>
      <c r="B23" s="121" t="s">
        <v>13</v>
      </c>
      <c r="C23" s="11">
        <v>441</v>
      </c>
      <c r="D23" s="12">
        <v>386</v>
      </c>
      <c r="E23" s="12">
        <v>2334</v>
      </c>
      <c r="F23" s="12">
        <v>735</v>
      </c>
      <c r="G23" s="12">
        <v>530</v>
      </c>
      <c r="H23" s="12">
        <v>288</v>
      </c>
      <c r="I23" s="12">
        <v>7</v>
      </c>
      <c r="J23" s="12">
        <v>0</v>
      </c>
      <c r="K23" s="12">
        <v>59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  <c r="Q23" s="12">
        <v>0</v>
      </c>
      <c r="R23" s="12">
        <v>18</v>
      </c>
      <c r="S23" s="12">
        <v>0</v>
      </c>
      <c r="T23" s="12">
        <v>9</v>
      </c>
      <c r="U23" s="13">
        <v>61</v>
      </c>
      <c r="V23" s="32">
        <f t="shared" si="0"/>
        <v>4868</v>
      </c>
    </row>
    <row r="24" spans="1:22" ht="18" customHeight="1" x14ac:dyDescent="0.15">
      <c r="A24" s="157"/>
      <c r="B24" s="119" t="s">
        <v>14</v>
      </c>
      <c r="C24" s="8">
        <v>452</v>
      </c>
      <c r="D24" s="9">
        <v>395</v>
      </c>
      <c r="E24" s="9">
        <v>2354</v>
      </c>
      <c r="F24" s="9">
        <v>793</v>
      </c>
      <c r="G24" s="9">
        <v>563</v>
      </c>
      <c r="H24" s="9">
        <v>288</v>
      </c>
      <c r="I24" s="9">
        <v>7</v>
      </c>
      <c r="J24" s="9">
        <v>0</v>
      </c>
      <c r="K24" s="9">
        <v>59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18</v>
      </c>
      <c r="S24" s="9">
        <v>0</v>
      </c>
      <c r="T24" s="9">
        <v>13</v>
      </c>
      <c r="U24" s="10">
        <v>70</v>
      </c>
      <c r="V24" s="30">
        <f t="shared" si="0"/>
        <v>5012</v>
      </c>
    </row>
    <row r="25" spans="1:22" ht="18" customHeight="1" x14ac:dyDescent="0.15">
      <c r="A25" s="154" t="s">
        <v>10</v>
      </c>
      <c r="B25" s="118" t="s">
        <v>13</v>
      </c>
      <c r="C25" s="2">
        <v>684</v>
      </c>
      <c r="D25" s="3">
        <v>615</v>
      </c>
      <c r="E25" s="3">
        <v>3996</v>
      </c>
      <c r="F25" s="3">
        <v>766</v>
      </c>
      <c r="G25" s="3">
        <v>31</v>
      </c>
      <c r="H25" s="3">
        <v>85</v>
      </c>
      <c r="I25" s="3">
        <v>8</v>
      </c>
      <c r="J25" s="3">
        <v>0</v>
      </c>
      <c r="K25" s="3">
        <v>21</v>
      </c>
      <c r="L25" s="3">
        <v>0</v>
      </c>
      <c r="M25" s="3">
        <v>0</v>
      </c>
      <c r="N25" s="3">
        <v>0</v>
      </c>
      <c r="O25" s="3">
        <v>2</v>
      </c>
      <c r="P25" s="3">
        <v>0</v>
      </c>
      <c r="Q25" s="3">
        <v>0</v>
      </c>
      <c r="R25" s="3">
        <v>8</v>
      </c>
      <c r="S25" s="3">
        <v>0</v>
      </c>
      <c r="T25" s="3">
        <v>6</v>
      </c>
      <c r="U25" s="4">
        <v>86</v>
      </c>
      <c r="V25" s="29">
        <f t="shared" si="0"/>
        <v>6308</v>
      </c>
    </row>
    <row r="26" spans="1:22" ht="18" customHeight="1" x14ac:dyDescent="0.15">
      <c r="A26" s="153"/>
      <c r="B26" s="120" t="s">
        <v>14</v>
      </c>
      <c r="C26" s="5">
        <v>686</v>
      </c>
      <c r="D26" s="6">
        <v>616</v>
      </c>
      <c r="E26" s="6">
        <v>3998</v>
      </c>
      <c r="F26" s="6">
        <v>842</v>
      </c>
      <c r="G26" s="6">
        <v>31</v>
      </c>
      <c r="H26" s="6">
        <v>85</v>
      </c>
      <c r="I26" s="6">
        <v>8</v>
      </c>
      <c r="J26" s="6">
        <v>0</v>
      </c>
      <c r="K26" s="6">
        <v>21</v>
      </c>
      <c r="L26" s="6">
        <v>0</v>
      </c>
      <c r="M26" s="6">
        <v>0</v>
      </c>
      <c r="N26" s="6">
        <v>0</v>
      </c>
      <c r="O26" s="6">
        <v>16</v>
      </c>
      <c r="P26" s="6">
        <v>0</v>
      </c>
      <c r="Q26" s="6">
        <v>0</v>
      </c>
      <c r="R26" s="6">
        <v>10</v>
      </c>
      <c r="S26" s="6">
        <v>0</v>
      </c>
      <c r="T26" s="6">
        <v>6</v>
      </c>
      <c r="U26" s="7">
        <v>97</v>
      </c>
      <c r="V26" s="31">
        <f t="shared" si="0"/>
        <v>6416</v>
      </c>
    </row>
    <row r="27" spans="1:22" ht="18" customHeight="1" x14ac:dyDescent="0.15">
      <c r="A27" s="156" t="s">
        <v>11</v>
      </c>
      <c r="B27" s="121" t="s">
        <v>13</v>
      </c>
      <c r="C27" s="11">
        <v>1190</v>
      </c>
      <c r="D27" s="12">
        <v>373</v>
      </c>
      <c r="E27" s="12">
        <v>8268</v>
      </c>
      <c r="F27" s="12">
        <v>1226</v>
      </c>
      <c r="G27" s="12">
        <v>200</v>
      </c>
      <c r="H27" s="12">
        <v>455</v>
      </c>
      <c r="I27" s="12">
        <v>179</v>
      </c>
      <c r="J27" s="12">
        <v>0</v>
      </c>
      <c r="K27" s="12">
        <v>17</v>
      </c>
      <c r="L27" s="12">
        <v>5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2">
        <v>217</v>
      </c>
      <c r="S27" s="12">
        <v>0</v>
      </c>
      <c r="T27" s="12">
        <v>12</v>
      </c>
      <c r="U27" s="13">
        <v>159</v>
      </c>
      <c r="V27" s="32">
        <f t="shared" si="0"/>
        <v>12301</v>
      </c>
    </row>
    <row r="28" spans="1:22" ht="18" customHeight="1" x14ac:dyDescent="0.15">
      <c r="A28" s="157"/>
      <c r="B28" s="119" t="s">
        <v>14</v>
      </c>
      <c r="C28" s="8">
        <v>1197</v>
      </c>
      <c r="D28" s="9">
        <v>379</v>
      </c>
      <c r="E28" s="9">
        <v>8268</v>
      </c>
      <c r="F28" s="9">
        <v>1266</v>
      </c>
      <c r="G28" s="9">
        <v>208</v>
      </c>
      <c r="H28" s="9">
        <v>455</v>
      </c>
      <c r="I28" s="9">
        <v>182</v>
      </c>
      <c r="J28" s="9">
        <v>0</v>
      </c>
      <c r="K28" s="9">
        <v>33</v>
      </c>
      <c r="L28" s="9">
        <v>5</v>
      </c>
      <c r="M28" s="9">
        <v>0</v>
      </c>
      <c r="N28" s="9">
        <v>0</v>
      </c>
      <c r="O28" s="9">
        <v>0</v>
      </c>
      <c r="P28" s="9">
        <v>0</v>
      </c>
      <c r="Q28" s="9">
        <v>0</v>
      </c>
      <c r="R28" s="9">
        <v>220</v>
      </c>
      <c r="S28" s="9">
        <v>0</v>
      </c>
      <c r="T28" s="9">
        <v>12</v>
      </c>
      <c r="U28" s="10">
        <v>182</v>
      </c>
      <c r="V28" s="30">
        <f t="shared" si="0"/>
        <v>12407</v>
      </c>
    </row>
    <row r="29" spans="1:22" ht="18" customHeight="1" x14ac:dyDescent="0.15">
      <c r="A29" s="154" t="s">
        <v>12</v>
      </c>
      <c r="B29" s="118" t="s">
        <v>13</v>
      </c>
      <c r="C29" s="2">
        <v>295</v>
      </c>
      <c r="D29" s="3">
        <v>359</v>
      </c>
      <c r="E29" s="3">
        <v>5761</v>
      </c>
      <c r="F29" s="3">
        <v>248</v>
      </c>
      <c r="G29" s="3">
        <v>52</v>
      </c>
      <c r="H29" s="3">
        <v>49</v>
      </c>
      <c r="I29" s="3">
        <v>14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14</v>
      </c>
      <c r="S29" s="3">
        <v>0</v>
      </c>
      <c r="T29" s="3">
        <v>0</v>
      </c>
      <c r="U29" s="4">
        <v>19</v>
      </c>
      <c r="V29" s="29">
        <f t="shared" si="0"/>
        <v>6811</v>
      </c>
    </row>
    <row r="30" spans="1:22" ht="18" customHeight="1" x14ac:dyDescent="0.15">
      <c r="A30" s="153"/>
      <c r="B30" s="120" t="s">
        <v>14</v>
      </c>
      <c r="C30" s="5">
        <v>295</v>
      </c>
      <c r="D30" s="6">
        <v>363</v>
      </c>
      <c r="E30" s="6">
        <v>5761</v>
      </c>
      <c r="F30" s="6">
        <v>270</v>
      </c>
      <c r="G30" s="6">
        <v>59</v>
      </c>
      <c r="H30" s="6">
        <v>49</v>
      </c>
      <c r="I30" s="6">
        <v>26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23</v>
      </c>
      <c r="S30" s="6">
        <v>0</v>
      </c>
      <c r="T30" s="6">
        <v>0</v>
      </c>
      <c r="U30" s="7">
        <v>23</v>
      </c>
      <c r="V30" s="31">
        <f t="shared" si="0"/>
        <v>6869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8794</v>
      </c>
      <c r="D31" s="3">
        <f t="shared" ref="D31:V31" si="1">+D7+D9+D11+D13+D15+D17+D19+D21+D23+D25+D27+D29</f>
        <v>5162</v>
      </c>
      <c r="E31" s="3">
        <f t="shared" si="1"/>
        <v>45474</v>
      </c>
      <c r="F31" s="3">
        <f t="shared" si="1"/>
        <v>10303</v>
      </c>
      <c r="G31" s="3">
        <f t="shared" si="1"/>
        <v>1765</v>
      </c>
      <c r="H31" s="3">
        <f t="shared" si="1"/>
        <v>1965</v>
      </c>
      <c r="I31" s="3">
        <f t="shared" si="1"/>
        <v>672</v>
      </c>
      <c r="J31" s="3">
        <f t="shared" si="1"/>
        <v>3</v>
      </c>
      <c r="K31" s="3">
        <f t="shared" ref="K31:M31" si="2">+K7+K9+K11+K13+K15+K17+K19+K21+K23+K25+K27+K29</f>
        <v>153</v>
      </c>
      <c r="L31" s="3">
        <f t="shared" si="2"/>
        <v>26</v>
      </c>
      <c r="M31" s="3">
        <f t="shared" si="2"/>
        <v>34</v>
      </c>
      <c r="N31" s="3">
        <f t="shared" si="1"/>
        <v>0</v>
      </c>
      <c r="O31" s="3">
        <f t="shared" si="1"/>
        <v>10</v>
      </c>
      <c r="P31" s="3">
        <f t="shared" si="1"/>
        <v>34</v>
      </c>
      <c r="Q31" s="3">
        <f t="shared" si="1"/>
        <v>22</v>
      </c>
      <c r="R31" s="3">
        <f t="shared" si="1"/>
        <v>562</v>
      </c>
      <c r="S31" s="3">
        <f t="shared" si="1"/>
        <v>5</v>
      </c>
      <c r="T31" s="3">
        <f t="shared" si="1"/>
        <v>99</v>
      </c>
      <c r="U31" s="4">
        <f t="shared" si="1"/>
        <v>1355</v>
      </c>
      <c r="V31" s="29">
        <f t="shared" si="1"/>
        <v>76438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8859</v>
      </c>
      <c r="D32" s="6">
        <f t="shared" si="3"/>
        <v>5222</v>
      </c>
      <c r="E32" s="6">
        <f t="shared" si="3"/>
        <v>45641</v>
      </c>
      <c r="F32" s="6">
        <f t="shared" si="3"/>
        <v>11083</v>
      </c>
      <c r="G32" s="6">
        <f t="shared" si="3"/>
        <v>1852</v>
      </c>
      <c r="H32" s="6">
        <f t="shared" si="3"/>
        <v>1965</v>
      </c>
      <c r="I32" s="6">
        <f t="shared" si="3"/>
        <v>691</v>
      </c>
      <c r="J32" s="6">
        <f t="shared" si="3"/>
        <v>3</v>
      </c>
      <c r="K32" s="6">
        <f t="shared" ref="K32:M32" si="4">+K8+K10+K12+K14+K16+K18+K20+K22+K24+K26+K28+K30</f>
        <v>173</v>
      </c>
      <c r="L32" s="6">
        <f t="shared" si="4"/>
        <v>26</v>
      </c>
      <c r="M32" s="6">
        <f t="shared" si="4"/>
        <v>34</v>
      </c>
      <c r="N32" s="6">
        <f t="shared" si="3"/>
        <v>0</v>
      </c>
      <c r="O32" s="6">
        <f t="shared" si="3"/>
        <v>24</v>
      </c>
      <c r="P32" s="6">
        <f t="shared" si="3"/>
        <v>34</v>
      </c>
      <c r="Q32" s="6">
        <f t="shared" si="3"/>
        <v>24</v>
      </c>
      <c r="R32" s="6">
        <f t="shared" si="3"/>
        <v>582</v>
      </c>
      <c r="S32" s="6">
        <f t="shared" si="3"/>
        <v>11</v>
      </c>
      <c r="T32" s="6">
        <f t="shared" si="3"/>
        <v>106</v>
      </c>
      <c r="U32" s="7">
        <f t="shared" si="3"/>
        <v>1464</v>
      </c>
      <c r="V32" s="31">
        <f t="shared" si="3"/>
        <v>77794</v>
      </c>
    </row>
    <row r="33" spans="1:22" ht="18" customHeight="1" x14ac:dyDescent="0.15">
      <c r="A33" s="158" t="s">
        <v>273</v>
      </c>
      <c r="B33" s="118" t="s">
        <v>13</v>
      </c>
      <c r="C33" s="2">
        <v>8788</v>
      </c>
      <c r="D33" s="3">
        <v>2584</v>
      </c>
      <c r="E33" s="3">
        <v>33138</v>
      </c>
      <c r="F33" s="3">
        <v>10676</v>
      </c>
      <c r="G33" s="3">
        <v>2135</v>
      </c>
      <c r="H33" s="3">
        <v>2293</v>
      </c>
      <c r="I33" s="3">
        <v>832</v>
      </c>
      <c r="J33" s="3">
        <v>3</v>
      </c>
      <c r="K33" s="3">
        <v>352</v>
      </c>
      <c r="L33" s="3">
        <v>30</v>
      </c>
      <c r="M33" s="3">
        <v>1</v>
      </c>
      <c r="N33" s="3">
        <v>0</v>
      </c>
      <c r="O33" s="3">
        <v>14</v>
      </c>
      <c r="P33" s="3">
        <v>19</v>
      </c>
      <c r="Q33" s="3">
        <v>5</v>
      </c>
      <c r="R33" s="3">
        <v>1041</v>
      </c>
      <c r="S33" s="3">
        <v>0</v>
      </c>
      <c r="T33" s="3">
        <v>110</v>
      </c>
      <c r="U33" s="4">
        <v>852</v>
      </c>
      <c r="V33" s="29">
        <f>SUM(C33:U33)</f>
        <v>62873</v>
      </c>
    </row>
    <row r="34" spans="1:22" ht="18" customHeight="1" x14ac:dyDescent="0.15">
      <c r="A34" s="153"/>
      <c r="B34" s="120" t="s">
        <v>14</v>
      </c>
      <c r="C34" s="5">
        <v>8800</v>
      </c>
      <c r="D34" s="6">
        <v>2597</v>
      </c>
      <c r="E34" s="6">
        <v>33145</v>
      </c>
      <c r="F34" s="6">
        <v>10829</v>
      </c>
      <c r="G34" s="6">
        <v>2137</v>
      </c>
      <c r="H34" s="6">
        <v>2293</v>
      </c>
      <c r="I34" s="6">
        <v>832</v>
      </c>
      <c r="J34" s="6">
        <v>3</v>
      </c>
      <c r="K34" s="6">
        <v>352</v>
      </c>
      <c r="L34" s="6">
        <v>30</v>
      </c>
      <c r="M34" s="6">
        <v>1</v>
      </c>
      <c r="N34" s="6">
        <v>0</v>
      </c>
      <c r="O34" s="6">
        <v>14</v>
      </c>
      <c r="P34" s="6">
        <v>19</v>
      </c>
      <c r="Q34" s="6">
        <v>7</v>
      </c>
      <c r="R34" s="6">
        <v>1046</v>
      </c>
      <c r="S34" s="6">
        <v>0</v>
      </c>
      <c r="T34" s="6">
        <v>110</v>
      </c>
      <c r="U34" s="7">
        <v>858</v>
      </c>
      <c r="V34" s="31">
        <f>SUM(C34:U34)</f>
        <v>63073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1.0006827492034593</v>
      </c>
      <c r="D35" s="34">
        <f t="shared" ref="D35:V35" si="5">IF(D33=0,"- ",+D31/D33)</f>
        <v>1.9976780185758514</v>
      </c>
      <c r="E35" s="34">
        <f t="shared" si="5"/>
        <v>1.3722614521093608</v>
      </c>
      <c r="F35" s="34">
        <f t="shared" si="5"/>
        <v>0.96506182090670667</v>
      </c>
      <c r="G35" s="34">
        <f t="shared" si="5"/>
        <v>0.82669789227166279</v>
      </c>
      <c r="H35" s="34">
        <f t="shared" si="5"/>
        <v>0.85695595290013082</v>
      </c>
      <c r="I35" s="34">
        <f t="shared" si="5"/>
        <v>0.80769230769230771</v>
      </c>
      <c r="J35" s="34">
        <f t="shared" si="5"/>
        <v>1</v>
      </c>
      <c r="K35" s="34">
        <f t="shared" ref="K35:M35" si="6">IF(K33=0,"- ",+K31/K33)</f>
        <v>0.43465909090909088</v>
      </c>
      <c r="L35" s="34">
        <f t="shared" si="6"/>
        <v>0.8666666666666667</v>
      </c>
      <c r="M35" s="34">
        <f t="shared" si="6"/>
        <v>34</v>
      </c>
      <c r="N35" s="34" t="str">
        <f t="shared" si="5"/>
        <v xml:space="preserve">- </v>
      </c>
      <c r="O35" s="34">
        <f t="shared" si="5"/>
        <v>0.7142857142857143</v>
      </c>
      <c r="P35" s="34">
        <f t="shared" si="5"/>
        <v>1.7894736842105263</v>
      </c>
      <c r="Q35" s="34">
        <f t="shared" si="5"/>
        <v>4.4000000000000004</v>
      </c>
      <c r="R35" s="34">
        <f t="shared" si="5"/>
        <v>0.53986551392891446</v>
      </c>
      <c r="S35" s="34" t="str">
        <f t="shared" si="5"/>
        <v xml:space="preserve">- </v>
      </c>
      <c r="T35" s="34">
        <f t="shared" si="5"/>
        <v>0.9</v>
      </c>
      <c r="U35" s="35">
        <f t="shared" si="5"/>
        <v>1.59037558685446</v>
      </c>
      <c r="V35" s="36">
        <f t="shared" si="5"/>
        <v>1.2157523897380433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1.0067045454545454</v>
      </c>
      <c r="D36" s="38">
        <f t="shared" si="7"/>
        <v>2.0107816711590298</v>
      </c>
      <c r="E36" s="38">
        <f t="shared" si="7"/>
        <v>1.3770101071051442</v>
      </c>
      <c r="F36" s="38">
        <f t="shared" si="7"/>
        <v>1.0234555360605782</v>
      </c>
      <c r="G36" s="38">
        <f t="shared" si="7"/>
        <v>0.86663547028544685</v>
      </c>
      <c r="H36" s="38">
        <f t="shared" si="7"/>
        <v>0.85695595290013082</v>
      </c>
      <c r="I36" s="38">
        <f t="shared" si="7"/>
        <v>0.83052884615384615</v>
      </c>
      <c r="J36" s="38">
        <f t="shared" si="7"/>
        <v>1</v>
      </c>
      <c r="K36" s="38">
        <f t="shared" ref="K36:M36" si="8">IF(K34=0,"- ",+K32/K34)</f>
        <v>0.49147727272727271</v>
      </c>
      <c r="L36" s="38">
        <f t="shared" si="8"/>
        <v>0.8666666666666667</v>
      </c>
      <c r="M36" s="38">
        <f t="shared" si="8"/>
        <v>34</v>
      </c>
      <c r="N36" s="38" t="str">
        <f t="shared" si="7"/>
        <v xml:space="preserve">- </v>
      </c>
      <c r="O36" s="38">
        <f t="shared" si="7"/>
        <v>1.7142857142857142</v>
      </c>
      <c r="P36" s="38">
        <f t="shared" si="7"/>
        <v>1.7894736842105263</v>
      </c>
      <c r="Q36" s="38">
        <f t="shared" si="7"/>
        <v>3.4285714285714284</v>
      </c>
      <c r="R36" s="38">
        <f t="shared" si="7"/>
        <v>0.55640535372848954</v>
      </c>
      <c r="S36" s="38" t="str">
        <f t="shared" si="7"/>
        <v xml:space="preserve">- </v>
      </c>
      <c r="T36" s="38">
        <f t="shared" si="7"/>
        <v>0.96363636363636362</v>
      </c>
      <c r="U36" s="39">
        <f t="shared" si="7"/>
        <v>1.7062937062937062</v>
      </c>
      <c r="V36" s="40">
        <f t="shared" si="7"/>
        <v>1.233396223423652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9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2</v>
      </c>
      <c r="O4" s="14" t="s">
        <v>35</v>
      </c>
      <c r="P4" s="14" t="s">
        <v>36</v>
      </c>
      <c r="Q4" s="15">
        <v>2</v>
      </c>
      <c r="R4" s="14" t="s">
        <v>37</v>
      </c>
      <c r="T4" s="16" t="s">
        <v>33</v>
      </c>
      <c r="U4" s="16"/>
      <c r="V4" s="16" t="s">
        <v>206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>
        <v>2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2</v>
      </c>
    </row>
    <row r="8" spans="1:22" ht="18" customHeight="1" x14ac:dyDescent="0.15">
      <c r="A8" s="157"/>
      <c r="B8" s="119" t="s">
        <v>14</v>
      </c>
      <c r="C8" s="5"/>
      <c r="D8" s="9">
        <v>4</v>
      </c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4</v>
      </c>
    </row>
    <row r="9" spans="1:22" ht="18" customHeight="1" x14ac:dyDescent="0.15">
      <c r="A9" s="154" t="s">
        <v>2</v>
      </c>
      <c r="B9" s="118" t="s">
        <v>13</v>
      </c>
      <c r="C9" s="2"/>
      <c r="D9" s="3">
        <v>4</v>
      </c>
      <c r="E9" s="3"/>
      <c r="F9" s="3">
        <v>4</v>
      </c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8</v>
      </c>
    </row>
    <row r="10" spans="1:22" ht="18" customHeight="1" x14ac:dyDescent="0.15">
      <c r="A10" s="153"/>
      <c r="B10" s="120" t="s">
        <v>14</v>
      </c>
      <c r="C10" s="5"/>
      <c r="D10" s="6">
        <v>4</v>
      </c>
      <c r="E10" s="6"/>
      <c r="F10" s="6">
        <v>4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8</v>
      </c>
    </row>
    <row r="11" spans="1:22" ht="18" customHeight="1" x14ac:dyDescent="0.15">
      <c r="A11" s="156" t="s">
        <v>3</v>
      </c>
      <c r="B11" s="121" t="s">
        <v>13</v>
      </c>
      <c r="C11" s="11"/>
      <c r="D11" s="12">
        <v>5</v>
      </c>
      <c r="E11" s="12">
        <v>9</v>
      </c>
      <c r="F11" s="12">
        <v>8</v>
      </c>
      <c r="G11" s="12">
        <v>4</v>
      </c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>
        <v>1</v>
      </c>
      <c r="S11" s="12"/>
      <c r="T11" s="12">
        <v>5</v>
      </c>
      <c r="U11" s="13"/>
      <c r="V11" s="32">
        <f t="shared" si="0"/>
        <v>32</v>
      </c>
    </row>
    <row r="12" spans="1:22" ht="18" customHeight="1" x14ac:dyDescent="0.15">
      <c r="A12" s="157"/>
      <c r="B12" s="119" t="s">
        <v>14</v>
      </c>
      <c r="C12" s="8"/>
      <c r="D12" s="9">
        <v>5</v>
      </c>
      <c r="E12" s="9">
        <v>9</v>
      </c>
      <c r="F12" s="9">
        <v>8</v>
      </c>
      <c r="G12" s="9">
        <v>8</v>
      </c>
      <c r="H12" s="9"/>
      <c r="I12" s="9"/>
      <c r="J12" s="9"/>
      <c r="K12" s="9"/>
      <c r="L12" s="9"/>
      <c r="M12" s="9"/>
      <c r="N12" s="9"/>
      <c r="O12" s="9"/>
      <c r="P12" s="9"/>
      <c r="Q12" s="9"/>
      <c r="R12" s="9">
        <v>1</v>
      </c>
      <c r="S12" s="9"/>
      <c r="T12" s="9">
        <v>5</v>
      </c>
      <c r="U12" s="10"/>
      <c r="V12" s="30">
        <f t="shared" si="0"/>
        <v>36</v>
      </c>
    </row>
    <row r="13" spans="1:22" ht="18" customHeight="1" x14ac:dyDescent="0.15">
      <c r="A13" s="154" t="s">
        <v>4</v>
      </c>
      <c r="B13" s="118" t="s">
        <v>13</v>
      </c>
      <c r="C13" s="2">
        <v>9</v>
      </c>
      <c r="D13" s="3">
        <v>8</v>
      </c>
      <c r="E13" s="3">
        <v>17</v>
      </c>
      <c r="F13" s="3">
        <v>39</v>
      </c>
      <c r="G13" s="3"/>
      <c r="H13" s="3"/>
      <c r="I13" s="3">
        <v>7</v>
      </c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>
        <v>2</v>
      </c>
      <c r="V13" s="29">
        <f t="shared" si="0"/>
        <v>82</v>
      </c>
    </row>
    <row r="14" spans="1:22" ht="18" customHeight="1" x14ac:dyDescent="0.15">
      <c r="A14" s="153"/>
      <c r="B14" s="120" t="s">
        <v>14</v>
      </c>
      <c r="C14" s="5">
        <v>9</v>
      </c>
      <c r="D14" s="6">
        <v>46</v>
      </c>
      <c r="E14" s="6">
        <v>17</v>
      </c>
      <c r="F14" s="6">
        <v>55</v>
      </c>
      <c r="G14" s="6"/>
      <c r="H14" s="6"/>
      <c r="I14" s="6">
        <v>7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>
        <v>2</v>
      </c>
      <c r="V14" s="31">
        <f t="shared" si="0"/>
        <v>136</v>
      </c>
    </row>
    <row r="15" spans="1:22" ht="18" customHeight="1" x14ac:dyDescent="0.15">
      <c r="A15" s="156" t="s">
        <v>5</v>
      </c>
      <c r="B15" s="121" t="s">
        <v>13</v>
      </c>
      <c r="C15" s="11"/>
      <c r="D15" s="12">
        <v>4</v>
      </c>
      <c r="E15" s="12">
        <v>17</v>
      </c>
      <c r="F15" s="12">
        <v>7</v>
      </c>
      <c r="G15" s="12"/>
      <c r="H15" s="12">
        <v>5</v>
      </c>
      <c r="I15" s="12"/>
      <c r="J15" s="12"/>
      <c r="K15" s="12"/>
      <c r="L15" s="12"/>
      <c r="M15" s="12"/>
      <c r="N15" s="12"/>
      <c r="O15" s="12">
        <v>1</v>
      </c>
      <c r="P15" s="12"/>
      <c r="Q15" s="12"/>
      <c r="R15" s="12"/>
      <c r="S15" s="12"/>
      <c r="T15" s="12"/>
      <c r="U15" s="13">
        <v>2</v>
      </c>
      <c r="V15" s="32">
        <f t="shared" si="0"/>
        <v>36</v>
      </c>
    </row>
    <row r="16" spans="1:22" ht="18" customHeight="1" x14ac:dyDescent="0.15">
      <c r="A16" s="157"/>
      <c r="B16" s="119" t="s">
        <v>14</v>
      </c>
      <c r="C16" s="8"/>
      <c r="D16" s="9">
        <v>92</v>
      </c>
      <c r="E16" s="9">
        <v>23</v>
      </c>
      <c r="F16" s="9">
        <v>7</v>
      </c>
      <c r="G16" s="9"/>
      <c r="H16" s="9">
        <v>5</v>
      </c>
      <c r="I16" s="9"/>
      <c r="J16" s="9"/>
      <c r="K16" s="9"/>
      <c r="L16" s="9"/>
      <c r="M16" s="9"/>
      <c r="N16" s="9"/>
      <c r="O16" s="9">
        <v>1</v>
      </c>
      <c r="P16" s="9"/>
      <c r="Q16" s="9"/>
      <c r="R16" s="9"/>
      <c r="S16" s="9"/>
      <c r="T16" s="9"/>
      <c r="U16" s="10">
        <v>4</v>
      </c>
      <c r="V16" s="30">
        <f t="shared" si="0"/>
        <v>132</v>
      </c>
    </row>
    <row r="17" spans="1:22" ht="18" customHeight="1" x14ac:dyDescent="0.15">
      <c r="A17" s="154" t="s">
        <v>6</v>
      </c>
      <c r="B17" s="118" t="s">
        <v>13</v>
      </c>
      <c r="C17" s="2"/>
      <c r="D17" s="3">
        <v>4</v>
      </c>
      <c r="E17" s="3">
        <v>4</v>
      </c>
      <c r="F17" s="3">
        <v>8</v>
      </c>
      <c r="G17" s="3"/>
      <c r="H17" s="3"/>
      <c r="I17" s="3"/>
      <c r="J17" s="3"/>
      <c r="K17" s="3"/>
      <c r="L17" s="3"/>
      <c r="M17" s="3"/>
      <c r="N17" s="3"/>
      <c r="O17" s="3">
        <v>1</v>
      </c>
      <c r="P17" s="3"/>
      <c r="Q17" s="3">
        <v>1</v>
      </c>
      <c r="R17" s="3">
        <v>3</v>
      </c>
      <c r="S17" s="3"/>
      <c r="T17" s="3">
        <v>9</v>
      </c>
      <c r="U17" s="4">
        <v>1</v>
      </c>
      <c r="V17" s="29">
        <f t="shared" si="0"/>
        <v>31</v>
      </c>
    </row>
    <row r="18" spans="1:22" ht="18" customHeight="1" x14ac:dyDescent="0.15">
      <c r="A18" s="153"/>
      <c r="B18" s="120" t="s">
        <v>14</v>
      </c>
      <c r="C18" s="5"/>
      <c r="D18" s="6">
        <v>32</v>
      </c>
      <c r="E18" s="6">
        <v>4</v>
      </c>
      <c r="F18" s="6">
        <v>8</v>
      </c>
      <c r="G18" s="6"/>
      <c r="H18" s="6"/>
      <c r="I18" s="6"/>
      <c r="J18" s="6"/>
      <c r="K18" s="6"/>
      <c r="L18" s="6"/>
      <c r="M18" s="6"/>
      <c r="N18" s="6"/>
      <c r="O18" s="6">
        <v>1</v>
      </c>
      <c r="P18" s="6"/>
      <c r="Q18" s="6">
        <v>1</v>
      </c>
      <c r="R18" s="6">
        <v>3</v>
      </c>
      <c r="S18" s="6"/>
      <c r="T18" s="6">
        <v>9</v>
      </c>
      <c r="U18" s="7">
        <v>1</v>
      </c>
      <c r="V18" s="31">
        <f t="shared" si="0"/>
        <v>59</v>
      </c>
    </row>
    <row r="19" spans="1:22" ht="18" customHeight="1" x14ac:dyDescent="0.15">
      <c r="A19" s="156" t="s">
        <v>7</v>
      </c>
      <c r="B19" s="121" t="s">
        <v>13</v>
      </c>
      <c r="C19" s="11"/>
      <c r="D19" s="12">
        <v>4</v>
      </c>
      <c r="E19" s="12">
        <v>8</v>
      </c>
      <c r="F19" s="12">
        <v>2</v>
      </c>
      <c r="G19" s="12"/>
      <c r="H19" s="12"/>
      <c r="I19" s="12">
        <v>1</v>
      </c>
      <c r="J19" s="12"/>
      <c r="K19" s="12"/>
      <c r="L19" s="12"/>
      <c r="M19" s="12"/>
      <c r="N19" s="12"/>
      <c r="O19" s="12"/>
      <c r="P19" s="12">
        <v>3</v>
      </c>
      <c r="Q19" s="12"/>
      <c r="R19" s="12"/>
      <c r="S19" s="12"/>
      <c r="T19" s="12"/>
      <c r="U19" s="13">
        <v>3</v>
      </c>
      <c r="V19" s="32">
        <f t="shared" si="0"/>
        <v>21</v>
      </c>
    </row>
    <row r="20" spans="1:22" ht="18" customHeight="1" x14ac:dyDescent="0.15">
      <c r="A20" s="157"/>
      <c r="B20" s="119" t="s">
        <v>14</v>
      </c>
      <c r="C20" s="5"/>
      <c r="D20" s="6">
        <v>4</v>
      </c>
      <c r="E20" s="6">
        <v>8</v>
      </c>
      <c r="F20" s="6">
        <v>2</v>
      </c>
      <c r="G20" s="6"/>
      <c r="H20" s="6"/>
      <c r="I20" s="6">
        <v>1</v>
      </c>
      <c r="J20" s="6"/>
      <c r="K20" s="6"/>
      <c r="L20" s="6"/>
      <c r="M20" s="6"/>
      <c r="N20" s="6"/>
      <c r="O20" s="6"/>
      <c r="P20" s="6">
        <v>3</v>
      </c>
      <c r="Q20" s="6"/>
      <c r="R20" s="6"/>
      <c r="S20" s="6"/>
      <c r="T20" s="6"/>
      <c r="U20" s="10">
        <v>3</v>
      </c>
      <c r="V20" s="30">
        <f t="shared" si="0"/>
        <v>21</v>
      </c>
    </row>
    <row r="21" spans="1:22" ht="18" customHeight="1" x14ac:dyDescent="0.15">
      <c r="A21" s="154" t="s">
        <v>8</v>
      </c>
      <c r="B21" s="118" t="s">
        <v>13</v>
      </c>
      <c r="C21" s="11"/>
      <c r="D21" s="12"/>
      <c r="E21" s="12">
        <v>1</v>
      </c>
      <c r="F21" s="12">
        <v>4</v>
      </c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4"/>
      <c r="V21" s="29">
        <f t="shared" si="0"/>
        <v>5</v>
      </c>
    </row>
    <row r="22" spans="1:22" ht="18" customHeight="1" x14ac:dyDescent="0.15">
      <c r="A22" s="153"/>
      <c r="B22" s="120" t="s">
        <v>14</v>
      </c>
      <c r="C22" s="5"/>
      <c r="D22" s="6"/>
      <c r="E22" s="6">
        <v>1</v>
      </c>
      <c r="F22" s="6">
        <v>4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10"/>
      <c r="V22" s="31">
        <f t="shared" si="0"/>
        <v>5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4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5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10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4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5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10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10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9</v>
      </c>
      <c r="D31" s="3">
        <f t="shared" ref="D31:V31" si="1">+D7+D9+D11+D13+D15+D17+D19+D21+D23+D25+D27+D29</f>
        <v>31</v>
      </c>
      <c r="E31" s="3">
        <f t="shared" si="1"/>
        <v>56</v>
      </c>
      <c r="F31" s="3">
        <f t="shared" si="1"/>
        <v>72</v>
      </c>
      <c r="G31" s="3">
        <f t="shared" si="1"/>
        <v>4</v>
      </c>
      <c r="H31" s="3">
        <f t="shared" si="1"/>
        <v>5</v>
      </c>
      <c r="I31" s="3">
        <f t="shared" si="1"/>
        <v>8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2</v>
      </c>
      <c r="P31" s="3">
        <f t="shared" si="1"/>
        <v>3</v>
      </c>
      <c r="Q31" s="3">
        <f t="shared" si="1"/>
        <v>1</v>
      </c>
      <c r="R31" s="3">
        <f t="shared" si="1"/>
        <v>4</v>
      </c>
      <c r="S31" s="3">
        <f t="shared" si="1"/>
        <v>0</v>
      </c>
      <c r="T31" s="3">
        <f t="shared" si="1"/>
        <v>14</v>
      </c>
      <c r="U31" s="4">
        <f t="shared" si="1"/>
        <v>8</v>
      </c>
      <c r="V31" s="29">
        <f t="shared" si="1"/>
        <v>217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9</v>
      </c>
      <c r="D32" s="6">
        <f t="shared" si="3"/>
        <v>187</v>
      </c>
      <c r="E32" s="6">
        <f t="shared" si="3"/>
        <v>62</v>
      </c>
      <c r="F32" s="6">
        <f t="shared" si="3"/>
        <v>88</v>
      </c>
      <c r="G32" s="6">
        <f t="shared" si="3"/>
        <v>8</v>
      </c>
      <c r="H32" s="6">
        <f t="shared" si="3"/>
        <v>5</v>
      </c>
      <c r="I32" s="6">
        <f t="shared" si="3"/>
        <v>8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2</v>
      </c>
      <c r="P32" s="6">
        <f t="shared" si="3"/>
        <v>3</v>
      </c>
      <c r="Q32" s="6">
        <f t="shared" si="3"/>
        <v>1</v>
      </c>
      <c r="R32" s="6">
        <f t="shared" si="3"/>
        <v>4</v>
      </c>
      <c r="S32" s="6">
        <f t="shared" si="3"/>
        <v>0</v>
      </c>
      <c r="T32" s="6">
        <f t="shared" si="3"/>
        <v>14</v>
      </c>
      <c r="U32" s="7">
        <f t="shared" si="3"/>
        <v>10</v>
      </c>
      <c r="V32" s="31">
        <f t="shared" si="3"/>
        <v>401</v>
      </c>
    </row>
    <row r="33" spans="1:22" ht="18" customHeight="1" x14ac:dyDescent="0.15">
      <c r="A33" s="158" t="s">
        <v>273</v>
      </c>
      <c r="B33" s="118" t="s">
        <v>13</v>
      </c>
      <c r="C33" s="2">
        <v>2</v>
      </c>
      <c r="D33" s="3">
        <v>17</v>
      </c>
      <c r="E33" s="3">
        <v>11</v>
      </c>
      <c r="F33" s="3">
        <v>14</v>
      </c>
      <c r="G33" s="3">
        <v>7</v>
      </c>
      <c r="H33" s="3">
        <v>6</v>
      </c>
      <c r="I33" s="3">
        <v>3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5</v>
      </c>
      <c r="Q33" s="3">
        <v>2</v>
      </c>
      <c r="R33" s="3">
        <v>3</v>
      </c>
      <c r="S33" s="3">
        <v>5</v>
      </c>
      <c r="T33" s="3">
        <v>2</v>
      </c>
      <c r="U33" s="4">
        <v>3</v>
      </c>
      <c r="V33" s="29">
        <f>SUM(C33:U33)</f>
        <v>80</v>
      </c>
    </row>
    <row r="34" spans="1:22" ht="18" customHeight="1" x14ac:dyDescent="0.15">
      <c r="A34" s="153"/>
      <c r="B34" s="120" t="s">
        <v>14</v>
      </c>
      <c r="C34" s="5">
        <v>2</v>
      </c>
      <c r="D34" s="6">
        <v>104</v>
      </c>
      <c r="E34" s="6">
        <v>11</v>
      </c>
      <c r="F34" s="6">
        <v>14</v>
      </c>
      <c r="G34" s="6">
        <v>7</v>
      </c>
      <c r="H34" s="6">
        <v>12</v>
      </c>
      <c r="I34" s="6">
        <v>3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5</v>
      </c>
      <c r="Q34" s="6">
        <v>2</v>
      </c>
      <c r="R34" s="6">
        <v>3</v>
      </c>
      <c r="S34" s="6">
        <v>5</v>
      </c>
      <c r="T34" s="6">
        <v>2</v>
      </c>
      <c r="U34" s="7">
        <v>3</v>
      </c>
      <c r="V34" s="31">
        <f>SUM(C34:U34)</f>
        <v>173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4.5</v>
      </c>
      <c r="D35" s="34">
        <f t="shared" ref="D35:V35" si="5">IF(D33=0,"- ",+D31/D33)</f>
        <v>1.8235294117647058</v>
      </c>
      <c r="E35" s="34">
        <f t="shared" si="5"/>
        <v>5.0909090909090908</v>
      </c>
      <c r="F35" s="34">
        <f t="shared" si="5"/>
        <v>5.1428571428571432</v>
      </c>
      <c r="G35" s="34">
        <f t="shared" si="5"/>
        <v>0.5714285714285714</v>
      </c>
      <c r="H35" s="34">
        <f t="shared" si="5"/>
        <v>0.83333333333333337</v>
      </c>
      <c r="I35" s="34">
        <f t="shared" si="5"/>
        <v>2.6666666666666665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>
        <f t="shared" si="5"/>
        <v>0.6</v>
      </c>
      <c r="Q35" s="34">
        <f t="shared" si="5"/>
        <v>0.5</v>
      </c>
      <c r="R35" s="34">
        <f t="shared" si="5"/>
        <v>1.3333333333333333</v>
      </c>
      <c r="S35" s="34">
        <f t="shared" si="5"/>
        <v>0</v>
      </c>
      <c r="T35" s="34">
        <f t="shared" si="5"/>
        <v>7</v>
      </c>
      <c r="U35" s="35">
        <f t="shared" si="5"/>
        <v>2.6666666666666665</v>
      </c>
      <c r="V35" s="36">
        <f t="shared" si="5"/>
        <v>2.7124999999999999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4.5</v>
      </c>
      <c r="D36" s="38">
        <f t="shared" si="7"/>
        <v>1.7980769230769231</v>
      </c>
      <c r="E36" s="38">
        <f t="shared" si="7"/>
        <v>5.6363636363636367</v>
      </c>
      <c r="F36" s="38">
        <f t="shared" si="7"/>
        <v>6.2857142857142856</v>
      </c>
      <c r="G36" s="38">
        <f t="shared" si="7"/>
        <v>1.1428571428571428</v>
      </c>
      <c r="H36" s="38">
        <f t="shared" si="7"/>
        <v>0.41666666666666669</v>
      </c>
      <c r="I36" s="38">
        <f t="shared" si="7"/>
        <v>2.6666666666666665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>
        <f t="shared" si="7"/>
        <v>0.6</v>
      </c>
      <c r="Q36" s="38">
        <f t="shared" si="7"/>
        <v>0.5</v>
      </c>
      <c r="R36" s="38">
        <f t="shared" si="7"/>
        <v>1.3333333333333333</v>
      </c>
      <c r="S36" s="38">
        <f t="shared" si="7"/>
        <v>0</v>
      </c>
      <c r="T36" s="38">
        <f t="shared" si="7"/>
        <v>7</v>
      </c>
      <c r="U36" s="39">
        <f t="shared" si="7"/>
        <v>3.3333333333333335</v>
      </c>
      <c r="V36" s="40">
        <f t="shared" si="7"/>
        <v>2.3179190751445087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>
    <oddFooter>&amp;R&amp;D &amp;T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0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9</v>
      </c>
      <c r="O4" s="14" t="s">
        <v>35</v>
      </c>
      <c r="P4" s="14" t="s">
        <v>36</v>
      </c>
      <c r="Q4" s="15">
        <v>1</v>
      </c>
      <c r="R4" s="14" t="s">
        <v>37</v>
      </c>
      <c r="T4" s="16" t="s">
        <v>33</v>
      </c>
      <c r="U4" s="16"/>
      <c r="V4" s="16" t="s">
        <v>207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78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78</v>
      </c>
    </row>
    <row r="8" spans="1:22" ht="18" customHeight="1" x14ac:dyDescent="0.15">
      <c r="A8" s="157"/>
      <c r="B8" s="119" t="s">
        <v>14</v>
      </c>
      <c r="C8" s="5">
        <v>78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78</v>
      </c>
    </row>
    <row r="9" spans="1:22" ht="18" customHeight="1" x14ac:dyDescent="0.15">
      <c r="A9" s="154" t="s">
        <v>2</v>
      </c>
      <c r="B9" s="118" t="s">
        <v>13</v>
      </c>
      <c r="C9" s="2">
        <v>166</v>
      </c>
      <c r="D9" s="3">
        <v>2</v>
      </c>
      <c r="E9" s="3">
        <v>4</v>
      </c>
      <c r="F9" s="3">
        <v>1</v>
      </c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173</v>
      </c>
    </row>
    <row r="10" spans="1:22" ht="18" customHeight="1" x14ac:dyDescent="0.15">
      <c r="A10" s="153"/>
      <c r="B10" s="120" t="s">
        <v>14</v>
      </c>
      <c r="C10" s="5">
        <v>166</v>
      </c>
      <c r="D10" s="6">
        <v>2</v>
      </c>
      <c r="E10" s="6">
        <v>4</v>
      </c>
      <c r="F10" s="6">
        <v>1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173</v>
      </c>
    </row>
    <row r="11" spans="1:22" ht="18" customHeight="1" x14ac:dyDescent="0.15">
      <c r="A11" s="156" t="s">
        <v>3</v>
      </c>
      <c r="B11" s="121" t="s">
        <v>13</v>
      </c>
      <c r="C11" s="11">
        <v>213</v>
      </c>
      <c r="D11" s="12"/>
      <c r="E11" s="12">
        <v>2</v>
      </c>
      <c r="F11" s="12"/>
      <c r="G11" s="12"/>
      <c r="H11" s="12"/>
      <c r="I11" s="12"/>
      <c r="J11" s="12"/>
      <c r="K11" s="12"/>
      <c r="L11" s="12"/>
      <c r="M11" s="12"/>
      <c r="N11" s="12"/>
      <c r="O11" s="12">
        <v>2</v>
      </c>
      <c r="P11" s="12"/>
      <c r="Q11" s="12"/>
      <c r="R11" s="12"/>
      <c r="S11" s="12"/>
      <c r="T11" s="12"/>
      <c r="U11" s="13"/>
      <c r="V11" s="32">
        <f t="shared" si="0"/>
        <v>217</v>
      </c>
    </row>
    <row r="12" spans="1:22" ht="18" customHeight="1" x14ac:dyDescent="0.15">
      <c r="A12" s="157"/>
      <c r="B12" s="119" t="s">
        <v>14</v>
      </c>
      <c r="C12" s="8">
        <v>213</v>
      </c>
      <c r="D12" s="9"/>
      <c r="E12" s="9">
        <v>2</v>
      </c>
      <c r="F12" s="9"/>
      <c r="G12" s="9"/>
      <c r="H12" s="9"/>
      <c r="I12" s="9"/>
      <c r="J12" s="9"/>
      <c r="K12" s="9"/>
      <c r="L12" s="9"/>
      <c r="M12" s="9"/>
      <c r="N12" s="9"/>
      <c r="O12" s="9">
        <v>2</v>
      </c>
      <c r="P12" s="9"/>
      <c r="Q12" s="9"/>
      <c r="R12" s="9"/>
      <c r="S12" s="9"/>
      <c r="T12" s="9"/>
      <c r="U12" s="10"/>
      <c r="V12" s="30">
        <f t="shared" si="0"/>
        <v>217</v>
      </c>
    </row>
    <row r="13" spans="1:22" ht="18" customHeight="1" x14ac:dyDescent="0.15">
      <c r="A13" s="154" t="s">
        <v>4</v>
      </c>
      <c r="B13" s="118" t="s">
        <v>13</v>
      </c>
      <c r="C13" s="2">
        <v>234</v>
      </c>
      <c r="D13" s="3">
        <v>1</v>
      </c>
      <c r="E13" s="3"/>
      <c r="F13" s="3">
        <v>5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>
        <v>23</v>
      </c>
      <c r="U13" s="4"/>
      <c r="V13" s="29">
        <f t="shared" si="0"/>
        <v>263</v>
      </c>
    </row>
    <row r="14" spans="1:22" ht="18" customHeight="1" x14ac:dyDescent="0.15">
      <c r="A14" s="153"/>
      <c r="B14" s="120" t="s">
        <v>14</v>
      </c>
      <c r="C14" s="5">
        <v>234</v>
      </c>
      <c r="D14" s="6">
        <v>1</v>
      </c>
      <c r="E14" s="6"/>
      <c r="F14" s="6">
        <v>5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>
        <v>23</v>
      </c>
      <c r="U14" s="7"/>
      <c r="V14" s="31">
        <f t="shared" si="0"/>
        <v>263</v>
      </c>
    </row>
    <row r="15" spans="1:22" ht="18" customHeight="1" x14ac:dyDescent="0.15">
      <c r="A15" s="156" t="s">
        <v>5</v>
      </c>
      <c r="B15" s="121" t="s">
        <v>13</v>
      </c>
      <c r="C15" s="11">
        <v>361</v>
      </c>
      <c r="D15" s="12">
        <v>15</v>
      </c>
      <c r="E15" s="12"/>
      <c r="F15" s="12">
        <v>6</v>
      </c>
      <c r="G15" s="12">
        <v>8</v>
      </c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390</v>
      </c>
    </row>
    <row r="16" spans="1:22" ht="18" customHeight="1" x14ac:dyDescent="0.15">
      <c r="A16" s="157"/>
      <c r="B16" s="119" t="s">
        <v>14</v>
      </c>
      <c r="C16" s="8">
        <v>361</v>
      </c>
      <c r="D16" s="9">
        <v>15</v>
      </c>
      <c r="E16" s="9"/>
      <c r="F16" s="9">
        <v>6</v>
      </c>
      <c r="G16" s="9">
        <v>8</v>
      </c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390</v>
      </c>
    </row>
    <row r="17" spans="1:22" ht="18" customHeight="1" x14ac:dyDescent="0.15">
      <c r="A17" s="154" t="s">
        <v>6</v>
      </c>
      <c r="B17" s="118" t="s">
        <v>13</v>
      </c>
      <c r="C17" s="2">
        <v>225</v>
      </c>
      <c r="D17" s="3"/>
      <c r="E17" s="3"/>
      <c r="F17" s="3">
        <v>2</v>
      </c>
      <c r="G17" s="3">
        <v>1</v>
      </c>
      <c r="H17" s="3"/>
      <c r="I17" s="3"/>
      <c r="J17" s="3"/>
      <c r="K17" s="3"/>
      <c r="L17" s="3"/>
      <c r="M17" s="3"/>
      <c r="N17" s="3"/>
      <c r="O17" s="3">
        <v>7</v>
      </c>
      <c r="P17" s="3"/>
      <c r="Q17" s="3"/>
      <c r="R17" s="3"/>
      <c r="S17" s="3"/>
      <c r="T17" s="3"/>
      <c r="U17" s="4"/>
      <c r="V17" s="29">
        <f t="shared" si="0"/>
        <v>235</v>
      </c>
    </row>
    <row r="18" spans="1:22" ht="18" customHeight="1" x14ac:dyDescent="0.15">
      <c r="A18" s="153"/>
      <c r="B18" s="120" t="s">
        <v>14</v>
      </c>
      <c r="C18" s="5">
        <v>225</v>
      </c>
      <c r="D18" s="6"/>
      <c r="E18" s="6"/>
      <c r="F18" s="6">
        <v>2</v>
      </c>
      <c r="G18" s="6">
        <v>1</v>
      </c>
      <c r="H18" s="6"/>
      <c r="I18" s="6"/>
      <c r="J18" s="6"/>
      <c r="K18" s="6"/>
      <c r="L18" s="6"/>
      <c r="M18" s="6"/>
      <c r="N18" s="6"/>
      <c r="O18" s="6">
        <v>7</v>
      </c>
      <c r="P18" s="6"/>
      <c r="Q18" s="6"/>
      <c r="R18" s="6"/>
      <c r="S18" s="6"/>
      <c r="T18" s="6"/>
      <c r="U18" s="7"/>
      <c r="V18" s="31">
        <f t="shared" si="0"/>
        <v>235</v>
      </c>
    </row>
    <row r="19" spans="1:22" ht="18" customHeight="1" x14ac:dyDescent="0.15">
      <c r="A19" s="156" t="s">
        <v>7</v>
      </c>
      <c r="B19" s="121" t="s">
        <v>13</v>
      </c>
      <c r="C19" s="11">
        <v>267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>
        <v>28</v>
      </c>
      <c r="V19" s="32">
        <f t="shared" si="0"/>
        <v>295</v>
      </c>
    </row>
    <row r="20" spans="1:22" ht="18" customHeight="1" x14ac:dyDescent="0.15">
      <c r="A20" s="157"/>
      <c r="B20" s="119" t="s">
        <v>14</v>
      </c>
      <c r="C20" s="8">
        <v>267</v>
      </c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>
        <v>28</v>
      </c>
      <c r="V20" s="30">
        <f t="shared" si="0"/>
        <v>295</v>
      </c>
    </row>
    <row r="21" spans="1:22" ht="18" customHeight="1" x14ac:dyDescent="0.15">
      <c r="A21" s="154" t="s">
        <v>8</v>
      </c>
      <c r="B21" s="118" t="s">
        <v>13</v>
      </c>
      <c r="C21" s="2">
        <v>212</v>
      </c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212</v>
      </c>
    </row>
    <row r="22" spans="1:22" ht="18" customHeight="1" x14ac:dyDescent="0.15">
      <c r="A22" s="153"/>
      <c r="B22" s="120" t="s">
        <v>14</v>
      </c>
      <c r="C22" s="5">
        <v>212</v>
      </c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212</v>
      </c>
    </row>
    <row r="23" spans="1:22" ht="18" customHeight="1" x14ac:dyDescent="0.15">
      <c r="A23" s="156" t="s">
        <v>9</v>
      </c>
      <c r="B23" s="121" t="s">
        <v>13</v>
      </c>
      <c r="C23" s="11">
        <v>235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235</v>
      </c>
    </row>
    <row r="24" spans="1:22" ht="18" customHeight="1" x14ac:dyDescent="0.15">
      <c r="A24" s="157"/>
      <c r="B24" s="119" t="s">
        <v>14</v>
      </c>
      <c r="C24" s="8">
        <v>235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235</v>
      </c>
    </row>
    <row r="25" spans="1:22" ht="18" customHeight="1" x14ac:dyDescent="0.15">
      <c r="A25" s="154" t="s">
        <v>10</v>
      </c>
      <c r="B25" s="118" t="s">
        <v>13</v>
      </c>
      <c r="C25" s="2">
        <v>200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>
        <v>12</v>
      </c>
      <c r="U25" s="4">
        <v>4</v>
      </c>
      <c r="V25" s="29">
        <f t="shared" si="0"/>
        <v>216</v>
      </c>
    </row>
    <row r="26" spans="1:22" ht="18" customHeight="1" x14ac:dyDescent="0.15">
      <c r="A26" s="153"/>
      <c r="B26" s="120" t="s">
        <v>14</v>
      </c>
      <c r="C26" s="5">
        <v>200</v>
      </c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>
        <v>12</v>
      </c>
      <c r="U26" s="7">
        <v>4</v>
      </c>
      <c r="V26" s="31">
        <f t="shared" si="0"/>
        <v>216</v>
      </c>
    </row>
    <row r="27" spans="1:22" ht="18" customHeight="1" x14ac:dyDescent="0.15">
      <c r="A27" s="156" t="s">
        <v>11</v>
      </c>
      <c r="B27" s="121" t="s">
        <v>13</v>
      </c>
      <c r="C27" s="11">
        <v>209</v>
      </c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>
        <v>6</v>
      </c>
      <c r="U27" s="13">
        <v>5</v>
      </c>
      <c r="V27" s="32">
        <f t="shared" si="0"/>
        <v>220</v>
      </c>
    </row>
    <row r="28" spans="1:22" ht="18" customHeight="1" x14ac:dyDescent="0.15">
      <c r="A28" s="157"/>
      <c r="B28" s="119" t="s">
        <v>14</v>
      </c>
      <c r="C28" s="8">
        <v>209</v>
      </c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>
        <v>6</v>
      </c>
      <c r="U28" s="10">
        <v>5</v>
      </c>
      <c r="V28" s="30">
        <f t="shared" si="0"/>
        <v>220</v>
      </c>
    </row>
    <row r="29" spans="1:22" ht="18" customHeight="1" x14ac:dyDescent="0.15">
      <c r="A29" s="154" t="s">
        <v>12</v>
      </c>
      <c r="B29" s="118" t="s">
        <v>13</v>
      </c>
      <c r="C29" s="2">
        <v>156</v>
      </c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>
        <v>24</v>
      </c>
      <c r="S29" s="3"/>
      <c r="T29" s="3"/>
      <c r="U29" s="4">
        <v>6</v>
      </c>
      <c r="V29" s="29">
        <f t="shared" si="0"/>
        <v>186</v>
      </c>
    </row>
    <row r="30" spans="1:22" ht="18" customHeight="1" x14ac:dyDescent="0.15">
      <c r="A30" s="153"/>
      <c r="B30" s="120" t="s">
        <v>14</v>
      </c>
      <c r="C30" s="5">
        <v>156</v>
      </c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>
        <v>24</v>
      </c>
      <c r="S30" s="6"/>
      <c r="T30" s="6"/>
      <c r="U30" s="7">
        <v>6</v>
      </c>
      <c r="V30" s="31">
        <f t="shared" si="0"/>
        <v>186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2556</v>
      </c>
      <c r="D31" s="3">
        <f t="shared" ref="D31:V31" si="1">+D7+D9+D11+D13+D15+D17+D19+D21+D23+D25+D27+D29</f>
        <v>18</v>
      </c>
      <c r="E31" s="3">
        <f t="shared" si="1"/>
        <v>6</v>
      </c>
      <c r="F31" s="3">
        <f t="shared" si="1"/>
        <v>14</v>
      </c>
      <c r="G31" s="3">
        <f t="shared" si="1"/>
        <v>9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9</v>
      </c>
      <c r="P31" s="3">
        <f t="shared" si="1"/>
        <v>0</v>
      </c>
      <c r="Q31" s="3">
        <f t="shared" si="1"/>
        <v>0</v>
      </c>
      <c r="R31" s="3">
        <f t="shared" si="1"/>
        <v>24</v>
      </c>
      <c r="S31" s="3">
        <f t="shared" si="1"/>
        <v>0</v>
      </c>
      <c r="T31" s="3">
        <f t="shared" si="1"/>
        <v>41</v>
      </c>
      <c r="U31" s="4">
        <f t="shared" si="1"/>
        <v>43</v>
      </c>
      <c r="V31" s="29">
        <f t="shared" si="1"/>
        <v>2720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2556</v>
      </c>
      <c r="D32" s="6">
        <f t="shared" si="3"/>
        <v>18</v>
      </c>
      <c r="E32" s="6">
        <f t="shared" si="3"/>
        <v>6</v>
      </c>
      <c r="F32" s="6">
        <f t="shared" si="3"/>
        <v>14</v>
      </c>
      <c r="G32" s="6">
        <f t="shared" si="3"/>
        <v>9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9</v>
      </c>
      <c r="P32" s="6">
        <f t="shared" si="3"/>
        <v>0</v>
      </c>
      <c r="Q32" s="6">
        <f t="shared" si="3"/>
        <v>0</v>
      </c>
      <c r="R32" s="6">
        <f t="shared" si="3"/>
        <v>24</v>
      </c>
      <c r="S32" s="6">
        <f t="shared" si="3"/>
        <v>0</v>
      </c>
      <c r="T32" s="6">
        <f t="shared" si="3"/>
        <v>41</v>
      </c>
      <c r="U32" s="7">
        <f t="shared" si="3"/>
        <v>43</v>
      </c>
      <c r="V32" s="31">
        <f t="shared" si="3"/>
        <v>2720</v>
      </c>
    </row>
    <row r="33" spans="1:22" ht="18" customHeight="1" x14ac:dyDescent="0.15">
      <c r="A33" s="158" t="s">
        <v>273</v>
      </c>
      <c r="B33" s="118" t="s">
        <v>13</v>
      </c>
      <c r="C33" s="2">
        <v>2035</v>
      </c>
      <c r="D33" s="3">
        <v>0</v>
      </c>
      <c r="E33" s="3">
        <v>46</v>
      </c>
      <c r="F33" s="3">
        <v>4</v>
      </c>
      <c r="G33" s="3">
        <v>6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13</v>
      </c>
      <c r="U33" s="4">
        <v>0</v>
      </c>
      <c r="V33" s="29">
        <f>SUM(C33:U33)</f>
        <v>2104</v>
      </c>
    </row>
    <row r="34" spans="1:22" ht="18" customHeight="1" x14ac:dyDescent="0.15">
      <c r="A34" s="153"/>
      <c r="B34" s="120" t="s">
        <v>14</v>
      </c>
      <c r="C34" s="5">
        <v>2035</v>
      </c>
      <c r="D34" s="6">
        <v>0</v>
      </c>
      <c r="E34" s="6">
        <v>46</v>
      </c>
      <c r="F34" s="6">
        <v>4</v>
      </c>
      <c r="G34" s="6">
        <v>6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13</v>
      </c>
      <c r="U34" s="7">
        <v>0</v>
      </c>
      <c r="V34" s="31">
        <f>SUM(C34:U34)</f>
        <v>2104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1.2560196560196559</v>
      </c>
      <c r="D35" s="34" t="str">
        <f t="shared" ref="D35:V35" si="5">IF(D33=0,"- ",+D31/D33)</f>
        <v xml:space="preserve">- </v>
      </c>
      <c r="E35" s="34">
        <f t="shared" si="5"/>
        <v>0.13043478260869565</v>
      </c>
      <c r="F35" s="34">
        <f t="shared" si="5"/>
        <v>3.5</v>
      </c>
      <c r="G35" s="34">
        <f t="shared" si="5"/>
        <v>1.5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>
        <f t="shared" si="5"/>
        <v>3.1538461538461537</v>
      </c>
      <c r="U35" s="35" t="str">
        <f t="shared" si="5"/>
        <v xml:space="preserve">- </v>
      </c>
      <c r="V35" s="36">
        <f t="shared" si="5"/>
        <v>1.2927756653992395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1.2560196560196559</v>
      </c>
      <c r="D36" s="38" t="str">
        <f t="shared" si="7"/>
        <v xml:space="preserve">- </v>
      </c>
      <c r="E36" s="38">
        <f t="shared" si="7"/>
        <v>0.13043478260869565</v>
      </c>
      <c r="F36" s="38">
        <f t="shared" si="7"/>
        <v>3.5</v>
      </c>
      <c r="G36" s="38">
        <f t="shared" si="7"/>
        <v>1.5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>
        <f t="shared" si="7"/>
        <v>3.1538461538461537</v>
      </c>
      <c r="U36" s="39" t="str">
        <f t="shared" si="7"/>
        <v xml:space="preserve">- </v>
      </c>
      <c r="V36" s="40">
        <f t="shared" si="7"/>
        <v>1.2927756653992395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3</v>
      </c>
      <c r="O4" s="14" t="s">
        <v>35</v>
      </c>
      <c r="P4" s="14" t="s">
        <v>36</v>
      </c>
      <c r="Q4" s="15">
        <v>3</v>
      </c>
      <c r="R4" s="14" t="s">
        <v>37</v>
      </c>
      <c r="T4" s="16" t="s">
        <v>33</v>
      </c>
      <c r="U4" s="16"/>
      <c r="V4" s="16" t="s">
        <v>55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1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1</v>
      </c>
    </row>
    <row r="8" spans="1:22" ht="18" customHeight="1" x14ac:dyDescent="0.15">
      <c r="A8" s="157"/>
      <c r="B8" s="119" t="s">
        <v>14</v>
      </c>
      <c r="C8" s="5">
        <v>1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1</v>
      </c>
    </row>
    <row r="9" spans="1:22" ht="18" customHeight="1" x14ac:dyDescent="0.15">
      <c r="A9" s="154" t="s">
        <v>2</v>
      </c>
      <c r="B9" s="118" t="s">
        <v>13</v>
      </c>
      <c r="C9" s="2">
        <v>4</v>
      </c>
      <c r="D9" s="3"/>
      <c r="E9" s="3">
        <v>2</v>
      </c>
      <c r="F9" s="3">
        <v>5</v>
      </c>
      <c r="G9" s="3">
        <v>6</v>
      </c>
      <c r="H9" s="3"/>
      <c r="I9" s="3">
        <v>6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23</v>
      </c>
    </row>
    <row r="10" spans="1:22" ht="18" customHeight="1" x14ac:dyDescent="0.15">
      <c r="A10" s="153"/>
      <c r="B10" s="120" t="s">
        <v>14</v>
      </c>
      <c r="C10" s="5">
        <v>7</v>
      </c>
      <c r="D10" s="6"/>
      <c r="E10" s="6">
        <v>2</v>
      </c>
      <c r="F10" s="6">
        <v>5</v>
      </c>
      <c r="G10" s="6">
        <v>6</v>
      </c>
      <c r="H10" s="6"/>
      <c r="I10" s="6">
        <v>6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26</v>
      </c>
    </row>
    <row r="11" spans="1:22" ht="18" customHeight="1" x14ac:dyDescent="0.15">
      <c r="A11" s="156" t="s">
        <v>3</v>
      </c>
      <c r="B11" s="121" t="s">
        <v>13</v>
      </c>
      <c r="C11" s="11">
        <v>4</v>
      </c>
      <c r="D11" s="12">
        <v>2</v>
      </c>
      <c r="E11" s="12">
        <v>6</v>
      </c>
      <c r="F11" s="12">
        <v>3</v>
      </c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>
        <v>3</v>
      </c>
      <c r="T11" s="12"/>
      <c r="U11" s="13">
        <v>2</v>
      </c>
      <c r="V11" s="32">
        <f t="shared" si="0"/>
        <v>20</v>
      </c>
    </row>
    <row r="12" spans="1:22" ht="18" customHeight="1" x14ac:dyDescent="0.15">
      <c r="A12" s="157"/>
      <c r="B12" s="119" t="s">
        <v>14</v>
      </c>
      <c r="C12" s="8">
        <v>8</v>
      </c>
      <c r="D12" s="9">
        <v>2</v>
      </c>
      <c r="E12" s="9">
        <v>6</v>
      </c>
      <c r="F12" s="9">
        <v>3</v>
      </c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>
        <v>3</v>
      </c>
      <c r="T12" s="9"/>
      <c r="U12" s="10">
        <v>3</v>
      </c>
      <c r="V12" s="30">
        <f t="shared" si="0"/>
        <v>25</v>
      </c>
    </row>
    <row r="13" spans="1:22" ht="18" customHeight="1" x14ac:dyDescent="0.15">
      <c r="A13" s="154" t="s">
        <v>4</v>
      </c>
      <c r="B13" s="118" t="s">
        <v>13</v>
      </c>
      <c r="C13" s="2"/>
      <c r="D13" s="3">
        <v>6</v>
      </c>
      <c r="E13" s="3">
        <v>11</v>
      </c>
      <c r="F13" s="3">
        <v>32</v>
      </c>
      <c r="G13" s="3"/>
      <c r="H13" s="3"/>
      <c r="I13" s="3"/>
      <c r="J13" s="3"/>
      <c r="K13" s="3"/>
      <c r="L13" s="3"/>
      <c r="M13" s="3"/>
      <c r="N13" s="3"/>
      <c r="O13" s="3">
        <v>1</v>
      </c>
      <c r="P13" s="3"/>
      <c r="Q13" s="3"/>
      <c r="R13" s="3">
        <v>4</v>
      </c>
      <c r="S13" s="3"/>
      <c r="T13" s="3"/>
      <c r="U13" s="4"/>
      <c r="V13" s="29">
        <f t="shared" si="0"/>
        <v>54</v>
      </c>
    </row>
    <row r="14" spans="1:22" ht="18" customHeight="1" x14ac:dyDescent="0.15">
      <c r="A14" s="153"/>
      <c r="B14" s="120" t="s">
        <v>14</v>
      </c>
      <c r="C14" s="5"/>
      <c r="D14" s="6">
        <v>10</v>
      </c>
      <c r="E14" s="6">
        <v>11</v>
      </c>
      <c r="F14" s="6">
        <v>32</v>
      </c>
      <c r="G14" s="6"/>
      <c r="H14" s="6"/>
      <c r="I14" s="6"/>
      <c r="J14" s="6"/>
      <c r="K14" s="6"/>
      <c r="L14" s="6"/>
      <c r="M14" s="6"/>
      <c r="N14" s="6"/>
      <c r="O14" s="6">
        <v>1</v>
      </c>
      <c r="P14" s="6"/>
      <c r="Q14" s="6"/>
      <c r="R14" s="6">
        <v>4</v>
      </c>
      <c r="S14" s="6"/>
      <c r="T14" s="6"/>
      <c r="U14" s="7"/>
      <c r="V14" s="31">
        <f t="shared" si="0"/>
        <v>58</v>
      </c>
    </row>
    <row r="15" spans="1:22" ht="18" customHeight="1" x14ac:dyDescent="0.15">
      <c r="A15" s="156" t="s">
        <v>5</v>
      </c>
      <c r="B15" s="121" t="s">
        <v>13</v>
      </c>
      <c r="C15" s="11">
        <v>6</v>
      </c>
      <c r="D15" s="12">
        <v>2</v>
      </c>
      <c r="E15" s="12">
        <v>3</v>
      </c>
      <c r="F15" s="12">
        <v>8</v>
      </c>
      <c r="G15" s="12">
        <v>12</v>
      </c>
      <c r="H15" s="12">
        <v>4</v>
      </c>
      <c r="I15" s="12">
        <v>2</v>
      </c>
      <c r="J15" s="12"/>
      <c r="K15" s="12"/>
      <c r="L15" s="12"/>
      <c r="M15" s="12"/>
      <c r="N15" s="12"/>
      <c r="O15" s="12"/>
      <c r="P15" s="12"/>
      <c r="Q15" s="12"/>
      <c r="R15" s="12">
        <v>3</v>
      </c>
      <c r="S15" s="12"/>
      <c r="T15" s="12"/>
      <c r="U15" s="13"/>
      <c r="V15" s="32">
        <f t="shared" si="0"/>
        <v>40</v>
      </c>
    </row>
    <row r="16" spans="1:22" ht="18" customHeight="1" x14ac:dyDescent="0.15">
      <c r="A16" s="157"/>
      <c r="B16" s="119" t="s">
        <v>14</v>
      </c>
      <c r="C16" s="8">
        <v>6</v>
      </c>
      <c r="D16" s="9">
        <v>2</v>
      </c>
      <c r="E16" s="9">
        <v>3</v>
      </c>
      <c r="F16" s="9">
        <v>8</v>
      </c>
      <c r="G16" s="9">
        <v>12</v>
      </c>
      <c r="H16" s="9">
        <v>4</v>
      </c>
      <c r="I16" s="9">
        <v>2</v>
      </c>
      <c r="J16" s="9"/>
      <c r="K16" s="9"/>
      <c r="L16" s="9"/>
      <c r="M16" s="9"/>
      <c r="N16" s="9"/>
      <c r="O16" s="9"/>
      <c r="P16" s="9"/>
      <c r="Q16" s="9"/>
      <c r="R16" s="9">
        <v>3</v>
      </c>
      <c r="S16" s="9"/>
      <c r="T16" s="9"/>
      <c r="U16" s="10"/>
      <c r="V16" s="30">
        <f t="shared" si="0"/>
        <v>40</v>
      </c>
    </row>
    <row r="17" spans="1:22" ht="18" customHeight="1" x14ac:dyDescent="0.15">
      <c r="A17" s="154" t="s">
        <v>6</v>
      </c>
      <c r="B17" s="118" t="s">
        <v>13</v>
      </c>
      <c r="C17" s="2"/>
      <c r="D17" s="3">
        <v>18</v>
      </c>
      <c r="E17" s="3">
        <v>3</v>
      </c>
      <c r="F17" s="3"/>
      <c r="G17" s="3"/>
      <c r="H17" s="3"/>
      <c r="I17" s="3">
        <v>1</v>
      </c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22</v>
      </c>
    </row>
    <row r="18" spans="1:22" ht="18" customHeight="1" x14ac:dyDescent="0.15">
      <c r="A18" s="153"/>
      <c r="B18" s="120" t="s">
        <v>14</v>
      </c>
      <c r="C18" s="5"/>
      <c r="D18" s="6">
        <v>18</v>
      </c>
      <c r="E18" s="6">
        <v>3</v>
      </c>
      <c r="F18" s="6"/>
      <c r="G18" s="6"/>
      <c r="H18" s="6"/>
      <c r="I18" s="6">
        <v>1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22</v>
      </c>
    </row>
    <row r="19" spans="1:22" ht="18" customHeight="1" x14ac:dyDescent="0.15">
      <c r="A19" s="156" t="s">
        <v>7</v>
      </c>
      <c r="B19" s="121" t="s">
        <v>13</v>
      </c>
      <c r="C19" s="11">
        <v>12</v>
      </c>
      <c r="D19" s="12"/>
      <c r="E19" s="12"/>
      <c r="F19" s="12">
        <v>10</v>
      </c>
      <c r="G19" s="12"/>
      <c r="H19" s="12"/>
      <c r="I19" s="12"/>
      <c r="J19" s="12"/>
      <c r="K19" s="12">
        <v>1</v>
      </c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23</v>
      </c>
    </row>
    <row r="20" spans="1:22" ht="18" customHeight="1" x14ac:dyDescent="0.15">
      <c r="A20" s="157"/>
      <c r="B20" s="119" t="s">
        <v>14</v>
      </c>
      <c r="C20" s="8">
        <v>12</v>
      </c>
      <c r="D20" s="9"/>
      <c r="E20" s="9"/>
      <c r="F20" s="9">
        <v>10</v>
      </c>
      <c r="G20" s="9"/>
      <c r="H20" s="9"/>
      <c r="I20" s="9"/>
      <c r="J20" s="9"/>
      <c r="K20" s="9">
        <v>4</v>
      </c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26</v>
      </c>
    </row>
    <row r="21" spans="1:22" ht="18" customHeight="1" x14ac:dyDescent="0.15">
      <c r="A21" s="154" t="s">
        <v>8</v>
      </c>
      <c r="B21" s="118" t="s">
        <v>13</v>
      </c>
      <c r="C21" s="2">
        <v>1</v>
      </c>
      <c r="D21" s="3"/>
      <c r="E21" s="3"/>
      <c r="F21" s="3">
        <v>3</v>
      </c>
      <c r="G21" s="3"/>
      <c r="H21" s="3">
        <v>1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>
        <v>1</v>
      </c>
      <c r="U21" s="4"/>
      <c r="V21" s="29">
        <f t="shared" si="0"/>
        <v>6</v>
      </c>
    </row>
    <row r="22" spans="1:22" ht="18" customHeight="1" x14ac:dyDescent="0.15">
      <c r="A22" s="153"/>
      <c r="B22" s="120" t="s">
        <v>14</v>
      </c>
      <c r="C22" s="5">
        <v>1</v>
      </c>
      <c r="D22" s="6"/>
      <c r="E22" s="6"/>
      <c r="F22" s="6">
        <v>3</v>
      </c>
      <c r="G22" s="6"/>
      <c r="H22" s="6">
        <v>1</v>
      </c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>
        <v>4</v>
      </c>
      <c r="U22" s="7"/>
      <c r="V22" s="31">
        <f t="shared" si="0"/>
        <v>9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>
        <v>3</v>
      </c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3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>
        <v>3</v>
      </c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3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>
        <v>2</v>
      </c>
      <c r="J25" s="3"/>
      <c r="K25" s="3"/>
      <c r="L25" s="3"/>
      <c r="M25" s="3"/>
      <c r="N25" s="3"/>
      <c r="O25" s="3"/>
      <c r="P25" s="3">
        <v>1</v>
      </c>
      <c r="Q25" s="3"/>
      <c r="R25" s="3"/>
      <c r="S25" s="3"/>
      <c r="T25" s="3"/>
      <c r="U25" s="4"/>
      <c r="V25" s="29">
        <f t="shared" si="0"/>
        <v>3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>
        <v>2</v>
      </c>
      <c r="J26" s="6"/>
      <c r="K26" s="6"/>
      <c r="L26" s="6"/>
      <c r="M26" s="6"/>
      <c r="N26" s="6"/>
      <c r="O26" s="6"/>
      <c r="P26" s="6">
        <v>2</v>
      </c>
      <c r="Q26" s="6"/>
      <c r="R26" s="6"/>
      <c r="S26" s="6"/>
      <c r="T26" s="6"/>
      <c r="U26" s="7"/>
      <c r="V26" s="31">
        <f t="shared" si="0"/>
        <v>4</v>
      </c>
    </row>
    <row r="27" spans="1:22" ht="18" customHeight="1" x14ac:dyDescent="0.15">
      <c r="A27" s="156" t="s">
        <v>11</v>
      </c>
      <c r="B27" s="121" t="s">
        <v>13</v>
      </c>
      <c r="C27" s="11">
        <v>2</v>
      </c>
      <c r="D27" s="12">
        <v>6</v>
      </c>
      <c r="E27" s="12">
        <v>3</v>
      </c>
      <c r="F27" s="12">
        <v>13</v>
      </c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>
        <v>5</v>
      </c>
      <c r="S27" s="12"/>
      <c r="T27" s="12"/>
      <c r="U27" s="13"/>
      <c r="V27" s="32">
        <f t="shared" si="0"/>
        <v>29</v>
      </c>
    </row>
    <row r="28" spans="1:22" ht="18" customHeight="1" x14ac:dyDescent="0.15">
      <c r="A28" s="157"/>
      <c r="B28" s="119" t="s">
        <v>14</v>
      </c>
      <c r="C28" s="8">
        <v>2</v>
      </c>
      <c r="D28" s="9">
        <v>6</v>
      </c>
      <c r="E28" s="9">
        <v>7</v>
      </c>
      <c r="F28" s="9">
        <v>13</v>
      </c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>
        <v>36</v>
      </c>
      <c r="S28" s="9"/>
      <c r="T28" s="9"/>
      <c r="U28" s="10"/>
      <c r="V28" s="30">
        <f t="shared" si="0"/>
        <v>64</v>
      </c>
    </row>
    <row r="29" spans="1:22" ht="18" customHeight="1" x14ac:dyDescent="0.15">
      <c r="A29" s="154" t="s">
        <v>12</v>
      </c>
      <c r="B29" s="118" t="s">
        <v>13</v>
      </c>
      <c r="C29" s="2"/>
      <c r="D29" s="3">
        <v>2</v>
      </c>
      <c r="E29" s="3"/>
      <c r="F29" s="3">
        <v>5</v>
      </c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7</v>
      </c>
    </row>
    <row r="30" spans="1:22" ht="18" customHeight="1" x14ac:dyDescent="0.15">
      <c r="A30" s="153"/>
      <c r="B30" s="120" t="s">
        <v>14</v>
      </c>
      <c r="C30" s="5"/>
      <c r="D30" s="6">
        <v>2</v>
      </c>
      <c r="E30" s="6"/>
      <c r="F30" s="6">
        <v>5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7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30</v>
      </c>
      <c r="D31" s="3">
        <f t="shared" ref="D31:U32" si="1">+D7+D9+D11+D13+D15+D17+D19+D21+D23+D25+D27+D29</f>
        <v>36</v>
      </c>
      <c r="E31" s="3">
        <f t="shared" si="1"/>
        <v>28</v>
      </c>
      <c r="F31" s="3">
        <f t="shared" si="1"/>
        <v>79</v>
      </c>
      <c r="G31" s="3">
        <f t="shared" si="1"/>
        <v>21</v>
      </c>
      <c r="H31" s="3">
        <f t="shared" si="1"/>
        <v>5</v>
      </c>
      <c r="I31" s="3">
        <f t="shared" si="1"/>
        <v>11</v>
      </c>
      <c r="J31" s="3">
        <f t="shared" si="1"/>
        <v>0</v>
      </c>
      <c r="K31" s="3">
        <f t="shared" si="1"/>
        <v>1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1</v>
      </c>
      <c r="P31" s="3">
        <f t="shared" si="1"/>
        <v>1</v>
      </c>
      <c r="Q31" s="3">
        <f t="shared" si="1"/>
        <v>0</v>
      </c>
      <c r="R31" s="3">
        <f t="shared" si="1"/>
        <v>12</v>
      </c>
      <c r="S31" s="3">
        <f t="shared" si="1"/>
        <v>3</v>
      </c>
      <c r="T31" s="3">
        <f t="shared" si="1"/>
        <v>1</v>
      </c>
      <c r="U31" s="4">
        <f t="shared" si="1"/>
        <v>2</v>
      </c>
      <c r="V31" s="29">
        <f t="shared" ref="V31" si="2">+V7+V9+V11+V13+V15+V17+V19+V21+V23+V25+V27+V29</f>
        <v>231</v>
      </c>
    </row>
    <row r="32" spans="1:22" ht="18" customHeight="1" x14ac:dyDescent="0.15">
      <c r="A32" s="153"/>
      <c r="B32" s="120" t="s">
        <v>14</v>
      </c>
      <c r="C32" s="5">
        <f t="shared" ref="C32:U32" si="3">+C8+C10+C12+C14+C16+C18+C20+C22+C24+C26+C28+C30</f>
        <v>37</v>
      </c>
      <c r="D32" s="6">
        <f t="shared" si="3"/>
        <v>40</v>
      </c>
      <c r="E32" s="6">
        <f t="shared" si="3"/>
        <v>32</v>
      </c>
      <c r="F32" s="6">
        <f t="shared" si="3"/>
        <v>79</v>
      </c>
      <c r="G32" s="6">
        <f t="shared" si="3"/>
        <v>21</v>
      </c>
      <c r="H32" s="6">
        <f t="shared" si="3"/>
        <v>5</v>
      </c>
      <c r="I32" s="6">
        <f t="shared" si="3"/>
        <v>11</v>
      </c>
      <c r="J32" s="6">
        <f t="shared" si="3"/>
        <v>0</v>
      </c>
      <c r="K32" s="6">
        <f t="shared" si="1"/>
        <v>4</v>
      </c>
      <c r="L32" s="6">
        <f t="shared" si="1"/>
        <v>0</v>
      </c>
      <c r="M32" s="6">
        <f t="shared" si="1"/>
        <v>0</v>
      </c>
      <c r="N32" s="6">
        <f t="shared" si="3"/>
        <v>0</v>
      </c>
      <c r="O32" s="6">
        <f t="shared" si="3"/>
        <v>1</v>
      </c>
      <c r="P32" s="6">
        <f t="shared" si="3"/>
        <v>2</v>
      </c>
      <c r="Q32" s="6">
        <f t="shared" si="3"/>
        <v>0</v>
      </c>
      <c r="R32" s="6">
        <f t="shared" si="3"/>
        <v>43</v>
      </c>
      <c r="S32" s="6">
        <f t="shared" si="3"/>
        <v>3</v>
      </c>
      <c r="T32" s="6">
        <f t="shared" si="3"/>
        <v>4</v>
      </c>
      <c r="U32" s="7">
        <f t="shared" si="3"/>
        <v>3</v>
      </c>
      <c r="V32" s="31">
        <f t="shared" ref="V32" si="4">+V8+V10+V12+V14+V16+V18+V20+V22+V24+V26+V28+V30</f>
        <v>285</v>
      </c>
    </row>
    <row r="33" spans="1:22" ht="18" customHeight="1" x14ac:dyDescent="0.15">
      <c r="A33" s="158" t="s">
        <v>273</v>
      </c>
      <c r="B33" s="118" t="s">
        <v>13</v>
      </c>
      <c r="C33" s="2">
        <v>88</v>
      </c>
      <c r="D33" s="3">
        <v>15</v>
      </c>
      <c r="E33" s="3">
        <v>14</v>
      </c>
      <c r="F33" s="3">
        <v>3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1</v>
      </c>
      <c r="S33" s="3">
        <v>0</v>
      </c>
      <c r="T33" s="3">
        <v>4</v>
      </c>
      <c r="U33" s="4">
        <v>0</v>
      </c>
      <c r="V33" s="29">
        <f>SUM(C33:U33)</f>
        <v>125</v>
      </c>
    </row>
    <row r="34" spans="1:22" ht="18" customHeight="1" x14ac:dyDescent="0.15">
      <c r="A34" s="153"/>
      <c r="B34" s="120" t="s">
        <v>14</v>
      </c>
      <c r="C34" s="5">
        <v>88</v>
      </c>
      <c r="D34" s="6">
        <v>15</v>
      </c>
      <c r="E34" s="6">
        <v>14</v>
      </c>
      <c r="F34" s="6">
        <v>3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1</v>
      </c>
      <c r="S34" s="6">
        <v>0</v>
      </c>
      <c r="T34" s="6">
        <v>4</v>
      </c>
      <c r="U34" s="7">
        <v>0</v>
      </c>
      <c r="V34" s="31">
        <f>SUM(C34:U34)</f>
        <v>125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0.34090909090909088</v>
      </c>
      <c r="D35" s="34">
        <f t="shared" ref="D35:V35" si="5">IF(D33=0,"- ",+D31/D33)</f>
        <v>2.4</v>
      </c>
      <c r="E35" s="34">
        <f t="shared" si="5"/>
        <v>2</v>
      </c>
      <c r="F35" s="34">
        <f t="shared" si="5"/>
        <v>26.333333333333332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>
        <f t="shared" si="5"/>
        <v>12</v>
      </c>
      <c r="S35" s="34" t="str">
        <f t="shared" si="5"/>
        <v xml:space="preserve">- </v>
      </c>
      <c r="T35" s="34">
        <f t="shared" si="5"/>
        <v>0.25</v>
      </c>
      <c r="U35" s="35" t="str">
        <f t="shared" si="5"/>
        <v xml:space="preserve">- </v>
      </c>
      <c r="V35" s="36">
        <f t="shared" si="5"/>
        <v>1.8480000000000001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0.42045454545454547</v>
      </c>
      <c r="D36" s="38">
        <f t="shared" si="7"/>
        <v>2.6666666666666665</v>
      </c>
      <c r="E36" s="38">
        <f t="shared" si="7"/>
        <v>2.2857142857142856</v>
      </c>
      <c r="F36" s="38">
        <f t="shared" si="7"/>
        <v>26.333333333333332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>
        <f t="shared" si="7"/>
        <v>43</v>
      </c>
      <c r="S36" s="38" t="str">
        <f t="shared" si="7"/>
        <v xml:space="preserve">- </v>
      </c>
      <c r="T36" s="38">
        <f t="shared" si="7"/>
        <v>1</v>
      </c>
      <c r="U36" s="39" t="str">
        <f t="shared" si="7"/>
        <v xml:space="preserve">- </v>
      </c>
      <c r="V36" s="40">
        <f t="shared" si="7"/>
        <v>2.2799999999999998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1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</v>
      </c>
      <c r="O4" s="14" t="s">
        <v>35</v>
      </c>
      <c r="P4" s="14" t="s">
        <v>36</v>
      </c>
      <c r="Q4" s="15">
        <v>1</v>
      </c>
      <c r="R4" s="14" t="s">
        <v>37</v>
      </c>
      <c r="T4" s="16" t="s">
        <v>33</v>
      </c>
      <c r="U4" s="16"/>
      <c r="V4" s="16" t="s">
        <v>208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>
        <v>1</v>
      </c>
      <c r="E7" s="3">
        <v>13</v>
      </c>
      <c r="F7" s="3"/>
      <c r="G7" s="3">
        <v>5</v>
      </c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19</v>
      </c>
    </row>
    <row r="8" spans="1:22" ht="18" customHeight="1" x14ac:dyDescent="0.15">
      <c r="A8" s="157"/>
      <c r="B8" s="119" t="s">
        <v>14</v>
      </c>
      <c r="C8" s="5"/>
      <c r="D8" s="9">
        <v>1</v>
      </c>
      <c r="E8" s="9">
        <v>15</v>
      </c>
      <c r="F8" s="9"/>
      <c r="G8" s="9">
        <v>5</v>
      </c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21</v>
      </c>
    </row>
    <row r="9" spans="1:22" ht="18" customHeight="1" x14ac:dyDescent="0.15">
      <c r="A9" s="154" t="s">
        <v>2</v>
      </c>
      <c r="B9" s="118" t="s">
        <v>13</v>
      </c>
      <c r="C9" s="2"/>
      <c r="D9" s="3">
        <v>3</v>
      </c>
      <c r="E9" s="3">
        <v>54</v>
      </c>
      <c r="F9" s="3">
        <v>11</v>
      </c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68</v>
      </c>
    </row>
    <row r="10" spans="1:22" ht="18" customHeight="1" x14ac:dyDescent="0.15">
      <c r="A10" s="153"/>
      <c r="B10" s="120" t="s">
        <v>14</v>
      </c>
      <c r="C10" s="5"/>
      <c r="D10" s="6">
        <v>3</v>
      </c>
      <c r="E10" s="6">
        <v>54</v>
      </c>
      <c r="F10" s="6">
        <v>11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68</v>
      </c>
    </row>
    <row r="11" spans="1:22" ht="18" customHeight="1" x14ac:dyDescent="0.15">
      <c r="A11" s="156" t="s">
        <v>3</v>
      </c>
      <c r="B11" s="121" t="s">
        <v>13</v>
      </c>
      <c r="C11" s="11">
        <v>33</v>
      </c>
      <c r="D11" s="12">
        <v>1</v>
      </c>
      <c r="E11" s="12">
        <v>23</v>
      </c>
      <c r="F11" s="12">
        <v>16</v>
      </c>
      <c r="G11" s="12">
        <v>9</v>
      </c>
      <c r="H11" s="12"/>
      <c r="I11" s="12"/>
      <c r="J11" s="12"/>
      <c r="K11" s="12">
        <v>1</v>
      </c>
      <c r="L11" s="12"/>
      <c r="M11" s="12"/>
      <c r="N11" s="12"/>
      <c r="O11" s="12"/>
      <c r="P11" s="12"/>
      <c r="Q11" s="12"/>
      <c r="R11" s="12">
        <v>3</v>
      </c>
      <c r="S11" s="12">
        <v>2</v>
      </c>
      <c r="T11" s="12">
        <v>2</v>
      </c>
      <c r="U11" s="13">
        <v>24</v>
      </c>
      <c r="V11" s="32">
        <f t="shared" si="0"/>
        <v>114</v>
      </c>
    </row>
    <row r="12" spans="1:22" ht="18" customHeight="1" x14ac:dyDescent="0.15">
      <c r="A12" s="157"/>
      <c r="B12" s="119" t="s">
        <v>14</v>
      </c>
      <c r="C12" s="8">
        <v>33</v>
      </c>
      <c r="D12" s="9">
        <v>1</v>
      </c>
      <c r="E12" s="9">
        <v>25</v>
      </c>
      <c r="F12" s="9">
        <v>18</v>
      </c>
      <c r="G12" s="9">
        <v>13</v>
      </c>
      <c r="H12" s="9"/>
      <c r="I12" s="9"/>
      <c r="J12" s="9"/>
      <c r="K12" s="9">
        <v>1</v>
      </c>
      <c r="L12" s="9"/>
      <c r="M12" s="9"/>
      <c r="N12" s="9"/>
      <c r="O12" s="9"/>
      <c r="P12" s="9"/>
      <c r="Q12" s="9"/>
      <c r="R12" s="9">
        <v>3</v>
      </c>
      <c r="S12" s="9">
        <v>2</v>
      </c>
      <c r="T12" s="9">
        <v>2</v>
      </c>
      <c r="U12" s="10">
        <v>24</v>
      </c>
      <c r="V12" s="30">
        <f t="shared" si="0"/>
        <v>122</v>
      </c>
    </row>
    <row r="13" spans="1:22" ht="18" customHeight="1" x14ac:dyDescent="0.15">
      <c r="A13" s="154" t="s">
        <v>4</v>
      </c>
      <c r="B13" s="118" t="s">
        <v>13</v>
      </c>
      <c r="C13" s="2">
        <v>74</v>
      </c>
      <c r="D13" s="3">
        <v>19</v>
      </c>
      <c r="E13" s="3">
        <v>104</v>
      </c>
      <c r="F13" s="3">
        <v>64</v>
      </c>
      <c r="G13" s="3">
        <v>3</v>
      </c>
      <c r="H13" s="3"/>
      <c r="I13" s="3"/>
      <c r="J13" s="3"/>
      <c r="K13" s="3"/>
      <c r="L13" s="3"/>
      <c r="M13" s="3"/>
      <c r="N13" s="3"/>
      <c r="O13" s="3"/>
      <c r="P13" s="3"/>
      <c r="Q13" s="3">
        <v>2</v>
      </c>
      <c r="R13" s="3"/>
      <c r="S13" s="3"/>
      <c r="T13" s="3"/>
      <c r="U13" s="4"/>
      <c r="V13" s="29">
        <f t="shared" si="0"/>
        <v>266</v>
      </c>
    </row>
    <row r="14" spans="1:22" ht="18" customHeight="1" x14ac:dyDescent="0.15">
      <c r="A14" s="153"/>
      <c r="B14" s="120" t="s">
        <v>14</v>
      </c>
      <c r="C14" s="5">
        <v>74</v>
      </c>
      <c r="D14" s="6">
        <v>22</v>
      </c>
      <c r="E14" s="6">
        <v>108</v>
      </c>
      <c r="F14" s="6">
        <v>68</v>
      </c>
      <c r="G14" s="6">
        <v>6</v>
      </c>
      <c r="H14" s="6"/>
      <c r="I14" s="6"/>
      <c r="J14" s="6"/>
      <c r="K14" s="6"/>
      <c r="L14" s="6"/>
      <c r="M14" s="6"/>
      <c r="N14" s="6"/>
      <c r="O14" s="6"/>
      <c r="P14" s="6"/>
      <c r="Q14" s="6">
        <v>2</v>
      </c>
      <c r="R14" s="6"/>
      <c r="S14" s="6"/>
      <c r="T14" s="6"/>
      <c r="U14" s="7"/>
      <c r="V14" s="31">
        <f t="shared" si="0"/>
        <v>280</v>
      </c>
    </row>
    <row r="15" spans="1:22" ht="18" customHeight="1" x14ac:dyDescent="0.15">
      <c r="A15" s="156" t="s">
        <v>5</v>
      </c>
      <c r="B15" s="121" t="s">
        <v>13</v>
      </c>
      <c r="C15" s="11">
        <v>29</v>
      </c>
      <c r="D15" s="12">
        <v>12</v>
      </c>
      <c r="E15" s="12">
        <v>33</v>
      </c>
      <c r="F15" s="12">
        <v>45</v>
      </c>
      <c r="G15" s="12">
        <v>6</v>
      </c>
      <c r="H15" s="12"/>
      <c r="I15" s="12"/>
      <c r="J15" s="12"/>
      <c r="K15" s="12">
        <v>3</v>
      </c>
      <c r="L15" s="12"/>
      <c r="M15" s="12"/>
      <c r="N15" s="12"/>
      <c r="O15" s="12"/>
      <c r="P15" s="12">
        <v>6</v>
      </c>
      <c r="Q15" s="12"/>
      <c r="R15" s="12">
        <v>2</v>
      </c>
      <c r="S15" s="12"/>
      <c r="T15" s="12"/>
      <c r="U15" s="13"/>
      <c r="V15" s="32">
        <f t="shared" si="0"/>
        <v>136</v>
      </c>
    </row>
    <row r="16" spans="1:22" ht="18" customHeight="1" x14ac:dyDescent="0.15">
      <c r="A16" s="157"/>
      <c r="B16" s="119" t="s">
        <v>14</v>
      </c>
      <c r="C16" s="8">
        <v>33</v>
      </c>
      <c r="D16" s="9">
        <v>12</v>
      </c>
      <c r="E16" s="9">
        <v>33</v>
      </c>
      <c r="F16" s="9">
        <v>50</v>
      </c>
      <c r="G16" s="9">
        <v>8</v>
      </c>
      <c r="H16" s="9"/>
      <c r="I16" s="9"/>
      <c r="J16" s="9"/>
      <c r="K16" s="9">
        <v>3</v>
      </c>
      <c r="L16" s="9"/>
      <c r="M16" s="9"/>
      <c r="N16" s="9"/>
      <c r="O16" s="9"/>
      <c r="P16" s="9">
        <v>6</v>
      </c>
      <c r="Q16" s="9"/>
      <c r="R16" s="9">
        <v>4</v>
      </c>
      <c r="S16" s="9"/>
      <c r="T16" s="9"/>
      <c r="U16" s="10"/>
      <c r="V16" s="30">
        <f t="shared" si="0"/>
        <v>149</v>
      </c>
    </row>
    <row r="17" spans="1:22" ht="18" customHeight="1" x14ac:dyDescent="0.15">
      <c r="A17" s="154" t="s">
        <v>6</v>
      </c>
      <c r="B17" s="118" t="s">
        <v>13</v>
      </c>
      <c r="C17" s="2">
        <v>13</v>
      </c>
      <c r="D17" s="3">
        <v>5</v>
      </c>
      <c r="E17" s="3">
        <v>41</v>
      </c>
      <c r="F17" s="3">
        <v>10</v>
      </c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69</v>
      </c>
    </row>
    <row r="18" spans="1:22" ht="18" customHeight="1" x14ac:dyDescent="0.15">
      <c r="A18" s="153"/>
      <c r="B18" s="120" t="s">
        <v>14</v>
      </c>
      <c r="C18" s="5">
        <v>13</v>
      </c>
      <c r="D18" s="6">
        <v>5</v>
      </c>
      <c r="E18" s="6">
        <v>41</v>
      </c>
      <c r="F18" s="6">
        <v>14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73</v>
      </c>
    </row>
    <row r="19" spans="1:22" ht="18" customHeight="1" x14ac:dyDescent="0.15">
      <c r="A19" s="156" t="s">
        <v>7</v>
      </c>
      <c r="B19" s="121" t="s">
        <v>13</v>
      </c>
      <c r="C19" s="75">
        <v>97</v>
      </c>
      <c r="D19" s="76"/>
      <c r="E19" s="76">
        <v>105</v>
      </c>
      <c r="F19" s="76">
        <v>46</v>
      </c>
      <c r="G19" s="76">
        <v>18</v>
      </c>
      <c r="H19" s="76">
        <v>6</v>
      </c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7"/>
      <c r="V19" s="32">
        <f t="shared" si="0"/>
        <v>272</v>
      </c>
    </row>
    <row r="20" spans="1:22" ht="18" customHeight="1" x14ac:dyDescent="0.15">
      <c r="A20" s="157"/>
      <c r="B20" s="119" t="s">
        <v>14</v>
      </c>
      <c r="C20" s="78">
        <v>106</v>
      </c>
      <c r="D20" s="79"/>
      <c r="E20" s="79">
        <v>109</v>
      </c>
      <c r="F20" s="79">
        <v>46</v>
      </c>
      <c r="G20" s="79">
        <v>18</v>
      </c>
      <c r="H20" s="79">
        <v>12</v>
      </c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80"/>
      <c r="V20" s="30">
        <f t="shared" si="0"/>
        <v>291</v>
      </c>
    </row>
    <row r="21" spans="1:22" ht="18" customHeight="1" x14ac:dyDescent="0.15">
      <c r="A21" s="154" t="s">
        <v>8</v>
      </c>
      <c r="B21" s="118" t="s">
        <v>13</v>
      </c>
      <c r="C21" s="81">
        <v>33</v>
      </c>
      <c r="D21" s="82">
        <v>6</v>
      </c>
      <c r="E21" s="82">
        <v>14</v>
      </c>
      <c r="F21" s="82">
        <v>12</v>
      </c>
      <c r="G21" s="82">
        <v>2</v>
      </c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>
        <v>2</v>
      </c>
      <c r="S21" s="82"/>
      <c r="T21" s="82"/>
      <c r="U21" s="83"/>
      <c r="V21" s="29">
        <f t="shared" si="0"/>
        <v>69</v>
      </c>
    </row>
    <row r="22" spans="1:22" ht="18" customHeight="1" x14ac:dyDescent="0.15">
      <c r="A22" s="153"/>
      <c r="B22" s="120" t="s">
        <v>14</v>
      </c>
      <c r="C22" s="78">
        <v>33</v>
      </c>
      <c r="D22" s="79">
        <v>6</v>
      </c>
      <c r="E22" s="79">
        <v>14</v>
      </c>
      <c r="F22" s="79">
        <v>19</v>
      </c>
      <c r="G22" s="79">
        <v>2</v>
      </c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>
        <v>2</v>
      </c>
      <c r="S22" s="79"/>
      <c r="T22" s="79"/>
      <c r="U22" s="80"/>
      <c r="V22" s="31">
        <f t="shared" si="0"/>
        <v>76</v>
      </c>
    </row>
    <row r="23" spans="1:22" ht="18" customHeight="1" x14ac:dyDescent="0.15">
      <c r="A23" s="156" t="s">
        <v>9</v>
      </c>
      <c r="B23" s="121" t="s">
        <v>13</v>
      </c>
      <c r="C23" s="81">
        <v>5</v>
      </c>
      <c r="D23" s="82">
        <v>2</v>
      </c>
      <c r="E23" s="82">
        <v>14</v>
      </c>
      <c r="F23" s="82">
        <v>18</v>
      </c>
      <c r="G23" s="82">
        <v>7</v>
      </c>
      <c r="H23" s="82">
        <v>5</v>
      </c>
      <c r="I23" s="82">
        <v>4</v>
      </c>
      <c r="J23" s="82"/>
      <c r="K23" s="82">
        <v>4</v>
      </c>
      <c r="L23" s="82"/>
      <c r="M23" s="82"/>
      <c r="N23" s="82"/>
      <c r="O23" s="82">
        <v>2</v>
      </c>
      <c r="P23" s="82"/>
      <c r="Q23" s="82"/>
      <c r="R23" s="82">
        <v>8</v>
      </c>
      <c r="S23" s="82">
        <v>2</v>
      </c>
      <c r="T23" s="82">
        <v>4</v>
      </c>
      <c r="U23" s="83"/>
      <c r="V23" s="32">
        <f t="shared" si="0"/>
        <v>75</v>
      </c>
    </row>
    <row r="24" spans="1:22" ht="18" customHeight="1" x14ac:dyDescent="0.15">
      <c r="A24" s="157"/>
      <c r="B24" s="119" t="s">
        <v>14</v>
      </c>
      <c r="C24" s="78">
        <v>5</v>
      </c>
      <c r="D24" s="79">
        <v>2</v>
      </c>
      <c r="E24" s="79">
        <v>14</v>
      </c>
      <c r="F24" s="79">
        <v>18</v>
      </c>
      <c r="G24" s="79">
        <v>9</v>
      </c>
      <c r="H24" s="79">
        <v>5</v>
      </c>
      <c r="I24" s="79">
        <v>4</v>
      </c>
      <c r="J24" s="79"/>
      <c r="K24" s="79">
        <v>4</v>
      </c>
      <c r="L24" s="79"/>
      <c r="M24" s="79"/>
      <c r="N24" s="79"/>
      <c r="O24" s="79">
        <v>2</v>
      </c>
      <c r="P24" s="79"/>
      <c r="Q24" s="79"/>
      <c r="R24" s="79">
        <v>8</v>
      </c>
      <c r="S24" s="79">
        <v>2</v>
      </c>
      <c r="T24" s="79">
        <v>4</v>
      </c>
      <c r="U24" s="80"/>
      <c r="V24" s="30">
        <f t="shared" si="0"/>
        <v>77</v>
      </c>
    </row>
    <row r="25" spans="1:22" ht="18" customHeight="1" x14ac:dyDescent="0.15">
      <c r="A25" s="154" t="s">
        <v>10</v>
      </c>
      <c r="B25" s="118" t="s">
        <v>13</v>
      </c>
      <c r="C25" s="81">
        <v>105</v>
      </c>
      <c r="D25" s="82"/>
      <c r="E25" s="82">
        <v>160</v>
      </c>
      <c r="F25" s="82">
        <v>47</v>
      </c>
      <c r="G25" s="82">
        <v>9</v>
      </c>
      <c r="H25" s="82">
        <v>7</v>
      </c>
      <c r="I25" s="82">
        <v>7</v>
      </c>
      <c r="J25" s="82"/>
      <c r="K25" s="82"/>
      <c r="L25" s="82"/>
      <c r="M25" s="82"/>
      <c r="N25" s="82"/>
      <c r="O25" s="82"/>
      <c r="P25" s="82"/>
      <c r="Q25" s="82"/>
      <c r="R25" s="82">
        <v>8</v>
      </c>
      <c r="S25" s="82"/>
      <c r="T25" s="82"/>
      <c r="U25" s="83"/>
      <c r="V25" s="29">
        <f t="shared" si="0"/>
        <v>343</v>
      </c>
    </row>
    <row r="26" spans="1:22" ht="18" customHeight="1" x14ac:dyDescent="0.15">
      <c r="A26" s="153"/>
      <c r="B26" s="120" t="s">
        <v>14</v>
      </c>
      <c r="C26" s="78">
        <v>109</v>
      </c>
      <c r="D26" s="79"/>
      <c r="E26" s="79">
        <v>194</v>
      </c>
      <c r="F26" s="79">
        <v>60</v>
      </c>
      <c r="G26" s="79">
        <v>11</v>
      </c>
      <c r="H26" s="79">
        <v>7</v>
      </c>
      <c r="I26" s="79">
        <v>10</v>
      </c>
      <c r="J26" s="79"/>
      <c r="K26" s="79"/>
      <c r="L26" s="79"/>
      <c r="M26" s="79"/>
      <c r="N26" s="79"/>
      <c r="O26" s="79"/>
      <c r="P26" s="79"/>
      <c r="Q26" s="79"/>
      <c r="R26" s="79">
        <v>16</v>
      </c>
      <c r="S26" s="79"/>
      <c r="T26" s="79"/>
      <c r="U26" s="80"/>
      <c r="V26" s="31">
        <f t="shared" si="0"/>
        <v>407</v>
      </c>
    </row>
    <row r="27" spans="1:22" ht="18" customHeight="1" x14ac:dyDescent="0.15">
      <c r="A27" s="156" t="s">
        <v>11</v>
      </c>
      <c r="B27" s="121" t="s">
        <v>13</v>
      </c>
      <c r="C27" s="75">
        <v>273</v>
      </c>
      <c r="D27" s="76">
        <v>11</v>
      </c>
      <c r="E27" s="76">
        <v>523</v>
      </c>
      <c r="F27" s="76">
        <v>176</v>
      </c>
      <c r="G27" s="76">
        <v>61</v>
      </c>
      <c r="H27" s="76">
        <v>28</v>
      </c>
      <c r="I27" s="76">
        <v>30</v>
      </c>
      <c r="J27" s="76"/>
      <c r="K27" s="76"/>
      <c r="L27" s="76">
        <v>2</v>
      </c>
      <c r="M27" s="76">
        <v>3</v>
      </c>
      <c r="N27" s="76"/>
      <c r="O27" s="76">
        <v>2</v>
      </c>
      <c r="P27" s="76"/>
      <c r="Q27" s="76"/>
      <c r="R27" s="76">
        <v>117</v>
      </c>
      <c r="S27" s="76"/>
      <c r="T27" s="76"/>
      <c r="U27" s="77">
        <v>5</v>
      </c>
      <c r="V27" s="32">
        <f t="shared" si="0"/>
        <v>1231</v>
      </c>
    </row>
    <row r="28" spans="1:22" ht="18" customHeight="1" x14ac:dyDescent="0.15">
      <c r="A28" s="157"/>
      <c r="B28" s="119" t="s">
        <v>14</v>
      </c>
      <c r="C28" s="78">
        <v>277</v>
      </c>
      <c r="D28" s="79">
        <v>11</v>
      </c>
      <c r="E28" s="79">
        <v>526</v>
      </c>
      <c r="F28" s="79">
        <v>181</v>
      </c>
      <c r="G28" s="79">
        <v>65</v>
      </c>
      <c r="H28" s="79">
        <v>30</v>
      </c>
      <c r="I28" s="79">
        <v>32</v>
      </c>
      <c r="J28" s="79"/>
      <c r="K28" s="79"/>
      <c r="L28" s="79">
        <v>2</v>
      </c>
      <c r="M28" s="79">
        <v>3</v>
      </c>
      <c r="N28" s="79"/>
      <c r="O28" s="79">
        <v>4</v>
      </c>
      <c r="P28" s="79"/>
      <c r="Q28" s="79"/>
      <c r="R28" s="79">
        <v>117</v>
      </c>
      <c r="S28" s="79"/>
      <c r="T28" s="79"/>
      <c r="U28" s="80">
        <v>5</v>
      </c>
      <c r="V28" s="30">
        <f t="shared" si="0"/>
        <v>1253</v>
      </c>
    </row>
    <row r="29" spans="1:22" ht="18" customHeight="1" x14ac:dyDescent="0.15">
      <c r="A29" s="154" t="s">
        <v>12</v>
      </c>
      <c r="B29" s="118" t="s">
        <v>13</v>
      </c>
      <c r="C29" s="81">
        <v>72</v>
      </c>
      <c r="D29" s="82"/>
      <c r="E29" s="82">
        <v>100</v>
      </c>
      <c r="F29" s="82">
        <v>60</v>
      </c>
      <c r="G29" s="82"/>
      <c r="H29" s="82">
        <v>18</v>
      </c>
      <c r="I29" s="82">
        <v>79</v>
      </c>
      <c r="J29" s="82"/>
      <c r="K29" s="82"/>
      <c r="L29" s="82"/>
      <c r="M29" s="82"/>
      <c r="N29" s="82"/>
      <c r="O29" s="82"/>
      <c r="P29" s="82"/>
      <c r="Q29" s="82"/>
      <c r="R29" s="82">
        <v>3</v>
      </c>
      <c r="S29" s="82"/>
      <c r="T29" s="82"/>
      <c r="U29" s="83"/>
      <c r="V29" s="29">
        <f t="shared" si="0"/>
        <v>332</v>
      </c>
    </row>
    <row r="30" spans="1:22" ht="18" customHeight="1" x14ac:dyDescent="0.15">
      <c r="A30" s="153"/>
      <c r="B30" s="120" t="s">
        <v>14</v>
      </c>
      <c r="C30" s="78">
        <v>74</v>
      </c>
      <c r="D30" s="79">
        <v>0</v>
      </c>
      <c r="E30" s="79">
        <v>107</v>
      </c>
      <c r="F30" s="79">
        <v>62</v>
      </c>
      <c r="G30" s="79"/>
      <c r="H30" s="79">
        <v>18</v>
      </c>
      <c r="I30" s="79">
        <v>80</v>
      </c>
      <c r="J30" s="79"/>
      <c r="K30" s="79"/>
      <c r="L30" s="79"/>
      <c r="M30" s="79"/>
      <c r="N30" s="79"/>
      <c r="O30" s="79"/>
      <c r="P30" s="79"/>
      <c r="Q30" s="79"/>
      <c r="R30" s="79">
        <v>3</v>
      </c>
      <c r="S30" s="79"/>
      <c r="T30" s="79"/>
      <c r="U30" s="80"/>
      <c r="V30" s="31">
        <f t="shared" si="0"/>
        <v>344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734</v>
      </c>
      <c r="D31" s="3">
        <f t="shared" ref="D31:V31" si="1">+D7+D9+D11+D13+D15+D17+D19+D21+D23+D25+D27+D29</f>
        <v>60</v>
      </c>
      <c r="E31" s="3">
        <f t="shared" si="1"/>
        <v>1184</v>
      </c>
      <c r="F31" s="3">
        <f t="shared" si="1"/>
        <v>505</v>
      </c>
      <c r="G31" s="3">
        <f t="shared" si="1"/>
        <v>120</v>
      </c>
      <c r="H31" s="3">
        <f t="shared" si="1"/>
        <v>64</v>
      </c>
      <c r="I31" s="3">
        <f t="shared" si="1"/>
        <v>120</v>
      </c>
      <c r="J31" s="3">
        <f t="shared" si="1"/>
        <v>0</v>
      </c>
      <c r="K31" s="3">
        <f t="shared" ref="K31:M31" si="2">+K7+K9+K11+K13+K15+K17+K19+K21+K23+K25+K27+K29</f>
        <v>8</v>
      </c>
      <c r="L31" s="3">
        <f t="shared" si="2"/>
        <v>2</v>
      </c>
      <c r="M31" s="3">
        <f t="shared" si="2"/>
        <v>3</v>
      </c>
      <c r="N31" s="3">
        <f t="shared" si="1"/>
        <v>0</v>
      </c>
      <c r="O31" s="3">
        <f t="shared" si="1"/>
        <v>4</v>
      </c>
      <c r="P31" s="3">
        <f t="shared" si="1"/>
        <v>6</v>
      </c>
      <c r="Q31" s="3">
        <f t="shared" si="1"/>
        <v>2</v>
      </c>
      <c r="R31" s="3">
        <f t="shared" si="1"/>
        <v>143</v>
      </c>
      <c r="S31" s="3">
        <f t="shared" si="1"/>
        <v>4</v>
      </c>
      <c r="T31" s="3">
        <f t="shared" si="1"/>
        <v>6</v>
      </c>
      <c r="U31" s="4">
        <f t="shared" si="1"/>
        <v>29</v>
      </c>
      <c r="V31" s="29">
        <f t="shared" si="1"/>
        <v>2994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757</v>
      </c>
      <c r="D32" s="6">
        <f t="shared" si="3"/>
        <v>63</v>
      </c>
      <c r="E32" s="6">
        <f t="shared" si="3"/>
        <v>1240</v>
      </c>
      <c r="F32" s="6">
        <f t="shared" si="3"/>
        <v>547</v>
      </c>
      <c r="G32" s="6">
        <f t="shared" si="3"/>
        <v>137</v>
      </c>
      <c r="H32" s="6">
        <f t="shared" si="3"/>
        <v>72</v>
      </c>
      <c r="I32" s="6">
        <f t="shared" si="3"/>
        <v>126</v>
      </c>
      <c r="J32" s="6">
        <f t="shared" si="3"/>
        <v>0</v>
      </c>
      <c r="K32" s="6">
        <f t="shared" ref="K32:M32" si="4">+K8+K10+K12+K14+K16+K18+K20+K22+K24+K26+K28+K30</f>
        <v>8</v>
      </c>
      <c r="L32" s="6">
        <f t="shared" si="4"/>
        <v>2</v>
      </c>
      <c r="M32" s="6">
        <f t="shared" si="4"/>
        <v>3</v>
      </c>
      <c r="N32" s="6">
        <f t="shared" si="3"/>
        <v>0</v>
      </c>
      <c r="O32" s="6">
        <f t="shared" si="3"/>
        <v>6</v>
      </c>
      <c r="P32" s="6">
        <f t="shared" si="3"/>
        <v>6</v>
      </c>
      <c r="Q32" s="6">
        <f t="shared" si="3"/>
        <v>2</v>
      </c>
      <c r="R32" s="6">
        <f t="shared" si="3"/>
        <v>153</v>
      </c>
      <c r="S32" s="6">
        <f t="shared" si="3"/>
        <v>4</v>
      </c>
      <c r="T32" s="6">
        <f t="shared" si="3"/>
        <v>6</v>
      </c>
      <c r="U32" s="7">
        <f t="shared" si="3"/>
        <v>29</v>
      </c>
      <c r="V32" s="31">
        <f t="shared" si="3"/>
        <v>3161</v>
      </c>
    </row>
    <row r="33" spans="1:22" ht="18" customHeight="1" x14ac:dyDescent="0.15">
      <c r="A33" s="158" t="s">
        <v>273</v>
      </c>
      <c r="B33" s="118" t="s">
        <v>13</v>
      </c>
      <c r="C33" s="2">
        <v>412</v>
      </c>
      <c r="D33" s="3">
        <v>19</v>
      </c>
      <c r="E33" s="3">
        <v>2219</v>
      </c>
      <c r="F33" s="3">
        <v>391</v>
      </c>
      <c r="G33" s="3">
        <v>39</v>
      </c>
      <c r="H33" s="3">
        <v>75</v>
      </c>
      <c r="I33" s="3">
        <v>40</v>
      </c>
      <c r="J33" s="3">
        <v>0</v>
      </c>
      <c r="K33" s="3">
        <v>6</v>
      </c>
      <c r="L33" s="3">
        <v>3</v>
      </c>
      <c r="M33" s="3">
        <v>0</v>
      </c>
      <c r="N33" s="3">
        <v>0</v>
      </c>
      <c r="O33" s="3">
        <v>0</v>
      </c>
      <c r="P33" s="3">
        <v>2</v>
      </c>
      <c r="Q33" s="3">
        <v>0</v>
      </c>
      <c r="R33" s="3">
        <v>208</v>
      </c>
      <c r="S33" s="3">
        <v>5</v>
      </c>
      <c r="T33" s="3">
        <v>12</v>
      </c>
      <c r="U33" s="4">
        <v>2</v>
      </c>
      <c r="V33" s="29">
        <f>SUM(C33:U33)</f>
        <v>3433</v>
      </c>
    </row>
    <row r="34" spans="1:22" ht="18" customHeight="1" x14ac:dyDescent="0.15">
      <c r="A34" s="153"/>
      <c r="B34" s="120" t="s">
        <v>14</v>
      </c>
      <c r="C34" s="5">
        <v>465</v>
      </c>
      <c r="D34" s="6">
        <v>21</v>
      </c>
      <c r="E34" s="6">
        <v>2274</v>
      </c>
      <c r="F34" s="6">
        <v>426</v>
      </c>
      <c r="G34" s="6">
        <v>41</v>
      </c>
      <c r="H34" s="6">
        <v>79</v>
      </c>
      <c r="I34" s="6">
        <v>43</v>
      </c>
      <c r="J34" s="6">
        <v>0</v>
      </c>
      <c r="K34" s="6">
        <v>6</v>
      </c>
      <c r="L34" s="6">
        <v>4</v>
      </c>
      <c r="M34" s="6">
        <v>0</v>
      </c>
      <c r="N34" s="6">
        <v>0</v>
      </c>
      <c r="O34" s="6">
        <v>0</v>
      </c>
      <c r="P34" s="6">
        <v>2</v>
      </c>
      <c r="Q34" s="6">
        <v>0</v>
      </c>
      <c r="R34" s="6">
        <v>212</v>
      </c>
      <c r="S34" s="6">
        <v>6</v>
      </c>
      <c r="T34" s="6">
        <v>16</v>
      </c>
      <c r="U34" s="7">
        <v>2</v>
      </c>
      <c r="V34" s="31">
        <f>SUM(C34:U34)</f>
        <v>3597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1.7815533980582525</v>
      </c>
      <c r="D35" s="34">
        <f t="shared" ref="D35:V35" si="5">IF(D33=0,"- ",+D31/D33)</f>
        <v>3.1578947368421053</v>
      </c>
      <c r="E35" s="34">
        <f t="shared" si="5"/>
        <v>0.53357368183866605</v>
      </c>
      <c r="F35" s="34">
        <f t="shared" si="5"/>
        <v>1.2915601023017902</v>
      </c>
      <c r="G35" s="34">
        <f t="shared" si="5"/>
        <v>3.0769230769230771</v>
      </c>
      <c r="H35" s="34">
        <f t="shared" si="5"/>
        <v>0.85333333333333339</v>
      </c>
      <c r="I35" s="34">
        <f t="shared" si="5"/>
        <v>3</v>
      </c>
      <c r="J35" s="34" t="str">
        <f t="shared" si="5"/>
        <v xml:space="preserve">- </v>
      </c>
      <c r="K35" s="34">
        <f t="shared" ref="K35:M35" si="6">IF(K33=0,"- ",+K31/K33)</f>
        <v>1.3333333333333333</v>
      </c>
      <c r="L35" s="34">
        <f t="shared" si="6"/>
        <v>0.66666666666666663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>
        <f t="shared" si="5"/>
        <v>3</v>
      </c>
      <c r="Q35" s="34" t="str">
        <f t="shared" si="5"/>
        <v xml:space="preserve">- </v>
      </c>
      <c r="R35" s="34">
        <f t="shared" si="5"/>
        <v>0.6875</v>
      </c>
      <c r="S35" s="34">
        <f t="shared" si="5"/>
        <v>0.8</v>
      </c>
      <c r="T35" s="34">
        <f t="shared" si="5"/>
        <v>0.5</v>
      </c>
      <c r="U35" s="35">
        <f t="shared" si="5"/>
        <v>14.5</v>
      </c>
      <c r="V35" s="36">
        <f t="shared" si="5"/>
        <v>0.87212350713661524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1.6279569892473118</v>
      </c>
      <c r="D36" s="38">
        <f t="shared" si="7"/>
        <v>3</v>
      </c>
      <c r="E36" s="38">
        <f t="shared" si="7"/>
        <v>0.54529463500439757</v>
      </c>
      <c r="F36" s="38">
        <f t="shared" si="7"/>
        <v>1.284037558685446</v>
      </c>
      <c r="G36" s="38">
        <f t="shared" si="7"/>
        <v>3.3414634146341462</v>
      </c>
      <c r="H36" s="38">
        <f t="shared" si="7"/>
        <v>0.91139240506329111</v>
      </c>
      <c r="I36" s="38">
        <f t="shared" si="7"/>
        <v>2.9302325581395348</v>
      </c>
      <c r="J36" s="38" t="str">
        <f t="shared" si="7"/>
        <v xml:space="preserve">- </v>
      </c>
      <c r="K36" s="38">
        <f t="shared" ref="K36:M36" si="8">IF(K34=0,"- ",+K32/K34)</f>
        <v>1.3333333333333333</v>
      </c>
      <c r="L36" s="38">
        <f t="shared" si="8"/>
        <v>0.5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>
        <f t="shared" si="7"/>
        <v>3</v>
      </c>
      <c r="Q36" s="38" t="str">
        <f t="shared" si="7"/>
        <v xml:space="preserve">- </v>
      </c>
      <c r="R36" s="38">
        <f t="shared" si="7"/>
        <v>0.72169811320754718</v>
      </c>
      <c r="S36" s="38">
        <f t="shared" si="7"/>
        <v>0.66666666666666663</v>
      </c>
      <c r="T36" s="38">
        <f t="shared" si="7"/>
        <v>0.375</v>
      </c>
      <c r="U36" s="39">
        <f t="shared" si="7"/>
        <v>14.5</v>
      </c>
      <c r="V36" s="40">
        <f t="shared" si="7"/>
        <v>0.87878787878787878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2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7</v>
      </c>
      <c r="O4" s="14" t="s">
        <v>35</v>
      </c>
      <c r="P4" s="14" t="s">
        <v>36</v>
      </c>
      <c r="Q4" s="15">
        <v>6</v>
      </c>
      <c r="R4" s="14" t="s">
        <v>37</v>
      </c>
      <c r="T4" s="16" t="s">
        <v>33</v>
      </c>
      <c r="U4" s="16"/>
      <c r="V4" s="16" t="s">
        <v>209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3</v>
      </c>
      <c r="D7" s="3">
        <v>13</v>
      </c>
      <c r="E7" s="3">
        <v>28</v>
      </c>
      <c r="F7" s="3">
        <v>4</v>
      </c>
      <c r="G7" s="3">
        <v>2</v>
      </c>
      <c r="H7" s="3">
        <v>0</v>
      </c>
      <c r="I7" s="3">
        <v>8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4</v>
      </c>
      <c r="Q7" s="3">
        <v>0</v>
      </c>
      <c r="R7" s="3">
        <v>1</v>
      </c>
      <c r="S7" s="3">
        <v>0</v>
      </c>
      <c r="T7" s="3">
        <v>2</v>
      </c>
      <c r="U7" s="4">
        <v>0</v>
      </c>
      <c r="V7" s="29">
        <f>SUM(C7:U7)</f>
        <v>65</v>
      </c>
    </row>
    <row r="8" spans="1:22" ht="18" customHeight="1" x14ac:dyDescent="0.15">
      <c r="A8" s="157"/>
      <c r="B8" s="119" t="s">
        <v>14</v>
      </c>
      <c r="C8" s="5">
        <v>7</v>
      </c>
      <c r="D8" s="9">
        <v>13</v>
      </c>
      <c r="E8" s="9">
        <v>28</v>
      </c>
      <c r="F8" s="9">
        <v>4</v>
      </c>
      <c r="G8" s="9">
        <v>2</v>
      </c>
      <c r="H8" s="9">
        <v>0</v>
      </c>
      <c r="I8" s="9">
        <v>8</v>
      </c>
      <c r="J8" s="9">
        <v>0</v>
      </c>
      <c r="K8" s="9">
        <v>0</v>
      </c>
      <c r="L8" s="9">
        <v>0</v>
      </c>
      <c r="M8" s="9">
        <v>0</v>
      </c>
      <c r="N8" s="9">
        <v>0</v>
      </c>
      <c r="O8" s="9">
        <v>0</v>
      </c>
      <c r="P8" s="9">
        <v>4</v>
      </c>
      <c r="Q8" s="9">
        <v>0</v>
      </c>
      <c r="R8" s="9">
        <v>4</v>
      </c>
      <c r="S8" s="9">
        <v>0</v>
      </c>
      <c r="T8" s="9">
        <v>4</v>
      </c>
      <c r="U8" s="10">
        <v>0</v>
      </c>
      <c r="V8" s="30">
        <f t="shared" ref="V8:V30" si="0">SUM(C8:U8)</f>
        <v>74</v>
      </c>
    </row>
    <row r="9" spans="1:22" ht="18" customHeight="1" x14ac:dyDescent="0.15">
      <c r="A9" s="154" t="s">
        <v>2</v>
      </c>
      <c r="B9" s="118" t="s">
        <v>13</v>
      </c>
      <c r="C9" s="2">
        <v>140</v>
      </c>
      <c r="D9" s="3">
        <v>14</v>
      </c>
      <c r="E9" s="3">
        <v>187</v>
      </c>
      <c r="F9" s="3">
        <v>21</v>
      </c>
      <c r="G9" s="3">
        <v>37</v>
      </c>
      <c r="H9" s="3">
        <v>8</v>
      </c>
      <c r="I9" s="3">
        <v>4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3</v>
      </c>
      <c r="P9" s="3">
        <v>0</v>
      </c>
      <c r="Q9" s="3">
        <v>0</v>
      </c>
      <c r="R9" s="3">
        <v>0</v>
      </c>
      <c r="S9" s="3">
        <v>0</v>
      </c>
      <c r="T9" s="3">
        <v>1</v>
      </c>
      <c r="U9" s="4">
        <v>2</v>
      </c>
      <c r="V9" s="29">
        <f t="shared" si="0"/>
        <v>417</v>
      </c>
    </row>
    <row r="10" spans="1:22" ht="18" customHeight="1" x14ac:dyDescent="0.15">
      <c r="A10" s="153"/>
      <c r="B10" s="120" t="s">
        <v>14</v>
      </c>
      <c r="C10" s="5">
        <v>140</v>
      </c>
      <c r="D10" s="6">
        <v>14</v>
      </c>
      <c r="E10" s="6">
        <v>187</v>
      </c>
      <c r="F10" s="6">
        <v>21</v>
      </c>
      <c r="G10" s="6">
        <v>43</v>
      </c>
      <c r="H10" s="6">
        <v>8</v>
      </c>
      <c r="I10" s="6">
        <v>4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6</v>
      </c>
      <c r="P10" s="6">
        <v>0</v>
      </c>
      <c r="Q10" s="6">
        <v>0</v>
      </c>
      <c r="R10" s="6">
        <v>0</v>
      </c>
      <c r="S10" s="6">
        <v>0</v>
      </c>
      <c r="T10" s="6">
        <v>1</v>
      </c>
      <c r="U10" s="7">
        <v>2</v>
      </c>
      <c r="V10" s="31">
        <f t="shared" si="0"/>
        <v>426</v>
      </c>
    </row>
    <row r="11" spans="1:22" ht="18" customHeight="1" x14ac:dyDescent="0.15">
      <c r="A11" s="156" t="s">
        <v>3</v>
      </c>
      <c r="B11" s="121" t="s">
        <v>13</v>
      </c>
      <c r="C11" s="11">
        <v>34</v>
      </c>
      <c r="D11" s="12">
        <v>46</v>
      </c>
      <c r="E11" s="12">
        <v>75</v>
      </c>
      <c r="F11" s="12">
        <v>328</v>
      </c>
      <c r="G11" s="12">
        <v>152</v>
      </c>
      <c r="H11" s="12">
        <v>11</v>
      </c>
      <c r="I11" s="12">
        <v>11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15</v>
      </c>
      <c r="S11" s="12">
        <v>0</v>
      </c>
      <c r="T11" s="12">
        <v>2</v>
      </c>
      <c r="U11" s="13">
        <v>0</v>
      </c>
      <c r="V11" s="32">
        <f t="shared" si="0"/>
        <v>674</v>
      </c>
    </row>
    <row r="12" spans="1:22" ht="18" customHeight="1" x14ac:dyDescent="0.15">
      <c r="A12" s="157"/>
      <c r="B12" s="119" t="s">
        <v>14</v>
      </c>
      <c r="C12" s="8">
        <v>39</v>
      </c>
      <c r="D12" s="9">
        <v>46</v>
      </c>
      <c r="E12" s="9">
        <v>75</v>
      </c>
      <c r="F12" s="9">
        <v>336</v>
      </c>
      <c r="G12" s="9">
        <v>188</v>
      </c>
      <c r="H12" s="9">
        <v>11</v>
      </c>
      <c r="I12" s="9">
        <v>11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17</v>
      </c>
      <c r="S12" s="9">
        <v>0</v>
      </c>
      <c r="T12" s="9">
        <v>2</v>
      </c>
      <c r="U12" s="10">
        <v>0</v>
      </c>
      <c r="V12" s="30">
        <f t="shared" si="0"/>
        <v>725</v>
      </c>
    </row>
    <row r="13" spans="1:22" ht="18" customHeight="1" x14ac:dyDescent="0.15">
      <c r="A13" s="154" t="s">
        <v>4</v>
      </c>
      <c r="B13" s="118" t="s">
        <v>13</v>
      </c>
      <c r="C13" s="2">
        <v>589</v>
      </c>
      <c r="D13" s="3">
        <v>254</v>
      </c>
      <c r="E13" s="3">
        <v>406</v>
      </c>
      <c r="F13" s="3">
        <v>1578</v>
      </c>
      <c r="G13" s="3">
        <v>133</v>
      </c>
      <c r="H13" s="3">
        <v>153</v>
      </c>
      <c r="I13" s="3">
        <v>88</v>
      </c>
      <c r="J13" s="3">
        <v>0</v>
      </c>
      <c r="K13" s="3">
        <v>36</v>
      </c>
      <c r="L13" s="3">
        <v>0</v>
      </c>
      <c r="M13" s="3">
        <v>0</v>
      </c>
      <c r="N13" s="3">
        <v>0</v>
      </c>
      <c r="O13" s="3">
        <v>8</v>
      </c>
      <c r="P13" s="3">
        <v>8</v>
      </c>
      <c r="Q13" s="3">
        <v>0</v>
      </c>
      <c r="R13" s="3">
        <v>87</v>
      </c>
      <c r="S13" s="3">
        <v>3</v>
      </c>
      <c r="T13" s="3">
        <v>22</v>
      </c>
      <c r="U13" s="4">
        <v>14</v>
      </c>
      <c r="V13" s="29">
        <f t="shared" si="0"/>
        <v>3379</v>
      </c>
    </row>
    <row r="14" spans="1:22" ht="18" customHeight="1" x14ac:dyDescent="0.15">
      <c r="A14" s="153"/>
      <c r="B14" s="120" t="s">
        <v>14</v>
      </c>
      <c r="C14" s="5">
        <v>1826</v>
      </c>
      <c r="D14" s="6">
        <v>634</v>
      </c>
      <c r="E14" s="6">
        <v>592</v>
      </c>
      <c r="F14" s="6">
        <v>1817</v>
      </c>
      <c r="G14" s="6">
        <v>338</v>
      </c>
      <c r="H14" s="6">
        <v>161</v>
      </c>
      <c r="I14" s="6">
        <v>88</v>
      </c>
      <c r="J14" s="6">
        <v>0</v>
      </c>
      <c r="K14" s="6">
        <v>36</v>
      </c>
      <c r="L14" s="6">
        <v>0</v>
      </c>
      <c r="M14" s="6">
        <v>0</v>
      </c>
      <c r="N14" s="6">
        <v>0</v>
      </c>
      <c r="O14" s="6">
        <v>8</v>
      </c>
      <c r="P14" s="6">
        <v>8</v>
      </c>
      <c r="Q14" s="6">
        <v>0</v>
      </c>
      <c r="R14" s="6">
        <v>190</v>
      </c>
      <c r="S14" s="6">
        <v>3</v>
      </c>
      <c r="T14" s="6">
        <v>83</v>
      </c>
      <c r="U14" s="7">
        <v>67</v>
      </c>
      <c r="V14" s="31">
        <f t="shared" si="0"/>
        <v>5851</v>
      </c>
    </row>
    <row r="15" spans="1:22" ht="18" customHeight="1" x14ac:dyDescent="0.15">
      <c r="A15" s="156" t="s">
        <v>5</v>
      </c>
      <c r="B15" s="121" t="s">
        <v>13</v>
      </c>
      <c r="C15" s="11">
        <v>240</v>
      </c>
      <c r="D15" s="12">
        <v>361</v>
      </c>
      <c r="E15" s="12">
        <v>95</v>
      </c>
      <c r="F15" s="12">
        <v>548</v>
      </c>
      <c r="G15" s="12">
        <v>58</v>
      </c>
      <c r="H15" s="12">
        <v>81</v>
      </c>
      <c r="I15" s="12">
        <v>2</v>
      </c>
      <c r="J15" s="12">
        <v>0</v>
      </c>
      <c r="K15" s="12">
        <v>4</v>
      </c>
      <c r="L15" s="12">
        <v>7</v>
      </c>
      <c r="M15" s="12">
        <v>0</v>
      </c>
      <c r="N15" s="12">
        <v>0</v>
      </c>
      <c r="O15" s="12">
        <v>0</v>
      </c>
      <c r="P15" s="12">
        <v>2</v>
      </c>
      <c r="Q15" s="12">
        <v>0</v>
      </c>
      <c r="R15" s="12">
        <v>44</v>
      </c>
      <c r="S15" s="12">
        <v>2</v>
      </c>
      <c r="T15" s="12">
        <v>8</v>
      </c>
      <c r="U15" s="13">
        <v>6</v>
      </c>
      <c r="V15" s="32">
        <f t="shared" si="0"/>
        <v>1458</v>
      </c>
    </row>
    <row r="16" spans="1:22" ht="18" customHeight="1" x14ac:dyDescent="0.15">
      <c r="A16" s="157"/>
      <c r="B16" s="119" t="s">
        <v>14</v>
      </c>
      <c r="C16" s="8">
        <v>637</v>
      </c>
      <c r="D16" s="9">
        <v>702</v>
      </c>
      <c r="E16" s="9">
        <v>102</v>
      </c>
      <c r="F16" s="9">
        <v>580</v>
      </c>
      <c r="G16" s="9">
        <v>129</v>
      </c>
      <c r="H16" s="9">
        <v>105</v>
      </c>
      <c r="I16" s="9">
        <v>2</v>
      </c>
      <c r="J16" s="9">
        <v>0</v>
      </c>
      <c r="K16" s="9">
        <v>12</v>
      </c>
      <c r="L16" s="9">
        <v>7</v>
      </c>
      <c r="M16" s="9">
        <v>0</v>
      </c>
      <c r="N16" s="9">
        <v>0</v>
      </c>
      <c r="O16" s="9">
        <v>0</v>
      </c>
      <c r="P16" s="9">
        <v>2</v>
      </c>
      <c r="Q16" s="9">
        <v>0</v>
      </c>
      <c r="R16" s="9">
        <v>110</v>
      </c>
      <c r="S16" s="9">
        <v>4</v>
      </c>
      <c r="T16" s="9">
        <v>29</v>
      </c>
      <c r="U16" s="10">
        <v>12</v>
      </c>
      <c r="V16" s="30">
        <f t="shared" si="0"/>
        <v>2433</v>
      </c>
    </row>
    <row r="17" spans="1:22" ht="18" customHeight="1" x14ac:dyDescent="0.15">
      <c r="A17" s="154" t="s">
        <v>6</v>
      </c>
      <c r="B17" s="118" t="s">
        <v>13</v>
      </c>
      <c r="C17" s="2">
        <v>43</v>
      </c>
      <c r="D17" s="3">
        <v>48</v>
      </c>
      <c r="E17" s="3">
        <v>367</v>
      </c>
      <c r="F17" s="3">
        <v>106</v>
      </c>
      <c r="G17" s="3">
        <v>26</v>
      </c>
      <c r="H17" s="3">
        <v>4</v>
      </c>
      <c r="I17" s="3">
        <v>2</v>
      </c>
      <c r="J17" s="3">
        <v>0</v>
      </c>
      <c r="K17" s="3">
        <v>6</v>
      </c>
      <c r="L17" s="3">
        <v>0</v>
      </c>
      <c r="M17" s="3">
        <v>0</v>
      </c>
      <c r="N17" s="3">
        <v>0</v>
      </c>
      <c r="O17" s="3">
        <v>6</v>
      </c>
      <c r="P17" s="3">
        <v>0</v>
      </c>
      <c r="Q17" s="3">
        <v>2</v>
      </c>
      <c r="R17" s="3">
        <v>2</v>
      </c>
      <c r="S17" s="3">
        <v>0</v>
      </c>
      <c r="T17" s="3">
        <v>2</v>
      </c>
      <c r="U17" s="4">
        <v>2</v>
      </c>
      <c r="V17" s="29">
        <f t="shared" si="0"/>
        <v>616</v>
      </c>
    </row>
    <row r="18" spans="1:22" ht="18" customHeight="1" x14ac:dyDescent="0.15">
      <c r="A18" s="153"/>
      <c r="B18" s="120" t="s">
        <v>14</v>
      </c>
      <c r="C18" s="5">
        <v>161</v>
      </c>
      <c r="D18" s="6">
        <v>97</v>
      </c>
      <c r="E18" s="6">
        <v>367</v>
      </c>
      <c r="F18" s="6">
        <v>114</v>
      </c>
      <c r="G18" s="6">
        <v>55</v>
      </c>
      <c r="H18" s="6">
        <v>6</v>
      </c>
      <c r="I18" s="6">
        <v>2</v>
      </c>
      <c r="J18" s="6">
        <v>0</v>
      </c>
      <c r="K18" s="6">
        <v>16</v>
      </c>
      <c r="L18" s="6">
        <v>0</v>
      </c>
      <c r="M18" s="6">
        <v>0</v>
      </c>
      <c r="N18" s="6">
        <v>0</v>
      </c>
      <c r="O18" s="6">
        <v>6</v>
      </c>
      <c r="P18" s="6">
        <v>0</v>
      </c>
      <c r="Q18" s="6">
        <v>4</v>
      </c>
      <c r="R18" s="6">
        <v>4</v>
      </c>
      <c r="S18" s="6">
        <v>0</v>
      </c>
      <c r="T18" s="6">
        <v>2</v>
      </c>
      <c r="U18" s="7">
        <v>5</v>
      </c>
      <c r="V18" s="31">
        <f t="shared" si="0"/>
        <v>839</v>
      </c>
    </row>
    <row r="19" spans="1:22" ht="18" customHeight="1" x14ac:dyDescent="0.15">
      <c r="A19" s="156" t="s">
        <v>7</v>
      </c>
      <c r="B19" s="121" t="s">
        <v>13</v>
      </c>
      <c r="C19" s="65">
        <v>8</v>
      </c>
      <c r="D19" s="66">
        <v>296</v>
      </c>
      <c r="E19" s="66">
        <v>149</v>
      </c>
      <c r="F19" s="66">
        <v>33</v>
      </c>
      <c r="G19" s="66">
        <v>19</v>
      </c>
      <c r="H19" s="66">
        <v>0</v>
      </c>
      <c r="I19" s="66">
        <v>0</v>
      </c>
      <c r="J19" s="66">
        <v>0</v>
      </c>
      <c r="K19" s="66">
        <v>0</v>
      </c>
      <c r="L19" s="66">
        <v>0</v>
      </c>
      <c r="M19" s="66">
        <v>2</v>
      </c>
      <c r="N19" s="66">
        <v>0</v>
      </c>
      <c r="O19" s="66">
        <v>2</v>
      </c>
      <c r="P19" s="66">
        <v>1</v>
      </c>
      <c r="Q19" s="66">
        <v>2</v>
      </c>
      <c r="R19" s="66">
        <v>2</v>
      </c>
      <c r="S19" s="66">
        <v>0</v>
      </c>
      <c r="T19" s="66">
        <v>0</v>
      </c>
      <c r="U19" s="67">
        <v>8</v>
      </c>
      <c r="V19" s="32">
        <f t="shared" si="0"/>
        <v>522</v>
      </c>
    </row>
    <row r="20" spans="1:22" ht="18" customHeight="1" x14ac:dyDescent="0.15">
      <c r="A20" s="157"/>
      <c r="B20" s="119" t="s">
        <v>14</v>
      </c>
      <c r="C20" s="68">
        <v>8</v>
      </c>
      <c r="D20" s="69">
        <v>360</v>
      </c>
      <c r="E20" s="69">
        <v>181</v>
      </c>
      <c r="F20" s="69">
        <v>35</v>
      </c>
      <c r="G20" s="69">
        <v>19</v>
      </c>
      <c r="H20" s="69">
        <v>0</v>
      </c>
      <c r="I20" s="69">
        <v>0</v>
      </c>
      <c r="J20" s="69">
        <v>0</v>
      </c>
      <c r="K20" s="69">
        <v>0</v>
      </c>
      <c r="L20" s="69">
        <v>0</v>
      </c>
      <c r="M20" s="69">
        <v>2</v>
      </c>
      <c r="N20" s="69">
        <v>0</v>
      </c>
      <c r="O20" s="69">
        <v>2</v>
      </c>
      <c r="P20" s="69">
        <v>1</v>
      </c>
      <c r="Q20" s="69">
        <v>2</v>
      </c>
      <c r="R20" s="69">
        <v>2</v>
      </c>
      <c r="S20" s="69">
        <v>0</v>
      </c>
      <c r="T20" s="69">
        <v>0</v>
      </c>
      <c r="U20" s="70">
        <v>8</v>
      </c>
      <c r="V20" s="30">
        <f t="shared" si="0"/>
        <v>620</v>
      </c>
    </row>
    <row r="21" spans="1:22" ht="18" customHeight="1" x14ac:dyDescent="0.15">
      <c r="A21" s="154" t="s">
        <v>8</v>
      </c>
      <c r="B21" s="118" t="s">
        <v>13</v>
      </c>
      <c r="C21" s="71">
        <v>1</v>
      </c>
      <c r="D21" s="72">
        <v>0</v>
      </c>
      <c r="E21" s="72">
        <v>62</v>
      </c>
      <c r="F21" s="72">
        <v>5</v>
      </c>
      <c r="G21" s="72">
        <v>0</v>
      </c>
      <c r="H21" s="72">
        <v>0</v>
      </c>
      <c r="I21" s="72">
        <v>0</v>
      </c>
      <c r="J21" s="72">
        <v>0</v>
      </c>
      <c r="K21" s="72">
        <v>0</v>
      </c>
      <c r="L21" s="72">
        <v>0</v>
      </c>
      <c r="M21" s="72">
        <v>3</v>
      </c>
      <c r="N21" s="72">
        <v>0</v>
      </c>
      <c r="O21" s="72">
        <v>0</v>
      </c>
      <c r="P21" s="72">
        <v>1</v>
      </c>
      <c r="Q21" s="72">
        <v>0</v>
      </c>
      <c r="R21" s="72">
        <v>0</v>
      </c>
      <c r="S21" s="72">
        <v>0</v>
      </c>
      <c r="T21" s="72">
        <v>0</v>
      </c>
      <c r="U21" s="67">
        <v>0</v>
      </c>
      <c r="V21" s="29">
        <f t="shared" si="0"/>
        <v>72</v>
      </c>
    </row>
    <row r="22" spans="1:22" ht="18" customHeight="1" x14ac:dyDescent="0.15">
      <c r="A22" s="153"/>
      <c r="B22" s="120" t="s">
        <v>14</v>
      </c>
      <c r="C22" s="68">
        <v>1</v>
      </c>
      <c r="D22" s="69">
        <v>0</v>
      </c>
      <c r="E22" s="69">
        <v>76</v>
      </c>
      <c r="F22" s="69">
        <v>5</v>
      </c>
      <c r="G22" s="69">
        <v>0</v>
      </c>
      <c r="H22" s="69">
        <v>0</v>
      </c>
      <c r="I22" s="69">
        <v>0</v>
      </c>
      <c r="J22" s="69">
        <v>0</v>
      </c>
      <c r="K22" s="69">
        <v>0</v>
      </c>
      <c r="L22" s="69">
        <v>0</v>
      </c>
      <c r="M22" s="69">
        <v>30</v>
      </c>
      <c r="N22" s="69">
        <v>0</v>
      </c>
      <c r="O22" s="69">
        <v>0</v>
      </c>
      <c r="P22" s="69">
        <v>2</v>
      </c>
      <c r="Q22" s="69">
        <v>0</v>
      </c>
      <c r="R22" s="69">
        <v>0</v>
      </c>
      <c r="S22" s="69">
        <v>0</v>
      </c>
      <c r="T22" s="69">
        <v>0</v>
      </c>
      <c r="U22" s="73">
        <v>0</v>
      </c>
      <c r="V22" s="31">
        <f t="shared" si="0"/>
        <v>114</v>
      </c>
    </row>
    <row r="23" spans="1:22" ht="18" customHeight="1" x14ac:dyDescent="0.15">
      <c r="A23" s="156" t="s">
        <v>9</v>
      </c>
      <c r="B23" s="121" t="s">
        <v>13</v>
      </c>
      <c r="C23" s="71">
        <v>482</v>
      </c>
      <c r="D23" s="72">
        <v>80</v>
      </c>
      <c r="E23" s="72">
        <v>376</v>
      </c>
      <c r="F23" s="72">
        <v>699</v>
      </c>
      <c r="G23" s="72">
        <v>1114</v>
      </c>
      <c r="H23" s="72">
        <v>276</v>
      </c>
      <c r="I23" s="72">
        <v>141</v>
      </c>
      <c r="J23" s="72">
        <v>0</v>
      </c>
      <c r="K23" s="72">
        <v>22</v>
      </c>
      <c r="L23" s="72">
        <v>0</v>
      </c>
      <c r="M23" s="72">
        <v>0</v>
      </c>
      <c r="N23" s="72">
        <v>0</v>
      </c>
      <c r="O23" s="72">
        <v>9</v>
      </c>
      <c r="P23" s="72">
        <v>4</v>
      </c>
      <c r="Q23" s="72">
        <v>0</v>
      </c>
      <c r="R23" s="72">
        <v>26</v>
      </c>
      <c r="S23" s="72">
        <v>0</v>
      </c>
      <c r="T23" s="72">
        <v>50</v>
      </c>
      <c r="U23" s="74">
        <v>81</v>
      </c>
      <c r="V23" s="32">
        <f t="shared" si="0"/>
        <v>3360</v>
      </c>
    </row>
    <row r="24" spans="1:22" ht="18" customHeight="1" x14ac:dyDescent="0.15">
      <c r="A24" s="157"/>
      <c r="B24" s="119" t="s">
        <v>14</v>
      </c>
      <c r="C24" s="68">
        <v>1835</v>
      </c>
      <c r="D24" s="69">
        <v>273</v>
      </c>
      <c r="E24" s="69">
        <v>756</v>
      </c>
      <c r="F24" s="69">
        <v>2846</v>
      </c>
      <c r="G24" s="69">
        <v>4962</v>
      </c>
      <c r="H24" s="69">
        <v>1088</v>
      </c>
      <c r="I24" s="69">
        <v>428</v>
      </c>
      <c r="J24" s="69">
        <v>0</v>
      </c>
      <c r="K24" s="69">
        <v>69</v>
      </c>
      <c r="L24" s="69">
        <v>0</v>
      </c>
      <c r="M24" s="69">
        <v>0</v>
      </c>
      <c r="N24" s="69">
        <v>0</v>
      </c>
      <c r="O24" s="69">
        <v>54</v>
      </c>
      <c r="P24" s="69">
        <v>20</v>
      </c>
      <c r="Q24" s="69">
        <v>0</v>
      </c>
      <c r="R24" s="69">
        <v>118</v>
      </c>
      <c r="S24" s="69">
        <v>0</v>
      </c>
      <c r="T24" s="69">
        <v>257</v>
      </c>
      <c r="U24" s="73">
        <v>341</v>
      </c>
      <c r="V24" s="30">
        <f t="shared" si="0"/>
        <v>13047</v>
      </c>
    </row>
    <row r="25" spans="1:22" ht="18" customHeight="1" x14ac:dyDescent="0.15">
      <c r="A25" s="154" t="s">
        <v>10</v>
      </c>
      <c r="B25" s="118" t="s">
        <v>13</v>
      </c>
      <c r="C25" s="71">
        <v>722</v>
      </c>
      <c r="D25" s="72">
        <v>82</v>
      </c>
      <c r="E25" s="72">
        <v>420</v>
      </c>
      <c r="F25" s="72">
        <v>405</v>
      </c>
      <c r="G25" s="72">
        <v>141</v>
      </c>
      <c r="H25" s="72">
        <v>67</v>
      </c>
      <c r="I25" s="72">
        <v>71</v>
      </c>
      <c r="J25" s="72">
        <v>0</v>
      </c>
      <c r="K25" s="72">
        <v>4</v>
      </c>
      <c r="L25" s="72">
        <v>0</v>
      </c>
      <c r="M25" s="72">
        <v>0</v>
      </c>
      <c r="N25" s="72">
        <v>0</v>
      </c>
      <c r="O25" s="72">
        <v>30</v>
      </c>
      <c r="P25" s="72">
        <v>2</v>
      </c>
      <c r="Q25" s="72">
        <v>0</v>
      </c>
      <c r="R25" s="72">
        <v>55</v>
      </c>
      <c r="S25" s="72">
        <v>1</v>
      </c>
      <c r="T25" s="72">
        <v>1201</v>
      </c>
      <c r="U25" s="74">
        <v>156</v>
      </c>
      <c r="V25" s="29">
        <f t="shared" si="0"/>
        <v>3357</v>
      </c>
    </row>
    <row r="26" spans="1:22" ht="18" customHeight="1" x14ac:dyDescent="0.15">
      <c r="A26" s="153"/>
      <c r="B26" s="120" t="s">
        <v>14</v>
      </c>
      <c r="C26" s="68">
        <v>2322</v>
      </c>
      <c r="D26" s="69">
        <v>282</v>
      </c>
      <c r="E26" s="69">
        <v>1267</v>
      </c>
      <c r="F26" s="69">
        <v>1759</v>
      </c>
      <c r="G26" s="69">
        <v>826</v>
      </c>
      <c r="H26" s="69">
        <v>284</v>
      </c>
      <c r="I26" s="69">
        <v>159</v>
      </c>
      <c r="J26" s="69">
        <v>0</v>
      </c>
      <c r="K26" s="69">
        <v>12</v>
      </c>
      <c r="L26" s="69">
        <v>0</v>
      </c>
      <c r="M26" s="69">
        <v>0</v>
      </c>
      <c r="N26" s="69">
        <v>0</v>
      </c>
      <c r="O26" s="69">
        <v>178</v>
      </c>
      <c r="P26" s="69">
        <v>14</v>
      </c>
      <c r="Q26" s="69">
        <v>0</v>
      </c>
      <c r="R26" s="69">
        <v>217</v>
      </c>
      <c r="S26" s="69">
        <v>2</v>
      </c>
      <c r="T26" s="69">
        <v>8025</v>
      </c>
      <c r="U26" s="73">
        <v>459</v>
      </c>
      <c r="V26" s="31">
        <f t="shared" si="0"/>
        <v>15806</v>
      </c>
    </row>
    <row r="27" spans="1:22" ht="18" customHeight="1" x14ac:dyDescent="0.15">
      <c r="A27" s="156" t="s">
        <v>11</v>
      </c>
      <c r="B27" s="121" t="s">
        <v>13</v>
      </c>
      <c r="C27" s="71">
        <v>1049</v>
      </c>
      <c r="D27" s="72">
        <v>80</v>
      </c>
      <c r="E27" s="72">
        <v>917</v>
      </c>
      <c r="F27" s="72">
        <v>543</v>
      </c>
      <c r="G27" s="72">
        <v>337</v>
      </c>
      <c r="H27" s="72">
        <v>105</v>
      </c>
      <c r="I27" s="72">
        <v>112</v>
      </c>
      <c r="J27" s="72">
        <v>0</v>
      </c>
      <c r="K27" s="72">
        <v>11</v>
      </c>
      <c r="L27" s="72">
        <v>0</v>
      </c>
      <c r="M27" s="72">
        <v>8</v>
      </c>
      <c r="N27" s="72">
        <v>0</v>
      </c>
      <c r="O27" s="72">
        <v>36</v>
      </c>
      <c r="P27" s="72">
        <v>28</v>
      </c>
      <c r="Q27" s="72">
        <v>0</v>
      </c>
      <c r="R27" s="72">
        <v>35</v>
      </c>
      <c r="S27" s="72">
        <v>6</v>
      </c>
      <c r="T27" s="72">
        <v>105</v>
      </c>
      <c r="U27" s="74">
        <v>162</v>
      </c>
      <c r="V27" s="32">
        <f t="shared" si="0"/>
        <v>3534</v>
      </c>
    </row>
    <row r="28" spans="1:22" ht="18" customHeight="1" x14ac:dyDescent="0.15">
      <c r="A28" s="157"/>
      <c r="B28" s="119" t="s">
        <v>14</v>
      </c>
      <c r="C28" s="68">
        <v>4399</v>
      </c>
      <c r="D28" s="69">
        <v>290</v>
      </c>
      <c r="E28" s="69">
        <v>1756</v>
      </c>
      <c r="F28" s="69">
        <v>2344</v>
      </c>
      <c r="G28" s="69">
        <v>1554</v>
      </c>
      <c r="H28" s="69">
        <v>272</v>
      </c>
      <c r="I28" s="69">
        <v>412</v>
      </c>
      <c r="J28" s="69">
        <v>0</v>
      </c>
      <c r="K28" s="69">
        <v>33</v>
      </c>
      <c r="L28" s="69">
        <v>0</v>
      </c>
      <c r="M28" s="69">
        <v>53</v>
      </c>
      <c r="N28" s="69">
        <v>0</v>
      </c>
      <c r="O28" s="69">
        <v>180</v>
      </c>
      <c r="P28" s="69">
        <v>95</v>
      </c>
      <c r="Q28" s="69">
        <v>0</v>
      </c>
      <c r="R28" s="69">
        <v>163</v>
      </c>
      <c r="S28" s="69">
        <v>30</v>
      </c>
      <c r="T28" s="69">
        <v>430</v>
      </c>
      <c r="U28" s="73">
        <v>476</v>
      </c>
      <c r="V28" s="30">
        <f t="shared" si="0"/>
        <v>12487</v>
      </c>
    </row>
    <row r="29" spans="1:22" ht="18" customHeight="1" x14ac:dyDescent="0.15">
      <c r="A29" s="154" t="s">
        <v>12</v>
      </c>
      <c r="B29" s="118" t="s">
        <v>13</v>
      </c>
      <c r="C29" s="71">
        <v>156</v>
      </c>
      <c r="D29" s="72">
        <v>75</v>
      </c>
      <c r="E29" s="72">
        <v>418</v>
      </c>
      <c r="F29" s="72">
        <v>485</v>
      </c>
      <c r="G29" s="72">
        <v>434</v>
      </c>
      <c r="H29" s="72">
        <v>143</v>
      </c>
      <c r="I29" s="72">
        <v>75</v>
      </c>
      <c r="J29" s="72">
        <v>0</v>
      </c>
      <c r="K29" s="72">
        <v>18</v>
      </c>
      <c r="L29" s="72">
        <v>0</v>
      </c>
      <c r="M29" s="72">
        <v>0</v>
      </c>
      <c r="N29" s="72">
        <v>0</v>
      </c>
      <c r="O29" s="72">
        <v>19</v>
      </c>
      <c r="P29" s="72">
        <v>31</v>
      </c>
      <c r="Q29" s="72">
        <v>0</v>
      </c>
      <c r="R29" s="72">
        <v>19</v>
      </c>
      <c r="S29" s="72">
        <v>0</v>
      </c>
      <c r="T29" s="72">
        <v>202</v>
      </c>
      <c r="U29" s="74">
        <v>261</v>
      </c>
      <c r="V29" s="29">
        <f t="shared" si="0"/>
        <v>2336</v>
      </c>
    </row>
    <row r="30" spans="1:22" ht="18" customHeight="1" x14ac:dyDescent="0.15">
      <c r="A30" s="153"/>
      <c r="B30" s="120" t="s">
        <v>14</v>
      </c>
      <c r="C30" s="68">
        <v>486</v>
      </c>
      <c r="D30" s="69">
        <v>255</v>
      </c>
      <c r="E30" s="69">
        <v>909</v>
      </c>
      <c r="F30" s="69">
        <v>1545</v>
      </c>
      <c r="G30" s="69">
        <v>2272</v>
      </c>
      <c r="H30" s="69">
        <v>646</v>
      </c>
      <c r="I30" s="69">
        <v>261</v>
      </c>
      <c r="J30" s="69">
        <v>0</v>
      </c>
      <c r="K30" s="69">
        <v>52</v>
      </c>
      <c r="L30" s="69">
        <v>0</v>
      </c>
      <c r="M30" s="69">
        <v>0</v>
      </c>
      <c r="N30" s="69">
        <v>0</v>
      </c>
      <c r="O30" s="69">
        <v>80</v>
      </c>
      <c r="P30" s="69">
        <v>206</v>
      </c>
      <c r="Q30" s="69">
        <v>0</v>
      </c>
      <c r="R30" s="69">
        <v>80</v>
      </c>
      <c r="S30" s="69">
        <v>0</v>
      </c>
      <c r="T30" s="69">
        <v>1166</v>
      </c>
      <c r="U30" s="73">
        <v>700</v>
      </c>
      <c r="V30" s="31">
        <f t="shared" si="0"/>
        <v>8658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3467</v>
      </c>
      <c r="D31" s="3">
        <f t="shared" ref="D31:V31" si="1">+D7+D9+D11+D13+D15+D17+D19+D21+D23+D25+D27+D29</f>
        <v>1349</v>
      </c>
      <c r="E31" s="3">
        <f t="shared" si="1"/>
        <v>3500</v>
      </c>
      <c r="F31" s="3">
        <f t="shared" si="1"/>
        <v>4755</v>
      </c>
      <c r="G31" s="3">
        <f t="shared" si="1"/>
        <v>2453</v>
      </c>
      <c r="H31" s="3">
        <f t="shared" si="1"/>
        <v>848</v>
      </c>
      <c r="I31" s="3">
        <f t="shared" si="1"/>
        <v>514</v>
      </c>
      <c r="J31" s="3">
        <f t="shared" si="1"/>
        <v>0</v>
      </c>
      <c r="K31" s="3">
        <f t="shared" ref="K31:M31" si="2">+K7+K9+K11+K13+K15+K17+K19+K21+K23+K25+K27+K29</f>
        <v>101</v>
      </c>
      <c r="L31" s="3">
        <f t="shared" si="2"/>
        <v>7</v>
      </c>
      <c r="M31" s="3">
        <f t="shared" si="2"/>
        <v>13</v>
      </c>
      <c r="N31" s="3">
        <f t="shared" si="1"/>
        <v>0</v>
      </c>
      <c r="O31" s="3">
        <f t="shared" si="1"/>
        <v>113</v>
      </c>
      <c r="P31" s="3">
        <f t="shared" si="1"/>
        <v>81</v>
      </c>
      <c r="Q31" s="3">
        <f t="shared" si="1"/>
        <v>4</v>
      </c>
      <c r="R31" s="3">
        <f t="shared" si="1"/>
        <v>286</v>
      </c>
      <c r="S31" s="3">
        <f t="shared" si="1"/>
        <v>12</v>
      </c>
      <c r="T31" s="3">
        <f t="shared" si="1"/>
        <v>1595</v>
      </c>
      <c r="U31" s="4">
        <f t="shared" si="1"/>
        <v>692</v>
      </c>
      <c r="V31" s="29">
        <f t="shared" si="1"/>
        <v>19790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11861</v>
      </c>
      <c r="D32" s="6">
        <f t="shared" si="3"/>
        <v>2966</v>
      </c>
      <c r="E32" s="6">
        <f t="shared" si="3"/>
        <v>6296</v>
      </c>
      <c r="F32" s="6">
        <f t="shared" si="3"/>
        <v>11406</v>
      </c>
      <c r="G32" s="6">
        <f t="shared" si="3"/>
        <v>10388</v>
      </c>
      <c r="H32" s="6">
        <f t="shared" si="3"/>
        <v>2581</v>
      </c>
      <c r="I32" s="6">
        <f t="shared" si="3"/>
        <v>1375</v>
      </c>
      <c r="J32" s="6">
        <f t="shared" si="3"/>
        <v>0</v>
      </c>
      <c r="K32" s="6">
        <f t="shared" ref="K32:M32" si="4">+K8+K10+K12+K14+K16+K18+K20+K22+K24+K26+K28+K30</f>
        <v>230</v>
      </c>
      <c r="L32" s="6">
        <f t="shared" si="4"/>
        <v>7</v>
      </c>
      <c r="M32" s="6">
        <f t="shared" si="4"/>
        <v>85</v>
      </c>
      <c r="N32" s="6">
        <f t="shared" si="3"/>
        <v>0</v>
      </c>
      <c r="O32" s="6">
        <f t="shared" si="3"/>
        <v>514</v>
      </c>
      <c r="P32" s="6">
        <f t="shared" si="3"/>
        <v>352</v>
      </c>
      <c r="Q32" s="6">
        <f t="shared" si="3"/>
        <v>6</v>
      </c>
      <c r="R32" s="6">
        <f t="shared" si="3"/>
        <v>905</v>
      </c>
      <c r="S32" s="6">
        <f t="shared" si="3"/>
        <v>39</v>
      </c>
      <c r="T32" s="6">
        <f t="shared" si="3"/>
        <v>9999</v>
      </c>
      <c r="U32" s="7">
        <f t="shared" si="3"/>
        <v>2070</v>
      </c>
      <c r="V32" s="31">
        <f t="shared" si="3"/>
        <v>61080</v>
      </c>
    </row>
    <row r="33" spans="1:22" ht="18" customHeight="1" x14ac:dyDescent="0.15">
      <c r="A33" s="158" t="s">
        <v>273</v>
      </c>
      <c r="B33" s="118" t="s">
        <v>13</v>
      </c>
      <c r="C33" s="2">
        <v>3216</v>
      </c>
      <c r="D33" s="3">
        <v>512</v>
      </c>
      <c r="E33" s="3">
        <v>6558</v>
      </c>
      <c r="F33" s="3">
        <v>4149</v>
      </c>
      <c r="G33" s="3">
        <v>2897</v>
      </c>
      <c r="H33" s="3">
        <v>691</v>
      </c>
      <c r="I33" s="3">
        <v>542</v>
      </c>
      <c r="J33" s="3">
        <v>0</v>
      </c>
      <c r="K33" s="3">
        <v>11</v>
      </c>
      <c r="L33" s="3">
        <v>2</v>
      </c>
      <c r="M33" s="3">
        <v>3</v>
      </c>
      <c r="N33" s="3">
        <v>0</v>
      </c>
      <c r="O33" s="3">
        <v>61</v>
      </c>
      <c r="P33" s="3">
        <v>130</v>
      </c>
      <c r="Q33" s="3">
        <v>9</v>
      </c>
      <c r="R33" s="3">
        <v>149</v>
      </c>
      <c r="S33" s="3">
        <v>22</v>
      </c>
      <c r="T33" s="3">
        <v>1869</v>
      </c>
      <c r="U33" s="4">
        <v>129</v>
      </c>
      <c r="V33" s="29">
        <f>SUM(C33:U33)</f>
        <v>20950</v>
      </c>
    </row>
    <row r="34" spans="1:22" ht="18" customHeight="1" x14ac:dyDescent="0.15">
      <c r="A34" s="153"/>
      <c r="B34" s="120" t="s">
        <v>14</v>
      </c>
      <c r="C34" s="5">
        <v>8237</v>
      </c>
      <c r="D34" s="6">
        <v>1611</v>
      </c>
      <c r="E34" s="6">
        <v>11118</v>
      </c>
      <c r="F34" s="6">
        <v>12525</v>
      </c>
      <c r="G34" s="6">
        <v>11685</v>
      </c>
      <c r="H34" s="6">
        <v>2973</v>
      </c>
      <c r="I34" s="6">
        <v>1308</v>
      </c>
      <c r="J34" s="6">
        <v>0</v>
      </c>
      <c r="K34" s="6">
        <v>47</v>
      </c>
      <c r="L34" s="6">
        <v>2</v>
      </c>
      <c r="M34" s="6">
        <v>6</v>
      </c>
      <c r="N34" s="6">
        <v>0</v>
      </c>
      <c r="O34" s="6">
        <v>319</v>
      </c>
      <c r="P34" s="6">
        <v>763</v>
      </c>
      <c r="Q34" s="6">
        <v>28</v>
      </c>
      <c r="R34" s="6">
        <v>622</v>
      </c>
      <c r="S34" s="6">
        <v>90</v>
      </c>
      <c r="T34" s="6">
        <v>11909</v>
      </c>
      <c r="U34" s="7">
        <v>518</v>
      </c>
      <c r="V34" s="31">
        <f>SUM(C34:U34)</f>
        <v>63761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1.0780472636815921</v>
      </c>
      <c r="D35" s="34">
        <f t="shared" ref="D35:V35" si="5">IF(D33=0,"- ",+D31/D33)</f>
        <v>2.634765625</v>
      </c>
      <c r="E35" s="34">
        <f t="shared" si="5"/>
        <v>0.53369929856663612</v>
      </c>
      <c r="F35" s="34">
        <f t="shared" si="5"/>
        <v>1.146059291395517</v>
      </c>
      <c r="G35" s="34">
        <f t="shared" si="5"/>
        <v>0.84673800483258543</v>
      </c>
      <c r="H35" s="34">
        <f t="shared" si="5"/>
        <v>1.227206946454414</v>
      </c>
      <c r="I35" s="34">
        <f t="shared" si="5"/>
        <v>0.94833948339483398</v>
      </c>
      <c r="J35" s="34" t="str">
        <f t="shared" si="5"/>
        <v xml:space="preserve">- </v>
      </c>
      <c r="K35" s="34">
        <f t="shared" ref="K35:M35" si="6">IF(K33=0,"- ",+K31/K33)</f>
        <v>9.1818181818181817</v>
      </c>
      <c r="L35" s="34">
        <f t="shared" si="6"/>
        <v>3.5</v>
      </c>
      <c r="M35" s="34">
        <f t="shared" si="6"/>
        <v>4.333333333333333</v>
      </c>
      <c r="N35" s="34" t="str">
        <f t="shared" si="5"/>
        <v xml:space="preserve">- </v>
      </c>
      <c r="O35" s="34">
        <f t="shared" si="5"/>
        <v>1.8524590163934427</v>
      </c>
      <c r="P35" s="34">
        <f t="shared" si="5"/>
        <v>0.62307692307692308</v>
      </c>
      <c r="Q35" s="34">
        <f t="shared" si="5"/>
        <v>0.44444444444444442</v>
      </c>
      <c r="R35" s="34">
        <f t="shared" si="5"/>
        <v>1.919463087248322</v>
      </c>
      <c r="S35" s="34">
        <f t="shared" si="5"/>
        <v>0.54545454545454541</v>
      </c>
      <c r="T35" s="34">
        <f t="shared" si="5"/>
        <v>0.85339753879079727</v>
      </c>
      <c r="U35" s="35">
        <f t="shared" si="5"/>
        <v>5.3643410852713176</v>
      </c>
      <c r="V35" s="36">
        <f t="shared" si="5"/>
        <v>0.94463007159904533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1.4399660070413987</v>
      </c>
      <c r="D36" s="38">
        <f t="shared" si="7"/>
        <v>1.8410924891371818</v>
      </c>
      <c r="E36" s="38">
        <f t="shared" si="7"/>
        <v>0.56628890088145345</v>
      </c>
      <c r="F36" s="38">
        <f t="shared" si="7"/>
        <v>0.91065868263473049</v>
      </c>
      <c r="G36" s="38">
        <f t="shared" si="7"/>
        <v>0.88900299529311078</v>
      </c>
      <c r="H36" s="38">
        <f t="shared" si="7"/>
        <v>0.86814665321224349</v>
      </c>
      <c r="I36" s="38">
        <f t="shared" si="7"/>
        <v>1.0512232415902141</v>
      </c>
      <c r="J36" s="38" t="str">
        <f t="shared" si="7"/>
        <v xml:space="preserve">- </v>
      </c>
      <c r="K36" s="38">
        <f t="shared" ref="K36:M36" si="8">IF(K34=0,"- ",+K32/K34)</f>
        <v>4.8936170212765955</v>
      </c>
      <c r="L36" s="38">
        <f t="shared" si="8"/>
        <v>3.5</v>
      </c>
      <c r="M36" s="38">
        <f t="shared" si="8"/>
        <v>14.166666666666666</v>
      </c>
      <c r="N36" s="38" t="str">
        <f t="shared" si="7"/>
        <v xml:space="preserve">- </v>
      </c>
      <c r="O36" s="38">
        <f t="shared" si="7"/>
        <v>1.6112852664576802</v>
      </c>
      <c r="P36" s="38">
        <f t="shared" si="7"/>
        <v>0.46133682830930539</v>
      </c>
      <c r="Q36" s="38">
        <f t="shared" si="7"/>
        <v>0.21428571428571427</v>
      </c>
      <c r="R36" s="38">
        <f t="shared" si="7"/>
        <v>1.454983922829582</v>
      </c>
      <c r="S36" s="38">
        <f t="shared" si="7"/>
        <v>0.43333333333333335</v>
      </c>
      <c r="T36" s="38">
        <f t="shared" si="7"/>
        <v>0.83961709631371229</v>
      </c>
      <c r="U36" s="39">
        <f t="shared" si="7"/>
        <v>3.9961389961389959</v>
      </c>
      <c r="V36" s="40">
        <f t="shared" si="7"/>
        <v>0.95795235331942719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3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0</v>
      </c>
      <c r="O4" s="14" t="s">
        <v>35</v>
      </c>
      <c r="P4" s="14" t="s">
        <v>36</v>
      </c>
      <c r="Q4" s="15">
        <v>0</v>
      </c>
      <c r="R4" s="14" t="s">
        <v>37</v>
      </c>
      <c r="T4" s="16" t="s">
        <v>33</v>
      </c>
      <c r="U4" s="16"/>
      <c r="V4" s="16" t="s">
        <v>210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4">
        <v>0</v>
      </c>
      <c r="V7" s="29">
        <f>SUM(C7:U7)</f>
        <v>0</v>
      </c>
    </row>
    <row r="8" spans="1:22" ht="18" customHeight="1" x14ac:dyDescent="0.15">
      <c r="A8" s="157"/>
      <c r="B8" s="119" t="s">
        <v>14</v>
      </c>
      <c r="C8" s="5">
        <v>0</v>
      </c>
      <c r="D8" s="9">
        <v>0</v>
      </c>
      <c r="E8" s="9">
        <v>0</v>
      </c>
      <c r="F8" s="9">
        <v>0</v>
      </c>
      <c r="G8" s="9">
        <v>0</v>
      </c>
      <c r="H8" s="9">
        <v>0</v>
      </c>
      <c r="I8" s="9">
        <v>0</v>
      </c>
      <c r="J8" s="9">
        <v>0</v>
      </c>
      <c r="K8" s="9">
        <v>0</v>
      </c>
      <c r="L8" s="9">
        <v>0</v>
      </c>
      <c r="M8" s="9">
        <v>0</v>
      </c>
      <c r="N8" s="9">
        <v>0</v>
      </c>
      <c r="O8" s="9">
        <v>0</v>
      </c>
      <c r="P8" s="9">
        <v>0</v>
      </c>
      <c r="Q8" s="9">
        <v>0</v>
      </c>
      <c r="R8" s="9">
        <v>0</v>
      </c>
      <c r="S8" s="9">
        <v>0</v>
      </c>
      <c r="T8" s="9">
        <v>0</v>
      </c>
      <c r="U8" s="10">
        <v>0</v>
      </c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4">
        <v>0</v>
      </c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v>0</v>
      </c>
      <c r="T10" s="6">
        <v>0</v>
      </c>
      <c r="U10" s="7">
        <v>0</v>
      </c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3">
        <v>0</v>
      </c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10">
        <v>0</v>
      </c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4">
        <v>0</v>
      </c>
      <c r="V13" s="29">
        <f t="shared" si="0"/>
        <v>0</v>
      </c>
    </row>
    <row r="14" spans="1:22" ht="18" customHeight="1" x14ac:dyDescent="0.15">
      <c r="A14" s="153"/>
      <c r="B14" s="120" t="s">
        <v>14</v>
      </c>
      <c r="C14" s="5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v>0</v>
      </c>
      <c r="T14" s="6">
        <v>0</v>
      </c>
      <c r="U14" s="7">
        <v>0</v>
      </c>
      <c r="V14" s="31">
        <f t="shared" si="0"/>
        <v>0</v>
      </c>
    </row>
    <row r="15" spans="1:22" ht="18" customHeight="1" x14ac:dyDescent="0.15">
      <c r="A15" s="156" t="s">
        <v>5</v>
      </c>
      <c r="B15" s="121" t="s">
        <v>13</v>
      </c>
      <c r="C15" s="11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2">
        <v>0</v>
      </c>
      <c r="S15" s="12">
        <v>0</v>
      </c>
      <c r="T15" s="12">
        <v>0</v>
      </c>
      <c r="U15" s="13">
        <v>0</v>
      </c>
      <c r="V15" s="32">
        <f t="shared" si="0"/>
        <v>0</v>
      </c>
    </row>
    <row r="16" spans="1:22" ht="18" customHeight="1" x14ac:dyDescent="0.15">
      <c r="A16" s="157"/>
      <c r="B16" s="119" t="s">
        <v>14</v>
      </c>
      <c r="C16" s="8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10">
        <v>0</v>
      </c>
      <c r="V16" s="30">
        <f t="shared" si="0"/>
        <v>0</v>
      </c>
    </row>
    <row r="17" spans="1:22" ht="18" customHeight="1" x14ac:dyDescent="0.15">
      <c r="A17" s="154" t="s">
        <v>6</v>
      </c>
      <c r="B17" s="118" t="s">
        <v>13</v>
      </c>
      <c r="C17" s="2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4">
        <v>0</v>
      </c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5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7">
        <v>0</v>
      </c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0</v>
      </c>
      <c r="D31" s="3">
        <f t="shared" ref="D31:V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0</v>
      </c>
      <c r="S31" s="3">
        <f t="shared" si="1"/>
        <v>0</v>
      </c>
      <c r="T31" s="3">
        <f t="shared" si="1"/>
        <v>0</v>
      </c>
      <c r="U31" s="4">
        <f t="shared" si="1"/>
        <v>0</v>
      </c>
      <c r="V31" s="29">
        <f t="shared" si="1"/>
        <v>0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0</v>
      </c>
      <c r="D32" s="6">
        <f t="shared" si="3"/>
        <v>0</v>
      </c>
      <c r="E32" s="6">
        <f t="shared" si="3"/>
        <v>0</v>
      </c>
      <c r="F32" s="6">
        <f t="shared" si="3"/>
        <v>0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0</v>
      </c>
      <c r="U32" s="7">
        <f t="shared" si="3"/>
        <v>0</v>
      </c>
      <c r="V32" s="31">
        <f t="shared" si="3"/>
        <v>0</v>
      </c>
    </row>
    <row r="33" spans="1:22" ht="18" customHeight="1" x14ac:dyDescent="0.15">
      <c r="A33" s="158" t="s">
        <v>273</v>
      </c>
      <c r="B33" s="118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4">
        <v>0</v>
      </c>
      <c r="V33" s="29">
        <f>SUM(C33:U33)</f>
        <v>0</v>
      </c>
    </row>
    <row r="34" spans="1:22" ht="18" customHeight="1" x14ac:dyDescent="0.15">
      <c r="A34" s="153"/>
      <c r="B34" s="120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7">
        <v>0</v>
      </c>
      <c r="V34" s="31">
        <f>SUM(C34:U34)</f>
        <v>0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 t="str">
        <f t="shared" ref="D35:V35" si="5">IF(D33=0,"- ",+D31/D33)</f>
        <v xml:space="preserve">- </v>
      </c>
      <c r="E35" s="34" t="str">
        <f t="shared" si="5"/>
        <v xml:space="preserve">- 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 t="str">
        <f t="shared" si="5"/>
        <v xml:space="preserve">- </v>
      </c>
      <c r="V35" s="36" t="str">
        <f t="shared" si="5"/>
        <v xml:space="preserve">- 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 t="str">
        <f t="shared" si="7"/>
        <v xml:space="preserve">- </v>
      </c>
      <c r="E36" s="38" t="str">
        <f t="shared" si="7"/>
        <v xml:space="preserve">- 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 t="str">
        <f t="shared" si="7"/>
        <v xml:space="preserve">- </v>
      </c>
      <c r="V36" s="40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4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</v>
      </c>
      <c r="O4" s="14" t="s">
        <v>35</v>
      </c>
      <c r="P4" s="14" t="s">
        <v>36</v>
      </c>
      <c r="Q4" s="15">
        <v>1</v>
      </c>
      <c r="R4" s="14" t="s">
        <v>37</v>
      </c>
      <c r="T4" s="16" t="s">
        <v>33</v>
      </c>
      <c r="U4" s="16"/>
      <c r="V4" s="16" t="s">
        <v>211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>
        <v>2</v>
      </c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2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>
        <v>2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2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/>
      <c r="D13" s="3">
        <v>3</v>
      </c>
      <c r="E13" s="3">
        <v>6</v>
      </c>
      <c r="F13" s="3">
        <v>4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>
        <v>1</v>
      </c>
      <c r="V13" s="29">
        <f t="shared" si="0"/>
        <v>14</v>
      </c>
    </row>
    <row r="14" spans="1:22" ht="18" customHeight="1" x14ac:dyDescent="0.15">
      <c r="A14" s="153"/>
      <c r="B14" s="120" t="s">
        <v>14</v>
      </c>
      <c r="C14" s="5"/>
      <c r="D14" s="6">
        <v>3</v>
      </c>
      <c r="E14" s="6">
        <v>6</v>
      </c>
      <c r="F14" s="6">
        <v>4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>
        <v>1</v>
      </c>
      <c r="V14" s="31">
        <f t="shared" si="0"/>
        <v>14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>
        <v>2</v>
      </c>
      <c r="F15" s="12">
        <v>4</v>
      </c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6</v>
      </c>
    </row>
    <row r="16" spans="1:22" ht="18" customHeight="1" x14ac:dyDescent="0.15">
      <c r="A16" s="157"/>
      <c r="B16" s="119" t="s">
        <v>14</v>
      </c>
      <c r="C16" s="8"/>
      <c r="D16" s="9"/>
      <c r="E16" s="9">
        <v>2</v>
      </c>
      <c r="F16" s="9">
        <v>4</v>
      </c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6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>
        <v>5</v>
      </c>
      <c r="F19" s="12">
        <v>2</v>
      </c>
      <c r="G19" s="12">
        <v>1</v>
      </c>
      <c r="H19" s="12">
        <v>2</v>
      </c>
      <c r="I19" s="12"/>
      <c r="J19" s="12"/>
      <c r="K19" s="12"/>
      <c r="L19" s="12"/>
      <c r="M19" s="12"/>
      <c r="N19" s="12"/>
      <c r="O19" s="12"/>
      <c r="P19" s="12"/>
      <c r="Q19" s="12"/>
      <c r="R19" s="12">
        <v>3</v>
      </c>
      <c r="S19" s="12">
        <v>3</v>
      </c>
      <c r="T19" s="12">
        <v>5</v>
      </c>
      <c r="U19" s="13">
        <v>1</v>
      </c>
      <c r="V19" s="32">
        <f t="shared" si="0"/>
        <v>22</v>
      </c>
    </row>
    <row r="20" spans="1:22" ht="18" customHeight="1" x14ac:dyDescent="0.15">
      <c r="A20" s="157"/>
      <c r="B20" s="119" t="s">
        <v>14</v>
      </c>
      <c r="C20" s="8"/>
      <c r="D20" s="9"/>
      <c r="E20" s="9">
        <v>5</v>
      </c>
      <c r="F20" s="9">
        <v>2</v>
      </c>
      <c r="G20" s="9">
        <v>3</v>
      </c>
      <c r="H20" s="9">
        <v>8</v>
      </c>
      <c r="I20" s="9"/>
      <c r="J20" s="9"/>
      <c r="K20" s="9"/>
      <c r="L20" s="9"/>
      <c r="M20" s="9"/>
      <c r="N20" s="9"/>
      <c r="O20" s="9"/>
      <c r="P20" s="9"/>
      <c r="Q20" s="9"/>
      <c r="R20" s="9">
        <v>12</v>
      </c>
      <c r="S20" s="9">
        <v>11</v>
      </c>
      <c r="T20" s="9">
        <v>19</v>
      </c>
      <c r="U20" s="10">
        <v>5</v>
      </c>
      <c r="V20" s="30">
        <f t="shared" si="0"/>
        <v>65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>
        <v>7</v>
      </c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7</v>
      </c>
    </row>
    <row r="28" spans="1:22" ht="18" customHeight="1" x14ac:dyDescent="0.15">
      <c r="A28" s="157"/>
      <c r="B28" s="119" t="s">
        <v>14</v>
      </c>
      <c r="C28" s="8">
        <v>14</v>
      </c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14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7</v>
      </c>
      <c r="D31" s="3">
        <f t="shared" ref="D31:V31" si="1">+D7+D9+D11+D13+D15+D17+D19+D21+D23+D25+D27+D29</f>
        <v>3</v>
      </c>
      <c r="E31" s="3">
        <f t="shared" si="1"/>
        <v>13</v>
      </c>
      <c r="F31" s="3">
        <f t="shared" si="1"/>
        <v>12</v>
      </c>
      <c r="G31" s="3">
        <f t="shared" si="1"/>
        <v>1</v>
      </c>
      <c r="H31" s="3">
        <f t="shared" si="1"/>
        <v>2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3</v>
      </c>
      <c r="S31" s="3">
        <f t="shared" si="1"/>
        <v>3</v>
      </c>
      <c r="T31" s="3">
        <f t="shared" si="1"/>
        <v>5</v>
      </c>
      <c r="U31" s="4">
        <f t="shared" si="1"/>
        <v>2</v>
      </c>
      <c r="V31" s="29">
        <f t="shared" si="1"/>
        <v>51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14</v>
      </c>
      <c r="D32" s="6">
        <f t="shared" si="3"/>
        <v>3</v>
      </c>
      <c r="E32" s="6">
        <f t="shared" si="3"/>
        <v>13</v>
      </c>
      <c r="F32" s="6">
        <f t="shared" si="3"/>
        <v>12</v>
      </c>
      <c r="G32" s="6">
        <f t="shared" si="3"/>
        <v>3</v>
      </c>
      <c r="H32" s="6">
        <f t="shared" si="3"/>
        <v>8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12</v>
      </c>
      <c r="S32" s="6">
        <f t="shared" si="3"/>
        <v>11</v>
      </c>
      <c r="T32" s="6">
        <f t="shared" si="3"/>
        <v>19</v>
      </c>
      <c r="U32" s="7">
        <f t="shared" si="3"/>
        <v>6</v>
      </c>
      <c r="V32" s="31">
        <f t="shared" si="3"/>
        <v>101</v>
      </c>
    </row>
    <row r="33" spans="1:22" ht="18" customHeight="1" x14ac:dyDescent="0.15">
      <c r="A33" s="158" t="s">
        <v>273</v>
      </c>
      <c r="B33" s="118" t="s">
        <v>13</v>
      </c>
      <c r="C33" s="2">
        <v>0</v>
      </c>
      <c r="D33" s="3">
        <v>0</v>
      </c>
      <c r="E33" s="3">
        <v>8</v>
      </c>
      <c r="F33" s="3">
        <v>8</v>
      </c>
      <c r="G33" s="3">
        <v>6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4">
        <v>1</v>
      </c>
      <c r="V33" s="29">
        <f>SUM(C33:U33)</f>
        <v>23</v>
      </c>
    </row>
    <row r="34" spans="1:22" ht="18" customHeight="1" x14ac:dyDescent="0.15">
      <c r="A34" s="153"/>
      <c r="B34" s="120" t="s">
        <v>14</v>
      </c>
      <c r="C34" s="5">
        <v>0</v>
      </c>
      <c r="D34" s="6">
        <v>0</v>
      </c>
      <c r="E34" s="6">
        <v>8</v>
      </c>
      <c r="F34" s="6">
        <v>12</v>
      </c>
      <c r="G34" s="6">
        <v>8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7">
        <v>3</v>
      </c>
      <c r="V34" s="31">
        <f>SUM(C34:U34)</f>
        <v>31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 t="str">
        <f t="shared" ref="D35:V35" si="5">IF(D33=0,"- ",+D31/D33)</f>
        <v xml:space="preserve">- </v>
      </c>
      <c r="E35" s="34">
        <f t="shared" si="5"/>
        <v>1.625</v>
      </c>
      <c r="F35" s="34">
        <f t="shared" si="5"/>
        <v>1.5</v>
      </c>
      <c r="G35" s="34">
        <f t="shared" si="5"/>
        <v>0.16666666666666666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>
        <f t="shared" si="5"/>
        <v>2</v>
      </c>
      <c r="V35" s="36">
        <f t="shared" si="5"/>
        <v>2.2173913043478262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 t="str">
        <f t="shared" si="7"/>
        <v xml:space="preserve">- </v>
      </c>
      <c r="E36" s="38">
        <f t="shared" si="7"/>
        <v>1.625</v>
      </c>
      <c r="F36" s="38">
        <f t="shared" si="7"/>
        <v>1</v>
      </c>
      <c r="G36" s="38">
        <f t="shared" si="7"/>
        <v>0.375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>
        <f t="shared" si="7"/>
        <v>2</v>
      </c>
      <c r="V36" s="40">
        <f t="shared" si="7"/>
        <v>3.2580645161290325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5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/>
      <c r="O4" s="14" t="s">
        <v>35</v>
      </c>
      <c r="P4" s="14" t="s">
        <v>36</v>
      </c>
      <c r="Q4" s="15"/>
      <c r="R4" s="14" t="s">
        <v>37</v>
      </c>
      <c r="T4" s="16" t="s">
        <v>33</v>
      </c>
      <c r="U4" s="16"/>
      <c r="V4" s="16" t="s">
        <v>212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0</v>
      </c>
    </row>
    <row r="14" spans="1:22" ht="18" customHeight="1" x14ac:dyDescent="0.15">
      <c r="A14" s="153"/>
      <c r="B14" s="120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0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0</v>
      </c>
    </row>
    <row r="16" spans="1:22" ht="18" customHeight="1" x14ac:dyDescent="0.15">
      <c r="A16" s="157"/>
      <c r="B16" s="119" t="s">
        <v>14</v>
      </c>
      <c r="C16" s="8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0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0</v>
      </c>
      <c r="D31" s="3">
        <f t="shared" ref="D31:V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0</v>
      </c>
      <c r="S31" s="3">
        <f t="shared" si="1"/>
        <v>0</v>
      </c>
      <c r="T31" s="3">
        <f t="shared" si="1"/>
        <v>0</v>
      </c>
      <c r="U31" s="4">
        <f t="shared" si="1"/>
        <v>0</v>
      </c>
      <c r="V31" s="29">
        <f t="shared" si="1"/>
        <v>0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0</v>
      </c>
      <c r="D32" s="6">
        <f t="shared" si="3"/>
        <v>0</v>
      </c>
      <c r="E32" s="6">
        <f t="shared" si="3"/>
        <v>0</v>
      </c>
      <c r="F32" s="6">
        <f t="shared" si="3"/>
        <v>0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0</v>
      </c>
      <c r="U32" s="7">
        <f t="shared" si="3"/>
        <v>0</v>
      </c>
      <c r="V32" s="31">
        <f t="shared" si="3"/>
        <v>0</v>
      </c>
    </row>
    <row r="33" spans="1:22" ht="18" customHeight="1" x14ac:dyDescent="0.15">
      <c r="A33" s="158" t="s">
        <v>273</v>
      </c>
      <c r="B33" s="118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4">
        <v>0</v>
      </c>
      <c r="V33" s="29">
        <f>SUM(C33:U33)</f>
        <v>0</v>
      </c>
    </row>
    <row r="34" spans="1:22" ht="18" customHeight="1" x14ac:dyDescent="0.15">
      <c r="A34" s="153"/>
      <c r="B34" s="120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7">
        <v>0</v>
      </c>
      <c r="V34" s="31">
        <f>SUM(C34:U34)</f>
        <v>0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 t="str">
        <f t="shared" ref="D35:V35" si="5">IF(D33=0,"- ",+D31/D33)</f>
        <v xml:space="preserve">- </v>
      </c>
      <c r="E35" s="34" t="str">
        <f t="shared" si="5"/>
        <v xml:space="preserve">- 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 t="str">
        <f t="shared" si="5"/>
        <v xml:space="preserve">- </v>
      </c>
      <c r="V35" s="36" t="str">
        <f t="shared" si="5"/>
        <v xml:space="preserve">- 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 t="str">
        <f t="shared" si="7"/>
        <v xml:space="preserve">- </v>
      </c>
      <c r="E36" s="38" t="str">
        <f t="shared" si="7"/>
        <v xml:space="preserve">- 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 t="str">
        <f t="shared" si="7"/>
        <v xml:space="preserve">- </v>
      </c>
      <c r="V36" s="40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6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2</v>
      </c>
      <c r="O4" s="14" t="s">
        <v>35</v>
      </c>
      <c r="P4" s="14" t="s">
        <v>36</v>
      </c>
      <c r="Q4" s="15">
        <v>2</v>
      </c>
      <c r="R4" s="14" t="s">
        <v>37</v>
      </c>
      <c r="T4" s="16" t="s">
        <v>33</v>
      </c>
      <c r="U4" s="16"/>
      <c r="V4" s="16" t="s">
        <v>213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3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3</v>
      </c>
    </row>
    <row r="8" spans="1:22" ht="18" customHeight="1" x14ac:dyDescent="0.15">
      <c r="A8" s="157"/>
      <c r="B8" s="119" t="s">
        <v>14</v>
      </c>
      <c r="C8" s="5">
        <v>3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3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>
        <v>3</v>
      </c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3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>
        <v>3</v>
      </c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3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/>
      <c r="F13" s="3">
        <v>4</v>
      </c>
      <c r="G13" s="3">
        <v>4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8</v>
      </c>
    </row>
    <row r="14" spans="1:22" ht="18" customHeight="1" x14ac:dyDescent="0.15">
      <c r="A14" s="153"/>
      <c r="B14" s="120" t="s">
        <v>14</v>
      </c>
      <c r="C14" s="5"/>
      <c r="D14" s="6"/>
      <c r="E14" s="6"/>
      <c r="F14" s="6">
        <v>4</v>
      </c>
      <c r="G14" s="6">
        <v>4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8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0</v>
      </c>
    </row>
    <row r="16" spans="1:22" ht="18" customHeight="1" x14ac:dyDescent="0.15">
      <c r="A16" s="157"/>
      <c r="B16" s="119" t="s">
        <v>14</v>
      </c>
      <c r="C16" s="8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0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>
        <v>15</v>
      </c>
      <c r="V21" s="29">
        <f t="shared" si="0"/>
        <v>15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>
        <v>15</v>
      </c>
      <c r="V22" s="31">
        <f t="shared" si="0"/>
        <v>15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3</v>
      </c>
      <c r="D31" s="3">
        <f t="shared" ref="D31:V31" si="1">+D7+D9+D11+D13+D15+D17+D19+D21+D23+D25+D27+D29</f>
        <v>0</v>
      </c>
      <c r="E31" s="3">
        <f t="shared" si="1"/>
        <v>0</v>
      </c>
      <c r="F31" s="3">
        <f t="shared" si="1"/>
        <v>4</v>
      </c>
      <c r="G31" s="3">
        <f t="shared" si="1"/>
        <v>7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0</v>
      </c>
      <c r="S31" s="3">
        <f t="shared" si="1"/>
        <v>0</v>
      </c>
      <c r="T31" s="3">
        <f t="shared" si="1"/>
        <v>0</v>
      </c>
      <c r="U31" s="4">
        <f t="shared" si="1"/>
        <v>15</v>
      </c>
      <c r="V31" s="29">
        <f t="shared" si="1"/>
        <v>29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3</v>
      </c>
      <c r="D32" s="6">
        <f t="shared" si="3"/>
        <v>0</v>
      </c>
      <c r="E32" s="6">
        <f t="shared" si="3"/>
        <v>0</v>
      </c>
      <c r="F32" s="6">
        <f t="shared" si="3"/>
        <v>4</v>
      </c>
      <c r="G32" s="6">
        <f t="shared" si="3"/>
        <v>7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0</v>
      </c>
      <c r="U32" s="7">
        <f t="shared" si="3"/>
        <v>15</v>
      </c>
      <c r="V32" s="31">
        <f t="shared" si="3"/>
        <v>29</v>
      </c>
    </row>
    <row r="33" spans="1:22" ht="18" customHeight="1" x14ac:dyDescent="0.15">
      <c r="A33" s="158" t="s">
        <v>273</v>
      </c>
      <c r="B33" s="118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4">
        <v>0</v>
      </c>
      <c r="V33" s="29">
        <f>SUM(C33:U33)</f>
        <v>0</v>
      </c>
    </row>
    <row r="34" spans="1:22" ht="18" customHeight="1" x14ac:dyDescent="0.15">
      <c r="A34" s="153"/>
      <c r="B34" s="120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7">
        <v>0</v>
      </c>
      <c r="V34" s="31">
        <f>SUM(C34:U34)</f>
        <v>0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 t="str">
        <f t="shared" ref="D35:V35" si="5">IF(D33=0,"- ",+D31/D33)</f>
        <v xml:space="preserve">- </v>
      </c>
      <c r="E35" s="34" t="str">
        <f t="shared" si="5"/>
        <v xml:space="preserve">- 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 t="str">
        <f t="shared" si="5"/>
        <v xml:space="preserve">- </v>
      </c>
      <c r="V35" s="36" t="str">
        <f t="shared" si="5"/>
        <v xml:space="preserve">- 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 t="str">
        <f t="shared" si="7"/>
        <v xml:space="preserve">- </v>
      </c>
      <c r="E36" s="38" t="str">
        <f t="shared" si="7"/>
        <v xml:space="preserve">- 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 t="str">
        <f t="shared" si="7"/>
        <v xml:space="preserve">- </v>
      </c>
      <c r="V36" s="40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7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3</v>
      </c>
      <c r="O4" s="14" t="s">
        <v>35</v>
      </c>
      <c r="P4" s="14" t="s">
        <v>36</v>
      </c>
      <c r="Q4" s="15">
        <v>3</v>
      </c>
      <c r="R4" s="14" t="s">
        <v>37</v>
      </c>
      <c r="T4" s="16" t="s">
        <v>33</v>
      </c>
      <c r="U4" s="16"/>
      <c r="V4" s="16" t="s">
        <v>214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>
        <v>3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>
        <v>1</v>
      </c>
      <c r="Q9" s="3"/>
      <c r="R9" s="3"/>
      <c r="S9" s="3"/>
      <c r="T9" s="3"/>
      <c r="U9" s="4"/>
      <c r="V9" s="29">
        <f t="shared" si="0"/>
        <v>4</v>
      </c>
    </row>
    <row r="10" spans="1:22" ht="18" customHeight="1" x14ac:dyDescent="0.15">
      <c r="A10" s="153"/>
      <c r="B10" s="120" t="s">
        <v>14</v>
      </c>
      <c r="C10" s="5"/>
      <c r="D10" s="6">
        <v>3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>
        <v>1</v>
      </c>
      <c r="Q10" s="6"/>
      <c r="R10" s="6"/>
      <c r="S10" s="6"/>
      <c r="T10" s="6"/>
      <c r="U10" s="7"/>
      <c r="V10" s="31">
        <f t="shared" si="0"/>
        <v>4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>
        <v>1</v>
      </c>
      <c r="O13" s="3"/>
      <c r="P13" s="3"/>
      <c r="Q13" s="3">
        <v>1</v>
      </c>
      <c r="R13" s="3"/>
      <c r="S13" s="3"/>
      <c r="T13" s="3"/>
      <c r="U13" s="4">
        <v>1</v>
      </c>
      <c r="V13" s="29">
        <f t="shared" si="0"/>
        <v>3</v>
      </c>
    </row>
    <row r="14" spans="1:22" ht="18" customHeight="1" x14ac:dyDescent="0.15">
      <c r="A14" s="153"/>
      <c r="B14" s="120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>
        <v>1</v>
      </c>
      <c r="O14" s="6"/>
      <c r="P14" s="6"/>
      <c r="Q14" s="6">
        <v>6</v>
      </c>
      <c r="R14" s="6"/>
      <c r="S14" s="6"/>
      <c r="T14" s="6"/>
      <c r="U14" s="7">
        <v>6</v>
      </c>
      <c r="V14" s="31">
        <f t="shared" si="0"/>
        <v>13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>
        <v>1</v>
      </c>
      <c r="R15" s="12"/>
      <c r="S15" s="12"/>
      <c r="T15" s="12"/>
      <c r="U15" s="13">
        <v>1</v>
      </c>
      <c r="V15" s="32">
        <f t="shared" si="0"/>
        <v>2</v>
      </c>
    </row>
    <row r="16" spans="1:22" ht="18" customHeight="1" x14ac:dyDescent="0.15">
      <c r="A16" s="157"/>
      <c r="B16" s="119" t="s">
        <v>14</v>
      </c>
      <c r="C16" s="8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>
        <v>10</v>
      </c>
      <c r="R16" s="9"/>
      <c r="S16" s="9"/>
      <c r="T16" s="9"/>
      <c r="U16" s="10">
        <v>11</v>
      </c>
      <c r="V16" s="30">
        <f t="shared" si="0"/>
        <v>21</v>
      </c>
    </row>
    <row r="17" spans="1:22" ht="18" customHeight="1" x14ac:dyDescent="0.15">
      <c r="A17" s="154" t="s">
        <v>6</v>
      </c>
      <c r="B17" s="118" t="s">
        <v>13</v>
      </c>
      <c r="C17" s="2">
        <v>1</v>
      </c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1</v>
      </c>
    </row>
    <row r="18" spans="1:22" ht="18" customHeight="1" x14ac:dyDescent="0.15">
      <c r="A18" s="153"/>
      <c r="B18" s="120" t="s">
        <v>14</v>
      </c>
      <c r="C18" s="5">
        <v>1</v>
      </c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1</v>
      </c>
    </row>
    <row r="19" spans="1:22" ht="18" customHeight="1" x14ac:dyDescent="0.15">
      <c r="A19" s="156" t="s">
        <v>7</v>
      </c>
      <c r="B19" s="121" t="s">
        <v>13</v>
      </c>
      <c r="C19" s="53"/>
      <c r="D19" s="54"/>
      <c r="E19" s="54"/>
      <c r="F19" s="54"/>
      <c r="G19" s="54"/>
      <c r="H19" s="54"/>
      <c r="I19" s="54"/>
      <c r="J19" s="54"/>
      <c r="K19" s="54"/>
      <c r="L19" s="54"/>
      <c r="M19" s="54">
        <v>1</v>
      </c>
      <c r="N19" s="54"/>
      <c r="O19" s="54"/>
      <c r="P19" s="54"/>
      <c r="Q19" s="54"/>
      <c r="R19" s="54"/>
      <c r="S19" s="54"/>
      <c r="T19" s="54"/>
      <c r="U19" s="55"/>
      <c r="V19" s="32">
        <f t="shared" si="0"/>
        <v>1</v>
      </c>
    </row>
    <row r="20" spans="1:22" ht="18" customHeight="1" x14ac:dyDescent="0.15">
      <c r="A20" s="157"/>
      <c r="B20" s="119" t="s">
        <v>14</v>
      </c>
      <c r="C20" s="56"/>
      <c r="D20" s="57"/>
      <c r="E20" s="57"/>
      <c r="F20" s="57"/>
      <c r="G20" s="57"/>
      <c r="H20" s="57"/>
      <c r="I20" s="57"/>
      <c r="J20" s="57"/>
      <c r="K20" s="57"/>
      <c r="L20" s="57"/>
      <c r="M20" s="57">
        <v>9</v>
      </c>
      <c r="N20" s="57"/>
      <c r="O20" s="57"/>
      <c r="P20" s="57"/>
      <c r="Q20" s="57"/>
      <c r="R20" s="57"/>
      <c r="S20" s="57"/>
      <c r="T20" s="57"/>
      <c r="U20" s="58"/>
      <c r="V20" s="30">
        <f t="shared" si="0"/>
        <v>9</v>
      </c>
    </row>
    <row r="21" spans="1:22" ht="18" customHeight="1" x14ac:dyDescent="0.15">
      <c r="A21" s="154" t="s">
        <v>8</v>
      </c>
      <c r="B21" s="118" t="s">
        <v>13</v>
      </c>
      <c r="C21" s="59"/>
      <c r="D21" s="60"/>
      <c r="E21" s="60"/>
      <c r="F21" s="60"/>
      <c r="G21" s="60"/>
      <c r="H21" s="60"/>
      <c r="I21" s="60"/>
      <c r="J21" s="60"/>
      <c r="K21" s="60"/>
      <c r="L21" s="60"/>
      <c r="M21" s="60">
        <v>1</v>
      </c>
      <c r="N21" s="60"/>
      <c r="O21" s="60"/>
      <c r="P21" s="60"/>
      <c r="Q21" s="60"/>
      <c r="R21" s="60"/>
      <c r="S21" s="60"/>
      <c r="T21" s="60"/>
      <c r="U21" s="61"/>
      <c r="V21" s="29">
        <f t="shared" si="0"/>
        <v>1</v>
      </c>
    </row>
    <row r="22" spans="1:22" ht="18" customHeight="1" x14ac:dyDescent="0.15">
      <c r="A22" s="153"/>
      <c r="B22" s="120" t="s">
        <v>14</v>
      </c>
      <c r="C22" s="62"/>
      <c r="D22" s="63"/>
      <c r="E22" s="63"/>
      <c r="F22" s="63"/>
      <c r="G22" s="63"/>
      <c r="H22" s="63"/>
      <c r="I22" s="63"/>
      <c r="J22" s="63"/>
      <c r="K22" s="63"/>
      <c r="L22" s="63"/>
      <c r="M22" s="63">
        <v>15</v>
      </c>
      <c r="N22" s="63"/>
      <c r="O22" s="63"/>
      <c r="P22" s="63"/>
      <c r="Q22" s="63"/>
      <c r="R22" s="63"/>
      <c r="S22" s="63"/>
      <c r="T22" s="63"/>
      <c r="U22" s="64"/>
      <c r="V22" s="31">
        <f t="shared" si="0"/>
        <v>15</v>
      </c>
    </row>
    <row r="23" spans="1:22" ht="18" customHeight="1" x14ac:dyDescent="0.15">
      <c r="A23" s="156" t="s">
        <v>9</v>
      </c>
      <c r="B23" s="121" t="s">
        <v>13</v>
      </c>
      <c r="C23" s="53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>
        <v>1</v>
      </c>
      <c r="R23" s="54"/>
      <c r="S23" s="54"/>
      <c r="T23" s="54"/>
      <c r="U23" s="55"/>
      <c r="V23" s="32">
        <f t="shared" si="0"/>
        <v>1</v>
      </c>
    </row>
    <row r="24" spans="1:22" ht="18" customHeight="1" x14ac:dyDescent="0.15">
      <c r="A24" s="157"/>
      <c r="B24" s="119" t="s">
        <v>14</v>
      </c>
      <c r="C24" s="56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>
        <v>3</v>
      </c>
      <c r="R24" s="57"/>
      <c r="S24" s="57"/>
      <c r="T24" s="57"/>
      <c r="U24" s="58"/>
      <c r="V24" s="30">
        <f t="shared" si="0"/>
        <v>3</v>
      </c>
    </row>
    <row r="25" spans="1:22" ht="18" customHeight="1" x14ac:dyDescent="0.15">
      <c r="A25" s="154" t="s">
        <v>10</v>
      </c>
      <c r="B25" s="118" t="s">
        <v>13</v>
      </c>
      <c r="C25" s="59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1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62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4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53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5">
        <v>1</v>
      </c>
      <c r="V27" s="32">
        <f t="shared" si="0"/>
        <v>1</v>
      </c>
    </row>
    <row r="28" spans="1:22" ht="18" customHeight="1" x14ac:dyDescent="0.15">
      <c r="A28" s="157"/>
      <c r="B28" s="119" t="s">
        <v>14</v>
      </c>
      <c r="C28" s="56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8">
        <v>8</v>
      </c>
      <c r="V28" s="30">
        <f t="shared" si="0"/>
        <v>8</v>
      </c>
    </row>
    <row r="29" spans="1:22" ht="18" customHeight="1" x14ac:dyDescent="0.15">
      <c r="A29" s="154" t="s">
        <v>12</v>
      </c>
      <c r="B29" s="118" t="s">
        <v>13</v>
      </c>
      <c r="C29" s="59"/>
      <c r="D29" s="60"/>
      <c r="E29" s="60"/>
      <c r="F29" s="60"/>
      <c r="G29" s="60"/>
      <c r="H29" s="60"/>
      <c r="I29" s="60">
        <v>1</v>
      </c>
      <c r="J29" s="60"/>
      <c r="K29" s="60"/>
      <c r="L29" s="60"/>
      <c r="M29" s="60"/>
      <c r="N29" s="60"/>
      <c r="O29" s="60"/>
      <c r="P29" s="60"/>
      <c r="Q29" s="60">
        <v>1</v>
      </c>
      <c r="R29" s="60"/>
      <c r="S29" s="60"/>
      <c r="T29" s="60"/>
      <c r="U29" s="61"/>
      <c r="V29" s="29">
        <f t="shared" si="0"/>
        <v>2</v>
      </c>
    </row>
    <row r="30" spans="1:22" ht="18" customHeight="1" x14ac:dyDescent="0.15">
      <c r="A30" s="153"/>
      <c r="B30" s="120" t="s">
        <v>14</v>
      </c>
      <c r="C30" s="62"/>
      <c r="D30" s="63"/>
      <c r="E30" s="63"/>
      <c r="F30" s="63"/>
      <c r="G30" s="63"/>
      <c r="H30" s="63"/>
      <c r="I30" s="63">
        <v>1</v>
      </c>
      <c r="J30" s="63"/>
      <c r="K30" s="63"/>
      <c r="L30" s="63"/>
      <c r="M30" s="63"/>
      <c r="N30" s="63"/>
      <c r="O30" s="63"/>
      <c r="P30" s="63"/>
      <c r="Q30" s="63">
        <v>3</v>
      </c>
      <c r="R30" s="63"/>
      <c r="S30" s="63"/>
      <c r="T30" s="63"/>
      <c r="U30" s="64"/>
      <c r="V30" s="31">
        <f t="shared" si="0"/>
        <v>4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1</v>
      </c>
      <c r="D31" s="3">
        <f t="shared" ref="D31:V31" si="1">+D7+D9+D11+D13+D15+D17+D19+D21+D23+D25+D27+D29</f>
        <v>3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1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2</v>
      </c>
      <c r="N31" s="3">
        <f t="shared" si="1"/>
        <v>1</v>
      </c>
      <c r="O31" s="3">
        <f t="shared" si="1"/>
        <v>0</v>
      </c>
      <c r="P31" s="3">
        <f t="shared" si="1"/>
        <v>1</v>
      </c>
      <c r="Q31" s="3">
        <f t="shared" si="1"/>
        <v>4</v>
      </c>
      <c r="R31" s="3">
        <f t="shared" si="1"/>
        <v>0</v>
      </c>
      <c r="S31" s="3">
        <f t="shared" si="1"/>
        <v>0</v>
      </c>
      <c r="T31" s="3">
        <f t="shared" si="1"/>
        <v>0</v>
      </c>
      <c r="U31" s="4">
        <f t="shared" si="1"/>
        <v>3</v>
      </c>
      <c r="V31" s="29">
        <f t="shared" si="1"/>
        <v>16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1</v>
      </c>
      <c r="D32" s="6">
        <f t="shared" si="3"/>
        <v>3</v>
      </c>
      <c r="E32" s="6">
        <f t="shared" si="3"/>
        <v>0</v>
      </c>
      <c r="F32" s="6">
        <f t="shared" si="3"/>
        <v>0</v>
      </c>
      <c r="G32" s="6">
        <f t="shared" si="3"/>
        <v>0</v>
      </c>
      <c r="H32" s="6">
        <f t="shared" si="3"/>
        <v>0</v>
      </c>
      <c r="I32" s="6">
        <f t="shared" si="3"/>
        <v>1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24</v>
      </c>
      <c r="N32" s="6">
        <f t="shared" si="3"/>
        <v>1</v>
      </c>
      <c r="O32" s="6">
        <f t="shared" si="3"/>
        <v>0</v>
      </c>
      <c r="P32" s="6">
        <f t="shared" si="3"/>
        <v>1</v>
      </c>
      <c r="Q32" s="6">
        <f t="shared" si="3"/>
        <v>22</v>
      </c>
      <c r="R32" s="6">
        <f t="shared" si="3"/>
        <v>0</v>
      </c>
      <c r="S32" s="6">
        <f t="shared" si="3"/>
        <v>0</v>
      </c>
      <c r="T32" s="6">
        <f t="shared" si="3"/>
        <v>0</v>
      </c>
      <c r="U32" s="7">
        <f t="shared" si="3"/>
        <v>25</v>
      </c>
      <c r="V32" s="31">
        <f t="shared" si="3"/>
        <v>78</v>
      </c>
    </row>
    <row r="33" spans="1:22" ht="18" customHeight="1" x14ac:dyDescent="0.15">
      <c r="A33" s="158" t="s">
        <v>273</v>
      </c>
      <c r="B33" s="118" t="s">
        <v>13</v>
      </c>
      <c r="C33" s="2">
        <v>0</v>
      </c>
      <c r="D33" s="3">
        <v>0</v>
      </c>
      <c r="E33" s="3">
        <v>4</v>
      </c>
      <c r="F33" s="3">
        <v>0</v>
      </c>
      <c r="G33" s="3">
        <v>0</v>
      </c>
      <c r="H33" s="3">
        <v>3</v>
      </c>
      <c r="I33" s="3">
        <v>4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4</v>
      </c>
      <c r="P33" s="3">
        <v>0</v>
      </c>
      <c r="Q33" s="3">
        <v>14</v>
      </c>
      <c r="R33" s="3">
        <v>2</v>
      </c>
      <c r="S33" s="3">
        <v>3</v>
      </c>
      <c r="T33" s="3">
        <v>0</v>
      </c>
      <c r="U33" s="4">
        <v>6</v>
      </c>
      <c r="V33" s="29">
        <f>SUM(C33:U33)</f>
        <v>40</v>
      </c>
    </row>
    <row r="34" spans="1:22" ht="18" customHeight="1" x14ac:dyDescent="0.15">
      <c r="A34" s="153"/>
      <c r="B34" s="120" t="s">
        <v>14</v>
      </c>
      <c r="C34" s="5">
        <v>0</v>
      </c>
      <c r="D34" s="6">
        <v>0</v>
      </c>
      <c r="E34" s="6">
        <v>20</v>
      </c>
      <c r="F34" s="6">
        <v>0</v>
      </c>
      <c r="G34" s="6">
        <v>0</v>
      </c>
      <c r="H34" s="6">
        <v>3</v>
      </c>
      <c r="I34" s="6">
        <v>4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42</v>
      </c>
      <c r="P34" s="6">
        <v>0</v>
      </c>
      <c r="Q34" s="6">
        <v>105</v>
      </c>
      <c r="R34" s="6">
        <v>21</v>
      </c>
      <c r="S34" s="6">
        <v>7</v>
      </c>
      <c r="T34" s="6">
        <v>0</v>
      </c>
      <c r="U34" s="7">
        <v>44</v>
      </c>
      <c r="V34" s="31">
        <f>SUM(C34:U34)</f>
        <v>246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 t="str">
        <f t="shared" ref="D35:V35" si="5">IF(D33=0,"- ",+D31/D33)</f>
        <v xml:space="preserve">- </v>
      </c>
      <c r="E35" s="34">
        <f t="shared" si="5"/>
        <v>0</v>
      </c>
      <c r="F35" s="34" t="str">
        <f t="shared" si="5"/>
        <v xml:space="preserve">- </v>
      </c>
      <c r="G35" s="34" t="str">
        <f t="shared" si="5"/>
        <v xml:space="preserve">- </v>
      </c>
      <c r="H35" s="34">
        <f t="shared" si="5"/>
        <v>0</v>
      </c>
      <c r="I35" s="34">
        <f t="shared" si="5"/>
        <v>0.25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>
        <f t="shared" si="5"/>
        <v>0</v>
      </c>
      <c r="P35" s="34" t="str">
        <f t="shared" si="5"/>
        <v xml:space="preserve">- </v>
      </c>
      <c r="Q35" s="34">
        <f t="shared" si="5"/>
        <v>0.2857142857142857</v>
      </c>
      <c r="R35" s="34">
        <f t="shared" si="5"/>
        <v>0</v>
      </c>
      <c r="S35" s="34">
        <f t="shared" si="5"/>
        <v>0</v>
      </c>
      <c r="T35" s="34" t="str">
        <f t="shared" si="5"/>
        <v xml:space="preserve">- </v>
      </c>
      <c r="U35" s="35">
        <f t="shared" si="5"/>
        <v>0.5</v>
      </c>
      <c r="V35" s="36">
        <f t="shared" si="5"/>
        <v>0.4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 t="str">
        <f t="shared" si="7"/>
        <v xml:space="preserve">- </v>
      </c>
      <c r="E36" s="38">
        <f t="shared" si="7"/>
        <v>0</v>
      </c>
      <c r="F36" s="38" t="str">
        <f t="shared" si="7"/>
        <v xml:space="preserve">- </v>
      </c>
      <c r="G36" s="38" t="str">
        <f t="shared" si="7"/>
        <v xml:space="preserve">- </v>
      </c>
      <c r="H36" s="38">
        <f t="shared" si="7"/>
        <v>0</v>
      </c>
      <c r="I36" s="38">
        <f t="shared" si="7"/>
        <v>0.25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>
        <f t="shared" si="7"/>
        <v>0</v>
      </c>
      <c r="P36" s="38" t="str">
        <f t="shared" si="7"/>
        <v xml:space="preserve">- </v>
      </c>
      <c r="Q36" s="38">
        <f t="shared" si="7"/>
        <v>0.20952380952380953</v>
      </c>
      <c r="R36" s="38">
        <f t="shared" si="7"/>
        <v>0</v>
      </c>
      <c r="S36" s="38">
        <f t="shared" si="7"/>
        <v>0</v>
      </c>
      <c r="T36" s="38" t="str">
        <f t="shared" si="7"/>
        <v xml:space="preserve">- </v>
      </c>
      <c r="U36" s="39">
        <f t="shared" si="7"/>
        <v>0.56818181818181823</v>
      </c>
      <c r="V36" s="40">
        <f t="shared" si="7"/>
        <v>0.31707317073170732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8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9</v>
      </c>
      <c r="O4" s="14" t="s">
        <v>35</v>
      </c>
      <c r="P4" s="14" t="s">
        <v>36</v>
      </c>
      <c r="Q4" s="15">
        <v>9</v>
      </c>
      <c r="R4" s="14" t="s">
        <v>37</v>
      </c>
      <c r="T4" s="16" t="s">
        <v>33</v>
      </c>
      <c r="U4" s="16"/>
      <c r="V4" s="16" t="s">
        <v>215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0</v>
      </c>
    </row>
    <row r="14" spans="1:22" ht="18" customHeight="1" x14ac:dyDescent="0.15">
      <c r="A14" s="153"/>
      <c r="B14" s="120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0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0</v>
      </c>
    </row>
    <row r="16" spans="1:22" ht="18" customHeight="1" x14ac:dyDescent="0.15">
      <c r="A16" s="157"/>
      <c r="B16" s="119" t="s">
        <v>14</v>
      </c>
      <c r="C16" s="8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0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5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10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11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10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4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5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11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10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4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5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10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11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8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10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0</v>
      </c>
      <c r="D31" s="3">
        <f t="shared" ref="D31:V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0</v>
      </c>
      <c r="S31" s="3">
        <f t="shared" si="1"/>
        <v>0</v>
      </c>
      <c r="T31" s="3">
        <f t="shared" si="1"/>
        <v>0</v>
      </c>
      <c r="U31" s="4">
        <f t="shared" si="1"/>
        <v>0</v>
      </c>
      <c r="V31" s="29">
        <f t="shared" si="1"/>
        <v>0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0</v>
      </c>
      <c r="D32" s="6">
        <f t="shared" si="3"/>
        <v>0</v>
      </c>
      <c r="E32" s="6">
        <f t="shared" si="3"/>
        <v>0</v>
      </c>
      <c r="F32" s="6">
        <f t="shared" si="3"/>
        <v>0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0</v>
      </c>
      <c r="U32" s="7">
        <f t="shared" si="3"/>
        <v>0</v>
      </c>
      <c r="V32" s="31">
        <f t="shared" si="3"/>
        <v>0</v>
      </c>
    </row>
    <row r="33" spans="1:22" ht="18" customHeight="1" x14ac:dyDescent="0.15">
      <c r="A33" s="158" t="s">
        <v>273</v>
      </c>
      <c r="B33" s="118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4">
        <v>0</v>
      </c>
      <c r="V33" s="29">
        <f>SUM(C33:U33)</f>
        <v>0</v>
      </c>
    </row>
    <row r="34" spans="1:22" ht="18" customHeight="1" x14ac:dyDescent="0.15">
      <c r="A34" s="153"/>
      <c r="B34" s="120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7">
        <v>0</v>
      </c>
      <c r="V34" s="31">
        <f>SUM(C34:U34)</f>
        <v>0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 t="str">
        <f t="shared" ref="D35:V35" si="5">IF(D33=0,"- ",+D31/D33)</f>
        <v xml:space="preserve">- </v>
      </c>
      <c r="E35" s="34" t="str">
        <f t="shared" si="5"/>
        <v xml:space="preserve">- 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 t="str">
        <f t="shared" si="5"/>
        <v xml:space="preserve">- </v>
      </c>
      <c r="V35" s="36" t="str">
        <f t="shared" si="5"/>
        <v xml:space="preserve">- 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 t="str">
        <f t="shared" si="7"/>
        <v xml:space="preserve">- </v>
      </c>
      <c r="E36" s="38" t="str">
        <f t="shared" si="7"/>
        <v xml:space="preserve">- 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 t="str">
        <f t="shared" si="7"/>
        <v xml:space="preserve">- </v>
      </c>
      <c r="V36" s="40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9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3</v>
      </c>
      <c r="O4" s="14" t="s">
        <v>35</v>
      </c>
      <c r="P4" s="14" t="s">
        <v>36</v>
      </c>
      <c r="Q4" s="15">
        <v>3</v>
      </c>
      <c r="R4" s="14" t="s">
        <v>37</v>
      </c>
      <c r="T4" s="16" t="s">
        <v>33</v>
      </c>
      <c r="U4" s="16"/>
      <c r="V4" s="16" t="s">
        <v>216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190</v>
      </c>
      <c r="D7" s="3"/>
      <c r="E7" s="3">
        <v>39</v>
      </c>
      <c r="F7" s="3">
        <v>41</v>
      </c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>
        <v>4</v>
      </c>
      <c r="V7" s="29">
        <f>SUM(C7:U7)</f>
        <v>274</v>
      </c>
    </row>
    <row r="8" spans="1:22" ht="18" customHeight="1" x14ac:dyDescent="0.15">
      <c r="A8" s="157"/>
      <c r="B8" s="119" t="s">
        <v>14</v>
      </c>
      <c r="C8" s="5">
        <v>190</v>
      </c>
      <c r="D8" s="9"/>
      <c r="E8" s="9">
        <v>39</v>
      </c>
      <c r="F8" s="9">
        <v>41</v>
      </c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>
        <v>4</v>
      </c>
      <c r="V8" s="30">
        <f t="shared" ref="V8:V30" si="0">SUM(C8:U8)</f>
        <v>274</v>
      </c>
    </row>
    <row r="9" spans="1:22" ht="18" customHeight="1" x14ac:dyDescent="0.15">
      <c r="A9" s="154" t="s">
        <v>2</v>
      </c>
      <c r="B9" s="118" t="s">
        <v>13</v>
      </c>
      <c r="C9" s="2">
        <v>52</v>
      </c>
      <c r="D9" s="3">
        <v>5</v>
      </c>
      <c r="E9" s="3">
        <v>451</v>
      </c>
      <c r="F9" s="3">
        <v>173</v>
      </c>
      <c r="G9" s="3">
        <v>12</v>
      </c>
      <c r="H9" s="3">
        <v>14</v>
      </c>
      <c r="I9" s="3"/>
      <c r="J9" s="3"/>
      <c r="K9" s="3"/>
      <c r="L9" s="3"/>
      <c r="M9" s="3"/>
      <c r="N9" s="3"/>
      <c r="O9" s="3"/>
      <c r="P9" s="3"/>
      <c r="Q9" s="3"/>
      <c r="R9" s="3">
        <v>22</v>
      </c>
      <c r="S9" s="3"/>
      <c r="T9" s="3"/>
      <c r="U9" s="4"/>
      <c r="V9" s="29">
        <f t="shared" si="0"/>
        <v>729</v>
      </c>
    </row>
    <row r="10" spans="1:22" ht="18" customHeight="1" x14ac:dyDescent="0.15">
      <c r="A10" s="153"/>
      <c r="B10" s="120" t="s">
        <v>14</v>
      </c>
      <c r="C10" s="5">
        <v>52</v>
      </c>
      <c r="D10" s="6">
        <v>5</v>
      </c>
      <c r="E10" s="6">
        <v>451</v>
      </c>
      <c r="F10" s="6">
        <v>173</v>
      </c>
      <c r="G10" s="6">
        <v>12</v>
      </c>
      <c r="H10" s="6">
        <v>14</v>
      </c>
      <c r="I10" s="6"/>
      <c r="J10" s="6"/>
      <c r="K10" s="6"/>
      <c r="L10" s="6"/>
      <c r="M10" s="6"/>
      <c r="N10" s="6"/>
      <c r="O10" s="6"/>
      <c r="P10" s="6"/>
      <c r="Q10" s="6"/>
      <c r="R10" s="6">
        <v>22</v>
      </c>
      <c r="S10" s="6"/>
      <c r="T10" s="6"/>
      <c r="U10" s="7"/>
      <c r="V10" s="31">
        <f t="shared" si="0"/>
        <v>729</v>
      </c>
    </row>
    <row r="11" spans="1:22" ht="18" customHeight="1" x14ac:dyDescent="0.15">
      <c r="A11" s="156" t="s">
        <v>3</v>
      </c>
      <c r="B11" s="121" t="s">
        <v>13</v>
      </c>
      <c r="C11" s="11">
        <v>271</v>
      </c>
      <c r="D11" s="12">
        <v>2</v>
      </c>
      <c r="E11" s="12">
        <v>376</v>
      </c>
      <c r="F11" s="12">
        <v>33</v>
      </c>
      <c r="G11" s="12"/>
      <c r="H11" s="12">
        <v>85</v>
      </c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>
        <v>2</v>
      </c>
      <c r="V11" s="32">
        <f t="shared" si="0"/>
        <v>769</v>
      </c>
    </row>
    <row r="12" spans="1:22" ht="18" customHeight="1" x14ac:dyDescent="0.15">
      <c r="A12" s="157"/>
      <c r="B12" s="119" t="s">
        <v>14</v>
      </c>
      <c r="C12" s="8">
        <v>271</v>
      </c>
      <c r="D12" s="9">
        <v>2</v>
      </c>
      <c r="E12" s="9">
        <v>376</v>
      </c>
      <c r="F12" s="9">
        <v>36</v>
      </c>
      <c r="G12" s="9"/>
      <c r="H12" s="9">
        <v>85</v>
      </c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>
        <v>2</v>
      </c>
      <c r="V12" s="30">
        <f t="shared" si="0"/>
        <v>772</v>
      </c>
    </row>
    <row r="13" spans="1:22" ht="18" customHeight="1" x14ac:dyDescent="0.15">
      <c r="A13" s="154" t="s">
        <v>4</v>
      </c>
      <c r="B13" s="118" t="s">
        <v>13</v>
      </c>
      <c r="C13" s="2">
        <v>230</v>
      </c>
      <c r="D13" s="3">
        <v>10</v>
      </c>
      <c r="E13" s="3">
        <v>936</v>
      </c>
      <c r="F13" s="3">
        <v>315</v>
      </c>
      <c r="G13" s="3"/>
      <c r="H13" s="3">
        <v>53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>
        <v>27</v>
      </c>
      <c r="V13" s="29">
        <f t="shared" si="0"/>
        <v>1571</v>
      </c>
    </row>
    <row r="14" spans="1:22" ht="18" customHeight="1" x14ac:dyDescent="0.15">
      <c r="A14" s="153"/>
      <c r="B14" s="120" t="s">
        <v>14</v>
      </c>
      <c r="C14" s="5">
        <v>230</v>
      </c>
      <c r="D14" s="6">
        <v>13</v>
      </c>
      <c r="E14" s="6">
        <v>936</v>
      </c>
      <c r="F14" s="6">
        <v>317</v>
      </c>
      <c r="G14" s="6"/>
      <c r="H14" s="6">
        <v>53</v>
      </c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>
        <v>27</v>
      </c>
      <c r="V14" s="31">
        <f t="shared" si="0"/>
        <v>1576</v>
      </c>
    </row>
    <row r="15" spans="1:22" ht="18" customHeight="1" x14ac:dyDescent="0.15">
      <c r="A15" s="156" t="s">
        <v>5</v>
      </c>
      <c r="B15" s="121" t="s">
        <v>13</v>
      </c>
      <c r="C15" s="11">
        <v>320</v>
      </c>
      <c r="D15" s="12">
        <v>10</v>
      </c>
      <c r="E15" s="12">
        <v>347</v>
      </c>
      <c r="F15" s="12">
        <v>94</v>
      </c>
      <c r="G15" s="12"/>
      <c r="H15" s="12">
        <v>22</v>
      </c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793</v>
      </c>
    </row>
    <row r="16" spans="1:22" ht="18" customHeight="1" x14ac:dyDescent="0.15">
      <c r="A16" s="157"/>
      <c r="B16" s="119" t="s">
        <v>14</v>
      </c>
      <c r="C16" s="8">
        <v>320</v>
      </c>
      <c r="D16" s="9">
        <v>10</v>
      </c>
      <c r="E16" s="9">
        <v>347</v>
      </c>
      <c r="F16" s="9">
        <v>100</v>
      </c>
      <c r="G16" s="9"/>
      <c r="H16" s="9">
        <v>22</v>
      </c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799</v>
      </c>
    </row>
    <row r="17" spans="1:22" ht="18" customHeight="1" x14ac:dyDescent="0.15">
      <c r="A17" s="154" t="s">
        <v>6</v>
      </c>
      <c r="B17" s="118" t="s">
        <v>13</v>
      </c>
      <c r="C17" s="2">
        <v>243</v>
      </c>
      <c r="D17" s="3">
        <v>10</v>
      </c>
      <c r="E17" s="3">
        <v>253</v>
      </c>
      <c r="F17" s="3">
        <v>148</v>
      </c>
      <c r="G17" s="3">
        <v>7</v>
      </c>
      <c r="H17" s="3"/>
      <c r="I17" s="3">
        <v>16</v>
      </c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677</v>
      </c>
    </row>
    <row r="18" spans="1:22" ht="18" customHeight="1" x14ac:dyDescent="0.15">
      <c r="A18" s="153"/>
      <c r="B18" s="120" t="s">
        <v>14</v>
      </c>
      <c r="C18" s="5">
        <v>243</v>
      </c>
      <c r="D18" s="6">
        <v>10</v>
      </c>
      <c r="E18" s="6">
        <v>253</v>
      </c>
      <c r="F18" s="6">
        <v>148</v>
      </c>
      <c r="G18" s="6">
        <v>7</v>
      </c>
      <c r="H18" s="6"/>
      <c r="I18" s="6">
        <v>16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677</v>
      </c>
    </row>
    <row r="19" spans="1:22" ht="18" customHeight="1" x14ac:dyDescent="0.15">
      <c r="A19" s="156" t="s">
        <v>7</v>
      </c>
      <c r="B19" s="121" t="s">
        <v>13</v>
      </c>
      <c r="C19" s="11">
        <v>83</v>
      </c>
      <c r="D19" s="12">
        <v>8</v>
      </c>
      <c r="E19" s="12">
        <v>723</v>
      </c>
      <c r="F19" s="12">
        <v>167</v>
      </c>
      <c r="G19" s="12">
        <v>21</v>
      </c>
      <c r="H19" s="12">
        <v>42</v>
      </c>
      <c r="I19" s="12">
        <v>12</v>
      </c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1056</v>
      </c>
    </row>
    <row r="20" spans="1:22" ht="18" customHeight="1" x14ac:dyDescent="0.15">
      <c r="A20" s="157"/>
      <c r="B20" s="119" t="s">
        <v>14</v>
      </c>
      <c r="C20" s="8">
        <v>83</v>
      </c>
      <c r="D20" s="9">
        <v>8</v>
      </c>
      <c r="E20" s="9">
        <v>723</v>
      </c>
      <c r="F20" s="9">
        <v>167</v>
      </c>
      <c r="G20" s="9">
        <v>21</v>
      </c>
      <c r="H20" s="9">
        <v>42</v>
      </c>
      <c r="I20" s="9">
        <v>12</v>
      </c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1056</v>
      </c>
    </row>
    <row r="21" spans="1:22" ht="18" customHeight="1" x14ac:dyDescent="0.15">
      <c r="A21" s="154" t="s">
        <v>8</v>
      </c>
      <c r="B21" s="118" t="s">
        <v>13</v>
      </c>
      <c r="C21" s="2">
        <v>135</v>
      </c>
      <c r="D21" s="3"/>
      <c r="E21" s="3">
        <v>178</v>
      </c>
      <c r="F21" s="3">
        <v>75</v>
      </c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>
        <v>18</v>
      </c>
      <c r="S21" s="3"/>
      <c r="T21" s="3"/>
      <c r="U21" s="4"/>
      <c r="V21" s="29">
        <f t="shared" si="0"/>
        <v>406</v>
      </c>
    </row>
    <row r="22" spans="1:22" ht="18" customHeight="1" x14ac:dyDescent="0.15">
      <c r="A22" s="153"/>
      <c r="B22" s="120" t="s">
        <v>14</v>
      </c>
      <c r="C22" s="5">
        <v>135</v>
      </c>
      <c r="D22" s="6"/>
      <c r="E22" s="6">
        <v>178</v>
      </c>
      <c r="F22" s="6">
        <v>75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>
        <v>18</v>
      </c>
      <c r="S22" s="6"/>
      <c r="T22" s="6"/>
      <c r="U22" s="7"/>
      <c r="V22" s="31">
        <f t="shared" si="0"/>
        <v>406</v>
      </c>
    </row>
    <row r="23" spans="1:22" ht="18" customHeight="1" x14ac:dyDescent="0.15">
      <c r="A23" s="156" t="s">
        <v>9</v>
      </c>
      <c r="B23" s="121" t="s">
        <v>13</v>
      </c>
      <c r="C23" s="11">
        <v>187</v>
      </c>
      <c r="D23" s="12"/>
      <c r="E23" s="12">
        <v>45</v>
      </c>
      <c r="F23" s="12">
        <v>117</v>
      </c>
      <c r="G23" s="12">
        <v>91</v>
      </c>
      <c r="H23" s="12">
        <v>266</v>
      </c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>
        <v>2</v>
      </c>
      <c r="V23" s="32">
        <f t="shared" si="0"/>
        <v>708</v>
      </c>
    </row>
    <row r="24" spans="1:22" ht="18" customHeight="1" x14ac:dyDescent="0.15">
      <c r="A24" s="157"/>
      <c r="B24" s="119" t="s">
        <v>14</v>
      </c>
      <c r="C24" s="8">
        <v>187</v>
      </c>
      <c r="D24" s="9"/>
      <c r="E24" s="9">
        <v>45</v>
      </c>
      <c r="F24" s="9">
        <v>117</v>
      </c>
      <c r="G24" s="9">
        <v>91</v>
      </c>
      <c r="H24" s="9">
        <v>266</v>
      </c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>
        <v>2</v>
      </c>
      <c r="V24" s="30">
        <f t="shared" si="0"/>
        <v>708</v>
      </c>
    </row>
    <row r="25" spans="1:22" ht="18" customHeight="1" x14ac:dyDescent="0.15">
      <c r="A25" s="154" t="s">
        <v>10</v>
      </c>
      <c r="B25" s="118" t="s">
        <v>13</v>
      </c>
      <c r="C25" s="2">
        <v>395</v>
      </c>
      <c r="D25" s="3">
        <v>15</v>
      </c>
      <c r="E25" s="3">
        <v>510</v>
      </c>
      <c r="F25" s="3">
        <v>135</v>
      </c>
      <c r="G25" s="3">
        <v>17</v>
      </c>
      <c r="H25" s="3">
        <v>129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1201</v>
      </c>
    </row>
    <row r="26" spans="1:22" ht="18" customHeight="1" x14ac:dyDescent="0.15">
      <c r="A26" s="153"/>
      <c r="B26" s="120" t="s">
        <v>14</v>
      </c>
      <c r="C26" s="5">
        <v>395</v>
      </c>
      <c r="D26" s="6">
        <v>15</v>
      </c>
      <c r="E26" s="6">
        <v>510</v>
      </c>
      <c r="F26" s="6">
        <v>135</v>
      </c>
      <c r="G26" s="6">
        <v>17</v>
      </c>
      <c r="H26" s="6">
        <v>129</v>
      </c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1201</v>
      </c>
    </row>
    <row r="27" spans="1:22" ht="18" customHeight="1" x14ac:dyDescent="0.15">
      <c r="A27" s="156" t="s">
        <v>11</v>
      </c>
      <c r="B27" s="121" t="s">
        <v>13</v>
      </c>
      <c r="C27" s="11">
        <v>365</v>
      </c>
      <c r="D27" s="12"/>
      <c r="E27" s="12">
        <v>744</v>
      </c>
      <c r="F27" s="12">
        <v>230</v>
      </c>
      <c r="G27" s="12">
        <v>53</v>
      </c>
      <c r="H27" s="12">
        <v>36</v>
      </c>
      <c r="I27" s="12">
        <v>58</v>
      </c>
      <c r="J27" s="12"/>
      <c r="K27" s="12"/>
      <c r="L27" s="12"/>
      <c r="M27" s="12"/>
      <c r="N27" s="12"/>
      <c r="O27" s="12"/>
      <c r="P27" s="12"/>
      <c r="Q27" s="12"/>
      <c r="R27" s="12">
        <v>76</v>
      </c>
      <c r="S27" s="12"/>
      <c r="T27" s="12"/>
      <c r="U27" s="13"/>
      <c r="V27" s="32">
        <f t="shared" si="0"/>
        <v>1562</v>
      </c>
    </row>
    <row r="28" spans="1:22" ht="18" customHeight="1" x14ac:dyDescent="0.15">
      <c r="A28" s="157"/>
      <c r="B28" s="119" t="s">
        <v>14</v>
      </c>
      <c r="C28" s="8">
        <v>365</v>
      </c>
      <c r="D28" s="9"/>
      <c r="E28" s="9">
        <v>744</v>
      </c>
      <c r="F28" s="9">
        <v>230</v>
      </c>
      <c r="G28" s="9">
        <v>53</v>
      </c>
      <c r="H28" s="9">
        <v>36</v>
      </c>
      <c r="I28" s="9">
        <v>58</v>
      </c>
      <c r="J28" s="9"/>
      <c r="K28" s="9"/>
      <c r="L28" s="9"/>
      <c r="M28" s="9"/>
      <c r="N28" s="9"/>
      <c r="O28" s="9"/>
      <c r="P28" s="9"/>
      <c r="Q28" s="9"/>
      <c r="R28" s="9">
        <v>76</v>
      </c>
      <c r="S28" s="9"/>
      <c r="T28" s="9"/>
      <c r="U28" s="10"/>
      <c r="V28" s="30">
        <f t="shared" si="0"/>
        <v>1562</v>
      </c>
    </row>
    <row r="29" spans="1:22" ht="18" customHeight="1" x14ac:dyDescent="0.15">
      <c r="A29" s="154" t="s">
        <v>12</v>
      </c>
      <c r="B29" s="118" t="s">
        <v>13</v>
      </c>
      <c r="C29" s="2">
        <v>131</v>
      </c>
      <c r="D29" s="3"/>
      <c r="E29" s="3">
        <v>590</v>
      </c>
      <c r="F29" s="3">
        <v>167</v>
      </c>
      <c r="G29" s="3">
        <v>19</v>
      </c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907</v>
      </c>
    </row>
    <row r="30" spans="1:22" ht="18" customHeight="1" x14ac:dyDescent="0.15">
      <c r="A30" s="153"/>
      <c r="B30" s="120" t="s">
        <v>14</v>
      </c>
      <c r="C30" s="5">
        <v>131</v>
      </c>
      <c r="D30" s="6"/>
      <c r="E30" s="6">
        <v>590</v>
      </c>
      <c r="F30" s="6">
        <v>167</v>
      </c>
      <c r="G30" s="6">
        <v>19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907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2602</v>
      </c>
      <c r="D31" s="3">
        <f t="shared" ref="D31:V31" si="1">+D7+D9+D11+D13+D15+D17+D19+D21+D23+D25+D27+D29</f>
        <v>60</v>
      </c>
      <c r="E31" s="3">
        <f t="shared" si="1"/>
        <v>5192</v>
      </c>
      <c r="F31" s="3">
        <f t="shared" si="1"/>
        <v>1695</v>
      </c>
      <c r="G31" s="3">
        <f t="shared" si="1"/>
        <v>220</v>
      </c>
      <c r="H31" s="3">
        <f t="shared" si="1"/>
        <v>647</v>
      </c>
      <c r="I31" s="3">
        <f t="shared" si="1"/>
        <v>86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116</v>
      </c>
      <c r="S31" s="3">
        <f t="shared" si="1"/>
        <v>0</v>
      </c>
      <c r="T31" s="3">
        <f t="shared" si="1"/>
        <v>0</v>
      </c>
      <c r="U31" s="4">
        <f t="shared" si="1"/>
        <v>35</v>
      </c>
      <c r="V31" s="29">
        <f t="shared" si="1"/>
        <v>10653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2602</v>
      </c>
      <c r="D32" s="6">
        <f t="shared" si="3"/>
        <v>63</v>
      </c>
      <c r="E32" s="6">
        <f t="shared" si="3"/>
        <v>5192</v>
      </c>
      <c r="F32" s="6">
        <f t="shared" si="3"/>
        <v>1706</v>
      </c>
      <c r="G32" s="6">
        <f t="shared" si="3"/>
        <v>220</v>
      </c>
      <c r="H32" s="6">
        <f t="shared" si="3"/>
        <v>647</v>
      </c>
      <c r="I32" s="6">
        <f t="shared" si="3"/>
        <v>86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116</v>
      </c>
      <c r="S32" s="6">
        <f t="shared" si="3"/>
        <v>0</v>
      </c>
      <c r="T32" s="6">
        <f t="shared" si="3"/>
        <v>0</v>
      </c>
      <c r="U32" s="7">
        <f t="shared" si="3"/>
        <v>35</v>
      </c>
      <c r="V32" s="31">
        <f t="shared" si="3"/>
        <v>10667</v>
      </c>
    </row>
    <row r="33" spans="1:22" ht="18" customHeight="1" x14ac:dyDescent="0.15">
      <c r="A33" s="158" t="s">
        <v>273</v>
      </c>
      <c r="B33" s="118" t="s">
        <v>13</v>
      </c>
      <c r="C33" s="2">
        <v>1969</v>
      </c>
      <c r="D33" s="3">
        <v>23</v>
      </c>
      <c r="E33" s="3">
        <v>5768</v>
      </c>
      <c r="F33" s="3">
        <v>2081</v>
      </c>
      <c r="G33" s="3">
        <v>1560</v>
      </c>
      <c r="H33" s="3">
        <v>346</v>
      </c>
      <c r="I33" s="3">
        <v>33</v>
      </c>
      <c r="J33" s="3">
        <v>0</v>
      </c>
      <c r="K33" s="3">
        <v>0</v>
      </c>
      <c r="L33" s="3">
        <v>0</v>
      </c>
      <c r="M33" s="3">
        <v>26</v>
      </c>
      <c r="N33" s="3">
        <v>0</v>
      </c>
      <c r="O33" s="3">
        <v>0</v>
      </c>
      <c r="P33" s="3">
        <v>3</v>
      </c>
      <c r="Q33" s="3">
        <v>0</v>
      </c>
      <c r="R33" s="3">
        <v>1</v>
      </c>
      <c r="S33" s="3">
        <v>0</v>
      </c>
      <c r="T33" s="3">
        <v>0</v>
      </c>
      <c r="U33" s="4">
        <v>52</v>
      </c>
      <c r="V33" s="29">
        <f>SUM(C33:U33)</f>
        <v>11862</v>
      </c>
    </row>
    <row r="34" spans="1:22" ht="18" customHeight="1" x14ac:dyDescent="0.15">
      <c r="A34" s="153"/>
      <c r="B34" s="120" t="s">
        <v>14</v>
      </c>
      <c r="C34" s="5">
        <v>1969</v>
      </c>
      <c r="D34" s="6">
        <v>23</v>
      </c>
      <c r="E34" s="6">
        <v>5768</v>
      </c>
      <c r="F34" s="6">
        <v>2081</v>
      </c>
      <c r="G34" s="6">
        <v>1560</v>
      </c>
      <c r="H34" s="6">
        <v>346</v>
      </c>
      <c r="I34" s="6">
        <v>33</v>
      </c>
      <c r="J34" s="6">
        <v>0</v>
      </c>
      <c r="K34" s="6">
        <v>0</v>
      </c>
      <c r="L34" s="6">
        <v>0</v>
      </c>
      <c r="M34" s="6">
        <v>26</v>
      </c>
      <c r="N34" s="6">
        <v>0</v>
      </c>
      <c r="O34" s="6">
        <v>0</v>
      </c>
      <c r="P34" s="6">
        <v>3</v>
      </c>
      <c r="Q34" s="6">
        <v>0</v>
      </c>
      <c r="R34" s="6">
        <v>1</v>
      </c>
      <c r="S34" s="6">
        <v>0</v>
      </c>
      <c r="T34" s="6">
        <v>0</v>
      </c>
      <c r="U34" s="7">
        <v>52</v>
      </c>
      <c r="V34" s="31">
        <f>SUM(C34:U34)</f>
        <v>11862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1.3214829862874555</v>
      </c>
      <c r="D35" s="34">
        <f t="shared" ref="D35:V35" si="5">IF(D33=0,"- ",+D31/D33)</f>
        <v>2.6086956521739131</v>
      </c>
      <c r="E35" s="34">
        <f t="shared" si="5"/>
        <v>0.90013869625520115</v>
      </c>
      <c r="F35" s="34">
        <f t="shared" si="5"/>
        <v>0.81451225372417102</v>
      </c>
      <c r="G35" s="34">
        <f t="shared" si="5"/>
        <v>0.14102564102564102</v>
      </c>
      <c r="H35" s="34">
        <f t="shared" si="5"/>
        <v>1.8699421965317919</v>
      </c>
      <c r="I35" s="34">
        <f t="shared" si="5"/>
        <v>2.606060606060606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>
        <f t="shared" si="6"/>
        <v>0</v>
      </c>
      <c r="N35" s="34" t="str">
        <f t="shared" si="5"/>
        <v xml:space="preserve">- </v>
      </c>
      <c r="O35" s="34" t="str">
        <f t="shared" si="5"/>
        <v xml:space="preserve">- </v>
      </c>
      <c r="P35" s="34">
        <f t="shared" si="5"/>
        <v>0</v>
      </c>
      <c r="Q35" s="34" t="str">
        <f t="shared" si="5"/>
        <v xml:space="preserve">- </v>
      </c>
      <c r="R35" s="34">
        <f t="shared" si="5"/>
        <v>116</v>
      </c>
      <c r="S35" s="34" t="str">
        <f t="shared" si="5"/>
        <v xml:space="preserve">- </v>
      </c>
      <c r="T35" s="34" t="str">
        <f t="shared" si="5"/>
        <v xml:space="preserve">- </v>
      </c>
      <c r="U35" s="35">
        <f t="shared" si="5"/>
        <v>0.67307692307692313</v>
      </c>
      <c r="V35" s="36">
        <f t="shared" si="5"/>
        <v>0.89807789580171982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1.3214829862874555</v>
      </c>
      <c r="D36" s="38">
        <f t="shared" si="7"/>
        <v>2.7391304347826089</v>
      </c>
      <c r="E36" s="38">
        <f t="shared" si="7"/>
        <v>0.90013869625520115</v>
      </c>
      <c r="F36" s="38">
        <f t="shared" si="7"/>
        <v>0.81979817395482946</v>
      </c>
      <c r="G36" s="38">
        <f t="shared" si="7"/>
        <v>0.14102564102564102</v>
      </c>
      <c r="H36" s="38">
        <f t="shared" si="7"/>
        <v>1.8699421965317919</v>
      </c>
      <c r="I36" s="38">
        <f t="shared" si="7"/>
        <v>2.606060606060606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>
        <f t="shared" si="8"/>
        <v>0</v>
      </c>
      <c r="N36" s="38" t="str">
        <f t="shared" si="7"/>
        <v xml:space="preserve">- </v>
      </c>
      <c r="O36" s="38" t="str">
        <f t="shared" si="7"/>
        <v xml:space="preserve">- </v>
      </c>
      <c r="P36" s="38">
        <f t="shared" si="7"/>
        <v>0</v>
      </c>
      <c r="Q36" s="38" t="str">
        <f t="shared" si="7"/>
        <v xml:space="preserve">- </v>
      </c>
      <c r="R36" s="38">
        <f t="shared" si="7"/>
        <v>116</v>
      </c>
      <c r="S36" s="38" t="str">
        <f t="shared" si="7"/>
        <v xml:space="preserve">- </v>
      </c>
      <c r="T36" s="38" t="str">
        <f t="shared" si="7"/>
        <v xml:space="preserve">- </v>
      </c>
      <c r="U36" s="39">
        <f t="shared" si="7"/>
        <v>0.67307692307692313</v>
      </c>
      <c r="V36" s="40">
        <f t="shared" si="7"/>
        <v>0.89925813522171638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0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13</v>
      </c>
      <c r="O4" s="14" t="s">
        <v>35</v>
      </c>
      <c r="P4" s="14" t="s">
        <v>36</v>
      </c>
      <c r="Q4" s="15">
        <v>9</v>
      </c>
      <c r="R4" s="14" t="s">
        <v>37</v>
      </c>
      <c r="T4" s="16" t="s">
        <v>33</v>
      </c>
      <c r="U4" s="16"/>
      <c r="V4" s="16" t="s">
        <v>217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>
        <v>6</v>
      </c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6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>
        <v>6</v>
      </c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6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>
        <v>7</v>
      </c>
      <c r="F13" s="3">
        <v>7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14</v>
      </c>
    </row>
    <row r="14" spans="1:22" ht="18" customHeight="1" x14ac:dyDescent="0.15">
      <c r="A14" s="153"/>
      <c r="B14" s="120" t="s">
        <v>14</v>
      </c>
      <c r="C14" s="5"/>
      <c r="D14" s="6"/>
      <c r="E14" s="6">
        <v>7</v>
      </c>
      <c r="F14" s="6">
        <v>7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14</v>
      </c>
    </row>
    <row r="15" spans="1:22" ht="18" customHeight="1" x14ac:dyDescent="0.15">
      <c r="A15" s="156" t="s">
        <v>5</v>
      </c>
      <c r="B15" s="121" t="s">
        <v>13</v>
      </c>
      <c r="C15" s="11">
        <v>2</v>
      </c>
      <c r="D15" s="12"/>
      <c r="E15" s="12">
        <v>3</v>
      </c>
      <c r="F15" s="12">
        <v>18</v>
      </c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23</v>
      </c>
    </row>
    <row r="16" spans="1:22" ht="18" customHeight="1" x14ac:dyDescent="0.15">
      <c r="A16" s="157"/>
      <c r="B16" s="119" t="s">
        <v>14</v>
      </c>
      <c r="C16" s="8">
        <v>2</v>
      </c>
      <c r="D16" s="9"/>
      <c r="E16" s="9">
        <v>3</v>
      </c>
      <c r="F16" s="9">
        <v>18</v>
      </c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23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>
        <v>6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>
        <v>1</v>
      </c>
      <c r="Q17" s="3"/>
      <c r="R17" s="3"/>
      <c r="S17" s="3"/>
      <c r="T17" s="3"/>
      <c r="U17" s="4"/>
      <c r="V17" s="29">
        <f t="shared" si="0"/>
        <v>7</v>
      </c>
    </row>
    <row r="18" spans="1:22" ht="18" customHeight="1" x14ac:dyDescent="0.15">
      <c r="A18" s="153"/>
      <c r="B18" s="120" t="s">
        <v>14</v>
      </c>
      <c r="C18" s="5"/>
      <c r="D18" s="6"/>
      <c r="E18" s="6">
        <v>6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>
        <v>1</v>
      </c>
      <c r="Q18" s="6"/>
      <c r="R18" s="6"/>
      <c r="S18" s="6"/>
      <c r="T18" s="6"/>
      <c r="U18" s="7"/>
      <c r="V18" s="31">
        <f t="shared" si="0"/>
        <v>7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>
        <v>15</v>
      </c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15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>
        <v>15</v>
      </c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15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>
        <v>8</v>
      </c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8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>
        <v>8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8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>
        <v>2</v>
      </c>
      <c r="G25" s="3"/>
      <c r="H25" s="3"/>
      <c r="I25" s="3"/>
      <c r="J25" s="3"/>
      <c r="K25" s="3"/>
      <c r="L25" s="3"/>
      <c r="M25" s="3"/>
      <c r="N25" s="3"/>
      <c r="O25" s="3"/>
      <c r="P25" s="3"/>
      <c r="Q25" s="3">
        <v>2</v>
      </c>
      <c r="R25" s="3"/>
      <c r="S25" s="3"/>
      <c r="T25" s="3"/>
      <c r="U25" s="4"/>
      <c r="V25" s="29">
        <f t="shared" si="0"/>
        <v>4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>
        <v>2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>
        <v>2</v>
      </c>
      <c r="R26" s="6"/>
      <c r="S26" s="6"/>
      <c r="T26" s="6"/>
      <c r="U26" s="7"/>
      <c r="V26" s="31">
        <f t="shared" si="0"/>
        <v>4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2</v>
      </c>
      <c r="D31" s="3">
        <f t="shared" ref="D31:V31" si="1">+D7+D9+D11+D13+D15+D17+D19+D21+D23+D25+D27+D29</f>
        <v>0</v>
      </c>
      <c r="E31" s="3">
        <f t="shared" si="1"/>
        <v>16</v>
      </c>
      <c r="F31" s="3">
        <f t="shared" si="1"/>
        <v>56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1</v>
      </c>
      <c r="Q31" s="3">
        <f t="shared" si="1"/>
        <v>2</v>
      </c>
      <c r="R31" s="3">
        <f t="shared" si="1"/>
        <v>0</v>
      </c>
      <c r="S31" s="3">
        <f t="shared" si="1"/>
        <v>0</v>
      </c>
      <c r="T31" s="3">
        <f t="shared" si="1"/>
        <v>0</v>
      </c>
      <c r="U31" s="4">
        <f t="shared" si="1"/>
        <v>0</v>
      </c>
      <c r="V31" s="29">
        <f t="shared" si="1"/>
        <v>77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2</v>
      </c>
      <c r="D32" s="6">
        <f t="shared" si="3"/>
        <v>0</v>
      </c>
      <c r="E32" s="6">
        <f t="shared" si="3"/>
        <v>16</v>
      </c>
      <c r="F32" s="6">
        <f t="shared" si="3"/>
        <v>56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1</v>
      </c>
      <c r="Q32" s="6">
        <f t="shared" si="3"/>
        <v>2</v>
      </c>
      <c r="R32" s="6">
        <f t="shared" si="3"/>
        <v>0</v>
      </c>
      <c r="S32" s="6">
        <f t="shared" si="3"/>
        <v>0</v>
      </c>
      <c r="T32" s="6">
        <f t="shared" si="3"/>
        <v>0</v>
      </c>
      <c r="U32" s="7">
        <f t="shared" si="3"/>
        <v>0</v>
      </c>
      <c r="V32" s="31">
        <f t="shared" si="3"/>
        <v>77</v>
      </c>
    </row>
    <row r="33" spans="1:22" ht="18" customHeight="1" x14ac:dyDescent="0.15">
      <c r="A33" s="158" t="s">
        <v>273</v>
      </c>
      <c r="B33" s="118" t="s">
        <v>13</v>
      </c>
      <c r="C33" s="2">
        <v>219</v>
      </c>
      <c r="D33" s="3">
        <v>4</v>
      </c>
      <c r="E33" s="3">
        <v>6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3</v>
      </c>
      <c r="P33" s="3">
        <v>2</v>
      </c>
      <c r="Q33" s="3">
        <v>1</v>
      </c>
      <c r="R33" s="3">
        <v>0</v>
      </c>
      <c r="S33" s="3">
        <v>1</v>
      </c>
      <c r="T33" s="3">
        <v>1</v>
      </c>
      <c r="U33" s="4">
        <v>9</v>
      </c>
      <c r="V33" s="29">
        <f>SUM(C33:U33)</f>
        <v>246</v>
      </c>
    </row>
    <row r="34" spans="1:22" ht="18" customHeight="1" x14ac:dyDescent="0.15">
      <c r="A34" s="153"/>
      <c r="B34" s="120" t="s">
        <v>14</v>
      </c>
      <c r="C34" s="5">
        <v>219</v>
      </c>
      <c r="D34" s="6">
        <v>4</v>
      </c>
      <c r="E34" s="6">
        <v>6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3</v>
      </c>
      <c r="P34" s="6">
        <v>2</v>
      </c>
      <c r="Q34" s="6">
        <v>1</v>
      </c>
      <c r="R34" s="6">
        <v>0</v>
      </c>
      <c r="S34" s="6">
        <v>1</v>
      </c>
      <c r="T34" s="6">
        <v>1</v>
      </c>
      <c r="U34" s="7">
        <v>22</v>
      </c>
      <c r="V34" s="31">
        <f>SUM(C34:U34)</f>
        <v>259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9.1324200913242004E-3</v>
      </c>
      <c r="D35" s="34">
        <f t="shared" ref="D35:V35" si="5">IF(D33=0,"- ",+D31/D33)</f>
        <v>0</v>
      </c>
      <c r="E35" s="34">
        <f t="shared" si="5"/>
        <v>2.6666666666666665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>
        <f t="shared" si="5"/>
        <v>0</v>
      </c>
      <c r="P35" s="34">
        <f t="shared" si="5"/>
        <v>0.5</v>
      </c>
      <c r="Q35" s="34">
        <f t="shared" si="5"/>
        <v>2</v>
      </c>
      <c r="R35" s="34" t="str">
        <f t="shared" si="5"/>
        <v xml:space="preserve">- </v>
      </c>
      <c r="S35" s="34">
        <f t="shared" si="5"/>
        <v>0</v>
      </c>
      <c r="T35" s="34">
        <f t="shared" si="5"/>
        <v>0</v>
      </c>
      <c r="U35" s="35">
        <f t="shared" si="5"/>
        <v>0</v>
      </c>
      <c r="V35" s="36">
        <f t="shared" si="5"/>
        <v>0.31300813008130079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9.1324200913242004E-3</v>
      </c>
      <c r="D36" s="38">
        <f t="shared" si="7"/>
        <v>0</v>
      </c>
      <c r="E36" s="38">
        <f t="shared" si="7"/>
        <v>2.6666666666666665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>
        <f t="shared" si="7"/>
        <v>0</v>
      </c>
      <c r="P36" s="38">
        <f t="shared" si="7"/>
        <v>0.5</v>
      </c>
      <c r="Q36" s="38">
        <f t="shared" si="7"/>
        <v>2</v>
      </c>
      <c r="R36" s="38" t="str">
        <f t="shared" si="7"/>
        <v xml:space="preserve">- </v>
      </c>
      <c r="S36" s="38">
        <f t="shared" si="7"/>
        <v>0</v>
      </c>
      <c r="T36" s="38">
        <f t="shared" si="7"/>
        <v>0</v>
      </c>
      <c r="U36" s="39">
        <f t="shared" si="7"/>
        <v>0</v>
      </c>
      <c r="V36" s="40">
        <f t="shared" si="7"/>
        <v>0.29729729729729731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/>
      <c r="O4" s="14" t="s">
        <v>35</v>
      </c>
      <c r="P4" s="14" t="s">
        <v>36</v>
      </c>
      <c r="Q4" s="15"/>
      <c r="R4" s="14" t="s">
        <v>37</v>
      </c>
      <c r="T4" s="16" t="s">
        <v>33</v>
      </c>
      <c r="U4" s="16"/>
      <c r="V4" s="16" t="s">
        <v>56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0</v>
      </c>
    </row>
    <row r="14" spans="1:22" ht="18" customHeight="1" x14ac:dyDescent="0.15">
      <c r="A14" s="153"/>
      <c r="B14" s="120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0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0</v>
      </c>
    </row>
    <row r="16" spans="1:22" ht="18" customHeight="1" x14ac:dyDescent="0.15">
      <c r="A16" s="157"/>
      <c r="B16" s="119" t="s">
        <v>14</v>
      </c>
      <c r="C16" s="8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0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0</v>
      </c>
      <c r="D31" s="3">
        <f t="shared" ref="D31:U32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0</v>
      </c>
      <c r="S31" s="3">
        <f t="shared" si="1"/>
        <v>0</v>
      </c>
      <c r="T31" s="3">
        <f t="shared" si="1"/>
        <v>0</v>
      </c>
      <c r="U31" s="4">
        <f t="shared" si="1"/>
        <v>0</v>
      </c>
      <c r="V31" s="29">
        <f t="shared" ref="V31" si="2">+V7+V9+V11+V13+V15+V17+V19+V21+V23+V25+V27+V29</f>
        <v>0</v>
      </c>
    </row>
    <row r="32" spans="1:22" ht="18" customHeight="1" x14ac:dyDescent="0.15">
      <c r="A32" s="153"/>
      <c r="B32" s="120" t="s">
        <v>14</v>
      </c>
      <c r="C32" s="5">
        <f t="shared" ref="C32:U32" si="3">+C8+C10+C12+C14+C16+C18+C20+C22+C24+C26+C28+C30</f>
        <v>0</v>
      </c>
      <c r="D32" s="6">
        <f t="shared" si="3"/>
        <v>0</v>
      </c>
      <c r="E32" s="6">
        <f t="shared" si="3"/>
        <v>0</v>
      </c>
      <c r="F32" s="6">
        <f t="shared" si="3"/>
        <v>0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si="1"/>
        <v>0</v>
      </c>
      <c r="L32" s="6">
        <f t="shared" si="1"/>
        <v>0</v>
      </c>
      <c r="M32" s="6">
        <f t="shared" si="1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0</v>
      </c>
      <c r="U32" s="7">
        <f t="shared" si="3"/>
        <v>0</v>
      </c>
      <c r="V32" s="31">
        <f t="shared" ref="V32" si="4">+V8+V10+V12+V14+V16+V18+V20+V22+V24+V26+V28+V30</f>
        <v>0</v>
      </c>
    </row>
    <row r="33" spans="1:22" ht="18" customHeight="1" x14ac:dyDescent="0.15">
      <c r="A33" s="158" t="s">
        <v>273</v>
      </c>
      <c r="B33" s="118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4">
        <v>0</v>
      </c>
      <c r="V33" s="29">
        <f>SUM(C33:U33)</f>
        <v>0</v>
      </c>
    </row>
    <row r="34" spans="1:22" ht="18" customHeight="1" x14ac:dyDescent="0.15">
      <c r="A34" s="153"/>
      <c r="B34" s="120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7">
        <v>0</v>
      </c>
      <c r="V34" s="31">
        <f>SUM(C34:U34)</f>
        <v>0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 t="str">
        <f t="shared" ref="D35:V35" si="5">IF(D33=0,"- ",+D31/D33)</f>
        <v xml:space="preserve">- </v>
      </c>
      <c r="E35" s="34" t="str">
        <f t="shared" si="5"/>
        <v xml:space="preserve">- 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 t="str">
        <f t="shared" si="5"/>
        <v xml:space="preserve">- </v>
      </c>
      <c r="V35" s="36" t="str">
        <f t="shared" si="5"/>
        <v xml:space="preserve">- 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 t="str">
        <f t="shared" si="7"/>
        <v xml:space="preserve">- </v>
      </c>
      <c r="E36" s="38" t="str">
        <f t="shared" si="7"/>
        <v xml:space="preserve">- 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 t="str">
        <f t="shared" si="7"/>
        <v xml:space="preserve">- </v>
      </c>
      <c r="V36" s="40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1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</v>
      </c>
      <c r="O4" s="14" t="s">
        <v>35</v>
      </c>
      <c r="P4" s="14" t="s">
        <v>36</v>
      </c>
      <c r="Q4" s="15">
        <v>1</v>
      </c>
      <c r="R4" s="14" t="s">
        <v>37</v>
      </c>
      <c r="T4" s="16" t="s">
        <v>33</v>
      </c>
      <c r="U4" s="16"/>
      <c r="V4" s="16" t="s">
        <v>218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0</v>
      </c>
    </row>
    <row r="14" spans="1:22" ht="18" customHeight="1" x14ac:dyDescent="0.15">
      <c r="A14" s="153"/>
      <c r="B14" s="120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0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0</v>
      </c>
    </row>
    <row r="16" spans="1:22" ht="18" customHeight="1" x14ac:dyDescent="0.15">
      <c r="A16" s="157"/>
      <c r="B16" s="119" t="s">
        <v>14</v>
      </c>
      <c r="C16" s="8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0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>
        <v>8</v>
      </c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>
        <v>2</v>
      </c>
      <c r="V27" s="32">
        <f t="shared" si="0"/>
        <v>10</v>
      </c>
    </row>
    <row r="28" spans="1:22" ht="18" customHeight="1" x14ac:dyDescent="0.15">
      <c r="A28" s="157"/>
      <c r="B28" s="119" t="s">
        <v>14</v>
      </c>
      <c r="C28" s="8"/>
      <c r="D28" s="9"/>
      <c r="E28" s="9">
        <v>16</v>
      </c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>
        <v>4</v>
      </c>
      <c r="V28" s="30">
        <f t="shared" si="0"/>
        <v>20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0</v>
      </c>
      <c r="D31" s="3">
        <f t="shared" ref="D31:V31" si="1">+D7+D9+D11+D13+D15+D17+D19+D21+D23+D25+D27+D29</f>
        <v>0</v>
      </c>
      <c r="E31" s="3">
        <f t="shared" si="1"/>
        <v>8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0</v>
      </c>
      <c r="S31" s="3">
        <f t="shared" si="1"/>
        <v>0</v>
      </c>
      <c r="T31" s="3">
        <f t="shared" si="1"/>
        <v>0</v>
      </c>
      <c r="U31" s="4">
        <f t="shared" si="1"/>
        <v>2</v>
      </c>
      <c r="V31" s="29">
        <f t="shared" si="1"/>
        <v>10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0</v>
      </c>
      <c r="D32" s="6">
        <f t="shared" si="3"/>
        <v>0</v>
      </c>
      <c r="E32" s="6">
        <f t="shared" si="3"/>
        <v>16</v>
      </c>
      <c r="F32" s="6">
        <f t="shared" si="3"/>
        <v>0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0</v>
      </c>
      <c r="U32" s="7">
        <f t="shared" si="3"/>
        <v>4</v>
      </c>
      <c r="V32" s="31">
        <f t="shared" si="3"/>
        <v>20</v>
      </c>
    </row>
    <row r="33" spans="1:22" ht="18" customHeight="1" x14ac:dyDescent="0.15">
      <c r="A33" s="158" t="s">
        <v>273</v>
      </c>
      <c r="B33" s="118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4">
        <v>0</v>
      </c>
      <c r="V33" s="29">
        <f>SUM(C33:U33)</f>
        <v>0</v>
      </c>
    </row>
    <row r="34" spans="1:22" ht="18" customHeight="1" x14ac:dyDescent="0.15">
      <c r="A34" s="153"/>
      <c r="B34" s="120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7">
        <v>0</v>
      </c>
      <c r="V34" s="31">
        <f>SUM(C34:U34)</f>
        <v>0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 t="str">
        <f t="shared" ref="D35:V35" si="5">IF(D33=0,"- ",+D31/D33)</f>
        <v xml:space="preserve">- </v>
      </c>
      <c r="E35" s="34" t="str">
        <f t="shared" si="5"/>
        <v xml:space="preserve">- 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 t="str">
        <f t="shared" si="5"/>
        <v xml:space="preserve">- </v>
      </c>
      <c r="V35" s="36" t="str">
        <f t="shared" si="5"/>
        <v xml:space="preserve">- 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 t="str">
        <f t="shared" si="7"/>
        <v xml:space="preserve">- </v>
      </c>
      <c r="E36" s="38" t="str">
        <f t="shared" si="7"/>
        <v xml:space="preserve">- 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 t="str">
        <f t="shared" si="7"/>
        <v xml:space="preserve">- </v>
      </c>
      <c r="V36" s="40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2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</v>
      </c>
      <c r="O4" s="14" t="s">
        <v>35</v>
      </c>
      <c r="P4" s="14" t="s">
        <v>36</v>
      </c>
      <c r="Q4" s="15">
        <v>1</v>
      </c>
      <c r="R4" s="14" t="s">
        <v>37</v>
      </c>
      <c r="T4" s="16" t="s">
        <v>33</v>
      </c>
      <c r="U4" s="16"/>
      <c r="V4" s="16" t="s">
        <v>219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>
        <v>4</v>
      </c>
      <c r="G11" s="12"/>
      <c r="H11" s="12"/>
      <c r="I11" s="12"/>
      <c r="J11" s="12"/>
      <c r="K11" s="12"/>
      <c r="L11" s="12"/>
      <c r="M11" s="12"/>
      <c r="N11" s="12"/>
      <c r="O11" s="12">
        <v>1</v>
      </c>
      <c r="P11" s="12"/>
      <c r="Q11" s="12"/>
      <c r="R11" s="12"/>
      <c r="S11" s="12"/>
      <c r="T11" s="12">
        <v>13</v>
      </c>
      <c r="U11" s="13">
        <v>2</v>
      </c>
      <c r="V11" s="32">
        <f t="shared" si="0"/>
        <v>20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>
        <v>4</v>
      </c>
      <c r="G12" s="9"/>
      <c r="H12" s="9"/>
      <c r="I12" s="9"/>
      <c r="J12" s="9"/>
      <c r="K12" s="9"/>
      <c r="L12" s="9"/>
      <c r="M12" s="9"/>
      <c r="N12" s="9"/>
      <c r="O12" s="9">
        <v>1</v>
      </c>
      <c r="P12" s="9"/>
      <c r="Q12" s="9"/>
      <c r="R12" s="9"/>
      <c r="S12" s="9"/>
      <c r="T12" s="9">
        <v>26</v>
      </c>
      <c r="U12" s="10">
        <v>6</v>
      </c>
      <c r="V12" s="30">
        <f t="shared" si="0"/>
        <v>37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>
        <v>4</v>
      </c>
      <c r="F13" s="3">
        <v>7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11</v>
      </c>
    </row>
    <row r="14" spans="1:22" ht="18" customHeight="1" x14ac:dyDescent="0.15">
      <c r="A14" s="153"/>
      <c r="B14" s="120" t="s">
        <v>14</v>
      </c>
      <c r="C14" s="5"/>
      <c r="D14" s="6"/>
      <c r="E14" s="6">
        <v>4</v>
      </c>
      <c r="F14" s="6">
        <v>7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11</v>
      </c>
    </row>
    <row r="15" spans="1:22" ht="18" customHeight="1" x14ac:dyDescent="0.15">
      <c r="A15" s="156" t="s">
        <v>5</v>
      </c>
      <c r="B15" s="121" t="s">
        <v>13</v>
      </c>
      <c r="C15" s="11"/>
      <c r="D15" s="12">
        <v>2</v>
      </c>
      <c r="E15" s="12">
        <v>3</v>
      </c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>
        <v>1</v>
      </c>
      <c r="T15" s="27">
        <v>3</v>
      </c>
      <c r="U15" s="13"/>
      <c r="V15" s="32">
        <f t="shared" si="0"/>
        <v>9</v>
      </c>
    </row>
    <row r="16" spans="1:22" ht="18" customHeight="1" x14ac:dyDescent="0.15">
      <c r="A16" s="157"/>
      <c r="B16" s="119" t="s">
        <v>14</v>
      </c>
      <c r="C16" s="8"/>
      <c r="D16" s="9">
        <v>2</v>
      </c>
      <c r="E16" s="9">
        <v>3</v>
      </c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>
        <v>1</v>
      </c>
      <c r="T16" s="27">
        <v>3</v>
      </c>
      <c r="U16" s="10"/>
      <c r="V16" s="30">
        <f t="shared" si="0"/>
        <v>9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>
        <v>1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1</v>
      </c>
    </row>
    <row r="22" spans="1:22" ht="18" customHeight="1" x14ac:dyDescent="0.15">
      <c r="A22" s="153"/>
      <c r="B22" s="120" t="s">
        <v>14</v>
      </c>
      <c r="C22" s="5"/>
      <c r="D22" s="6"/>
      <c r="E22" s="6">
        <v>1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1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>
        <v>1</v>
      </c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1</v>
      </c>
    </row>
    <row r="30" spans="1:22" ht="18" customHeight="1" x14ac:dyDescent="0.15">
      <c r="A30" s="153"/>
      <c r="B30" s="120" t="s">
        <v>14</v>
      </c>
      <c r="C30" s="5">
        <v>3</v>
      </c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3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1</v>
      </c>
      <c r="D31" s="3">
        <f t="shared" ref="D31:V31" si="1">+D7+D9+D11+D13+D15+D17+D19+D21+D23+D25+D27+D29</f>
        <v>2</v>
      </c>
      <c r="E31" s="3">
        <f t="shared" si="1"/>
        <v>8</v>
      </c>
      <c r="F31" s="3">
        <f t="shared" si="1"/>
        <v>11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1</v>
      </c>
      <c r="P31" s="3">
        <f t="shared" si="1"/>
        <v>0</v>
      </c>
      <c r="Q31" s="3">
        <f t="shared" si="1"/>
        <v>0</v>
      </c>
      <c r="R31" s="3">
        <f t="shared" si="1"/>
        <v>0</v>
      </c>
      <c r="S31" s="3">
        <f t="shared" si="1"/>
        <v>1</v>
      </c>
      <c r="T31" s="3">
        <f t="shared" si="1"/>
        <v>16</v>
      </c>
      <c r="U31" s="4">
        <f t="shared" si="1"/>
        <v>2</v>
      </c>
      <c r="V31" s="29">
        <f t="shared" si="1"/>
        <v>42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3</v>
      </c>
      <c r="D32" s="6">
        <f t="shared" si="3"/>
        <v>2</v>
      </c>
      <c r="E32" s="6">
        <f t="shared" si="3"/>
        <v>8</v>
      </c>
      <c r="F32" s="6">
        <f t="shared" si="3"/>
        <v>11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1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1</v>
      </c>
      <c r="T32" s="6">
        <f t="shared" si="3"/>
        <v>29</v>
      </c>
      <c r="U32" s="7">
        <f t="shared" si="3"/>
        <v>6</v>
      </c>
      <c r="V32" s="31">
        <f t="shared" si="3"/>
        <v>61</v>
      </c>
    </row>
    <row r="33" spans="1:22" ht="18" customHeight="1" x14ac:dyDescent="0.15">
      <c r="A33" s="158" t="s">
        <v>273</v>
      </c>
      <c r="B33" s="118" t="s">
        <v>13</v>
      </c>
      <c r="C33" s="2">
        <v>0</v>
      </c>
      <c r="D33" s="3">
        <v>2</v>
      </c>
      <c r="E33" s="3">
        <v>7</v>
      </c>
      <c r="F33" s="3">
        <v>11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1</v>
      </c>
      <c r="P33" s="3">
        <v>0</v>
      </c>
      <c r="Q33" s="3">
        <v>0</v>
      </c>
      <c r="R33" s="3">
        <v>0</v>
      </c>
      <c r="S33" s="3">
        <v>1</v>
      </c>
      <c r="T33" s="3">
        <v>16</v>
      </c>
      <c r="U33" s="4">
        <v>3</v>
      </c>
      <c r="V33" s="29">
        <f>SUM(C33:U33)</f>
        <v>41</v>
      </c>
    </row>
    <row r="34" spans="1:22" ht="18" customHeight="1" x14ac:dyDescent="0.15">
      <c r="A34" s="153"/>
      <c r="B34" s="120" t="s">
        <v>14</v>
      </c>
      <c r="C34" s="5">
        <v>0</v>
      </c>
      <c r="D34" s="6">
        <v>2</v>
      </c>
      <c r="E34" s="6">
        <v>7</v>
      </c>
      <c r="F34" s="6">
        <v>11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1</v>
      </c>
      <c r="P34" s="6">
        <v>0</v>
      </c>
      <c r="Q34" s="6">
        <v>0</v>
      </c>
      <c r="R34" s="6">
        <v>0</v>
      </c>
      <c r="S34" s="6">
        <v>1</v>
      </c>
      <c r="T34" s="6">
        <v>29</v>
      </c>
      <c r="U34" s="7">
        <v>6</v>
      </c>
      <c r="V34" s="31">
        <f>SUM(C34:U34)</f>
        <v>57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>
        <f t="shared" ref="D35:V35" si="5">IF(D33=0,"- ",+D31/D33)</f>
        <v>1</v>
      </c>
      <c r="E35" s="34">
        <f t="shared" si="5"/>
        <v>1.1428571428571428</v>
      </c>
      <c r="F35" s="34">
        <f t="shared" si="5"/>
        <v>1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>
        <f t="shared" si="5"/>
        <v>1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>
        <f t="shared" si="5"/>
        <v>1</v>
      </c>
      <c r="T35" s="34">
        <f t="shared" si="5"/>
        <v>1</v>
      </c>
      <c r="U35" s="35">
        <f t="shared" si="5"/>
        <v>0.66666666666666663</v>
      </c>
      <c r="V35" s="36">
        <f t="shared" si="5"/>
        <v>1.024390243902439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>
        <f t="shared" si="7"/>
        <v>1</v>
      </c>
      <c r="E36" s="38">
        <f t="shared" si="7"/>
        <v>1.1428571428571428</v>
      </c>
      <c r="F36" s="38">
        <f t="shared" si="7"/>
        <v>1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>
        <f t="shared" si="7"/>
        <v>1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>
        <f t="shared" si="7"/>
        <v>1</v>
      </c>
      <c r="T36" s="38">
        <f t="shared" si="7"/>
        <v>1</v>
      </c>
      <c r="U36" s="39">
        <f t="shared" si="7"/>
        <v>1</v>
      </c>
      <c r="V36" s="40">
        <f t="shared" si="7"/>
        <v>1.0701754385964912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3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8</v>
      </c>
      <c r="O4" s="14" t="s">
        <v>35</v>
      </c>
      <c r="P4" s="14" t="s">
        <v>36</v>
      </c>
      <c r="Q4" s="15">
        <v>3</v>
      </c>
      <c r="R4" s="14" t="s">
        <v>37</v>
      </c>
      <c r="T4" s="16" t="s">
        <v>33</v>
      </c>
      <c r="U4" s="16"/>
      <c r="V4" s="16" t="s">
        <v>220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>
        <v>3</v>
      </c>
      <c r="E9" s="3">
        <v>1</v>
      </c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4</v>
      </c>
    </row>
    <row r="10" spans="1:22" ht="18" customHeight="1" x14ac:dyDescent="0.15">
      <c r="A10" s="153"/>
      <c r="B10" s="120" t="s">
        <v>14</v>
      </c>
      <c r="C10" s="5"/>
      <c r="D10" s="6">
        <v>3</v>
      </c>
      <c r="E10" s="6">
        <v>1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4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>
        <v>7</v>
      </c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7</v>
      </c>
    </row>
    <row r="12" spans="1:22" ht="18" customHeight="1" x14ac:dyDescent="0.15">
      <c r="A12" s="157"/>
      <c r="B12" s="119" t="s">
        <v>14</v>
      </c>
      <c r="C12" s="8"/>
      <c r="D12" s="9"/>
      <c r="E12" s="9">
        <v>10</v>
      </c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10</v>
      </c>
    </row>
    <row r="13" spans="1:22" ht="18" customHeight="1" x14ac:dyDescent="0.15">
      <c r="A13" s="154" t="s">
        <v>4</v>
      </c>
      <c r="B13" s="118" t="s">
        <v>13</v>
      </c>
      <c r="C13" s="2">
        <v>4</v>
      </c>
      <c r="D13" s="3">
        <v>5</v>
      </c>
      <c r="E13" s="3"/>
      <c r="F13" s="3">
        <v>1</v>
      </c>
      <c r="G13" s="3"/>
      <c r="H13" s="3"/>
      <c r="I13" s="3"/>
      <c r="J13" s="3"/>
      <c r="K13" s="3"/>
      <c r="L13" s="3"/>
      <c r="M13" s="3"/>
      <c r="N13" s="3"/>
      <c r="O13" s="3">
        <v>1</v>
      </c>
      <c r="P13" s="3"/>
      <c r="Q13" s="3"/>
      <c r="R13" s="3"/>
      <c r="S13" s="3"/>
      <c r="T13" s="3"/>
      <c r="U13" s="4"/>
      <c r="V13" s="29">
        <f t="shared" si="0"/>
        <v>11</v>
      </c>
    </row>
    <row r="14" spans="1:22" ht="18" customHeight="1" x14ac:dyDescent="0.15">
      <c r="A14" s="153"/>
      <c r="B14" s="120" t="s">
        <v>14</v>
      </c>
      <c r="C14" s="5">
        <v>4</v>
      </c>
      <c r="D14" s="6">
        <v>5</v>
      </c>
      <c r="E14" s="6"/>
      <c r="F14" s="6">
        <v>1</v>
      </c>
      <c r="G14" s="6"/>
      <c r="H14" s="6"/>
      <c r="I14" s="6"/>
      <c r="J14" s="6"/>
      <c r="K14" s="6"/>
      <c r="L14" s="6"/>
      <c r="M14" s="6"/>
      <c r="N14" s="6"/>
      <c r="O14" s="6">
        <v>1</v>
      </c>
      <c r="P14" s="6"/>
      <c r="Q14" s="6"/>
      <c r="R14" s="6"/>
      <c r="S14" s="6"/>
      <c r="T14" s="6"/>
      <c r="U14" s="7"/>
      <c r="V14" s="31">
        <f t="shared" si="0"/>
        <v>11</v>
      </c>
    </row>
    <row r="15" spans="1:22" ht="18" customHeight="1" x14ac:dyDescent="0.15">
      <c r="A15" s="156" t="s">
        <v>5</v>
      </c>
      <c r="B15" s="121" t="s">
        <v>13</v>
      </c>
      <c r="C15" s="11"/>
      <c r="D15" s="12">
        <v>7</v>
      </c>
      <c r="E15" s="12">
        <v>3</v>
      </c>
      <c r="F15" s="12">
        <v>9</v>
      </c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>
        <v>3</v>
      </c>
      <c r="V15" s="32">
        <f t="shared" si="0"/>
        <v>22</v>
      </c>
    </row>
    <row r="16" spans="1:22" ht="18" customHeight="1" x14ac:dyDescent="0.15">
      <c r="A16" s="157"/>
      <c r="B16" s="119" t="s">
        <v>14</v>
      </c>
      <c r="C16" s="8"/>
      <c r="D16" s="9">
        <v>7</v>
      </c>
      <c r="E16" s="9">
        <v>3</v>
      </c>
      <c r="F16" s="9">
        <v>9</v>
      </c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>
        <v>6</v>
      </c>
      <c r="V16" s="30">
        <f t="shared" si="0"/>
        <v>25</v>
      </c>
    </row>
    <row r="17" spans="1:22" ht="18" customHeight="1" x14ac:dyDescent="0.15">
      <c r="A17" s="154" t="s">
        <v>6</v>
      </c>
      <c r="B17" s="118" t="s">
        <v>13</v>
      </c>
      <c r="C17" s="2"/>
      <c r="D17" s="3">
        <v>3</v>
      </c>
      <c r="E17" s="3"/>
      <c r="F17" s="3">
        <v>4</v>
      </c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7</v>
      </c>
    </row>
    <row r="18" spans="1:22" ht="18" customHeight="1" x14ac:dyDescent="0.15">
      <c r="A18" s="153"/>
      <c r="B18" s="120" t="s">
        <v>14</v>
      </c>
      <c r="C18" s="5"/>
      <c r="D18" s="6">
        <v>3</v>
      </c>
      <c r="E18" s="6"/>
      <c r="F18" s="6">
        <v>4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7</v>
      </c>
    </row>
    <row r="19" spans="1:22" ht="18" customHeight="1" x14ac:dyDescent="0.15">
      <c r="A19" s="156" t="s">
        <v>7</v>
      </c>
      <c r="B19" s="121" t="s">
        <v>13</v>
      </c>
      <c r="C19" s="11">
        <v>2</v>
      </c>
      <c r="D19" s="12"/>
      <c r="E19" s="12">
        <v>5</v>
      </c>
      <c r="F19" s="12">
        <v>2</v>
      </c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9</v>
      </c>
    </row>
    <row r="20" spans="1:22" ht="18" customHeight="1" x14ac:dyDescent="0.15">
      <c r="A20" s="157"/>
      <c r="B20" s="119" t="s">
        <v>14</v>
      </c>
      <c r="C20" s="8">
        <v>2</v>
      </c>
      <c r="D20" s="9"/>
      <c r="E20" s="9">
        <v>5</v>
      </c>
      <c r="F20" s="9">
        <v>2</v>
      </c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9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>
        <v>2</v>
      </c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2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>
        <v>2</v>
      </c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2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>
        <v>1</v>
      </c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1</v>
      </c>
    </row>
    <row r="30" spans="1:22" ht="18" customHeight="1" x14ac:dyDescent="0.15">
      <c r="A30" s="153"/>
      <c r="B30" s="120" t="s">
        <v>14</v>
      </c>
      <c r="C30" s="5">
        <v>1</v>
      </c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1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7</v>
      </c>
      <c r="D31" s="3">
        <f t="shared" ref="D31:V31" si="1">+D7+D9+D11+D13+D15+D17+D19+D21+D23+D25+D27+D29</f>
        <v>18</v>
      </c>
      <c r="E31" s="3">
        <f t="shared" si="1"/>
        <v>16</v>
      </c>
      <c r="F31" s="3">
        <f t="shared" si="1"/>
        <v>16</v>
      </c>
      <c r="G31" s="3">
        <f t="shared" si="1"/>
        <v>2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1</v>
      </c>
      <c r="P31" s="3">
        <f t="shared" si="1"/>
        <v>0</v>
      </c>
      <c r="Q31" s="3">
        <f t="shared" si="1"/>
        <v>0</v>
      </c>
      <c r="R31" s="3">
        <f t="shared" si="1"/>
        <v>0</v>
      </c>
      <c r="S31" s="3">
        <f t="shared" si="1"/>
        <v>0</v>
      </c>
      <c r="T31" s="3">
        <f t="shared" si="1"/>
        <v>0</v>
      </c>
      <c r="U31" s="4">
        <f t="shared" si="1"/>
        <v>3</v>
      </c>
      <c r="V31" s="29">
        <f t="shared" si="1"/>
        <v>63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7</v>
      </c>
      <c r="D32" s="6">
        <f t="shared" si="3"/>
        <v>18</v>
      </c>
      <c r="E32" s="6">
        <f t="shared" si="3"/>
        <v>19</v>
      </c>
      <c r="F32" s="6">
        <f t="shared" si="3"/>
        <v>16</v>
      </c>
      <c r="G32" s="6">
        <f t="shared" si="3"/>
        <v>2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1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0</v>
      </c>
      <c r="U32" s="7">
        <f t="shared" si="3"/>
        <v>6</v>
      </c>
      <c r="V32" s="31">
        <f t="shared" si="3"/>
        <v>69</v>
      </c>
    </row>
    <row r="33" spans="1:22" ht="18" customHeight="1" x14ac:dyDescent="0.15">
      <c r="A33" s="158" t="s">
        <v>273</v>
      </c>
      <c r="B33" s="118" t="s">
        <v>13</v>
      </c>
      <c r="C33" s="2">
        <v>6</v>
      </c>
      <c r="D33" s="3">
        <v>7</v>
      </c>
      <c r="E33" s="3">
        <v>20</v>
      </c>
      <c r="F33" s="3">
        <v>14</v>
      </c>
      <c r="G33" s="3">
        <v>0</v>
      </c>
      <c r="H33" s="3">
        <v>0</v>
      </c>
      <c r="I33" s="3">
        <v>2</v>
      </c>
      <c r="J33" s="3">
        <v>0</v>
      </c>
      <c r="K33" s="3">
        <v>0</v>
      </c>
      <c r="L33" s="3">
        <v>0</v>
      </c>
      <c r="M33" s="3">
        <v>0</v>
      </c>
      <c r="N33" s="3">
        <v>4</v>
      </c>
      <c r="O33" s="3">
        <v>5</v>
      </c>
      <c r="P33" s="3">
        <v>2</v>
      </c>
      <c r="Q33" s="3">
        <v>2</v>
      </c>
      <c r="R33" s="3">
        <v>0</v>
      </c>
      <c r="S33" s="3">
        <v>0</v>
      </c>
      <c r="T33" s="3">
        <v>3</v>
      </c>
      <c r="U33" s="4">
        <v>2</v>
      </c>
      <c r="V33" s="29">
        <f>SUM(C33:U33)</f>
        <v>67</v>
      </c>
    </row>
    <row r="34" spans="1:22" ht="18" customHeight="1" x14ac:dyDescent="0.15">
      <c r="A34" s="153"/>
      <c r="B34" s="120" t="s">
        <v>14</v>
      </c>
      <c r="C34" s="5">
        <v>8</v>
      </c>
      <c r="D34" s="6">
        <v>7</v>
      </c>
      <c r="E34" s="6">
        <v>20</v>
      </c>
      <c r="F34" s="6">
        <v>18</v>
      </c>
      <c r="G34" s="6">
        <v>0</v>
      </c>
      <c r="H34" s="6">
        <v>0</v>
      </c>
      <c r="I34" s="6">
        <v>2</v>
      </c>
      <c r="J34" s="6">
        <v>0</v>
      </c>
      <c r="K34" s="6">
        <v>0</v>
      </c>
      <c r="L34" s="6">
        <v>0</v>
      </c>
      <c r="M34" s="6">
        <v>0</v>
      </c>
      <c r="N34" s="6">
        <v>4</v>
      </c>
      <c r="O34" s="6">
        <v>17</v>
      </c>
      <c r="P34" s="6">
        <v>2</v>
      </c>
      <c r="Q34" s="6">
        <v>2</v>
      </c>
      <c r="R34" s="6">
        <v>0</v>
      </c>
      <c r="S34" s="6">
        <v>0</v>
      </c>
      <c r="T34" s="6">
        <v>9</v>
      </c>
      <c r="U34" s="7">
        <v>2</v>
      </c>
      <c r="V34" s="31">
        <f>SUM(C34:U34)</f>
        <v>91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1.1666666666666667</v>
      </c>
      <c r="D35" s="34">
        <f t="shared" ref="D35:V35" si="5">IF(D33=0,"- ",+D31/D33)</f>
        <v>2.5714285714285716</v>
      </c>
      <c r="E35" s="34">
        <f t="shared" si="5"/>
        <v>0.8</v>
      </c>
      <c r="F35" s="34">
        <f t="shared" si="5"/>
        <v>1.1428571428571428</v>
      </c>
      <c r="G35" s="34" t="str">
        <f t="shared" si="5"/>
        <v xml:space="preserve">- </v>
      </c>
      <c r="H35" s="34" t="str">
        <f t="shared" si="5"/>
        <v xml:space="preserve">- </v>
      </c>
      <c r="I35" s="34">
        <f t="shared" si="5"/>
        <v>0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>
        <f t="shared" si="5"/>
        <v>0</v>
      </c>
      <c r="O35" s="34">
        <f t="shared" si="5"/>
        <v>0.2</v>
      </c>
      <c r="P35" s="34">
        <f t="shared" si="5"/>
        <v>0</v>
      </c>
      <c r="Q35" s="34">
        <f t="shared" si="5"/>
        <v>0</v>
      </c>
      <c r="R35" s="34" t="str">
        <f t="shared" si="5"/>
        <v xml:space="preserve">- </v>
      </c>
      <c r="S35" s="34" t="str">
        <f t="shared" si="5"/>
        <v xml:space="preserve">- </v>
      </c>
      <c r="T35" s="34">
        <f t="shared" si="5"/>
        <v>0</v>
      </c>
      <c r="U35" s="35">
        <f t="shared" si="5"/>
        <v>1.5</v>
      </c>
      <c r="V35" s="36">
        <f t="shared" si="5"/>
        <v>0.94029850746268662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0.875</v>
      </c>
      <c r="D36" s="38">
        <f t="shared" si="7"/>
        <v>2.5714285714285716</v>
      </c>
      <c r="E36" s="38">
        <f t="shared" si="7"/>
        <v>0.95</v>
      </c>
      <c r="F36" s="38">
        <f t="shared" si="7"/>
        <v>0.88888888888888884</v>
      </c>
      <c r="G36" s="38" t="str">
        <f t="shared" si="7"/>
        <v xml:space="preserve">- </v>
      </c>
      <c r="H36" s="38" t="str">
        <f t="shared" si="7"/>
        <v xml:space="preserve">- </v>
      </c>
      <c r="I36" s="38">
        <f t="shared" si="7"/>
        <v>0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>
        <f t="shared" si="7"/>
        <v>0</v>
      </c>
      <c r="O36" s="38">
        <f t="shared" si="7"/>
        <v>5.8823529411764705E-2</v>
      </c>
      <c r="P36" s="38">
        <f t="shared" si="7"/>
        <v>0</v>
      </c>
      <c r="Q36" s="38">
        <f t="shared" si="7"/>
        <v>0</v>
      </c>
      <c r="R36" s="38" t="str">
        <f t="shared" si="7"/>
        <v xml:space="preserve">- </v>
      </c>
      <c r="S36" s="38" t="str">
        <f t="shared" si="7"/>
        <v xml:space="preserve">- </v>
      </c>
      <c r="T36" s="38">
        <f t="shared" si="7"/>
        <v>0</v>
      </c>
      <c r="U36" s="39">
        <f t="shared" si="7"/>
        <v>3</v>
      </c>
      <c r="V36" s="40">
        <f t="shared" si="7"/>
        <v>0.75824175824175821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4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2</v>
      </c>
      <c r="O4" s="14" t="s">
        <v>35</v>
      </c>
      <c r="P4" s="14" t="s">
        <v>36</v>
      </c>
      <c r="Q4" s="15">
        <v>2</v>
      </c>
      <c r="R4" s="14" t="s">
        <v>37</v>
      </c>
      <c r="T4" s="16" t="s">
        <v>33</v>
      </c>
      <c r="U4" s="16"/>
      <c r="V4" s="16" t="s">
        <v>221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0</v>
      </c>
    </row>
    <row r="14" spans="1:22" ht="18" customHeight="1" x14ac:dyDescent="0.15">
      <c r="A14" s="153"/>
      <c r="B14" s="120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0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0</v>
      </c>
    </row>
    <row r="16" spans="1:22" ht="18" customHeight="1" x14ac:dyDescent="0.15">
      <c r="A16" s="157"/>
      <c r="B16" s="119" t="s">
        <v>14</v>
      </c>
      <c r="C16" s="8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0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0</v>
      </c>
      <c r="D31" s="3">
        <f t="shared" ref="D31:V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0</v>
      </c>
      <c r="S31" s="3">
        <f t="shared" si="1"/>
        <v>0</v>
      </c>
      <c r="T31" s="3">
        <f t="shared" si="1"/>
        <v>0</v>
      </c>
      <c r="U31" s="4">
        <f t="shared" si="1"/>
        <v>0</v>
      </c>
      <c r="V31" s="29">
        <f t="shared" si="1"/>
        <v>0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0</v>
      </c>
      <c r="D32" s="6">
        <f t="shared" si="3"/>
        <v>0</v>
      </c>
      <c r="E32" s="6">
        <f t="shared" si="3"/>
        <v>0</v>
      </c>
      <c r="F32" s="6">
        <f t="shared" si="3"/>
        <v>0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0</v>
      </c>
      <c r="U32" s="7">
        <f t="shared" si="3"/>
        <v>0</v>
      </c>
      <c r="V32" s="31">
        <f t="shared" si="3"/>
        <v>0</v>
      </c>
    </row>
    <row r="33" spans="1:22" ht="18" customHeight="1" x14ac:dyDescent="0.15">
      <c r="A33" s="158" t="s">
        <v>273</v>
      </c>
      <c r="B33" s="118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4">
        <v>0</v>
      </c>
      <c r="V33" s="29">
        <f>SUM(C33:U33)</f>
        <v>0</v>
      </c>
    </row>
    <row r="34" spans="1:22" ht="18" customHeight="1" x14ac:dyDescent="0.15">
      <c r="A34" s="153"/>
      <c r="B34" s="120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7">
        <v>0</v>
      </c>
      <c r="V34" s="31">
        <f>SUM(C34:U34)</f>
        <v>0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 t="str">
        <f t="shared" ref="D35:V35" si="5">IF(D33=0,"- ",+D31/D33)</f>
        <v xml:space="preserve">- </v>
      </c>
      <c r="E35" s="34" t="str">
        <f t="shared" si="5"/>
        <v xml:space="preserve">- 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 t="str">
        <f t="shared" si="5"/>
        <v xml:space="preserve">- </v>
      </c>
      <c r="V35" s="36" t="str">
        <f t="shared" si="5"/>
        <v xml:space="preserve">- 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 t="str">
        <f t="shared" si="7"/>
        <v xml:space="preserve">- </v>
      </c>
      <c r="E36" s="38" t="str">
        <f t="shared" si="7"/>
        <v xml:space="preserve">- 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 t="str">
        <f t="shared" si="7"/>
        <v xml:space="preserve">- </v>
      </c>
      <c r="V36" s="40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5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/>
      <c r="O4" s="14" t="s">
        <v>35</v>
      </c>
      <c r="P4" s="14" t="s">
        <v>36</v>
      </c>
      <c r="Q4" s="15"/>
      <c r="R4" s="14" t="s">
        <v>37</v>
      </c>
      <c r="T4" s="16" t="s">
        <v>33</v>
      </c>
      <c r="U4" s="16"/>
      <c r="V4" s="16" t="s">
        <v>222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0</v>
      </c>
    </row>
    <row r="14" spans="1:22" ht="18" customHeight="1" x14ac:dyDescent="0.15">
      <c r="A14" s="153"/>
      <c r="B14" s="120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0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0</v>
      </c>
    </row>
    <row r="16" spans="1:22" ht="18" customHeight="1" x14ac:dyDescent="0.15">
      <c r="A16" s="157"/>
      <c r="B16" s="119" t="s">
        <v>14</v>
      </c>
      <c r="C16" s="8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0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0</v>
      </c>
      <c r="D31" s="3">
        <f t="shared" ref="D31:V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0</v>
      </c>
      <c r="S31" s="3">
        <f t="shared" si="1"/>
        <v>0</v>
      </c>
      <c r="T31" s="3">
        <f t="shared" si="1"/>
        <v>0</v>
      </c>
      <c r="U31" s="4">
        <f t="shared" si="1"/>
        <v>0</v>
      </c>
      <c r="V31" s="29">
        <f t="shared" si="1"/>
        <v>0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0</v>
      </c>
      <c r="D32" s="6">
        <f t="shared" si="3"/>
        <v>0</v>
      </c>
      <c r="E32" s="6">
        <f t="shared" si="3"/>
        <v>0</v>
      </c>
      <c r="F32" s="6">
        <f t="shared" si="3"/>
        <v>0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0</v>
      </c>
      <c r="U32" s="7">
        <f t="shared" si="3"/>
        <v>0</v>
      </c>
      <c r="V32" s="31">
        <f t="shared" si="3"/>
        <v>0</v>
      </c>
    </row>
    <row r="33" spans="1:22" ht="18" customHeight="1" x14ac:dyDescent="0.15">
      <c r="A33" s="158" t="s">
        <v>273</v>
      </c>
      <c r="B33" s="118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4">
        <v>0</v>
      </c>
      <c r="V33" s="29">
        <f>SUM(C33:U33)</f>
        <v>0</v>
      </c>
    </row>
    <row r="34" spans="1:22" ht="18" customHeight="1" x14ac:dyDescent="0.15">
      <c r="A34" s="153"/>
      <c r="B34" s="120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7">
        <v>0</v>
      </c>
      <c r="V34" s="31">
        <f>SUM(C34:U34)</f>
        <v>0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 t="str">
        <f t="shared" ref="D35:V35" si="5">IF(D33=0,"- ",+D31/D33)</f>
        <v xml:space="preserve">- </v>
      </c>
      <c r="E35" s="34" t="str">
        <f t="shared" si="5"/>
        <v xml:space="preserve">- 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 t="str">
        <f t="shared" si="5"/>
        <v xml:space="preserve">- </v>
      </c>
      <c r="V35" s="36" t="str">
        <f t="shared" si="5"/>
        <v xml:space="preserve">- 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 t="str">
        <f t="shared" si="7"/>
        <v xml:space="preserve">- </v>
      </c>
      <c r="E36" s="38" t="str">
        <f t="shared" si="7"/>
        <v xml:space="preserve">- 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 t="str">
        <f t="shared" si="7"/>
        <v xml:space="preserve">- </v>
      </c>
      <c r="V36" s="40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6">
    <tabColor indexed="48"/>
    <pageSetUpPr fitToPage="1"/>
  </sheetPr>
  <dimension ref="A1:AG5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f>+釧路総合振興局計!N4+根室振興局計!N4</f>
        <v>225</v>
      </c>
      <c r="O4" s="14" t="s">
        <v>35</v>
      </c>
      <c r="P4" s="14" t="s">
        <v>36</v>
      </c>
      <c r="Q4" s="15">
        <f>+釧路総合振興局計!Q4+根室振興局計!Q4</f>
        <v>192</v>
      </c>
      <c r="R4" s="14" t="s">
        <v>37</v>
      </c>
      <c r="T4" s="16" t="s">
        <v>33</v>
      </c>
      <c r="U4" s="16"/>
      <c r="V4" s="17" t="s">
        <v>223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20</v>
      </c>
      <c r="H6" s="19" t="s">
        <v>21</v>
      </c>
      <c r="I6" s="19" t="s">
        <v>22</v>
      </c>
      <c r="J6" s="19" t="s">
        <v>23</v>
      </c>
      <c r="K6" s="19" t="s">
        <v>252</v>
      </c>
      <c r="L6" s="28" t="s">
        <v>254</v>
      </c>
      <c r="M6" s="19" t="s">
        <v>256</v>
      </c>
      <c r="N6" s="19" t="s">
        <v>24</v>
      </c>
      <c r="O6" s="19" t="s">
        <v>25</v>
      </c>
      <c r="P6" s="19" t="s">
        <v>26</v>
      </c>
      <c r="Q6" s="19" t="s">
        <v>27</v>
      </c>
      <c r="R6" s="19" t="s">
        <v>28</v>
      </c>
      <c r="S6" s="19" t="s">
        <v>29</v>
      </c>
      <c r="T6" s="19" t="s">
        <v>30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f>+釧路総合振興局計!C7+根室振興局計!C7</f>
        <v>707</v>
      </c>
      <c r="D7" s="3">
        <f>+釧路総合振興局計!D7+根室振興局計!D7</f>
        <v>90</v>
      </c>
      <c r="E7" s="3">
        <f>+釧路総合振興局計!E7+根室振興局計!E7</f>
        <v>1124</v>
      </c>
      <c r="F7" s="3">
        <f>+釧路総合振興局計!F7+根室振興局計!F7</f>
        <v>609</v>
      </c>
      <c r="G7" s="3">
        <f>+釧路総合振興局計!G7+根室振興局計!G7</f>
        <v>181</v>
      </c>
      <c r="H7" s="3">
        <f>+釧路総合振興局計!H7+根室振興局計!H7</f>
        <v>51</v>
      </c>
      <c r="I7" s="3">
        <f>+釧路総合振興局計!I7+根室振興局計!I7</f>
        <v>195</v>
      </c>
      <c r="J7" s="3">
        <f>+釧路総合振興局計!J7+根室振興局計!J7</f>
        <v>3</v>
      </c>
      <c r="K7" s="3">
        <f>+釧路総合振興局計!K7+根室振興局計!K7</f>
        <v>6</v>
      </c>
      <c r="L7" s="3">
        <f>+釧路総合振興局計!L7+根室振興局計!L7</f>
        <v>4</v>
      </c>
      <c r="M7" s="3">
        <f>+釧路総合振興局計!M7+根室振興局計!M7</f>
        <v>4</v>
      </c>
      <c r="N7" s="3">
        <f>+釧路総合振興局計!N7+根室振興局計!N7</f>
        <v>23</v>
      </c>
      <c r="O7" s="3">
        <f>+釧路総合振興局計!O7+根室振興局計!O7</f>
        <v>21</v>
      </c>
      <c r="P7" s="3">
        <f>+釧路総合振興局計!P7+根室振興局計!P7</f>
        <v>38</v>
      </c>
      <c r="Q7" s="3">
        <f>+釧路総合振興局計!Q7+根室振興局計!Q7</f>
        <v>32</v>
      </c>
      <c r="R7" s="3">
        <f>+釧路総合振興局計!R7+根室振興局計!R7</f>
        <v>103</v>
      </c>
      <c r="S7" s="3">
        <f>+釧路総合振興局計!S7+根室振興局計!S7</f>
        <v>14</v>
      </c>
      <c r="T7" s="3">
        <f>+釧路総合振興局計!T7+根室振興局計!T7</f>
        <v>56</v>
      </c>
      <c r="U7" s="4">
        <f>+釧路総合振興局計!U7+根室振興局計!U7</f>
        <v>169</v>
      </c>
      <c r="V7" s="29">
        <f>+釧路総合振興局計!V7+根室振興局計!V7</f>
        <v>3430</v>
      </c>
    </row>
    <row r="8" spans="1:22" ht="18" customHeight="1" x14ac:dyDescent="0.15">
      <c r="A8" s="157"/>
      <c r="B8" s="119" t="s">
        <v>14</v>
      </c>
      <c r="C8" s="5">
        <f>+釧路総合振興局計!C8+根室振興局計!C8</f>
        <v>777</v>
      </c>
      <c r="D8" s="9">
        <f>+釧路総合振興局計!D8+根室振興局計!D8</f>
        <v>115</v>
      </c>
      <c r="E8" s="9">
        <f>+釧路総合振興局計!E8+根室振興局計!E8</f>
        <v>1167</v>
      </c>
      <c r="F8" s="9">
        <f>+釧路総合振興局計!F8+根室振興局計!F8</f>
        <v>663</v>
      </c>
      <c r="G8" s="9">
        <f>+釧路総合振興局計!G8+根室振興局計!G8</f>
        <v>197</v>
      </c>
      <c r="H8" s="9">
        <f>+釧路総合振興局計!H8+根室振興局計!H8</f>
        <v>51</v>
      </c>
      <c r="I8" s="9">
        <f>+釧路総合振興局計!I8+根室振興局計!I8</f>
        <v>292</v>
      </c>
      <c r="J8" s="9">
        <f>+釧路総合振興局計!J8+根室振興局計!J8</f>
        <v>3</v>
      </c>
      <c r="K8" s="9">
        <f>+釧路総合振興局計!K8+根室振興局計!K8</f>
        <v>6</v>
      </c>
      <c r="L8" s="9">
        <f>+釧路総合振興局計!L8+根室振興局計!L8</f>
        <v>7</v>
      </c>
      <c r="M8" s="9">
        <f>+釧路総合振興局計!M8+根室振興局計!M8</f>
        <v>4</v>
      </c>
      <c r="N8" s="9">
        <f>+釧路総合振興局計!N8+根室振興局計!N8</f>
        <v>52</v>
      </c>
      <c r="O8" s="9">
        <f>+釧路総合振興局計!O8+根室振興局計!O8</f>
        <v>23</v>
      </c>
      <c r="P8" s="9">
        <f>+釧路総合振興局計!P8+根室振興局計!P8</f>
        <v>49</v>
      </c>
      <c r="Q8" s="9">
        <f>+釧路総合振興局計!Q8+根室振興局計!Q8</f>
        <v>34</v>
      </c>
      <c r="R8" s="9">
        <f>+釧路総合振興局計!R8+根室振興局計!R8</f>
        <v>131</v>
      </c>
      <c r="S8" s="9">
        <f>+釧路総合振興局計!S8+根室振興局計!S8</f>
        <v>17</v>
      </c>
      <c r="T8" s="9">
        <f>+釧路総合振興局計!T8+根室振興局計!T8</f>
        <v>60</v>
      </c>
      <c r="U8" s="10">
        <f>+釧路総合振興局計!U8+根室振興局計!U8</f>
        <v>187</v>
      </c>
      <c r="V8" s="30">
        <f>+釧路総合振興局計!V8+根室振興局計!V8</f>
        <v>3835</v>
      </c>
    </row>
    <row r="9" spans="1:22" ht="18" customHeight="1" x14ac:dyDescent="0.15">
      <c r="A9" s="154" t="s">
        <v>2</v>
      </c>
      <c r="B9" s="118" t="s">
        <v>13</v>
      </c>
      <c r="C9" s="2">
        <f>+釧路総合振興局計!C9+根室振興局計!C9</f>
        <v>1597</v>
      </c>
      <c r="D9" s="3">
        <f>+釧路総合振興局計!D9+根室振興局計!D9</f>
        <v>281</v>
      </c>
      <c r="E9" s="3">
        <f>+釧路総合振興局計!E9+根室振興局計!E9</f>
        <v>7733</v>
      </c>
      <c r="F9" s="3">
        <f>+釧路総合振興局計!F9+根室振興局計!F9</f>
        <v>1599</v>
      </c>
      <c r="G9" s="3">
        <f>+釧路総合振興局計!G9+根室振興局計!G9</f>
        <v>1500</v>
      </c>
      <c r="H9" s="3">
        <f>+釧路総合振興局計!H9+根室振興局計!H9</f>
        <v>1356</v>
      </c>
      <c r="I9" s="3">
        <f>+釧路総合振興局計!I9+根室振興局計!I9</f>
        <v>120</v>
      </c>
      <c r="J9" s="3">
        <f>+釧路総合振興局計!J9+根室振興局計!J9</f>
        <v>10</v>
      </c>
      <c r="K9" s="3">
        <f>+釧路総合振興局計!K9+根室振興局計!K9</f>
        <v>106</v>
      </c>
      <c r="L9" s="3">
        <f>+釧路総合振興局計!L9+根室振興局計!L9</f>
        <v>45</v>
      </c>
      <c r="M9" s="3">
        <f>+釧路総合振興局計!M9+根室振興局計!M9</f>
        <v>25</v>
      </c>
      <c r="N9" s="3">
        <f>+釧路総合振興局計!N9+根室振興局計!N9</f>
        <v>187</v>
      </c>
      <c r="O9" s="3">
        <f>+釧路総合振興局計!O9+根室振興局計!O9</f>
        <v>103</v>
      </c>
      <c r="P9" s="3">
        <f>+釧路総合振興局計!P9+根室振興局計!P9</f>
        <v>82</v>
      </c>
      <c r="Q9" s="3">
        <f>+釧路総合振興局計!Q9+根室振興局計!Q9</f>
        <v>25</v>
      </c>
      <c r="R9" s="3">
        <f>+釧路総合振興局計!R9+根室振興局計!R9</f>
        <v>329</v>
      </c>
      <c r="S9" s="3">
        <f>+釧路総合振興局計!S9+根室振興局計!S9</f>
        <v>38</v>
      </c>
      <c r="T9" s="3">
        <f>+釧路総合振興局計!T9+根室振興局計!T9</f>
        <v>155</v>
      </c>
      <c r="U9" s="4">
        <f>+釧路総合振興局計!U9+根室振興局計!U9</f>
        <v>472</v>
      </c>
      <c r="V9" s="29">
        <f>+釧路総合振興局計!V9+根室振興局計!V9</f>
        <v>15763</v>
      </c>
    </row>
    <row r="10" spans="1:22" ht="18" customHeight="1" x14ac:dyDescent="0.15">
      <c r="A10" s="153"/>
      <c r="B10" s="120" t="s">
        <v>14</v>
      </c>
      <c r="C10" s="5">
        <f>+釧路総合振興局計!C10+根室振興局計!C10</f>
        <v>1732</v>
      </c>
      <c r="D10" s="6">
        <f>+釧路総合振興局計!D10+根室振興局計!D10</f>
        <v>339</v>
      </c>
      <c r="E10" s="6">
        <f>+釧路総合振興局計!E10+根室振興局計!E10</f>
        <v>7866</v>
      </c>
      <c r="F10" s="6">
        <f>+釧路総合振興局計!F10+根室振興局計!F10</f>
        <v>1737</v>
      </c>
      <c r="G10" s="6">
        <f>+釧路総合振興局計!G10+根室振興局計!G10</f>
        <v>1542</v>
      </c>
      <c r="H10" s="6">
        <f>+釧路総合振興局計!H10+根室振興局計!H10</f>
        <v>1361</v>
      </c>
      <c r="I10" s="6">
        <f>+釧路総合振興局計!I10+根室振興局計!I10</f>
        <v>126</v>
      </c>
      <c r="J10" s="6">
        <f>+釧路総合振興局計!J10+根室振興局計!J10</f>
        <v>10</v>
      </c>
      <c r="K10" s="6">
        <f>+釧路総合振興局計!K10+根室振興局計!K10</f>
        <v>106</v>
      </c>
      <c r="L10" s="6">
        <f>+釧路総合振興局計!L10+根室振興局計!L10</f>
        <v>45</v>
      </c>
      <c r="M10" s="6">
        <f>+釧路総合振興局計!M10+根室振興局計!M10</f>
        <v>43</v>
      </c>
      <c r="N10" s="6">
        <f>+釧路総合振興局計!N10+根室振興局計!N10</f>
        <v>257</v>
      </c>
      <c r="O10" s="6">
        <f>+釧路総合振興局計!O10+根室振興局計!O10</f>
        <v>128</v>
      </c>
      <c r="P10" s="6">
        <f>+釧路総合振興局計!P10+根室振興局計!P10</f>
        <v>115</v>
      </c>
      <c r="Q10" s="6">
        <f>+釧路総合振興局計!Q10+根室振興局計!Q10</f>
        <v>38</v>
      </c>
      <c r="R10" s="6">
        <f>+釧路総合振興局計!R10+根室振興局計!R10</f>
        <v>379</v>
      </c>
      <c r="S10" s="6">
        <f>+釧路総合振興局計!S10+根室振興局計!S10</f>
        <v>44</v>
      </c>
      <c r="T10" s="6">
        <f>+釧路総合振興局計!T10+根室振興局計!T10</f>
        <v>196</v>
      </c>
      <c r="U10" s="7">
        <f>+釧路総合振興局計!U10+根室振興局計!U10</f>
        <v>507</v>
      </c>
      <c r="V10" s="31">
        <f>+釧路総合振興局計!V10+根室振興局計!V10</f>
        <v>16571</v>
      </c>
    </row>
    <row r="11" spans="1:22" ht="18" customHeight="1" x14ac:dyDescent="0.15">
      <c r="A11" s="156" t="s">
        <v>3</v>
      </c>
      <c r="B11" s="121" t="s">
        <v>13</v>
      </c>
      <c r="C11" s="11">
        <f>+釧路総合振興局計!C11+根室振興局計!C11</f>
        <v>1881</v>
      </c>
      <c r="D11" s="12">
        <f>+釧路総合振興局計!D11+根室振興局計!D11</f>
        <v>192</v>
      </c>
      <c r="E11" s="12">
        <f>+釧路総合振興局計!E11+根室振興局計!E11</f>
        <v>4495</v>
      </c>
      <c r="F11" s="12">
        <f>+釧路総合振興局計!F11+根室振興局計!F11</f>
        <v>1306</v>
      </c>
      <c r="G11" s="12">
        <f>+釧路総合振興局計!G11+根室振興局計!G11</f>
        <v>1728</v>
      </c>
      <c r="H11" s="12">
        <f>+釧路総合振興局計!H11+根室振興局計!H11</f>
        <v>800</v>
      </c>
      <c r="I11" s="12">
        <f>+釧路総合振興局計!I11+根室振興局計!I11</f>
        <v>83</v>
      </c>
      <c r="J11" s="12">
        <f>+釧路総合振興局計!J11+根室振興局計!J11</f>
        <v>24</v>
      </c>
      <c r="K11" s="12">
        <f>+釧路総合振興局計!K11+根室振興局計!K11</f>
        <v>111</v>
      </c>
      <c r="L11" s="12">
        <f>+釧路総合振興局計!L11+根室振興局計!L11</f>
        <v>19</v>
      </c>
      <c r="M11" s="12">
        <f>+釧路総合振興局計!M11+根室振興局計!M11</f>
        <v>15</v>
      </c>
      <c r="N11" s="12">
        <f>+釧路総合振興局計!N11+根室振興局計!N11</f>
        <v>169</v>
      </c>
      <c r="O11" s="12">
        <f>+釧路総合振興局計!O11+根室振興局計!O11</f>
        <v>85</v>
      </c>
      <c r="P11" s="12">
        <f>+釧路総合振興局計!P11+根室振興局計!P11</f>
        <v>85</v>
      </c>
      <c r="Q11" s="12">
        <f>+釧路総合振興局計!Q11+根室振興局計!Q11</f>
        <v>66</v>
      </c>
      <c r="R11" s="12">
        <f>+釧路総合振興局計!R11+根室振興局計!R11</f>
        <v>319</v>
      </c>
      <c r="S11" s="12">
        <f>+釧路総合振興局計!S11+根室振興局計!S11</f>
        <v>61</v>
      </c>
      <c r="T11" s="12">
        <f>+釧路総合振興局計!T11+根室振興局計!T11</f>
        <v>168</v>
      </c>
      <c r="U11" s="13">
        <f>+釧路総合振興局計!U11+根室振興局計!U11</f>
        <v>596</v>
      </c>
      <c r="V11" s="32">
        <f>+釧路総合振興局計!V11+根室振興局計!V11</f>
        <v>12203</v>
      </c>
    </row>
    <row r="12" spans="1:22" ht="18" customHeight="1" x14ac:dyDescent="0.15">
      <c r="A12" s="157"/>
      <c r="B12" s="119" t="s">
        <v>14</v>
      </c>
      <c r="C12" s="8">
        <f>+釧路総合振興局計!C12+根室振興局計!C12</f>
        <v>2004</v>
      </c>
      <c r="D12" s="9">
        <f>+釧路総合振興局計!D12+根室振興局計!D12</f>
        <v>208</v>
      </c>
      <c r="E12" s="9">
        <f>+釧路総合振興局計!E12+根室振興局計!E12</f>
        <v>4638</v>
      </c>
      <c r="F12" s="9">
        <f>+釧路総合振興局計!F12+根室振興局計!F12</f>
        <v>1465</v>
      </c>
      <c r="G12" s="9">
        <f>+釧路総合振興局計!G12+根室振興局計!G12</f>
        <v>1770</v>
      </c>
      <c r="H12" s="9">
        <f>+釧路総合振興局計!H12+根室振興局計!H12</f>
        <v>815</v>
      </c>
      <c r="I12" s="9">
        <f>+釧路総合振興局計!I12+根室振興局計!I12</f>
        <v>91</v>
      </c>
      <c r="J12" s="9">
        <f>+釧路総合振興局計!J12+根室振興局計!J12</f>
        <v>24</v>
      </c>
      <c r="K12" s="9">
        <f>+釧路総合振興局計!K12+根室振興局計!K12</f>
        <v>111</v>
      </c>
      <c r="L12" s="9">
        <f>+釧路総合振興局計!L12+根室振興局計!L12</f>
        <v>19</v>
      </c>
      <c r="M12" s="9">
        <f>+釧路総合振興局計!M12+根室振興局計!M12</f>
        <v>15</v>
      </c>
      <c r="N12" s="9">
        <f>+釧路総合振興局計!N12+根室振興局計!N12</f>
        <v>266</v>
      </c>
      <c r="O12" s="9">
        <f>+釧路総合振興局計!O12+根室振興局計!O12</f>
        <v>109</v>
      </c>
      <c r="P12" s="9">
        <f>+釧路総合振興局計!P12+根室振興局計!P12</f>
        <v>94</v>
      </c>
      <c r="Q12" s="9">
        <f>+釧路総合振興局計!Q12+根室振興局計!Q12</f>
        <v>95</v>
      </c>
      <c r="R12" s="9">
        <f>+釧路総合振興局計!R12+根室振興局計!R12</f>
        <v>388</v>
      </c>
      <c r="S12" s="9">
        <f>+釧路総合振興局計!S12+根室振興局計!S12</f>
        <v>77</v>
      </c>
      <c r="T12" s="9">
        <f>+釧路総合振興局計!T12+根室振興局計!T12</f>
        <v>207</v>
      </c>
      <c r="U12" s="10">
        <f>+釧路総合振興局計!U12+根室振興局計!U12</f>
        <v>691</v>
      </c>
      <c r="V12" s="30">
        <f>+釧路総合振興局計!V12+根室振興局計!V12</f>
        <v>13087</v>
      </c>
    </row>
    <row r="13" spans="1:22" ht="18" customHeight="1" x14ac:dyDescent="0.15">
      <c r="A13" s="154" t="s">
        <v>4</v>
      </c>
      <c r="B13" s="118" t="s">
        <v>13</v>
      </c>
      <c r="C13" s="2">
        <f>+釧路総合振興局計!C13+根室振興局計!C13</f>
        <v>3585</v>
      </c>
      <c r="D13" s="3">
        <f>+釧路総合振興局計!D13+根室振興局計!D13</f>
        <v>879</v>
      </c>
      <c r="E13" s="3">
        <f>+釧路総合振興局計!E13+根室振興局計!E13</f>
        <v>8212</v>
      </c>
      <c r="F13" s="3">
        <f>+釧路総合振興局計!F13+根室振興局計!F13</f>
        <v>2933</v>
      </c>
      <c r="G13" s="3">
        <f>+釧路総合振興局計!G13+根室振興局計!G13</f>
        <v>995</v>
      </c>
      <c r="H13" s="3">
        <f>+釧路総合振興局計!H13+根室振興局計!H13</f>
        <v>286</v>
      </c>
      <c r="I13" s="3">
        <f>+釧路総合振興局計!I13+根室振興局計!I13</f>
        <v>165</v>
      </c>
      <c r="J13" s="3">
        <f>+釧路総合振興局計!J13+根室振興局計!J13</f>
        <v>6</v>
      </c>
      <c r="K13" s="3">
        <f>+釧路総合振興局計!K13+根室振興局計!K13</f>
        <v>30</v>
      </c>
      <c r="L13" s="3">
        <f>+釧路総合振興局計!L13+根室振興局計!L13</f>
        <v>29</v>
      </c>
      <c r="M13" s="3">
        <f>+釧路総合振興局計!M13+根室振興局計!M13</f>
        <v>3</v>
      </c>
      <c r="N13" s="3">
        <f>+釧路総合振興局計!N13+根室振興局計!N13</f>
        <v>116</v>
      </c>
      <c r="O13" s="3">
        <f>+釧路総合振興局計!O13+根室振興局計!O13</f>
        <v>118</v>
      </c>
      <c r="P13" s="3">
        <f>+釧路総合振興局計!P13+根室振興局計!P13</f>
        <v>193</v>
      </c>
      <c r="Q13" s="3">
        <f>+釧路総合振興局計!Q13+根室振興局計!Q13</f>
        <v>91</v>
      </c>
      <c r="R13" s="3">
        <f>+釧路総合振興局計!R13+根室振興局計!R13</f>
        <v>607</v>
      </c>
      <c r="S13" s="3">
        <f>+釧路総合振興局計!S13+根室振興局計!S13</f>
        <v>35</v>
      </c>
      <c r="T13" s="3">
        <f>+釧路総合振興局計!T13+根室振興局計!T13</f>
        <v>249</v>
      </c>
      <c r="U13" s="4">
        <f>+釧路総合振興局計!U13+根室振興局計!U13</f>
        <v>981</v>
      </c>
      <c r="V13" s="29">
        <f>+釧路総合振興局計!V13+根室振興局計!V13</f>
        <v>19513</v>
      </c>
    </row>
    <row r="14" spans="1:22" ht="18" customHeight="1" x14ac:dyDescent="0.15">
      <c r="A14" s="153"/>
      <c r="B14" s="120" t="s">
        <v>14</v>
      </c>
      <c r="C14" s="5">
        <f>+釧路総合振興局計!C14+根室振興局計!C14</f>
        <v>3885</v>
      </c>
      <c r="D14" s="6">
        <f>+釧路総合振興局計!D14+根室振興局計!D14</f>
        <v>998</v>
      </c>
      <c r="E14" s="6">
        <f>+釧路総合振興局計!E14+根室振興局計!E14</f>
        <v>8436</v>
      </c>
      <c r="F14" s="6">
        <f>+釧路総合振興局計!F14+根室振興局計!F14</f>
        <v>3170</v>
      </c>
      <c r="G14" s="6">
        <f>+釧路総合振興局計!G14+根室振興局計!G14</f>
        <v>1043</v>
      </c>
      <c r="H14" s="6">
        <f>+釧路総合振興局計!H14+根室振興局計!H14</f>
        <v>297</v>
      </c>
      <c r="I14" s="6">
        <f>+釧路総合振興局計!I14+根室振興局計!I14</f>
        <v>196</v>
      </c>
      <c r="J14" s="6">
        <f>+釧路総合振興局計!J14+根室振興局計!J14</f>
        <v>7</v>
      </c>
      <c r="K14" s="6">
        <f>+釧路総合振興局計!K14+根室振興局計!K14</f>
        <v>31</v>
      </c>
      <c r="L14" s="6">
        <f>+釧路総合振興局計!L14+根室振興局計!L14</f>
        <v>29</v>
      </c>
      <c r="M14" s="6">
        <f>+釧路総合振興局計!M14+根室振興局計!M14</f>
        <v>4</v>
      </c>
      <c r="N14" s="6">
        <f>+釧路総合振興局計!N14+根室振興局計!N14</f>
        <v>128</v>
      </c>
      <c r="O14" s="6">
        <f>+釧路総合振興局計!O14+根室振興局計!O14</f>
        <v>160</v>
      </c>
      <c r="P14" s="6">
        <f>+釧路総合振興局計!P14+根室振興局計!P14</f>
        <v>260</v>
      </c>
      <c r="Q14" s="6">
        <f>+釧路総合振興局計!Q14+根室振興局計!Q14</f>
        <v>105</v>
      </c>
      <c r="R14" s="6">
        <f>+釧路総合振興局計!R14+根室振興局計!R14</f>
        <v>666</v>
      </c>
      <c r="S14" s="6">
        <f>+釧路総合振興局計!S14+根室振興局計!S14</f>
        <v>39</v>
      </c>
      <c r="T14" s="6">
        <f>+釧路総合振興局計!T14+根室振興局計!T14</f>
        <v>273</v>
      </c>
      <c r="U14" s="7">
        <f>+釧路総合振興局計!U14+根室振興局計!U14</f>
        <v>1061</v>
      </c>
      <c r="V14" s="31">
        <f>+釧路総合振興局計!V14+根室振興局計!V14</f>
        <v>20788</v>
      </c>
    </row>
    <row r="15" spans="1:22" ht="18" customHeight="1" x14ac:dyDescent="0.15">
      <c r="A15" s="156" t="s">
        <v>5</v>
      </c>
      <c r="B15" s="121" t="s">
        <v>13</v>
      </c>
      <c r="C15" s="11">
        <f>+釧路総合振興局計!C15+根室振興局計!C15</f>
        <v>3282</v>
      </c>
      <c r="D15" s="12">
        <f>+釧路総合振興局計!D15+根室振興局計!D15</f>
        <v>1285</v>
      </c>
      <c r="E15" s="12">
        <f>+釧路総合振興局計!E15+根室振興局計!E15</f>
        <v>5143</v>
      </c>
      <c r="F15" s="12">
        <f>+釧路総合振興局計!F15+根室振興局計!F15</f>
        <v>2036</v>
      </c>
      <c r="G15" s="12">
        <f>+釧路総合振興局計!G15+根室振興局計!G15</f>
        <v>460</v>
      </c>
      <c r="H15" s="12">
        <f>+釧路総合振興局計!H15+根室振興局計!H15</f>
        <v>188</v>
      </c>
      <c r="I15" s="12">
        <f>+釧路総合振興局計!I15+根室振興局計!I15</f>
        <v>68</v>
      </c>
      <c r="J15" s="12">
        <f>+釧路総合振興局計!J15+根室振興局計!J15</f>
        <v>4</v>
      </c>
      <c r="K15" s="12">
        <f>+釧路総合振興局計!K15+根室振興局計!K15</f>
        <v>15</v>
      </c>
      <c r="L15" s="12">
        <f>+釧路総合振興局計!L15+根室振興局計!L15</f>
        <v>8</v>
      </c>
      <c r="M15" s="12">
        <f>+釧路総合振興局計!M15+根室振興局計!M15</f>
        <v>28</v>
      </c>
      <c r="N15" s="12">
        <f>+釧路総合振興局計!N15+根室振興局計!N15</f>
        <v>49</v>
      </c>
      <c r="O15" s="12">
        <f>+釧路総合振興局計!O15+根室振興局計!O15</f>
        <v>117</v>
      </c>
      <c r="P15" s="12">
        <f>+釧路総合振興局計!P15+根室振興局計!P15</f>
        <v>224</v>
      </c>
      <c r="Q15" s="12">
        <f>+釧路総合振興局計!Q15+根室振興局計!Q15</f>
        <v>216</v>
      </c>
      <c r="R15" s="12">
        <f>+釧路総合振興局計!R15+根室振興局計!R15</f>
        <v>287</v>
      </c>
      <c r="S15" s="12">
        <f>+釧路総合振興局計!S15+根室振興局計!S15</f>
        <v>72</v>
      </c>
      <c r="T15" s="12">
        <f>+釧路総合振興局計!T15+根室振興局計!T15</f>
        <v>132</v>
      </c>
      <c r="U15" s="13">
        <f>+釧路総合振興局計!U15+根室振興局計!U15</f>
        <v>777</v>
      </c>
      <c r="V15" s="32">
        <f>+釧路総合振興局計!V15+根室振興局計!V15</f>
        <v>14391</v>
      </c>
    </row>
    <row r="16" spans="1:22" ht="18" customHeight="1" x14ac:dyDescent="0.15">
      <c r="A16" s="157"/>
      <c r="B16" s="119" t="s">
        <v>14</v>
      </c>
      <c r="C16" s="8">
        <f>+釧路総合振興局計!C16+根室振興局計!C16</f>
        <v>3578</v>
      </c>
      <c r="D16" s="9">
        <f>+釧路総合振興局計!D16+根室振興局計!D16</f>
        <v>1366</v>
      </c>
      <c r="E16" s="9">
        <f>+釧路総合振興局計!E16+根室振興局計!E16</f>
        <v>5310</v>
      </c>
      <c r="F16" s="9">
        <f>+釧路総合振興局計!F16+根室振興局計!F16</f>
        <v>2216</v>
      </c>
      <c r="G16" s="9">
        <f>+釧路総合振興局計!G16+根室振興局計!G16</f>
        <v>488</v>
      </c>
      <c r="H16" s="9">
        <f>+釧路総合振興局計!H16+根室振興局計!H16</f>
        <v>196</v>
      </c>
      <c r="I16" s="9">
        <f>+釧路総合振興局計!I16+根室振興局計!I16</f>
        <v>87</v>
      </c>
      <c r="J16" s="9">
        <f>+釧路総合振興局計!J16+根室振興局計!J16</f>
        <v>4</v>
      </c>
      <c r="K16" s="9">
        <f>+釧路総合振興局計!K16+根室振興局計!K16</f>
        <v>17</v>
      </c>
      <c r="L16" s="9">
        <f>+釧路総合振興局計!L16+根室振興局計!L16</f>
        <v>8</v>
      </c>
      <c r="M16" s="9">
        <f>+釧路総合振興局計!M16+根室振興局計!M16</f>
        <v>28</v>
      </c>
      <c r="N16" s="9">
        <f>+釧路総合振興局計!N16+根室振興局計!N16</f>
        <v>64</v>
      </c>
      <c r="O16" s="9">
        <f>+釧路総合振興局計!O16+根室振興局計!O16</f>
        <v>131</v>
      </c>
      <c r="P16" s="9">
        <f>+釧路総合振興局計!P16+根室振興局計!P16</f>
        <v>304</v>
      </c>
      <c r="Q16" s="9">
        <f>+釧路総合振興局計!Q16+根室振興局計!Q16</f>
        <v>226</v>
      </c>
      <c r="R16" s="9">
        <f>+釧路総合振興局計!R16+根室振興局計!R16</f>
        <v>400</v>
      </c>
      <c r="S16" s="9">
        <f>+釧路総合振興局計!S16+根室振興局計!S16</f>
        <v>89</v>
      </c>
      <c r="T16" s="9">
        <f>+釧路総合振興局計!T16+根室振興局計!T16</f>
        <v>153</v>
      </c>
      <c r="U16" s="10">
        <f>+釧路総合振興局計!U16+根室振興局計!U16</f>
        <v>881</v>
      </c>
      <c r="V16" s="30">
        <f>+釧路総合振興局計!V16+根室振興局計!V16</f>
        <v>15546</v>
      </c>
    </row>
    <row r="17" spans="1:22" ht="18" customHeight="1" x14ac:dyDescent="0.15">
      <c r="A17" s="154" t="s">
        <v>6</v>
      </c>
      <c r="B17" s="118" t="s">
        <v>13</v>
      </c>
      <c r="C17" s="2">
        <f>+釧路総合振興局計!C17+根室振興局計!C17</f>
        <v>1941</v>
      </c>
      <c r="D17" s="3">
        <f>+釧路総合振興局計!D17+根室振興局計!D17</f>
        <v>661</v>
      </c>
      <c r="E17" s="3">
        <f>+釧路総合振興局計!E17+根室振興局計!E17</f>
        <v>4512</v>
      </c>
      <c r="F17" s="3">
        <f>+釧路総合振興局計!F17+根室振興局計!F17</f>
        <v>1711</v>
      </c>
      <c r="G17" s="3">
        <f>+釧路総合振興局計!G17+根室振興局計!G17</f>
        <v>620</v>
      </c>
      <c r="H17" s="3">
        <f>+釧路総合振興局計!H17+根室振興局計!H17</f>
        <v>353</v>
      </c>
      <c r="I17" s="3">
        <f>+釧路総合振興局計!I17+根室振興局計!I17</f>
        <v>129</v>
      </c>
      <c r="J17" s="3">
        <f>+釧路総合振興局計!J17+根室振興局計!J17</f>
        <v>8</v>
      </c>
      <c r="K17" s="3">
        <f>+釧路総合振興局計!K17+根室振興局計!K17</f>
        <v>10</v>
      </c>
      <c r="L17" s="3">
        <f>+釧路総合振興局計!L17+根室振興局計!L17</f>
        <v>16</v>
      </c>
      <c r="M17" s="3">
        <f>+釧路総合振興局計!M17+根室振興局計!M17</f>
        <v>14</v>
      </c>
      <c r="N17" s="3">
        <f>+釧路総合振興局計!N17+根室振興局計!N17</f>
        <v>101</v>
      </c>
      <c r="O17" s="3">
        <f>+釧路総合振興局計!O17+根室振興局計!O17</f>
        <v>107</v>
      </c>
      <c r="P17" s="3">
        <f>+釧路総合振興局計!P17+根室振興局計!P17</f>
        <v>58</v>
      </c>
      <c r="Q17" s="3">
        <f>+釧路総合振興局計!Q17+根室振興局計!Q17</f>
        <v>51</v>
      </c>
      <c r="R17" s="3">
        <f>+釧路総合振興局計!R17+根室振興局計!R17</f>
        <v>496</v>
      </c>
      <c r="S17" s="3">
        <f>+釧路総合振興局計!S17+根室振興局計!S17</f>
        <v>50</v>
      </c>
      <c r="T17" s="3">
        <f>+釧路総合振興局計!T17+根室振興局計!T17</f>
        <v>186</v>
      </c>
      <c r="U17" s="4">
        <f>+釧路総合振興局計!U17+根室振興局計!U17</f>
        <v>770</v>
      </c>
      <c r="V17" s="29">
        <f>+釧路総合振興局計!V17+根室振興局計!V17</f>
        <v>11794</v>
      </c>
    </row>
    <row r="18" spans="1:22" ht="18" customHeight="1" x14ac:dyDescent="0.15">
      <c r="A18" s="153"/>
      <c r="B18" s="120" t="s">
        <v>14</v>
      </c>
      <c r="C18" s="5">
        <f>+釧路総合振興局計!C18+根室振興局計!C18</f>
        <v>2120</v>
      </c>
      <c r="D18" s="6">
        <f>+釧路総合振興局計!D18+根室振興局計!D18</f>
        <v>763</v>
      </c>
      <c r="E18" s="6">
        <f>+釧路総合振興局計!E18+根室振興局計!E18</f>
        <v>4604</v>
      </c>
      <c r="F18" s="6">
        <f>+釧路総合振興局計!F18+根室振興局計!F18</f>
        <v>1882</v>
      </c>
      <c r="G18" s="6">
        <f>+釧路総合振興局計!G18+根室振興局計!G18</f>
        <v>660</v>
      </c>
      <c r="H18" s="6">
        <f>+釧路総合振興局計!H18+根室振興局計!H18</f>
        <v>372</v>
      </c>
      <c r="I18" s="6">
        <f>+釧路総合振興局計!I18+根室振興局計!I18</f>
        <v>133</v>
      </c>
      <c r="J18" s="6">
        <f>+釧路総合振興局計!J18+根室振興局計!J18</f>
        <v>13</v>
      </c>
      <c r="K18" s="6">
        <f>+釧路総合振興局計!K18+根室振興局計!K18</f>
        <v>10</v>
      </c>
      <c r="L18" s="6">
        <f>+釧路総合振興局計!L18+根室振興局計!L18</f>
        <v>19</v>
      </c>
      <c r="M18" s="6">
        <f>+釧路総合振興局計!M18+根室振興局計!M18</f>
        <v>41</v>
      </c>
      <c r="N18" s="6">
        <f>+釧路総合振興局計!N18+根室振興局計!N18</f>
        <v>142</v>
      </c>
      <c r="O18" s="6">
        <f>+釧路総合振興局計!O18+根室振興局計!O18</f>
        <v>139</v>
      </c>
      <c r="P18" s="6">
        <f>+釧路総合振興局計!P18+根室振興局計!P18</f>
        <v>71</v>
      </c>
      <c r="Q18" s="6">
        <f>+釧路総合振興局計!Q18+根室振興局計!Q18</f>
        <v>65</v>
      </c>
      <c r="R18" s="6">
        <f>+釧路総合振興局計!R18+根室振興局計!R18</f>
        <v>553</v>
      </c>
      <c r="S18" s="6">
        <f>+釧路総合振興局計!S18+根室振興局計!S18</f>
        <v>63</v>
      </c>
      <c r="T18" s="6">
        <f>+釧路総合振興局計!T18+根室振興局計!T18</f>
        <v>215</v>
      </c>
      <c r="U18" s="7">
        <f>+釧路総合振興局計!U18+根室振興局計!U18</f>
        <v>974</v>
      </c>
      <c r="V18" s="31">
        <f>+釧路総合振興局計!V18+根室振興局計!V18</f>
        <v>12839</v>
      </c>
    </row>
    <row r="19" spans="1:22" ht="18" customHeight="1" x14ac:dyDescent="0.15">
      <c r="A19" s="156" t="s">
        <v>7</v>
      </c>
      <c r="B19" s="121" t="s">
        <v>13</v>
      </c>
      <c r="C19" s="11">
        <f>+釧路総合振興局計!C19+根室振興局計!C19</f>
        <v>2863</v>
      </c>
      <c r="D19" s="12">
        <f>+釧路総合振興局計!D19+根室振興局計!D19</f>
        <v>482</v>
      </c>
      <c r="E19" s="12">
        <f>+釧路総合振興局計!E19+根室振興局計!E19</f>
        <v>6385</v>
      </c>
      <c r="F19" s="12">
        <f>+釧路総合振興局計!F19+根室振興局計!F19</f>
        <v>2823</v>
      </c>
      <c r="G19" s="12">
        <f>+釧路総合振興局計!G19+根室振興局計!G19</f>
        <v>1112</v>
      </c>
      <c r="H19" s="12">
        <f>+釧路総合振興局計!H19+根室振興局計!H19</f>
        <v>1183</v>
      </c>
      <c r="I19" s="12">
        <f>+釧路総合振興局計!I19+根室振興局計!I19</f>
        <v>228</v>
      </c>
      <c r="J19" s="12">
        <f>+釧路総合振興局計!J19+根室振興局計!J19</f>
        <v>6</v>
      </c>
      <c r="K19" s="12">
        <f>+釧路総合振興局計!K19+根室振興局計!K19</f>
        <v>28</v>
      </c>
      <c r="L19" s="12">
        <f>+釧路総合振興局計!L19+根室振興局計!L19</f>
        <v>24</v>
      </c>
      <c r="M19" s="12">
        <f>+釧路総合振興局計!M19+根室振興局計!M19</f>
        <v>20</v>
      </c>
      <c r="N19" s="12">
        <f>+釧路総合振興局計!N19+根室振興局計!N19</f>
        <v>84</v>
      </c>
      <c r="O19" s="12">
        <f>+釧路総合振興局計!O19+根室振興局計!O19</f>
        <v>158</v>
      </c>
      <c r="P19" s="12">
        <f>+釧路総合振興局計!P19+根室振興局計!P19</f>
        <v>45</v>
      </c>
      <c r="Q19" s="12">
        <f>+釧路総合振興局計!Q19+根室振興局計!Q19</f>
        <v>25</v>
      </c>
      <c r="R19" s="12">
        <f>+釧路総合振興局計!R19+根室振興局計!R19</f>
        <v>384</v>
      </c>
      <c r="S19" s="12">
        <f>+釧路総合振興局計!S19+根室振興局計!S19</f>
        <v>34</v>
      </c>
      <c r="T19" s="12">
        <f>+釧路総合振興局計!T19+根室振興局計!T19</f>
        <v>186</v>
      </c>
      <c r="U19" s="13">
        <f>+釧路総合振興局計!U19+根室振興局計!U19</f>
        <v>1349</v>
      </c>
      <c r="V19" s="32">
        <f>+釧路総合振興局計!V19+根室振興局計!V19</f>
        <v>17419</v>
      </c>
    </row>
    <row r="20" spans="1:22" ht="18" customHeight="1" x14ac:dyDescent="0.15">
      <c r="A20" s="157"/>
      <c r="B20" s="119" t="s">
        <v>14</v>
      </c>
      <c r="C20" s="8">
        <f>+釧路総合振興局計!C20+根室振興局計!C20</f>
        <v>3125</v>
      </c>
      <c r="D20" s="9">
        <f>+釧路総合振興局計!D20+根室振興局計!D20</f>
        <v>576</v>
      </c>
      <c r="E20" s="9">
        <f>+釧路総合振興局計!E20+根室振興局計!E20</f>
        <v>6543</v>
      </c>
      <c r="F20" s="9">
        <f>+釧路総合振興局計!F20+根室振興局計!F20</f>
        <v>2959</v>
      </c>
      <c r="G20" s="9">
        <f>+釧路総合振興局計!G20+根室振興局計!G20</f>
        <v>1183</v>
      </c>
      <c r="H20" s="9">
        <f>+釧路総合振興局計!H20+根室振興局計!H20</f>
        <v>1213</v>
      </c>
      <c r="I20" s="9">
        <f>+釧路総合振興局計!I20+根室振興局計!I20</f>
        <v>314</v>
      </c>
      <c r="J20" s="9">
        <f>+釧路総合振興局計!J20+根室振興局計!J20</f>
        <v>6</v>
      </c>
      <c r="K20" s="9">
        <f>+釧路総合振興局計!K20+根室振興局計!K20</f>
        <v>28</v>
      </c>
      <c r="L20" s="9">
        <f>+釧路総合振興局計!L20+根室振興局計!L20</f>
        <v>25</v>
      </c>
      <c r="M20" s="9">
        <f>+釧路総合振興局計!M20+根室振興局計!M20</f>
        <v>35</v>
      </c>
      <c r="N20" s="9">
        <f>+釧路総合振興局計!N20+根室振興局計!N20</f>
        <v>93</v>
      </c>
      <c r="O20" s="9">
        <f>+釧路総合振興局計!O20+根室振興局計!O20</f>
        <v>170</v>
      </c>
      <c r="P20" s="9">
        <f>+釧路総合振興局計!P20+根室振興局計!P20</f>
        <v>61</v>
      </c>
      <c r="Q20" s="9">
        <f>+釧路総合振興局計!Q20+根室振興局計!Q20</f>
        <v>43</v>
      </c>
      <c r="R20" s="9">
        <f>+釧路総合振興局計!R20+根室振興局計!R20</f>
        <v>422</v>
      </c>
      <c r="S20" s="9">
        <f>+釧路総合振興局計!S20+根室振興局計!S20</f>
        <v>44</v>
      </c>
      <c r="T20" s="9">
        <f>+釧路総合振興局計!T20+根室振興局計!T20</f>
        <v>220</v>
      </c>
      <c r="U20" s="10">
        <f>+釧路総合振興局計!U20+根室振興局計!U20</f>
        <v>1455</v>
      </c>
      <c r="V20" s="30">
        <f>+釧路総合振興局計!V20+根室振興局計!V20</f>
        <v>18515</v>
      </c>
    </row>
    <row r="21" spans="1:22" ht="18" customHeight="1" x14ac:dyDescent="0.15">
      <c r="A21" s="154" t="s">
        <v>8</v>
      </c>
      <c r="B21" s="118" t="s">
        <v>13</v>
      </c>
      <c r="C21" s="2">
        <f>+釧路総合振興局計!C21+根室振興局計!C21</f>
        <v>1451</v>
      </c>
      <c r="D21" s="3">
        <f>+釧路総合振興局計!D21+根室振興局計!D21</f>
        <v>78</v>
      </c>
      <c r="E21" s="3">
        <f>+釧路総合振興局計!E21+根室振興局計!E21</f>
        <v>2720</v>
      </c>
      <c r="F21" s="3">
        <f>+釧路総合振興局計!F21+根室振興局計!F21</f>
        <v>1153</v>
      </c>
      <c r="G21" s="3">
        <f>+釧路総合振興局計!G21+根室振興局計!G21</f>
        <v>447</v>
      </c>
      <c r="H21" s="3">
        <f>+釧路総合振興局計!H21+根室振興局計!H21</f>
        <v>169</v>
      </c>
      <c r="I21" s="3">
        <f>+釧路総合振興局計!I21+根室振興局計!I21</f>
        <v>75</v>
      </c>
      <c r="J21" s="3">
        <f>+釧路総合振興局計!J21+根室振興局計!J21</f>
        <v>2</v>
      </c>
      <c r="K21" s="3">
        <f>+釧路総合振興局計!K21+根室振興局計!K21</f>
        <v>21</v>
      </c>
      <c r="L21" s="3">
        <f>+釧路総合振興局計!L21+根室振興局計!L21</f>
        <v>20</v>
      </c>
      <c r="M21" s="3">
        <f>+釧路総合振興局計!M21+根室振興局計!M21</f>
        <v>40</v>
      </c>
      <c r="N21" s="3">
        <f>+釧路総合振興局計!N21+根室振興局計!N21</f>
        <v>54</v>
      </c>
      <c r="O21" s="3">
        <f>+釧路総合振興局計!O21+根室振興局計!O21</f>
        <v>64</v>
      </c>
      <c r="P21" s="3">
        <f>+釧路総合振興局計!P21+根室振興局計!P21</f>
        <v>11</v>
      </c>
      <c r="Q21" s="3">
        <f>+釧路総合振興局計!Q21+根室振興局計!Q21</f>
        <v>24</v>
      </c>
      <c r="R21" s="3">
        <f>+釧路総合振興局計!R21+根室振興局計!R21</f>
        <v>111</v>
      </c>
      <c r="S21" s="3">
        <f>+釧路総合振興局計!S21+根室振興局計!S21</f>
        <v>24</v>
      </c>
      <c r="T21" s="3">
        <f>+釧路総合振興局計!T21+根室振興局計!T21</f>
        <v>57</v>
      </c>
      <c r="U21" s="4">
        <f>+釧路総合振興局計!U21+根室振興局計!U21</f>
        <v>294</v>
      </c>
      <c r="V21" s="29">
        <f>+釧路総合振興局計!V21+根室振興局計!V21</f>
        <v>6815</v>
      </c>
    </row>
    <row r="22" spans="1:22" ht="18" customHeight="1" x14ac:dyDescent="0.15">
      <c r="A22" s="153"/>
      <c r="B22" s="120" t="s">
        <v>14</v>
      </c>
      <c r="C22" s="5">
        <f>+釧路総合振興局計!C22+根室振興局計!C22</f>
        <v>1581</v>
      </c>
      <c r="D22" s="6">
        <f>+釧路総合振興局計!D22+根室振興局計!D22</f>
        <v>88</v>
      </c>
      <c r="E22" s="6">
        <f>+釧路総合振興局計!E22+根室振興局計!E22</f>
        <v>2791</v>
      </c>
      <c r="F22" s="6">
        <f>+釧路総合振興局計!F22+根室振興局計!F22</f>
        <v>1206</v>
      </c>
      <c r="G22" s="6">
        <f>+釧路総合振興局計!G22+根室振興局計!G22</f>
        <v>461</v>
      </c>
      <c r="H22" s="6">
        <f>+釧路総合振興局計!H22+根室振興局計!H22</f>
        <v>190</v>
      </c>
      <c r="I22" s="6">
        <f>+釧路総合振興局計!I22+根室振興局計!I22</f>
        <v>97</v>
      </c>
      <c r="J22" s="6">
        <f>+釧路総合振興局計!J22+根室振興局計!J22</f>
        <v>2</v>
      </c>
      <c r="K22" s="6">
        <f>+釧路総合振興局計!K22+根室振興局計!K22</f>
        <v>26</v>
      </c>
      <c r="L22" s="6">
        <f>+釧路総合振興局計!L22+根室振興局計!L22</f>
        <v>38</v>
      </c>
      <c r="M22" s="6">
        <f>+釧路総合振興局計!M22+根室振興局計!M22</f>
        <v>210</v>
      </c>
      <c r="N22" s="6">
        <f>+釧路総合振興局計!N22+根室振興局計!N22</f>
        <v>130</v>
      </c>
      <c r="O22" s="6">
        <f>+釧路総合振興局計!O22+根室振興局計!O22</f>
        <v>74</v>
      </c>
      <c r="P22" s="6">
        <f>+釧路総合振興局計!P22+根室振興局計!P22</f>
        <v>25</v>
      </c>
      <c r="Q22" s="6">
        <f>+釧路総合振興局計!Q22+根室振興局計!Q22</f>
        <v>28</v>
      </c>
      <c r="R22" s="6">
        <f>+釧路総合振興局計!R22+根室振興局計!R22</f>
        <v>142</v>
      </c>
      <c r="S22" s="6">
        <f>+釧路総合振興局計!S22+根室振興局計!S22</f>
        <v>28</v>
      </c>
      <c r="T22" s="6">
        <f>+釧路総合振興局計!T22+根室振興局計!T22</f>
        <v>78</v>
      </c>
      <c r="U22" s="7">
        <f>+釧路総合振興局計!U22+根室振興局計!U22</f>
        <v>371</v>
      </c>
      <c r="V22" s="31">
        <f>+釧路総合振興局計!V22+根室振興局計!V22</f>
        <v>7566</v>
      </c>
    </row>
    <row r="23" spans="1:22" ht="18" customHeight="1" x14ac:dyDescent="0.15">
      <c r="A23" s="156" t="s">
        <v>9</v>
      </c>
      <c r="B23" s="121" t="s">
        <v>13</v>
      </c>
      <c r="C23" s="11">
        <f>+釧路総合振興局計!C23+根室振興局計!C23</f>
        <v>3156</v>
      </c>
      <c r="D23" s="12">
        <f>+釧路総合振興局計!D23+根室振興局計!D23</f>
        <v>247</v>
      </c>
      <c r="E23" s="12">
        <f>+釧路総合振興局計!E23+根室振興局計!E23</f>
        <v>2818</v>
      </c>
      <c r="F23" s="12">
        <f>+釧路総合振興局計!F23+根室振興局計!F23</f>
        <v>1221</v>
      </c>
      <c r="G23" s="12">
        <f>+釧路総合振興局計!G23+根室振興局計!G23</f>
        <v>2798</v>
      </c>
      <c r="H23" s="12">
        <f>+釧路総合振興局計!H23+根室振興局計!H23</f>
        <v>535</v>
      </c>
      <c r="I23" s="12">
        <f>+釧路総合振興局計!I23+根室振興局計!I23</f>
        <v>126</v>
      </c>
      <c r="J23" s="12">
        <f>+釧路総合振興局計!J23+根室振興局計!J23</f>
        <v>0</v>
      </c>
      <c r="K23" s="12">
        <f>+釧路総合振興局計!K23+根室振興局計!K23</f>
        <v>140</v>
      </c>
      <c r="L23" s="12">
        <f>+釧路総合振興局計!L23+根室振興局計!L23</f>
        <v>23</v>
      </c>
      <c r="M23" s="12">
        <f>+釧路総合振興局計!M23+根室振興局計!M23</f>
        <v>15</v>
      </c>
      <c r="N23" s="12">
        <f>+釧路総合振興局計!N23+根室振興局計!N23</f>
        <v>27</v>
      </c>
      <c r="O23" s="12">
        <f>+釧路総合振興局計!O23+根室振興局計!O23</f>
        <v>48</v>
      </c>
      <c r="P23" s="12">
        <f>+釧路総合振興局計!P23+根室振興局計!P23</f>
        <v>14</v>
      </c>
      <c r="Q23" s="12">
        <f>+釧路総合振興局計!Q23+根室振興局計!Q23</f>
        <v>6</v>
      </c>
      <c r="R23" s="12">
        <f>+釧路総合振興局計!R23+根室振興局計!R23</f>
        <v>182</v>
      </c>
      <c r="S23" s="12">
        <f>+釧路総合振興局計!S23+根室振興局計!S23</f>
        <v>21</v>
      </c>
      <c r="T23" s="12">
        <f>+釧路総合振興局計!T23+根室振興局計!T23</f>
        <v>126</v>
      </c>
      <c r="U23" s="13">
        <f>+釧路総合振興局計!U23+根室振興局計!U23</f>
        <v>386</v>
      </c>
      <c r="V23" s="32">
        <f>+釧路総合振興局計!V23+根室振興局計!V23</f>
        <v>11889</v>
      </c>
    </row>
    <row r="24" spans="1:22" ht="18" customHeight="1" x14ac:dyDescent="0.15">
      <c r="A24" s="157"/>
      <c r="B24" s="119" t="s">
        <v>14</v>
      </c>
      <c r="C24" s="8">
        <f>+釧路総合振興局計!C24+根室振興局計!C24</f>
        <v>3750</v>
      </c>
      <c r="D24" s="9">
        <f>+釧路総合振興局計!D24+根室振興局計!D24</f>
        <v>354</v>
      </c>
      <c r="E24" s="9">
        <f>+釧路総合振興局計!E24+根室振興局計!E24</f>
        <v>2899</v>
      </c>
      <c r="F24" s="9">
        <f>+釧路総合振興局計!F24+根室振興局計!F24</f>
        <v>1311</v>
      </c>
      <c r="G24" s="9">
        <f>+釧路総合振興局計!G24+根室振興局計!G24</f>
        <v>2851</v>
      </c>
      <c r="H24" s="9">
        <f>+釧路総合振興局計!H24+根室振興局計!H24</f>
        <v>556</v>
      </c>
      <c r="I24" s="9">
        <f>+釧路総合振興局計!I24+根室振興局計!I24</f>
        <v>149</v>
      </c>
      <c r="J24" s="9">
        <f>+釧路総合振興局計!J24+根室振興局計!J24</f>
        <v>0</v>
      </c>
      <c r="K24" s="9">
        <f>+釧路総合振興局計!K24+根室振興局計!K24</f>
        <v>158</v>
      </c>
      <c r="L24" s="9">
        <f>+釧路総合振興局計!L24+根室振興局計!L24</f>
        <v>24</v>
      </c>
      <c r="M24" s="9">
        <f>+釧路総合振興局計!M24+根室振興局計!M24</f>
        <v>20</v>
      </c>
      <c r="N24" s="9">
        <f>+釧路総合振興局計!N24+根室振興局計!N24</f>
        <v>41</v>
      </c>
      <c r="O24" s="9">
        <f>+釧路総合振興局計!O24+根室振興局計!O24</f>
        <v>53</v>
      </c>
      <c r="P24" s="9">
        <f>+釧路総合振興局計!P24+根室振興局計!P24</f>
        <v>33</v>
      </c>
      <c r="Q24" s="9">
        <f>+釧路総合振興局計!Q24+根室振興局計!Q24</f>
        <v>6</v>
      </c>
      <c r="R24" s="9">
        <f>+釧路総合振興局計!R24+根室振興局計!R24</f>
        <v>198</v>
      </c>
      <c r="S24" s="9">
        <f>+釧路総合振興局計!S24+根室振興局計!S24</f>
        <v>31</v>
      </c>
      <c r="T24" s="9">
        <f>+釧路総合振興局計!T24+根室振興局計!T24</f>
        <v>159</v>
      </c>
      <c r="U24" s="10">
        <f>+釧路総合振興局計!U24+根室振興局計!U24</f>
        <v>399</v>
      </c>
      <c r="V24" s="30">
        <f>+釧路総合振興局計!V24+根室振興局計!V24</f>
        <v>12992</v>
      </c>
    </row>
    <row r="25" spans="1:22" ht="18" customHeight="1" x14ac:dyDescent="0.15">
      <c r="A25" s="154" t="s">
        <v>10</v>
      </c>
      <c r="B25" s="118" t="s">
        <v>13</v>
      </c>
      <c r="C25" s="2">
        <f>+釧路総合振興局計!C25+根室振興局計!C25</f>
        <v>4729</v>
      </c>
      <c r="D25" s="3">
        <f>+釧路総合振興局計!D25+根室振興局計!D25</f>
        <v>364</v>
      </c>
      <c r="E25" s="3">
        <f>+釧路総合振興局計!E25+根室振興局計!E25</f>
        <v>6711</v>
      </c>
      <c r="F25" s="3">
        <f>+釧路総合振興局計!F25+根室振興局計!F25</f>
        <v>1116</v>
      </c>
      <c r="G25" s="3">
        <f>+釧路総合振興局計!G25+根室振興局計!G25</f>
        <v>289</v>
      </c>
      <c r="H25" s="3">
        <f>+釧路総合振興局計!H25+根室振興局計!H25</f>
        <v>192</v>
      </c>
      <c r="I25" s="3">
        <f>+釧路総合振興局計!I25+根室振興局計!I25</f>
        <v>303</v>
      </c>
      <c r="J25" s="3">
        <f>+釧路総合振興局計!J25+根室振興局計!J25</f>
        <v>3</v>
      </c>
      <c r="K25" s="3">
        <f>+釧路総合振興局計!K25+根室振興局計!K25</f>
        <v>184</v>
      </c>
      <c r="L25" s="3">
        <f>+釧路総合振興局計!L25+根室振興局計!L25</f>
        <v>12</v>
      </c>
      <c r="M25" s="3">
        <f>+釧路総合振興局計!M25+根室振興局計!M25</f>
        <v>23</v>
      </c>
      <c r="N25" s="3">
        <f>+釧路総合振興局計!N25+根室振興局計!N25</f>
        <v>34</v>
      </c>
      <c r="O25" s="3">
        <f>+釧路総合振興局計!O25+根室振興局計!O25</f>
        <v>54</v>
      </c>
      <c r="P25" s="3">
        <f>+釧路総合振興局計!P25+根室振興局計!P25</f>
        <v>34</v>
      </c>
      <c r="Q25" s="3">
        <f>+釧路総合振興局計!Q25+根室振興局計!Q25</f>
        <v>14</v>
      </c>
      <c r="R25" s="3">
        <f>+釧路総合振興局計!R25+根室振興局計!R25</f>
        <v>144</v>
      </c>
      <c r="S25" s="3">
        <f>+釧路総合振興局計!S25+根室振興局計!S25</f>
        <v>37</v>
      </c>
      <c r="T25" s="3">
        <f>+釧路総合振興局計!T25+根室振興局計!T25</f>
        <v>166</v>
      </c>
      <c r="U25" s="4">
        <f>+釧路総合振興局計!U25+根室振興局計!U25</f>
        <v>648</v>
      </c>
      <c r="V25" s="29">
        <f>+釧路総合振興局計!V25+根室振興局計!V25</f>
        <v>15057</v>
      </c>
    </row>
    <row r="26" spans="1:22" ht="18" customHeight="1" x14ac:dyDescent="0.15">
      <c r="A26" s="153"/>
      <c r="B26" s="120" t="s">
        <v>14</v>
      </c>
      <c r="C26" s="5">
        <f>+釧路総合振興局計!C26+根室振興局計!C26</f>
        <v>5229</v>
      </c>
      <c r="D26" s="6">
        <f>+釧路総合振興局計!D26+根室振興局計!D26</f>
        <v>898</v>
      </c>
      <c r="E26" s="6">
        <f>+釧路総合振興局計!E26+根室振興局計!E26</f>
        <v>6947</v>
      </c>
      <c r="F26" s="6">
        <f>+釧路総合振興局計!F26+根室振興局計!F26</f>
        <v>1215</v>
      </c>
      <c r="G26" s="6">
        <f>+釧路総合振興局計!G26+根室振興局計!G26</f>
        <v>353</v>
      </c>
      <c r="H26" s="6">
        <f>+釧路総合振興局計!H26+根室振興局計!H26</f>
        <v>209</v>
      </c>
      <c r="I26" s="6">
        <f>+釧路総合振興局計!I26+根室振興局計!I26</f>
        <v>344</v>
      </c>
      <c r="J26" s="6">
        <f>+釧路総合振興局計!J26+根室振興局計!J26</f>
        <v>3</v>
      </c>
      <c r="K26" s="6">
        <f>+釧路総合振興局計!K26+根室振興局計!K26</f>
        <v>194</v>
      </c>
      <c r="L26" s="6">
        <f>+釧路総合振興局計!L26+根室振興局計!L26</f>
        <v>12</v>
      </c>
      <c r="M26" s="6">
        <f>+釧路総合振興局計!M26+根室振興局計!M26</f>
        <v>26</v>
      </c>
      <c r="N26" s="6">
        <f>+釧路総合振興局計!N26+根室振興局計!N26</f>
        <v>56</v>
      </c>
      <c r="O26" s="6">
        <f>+釧路総合振興局計!O26+根室振興局計!O26</f>
        <v>75</v>
      </c>
      <c r="P26" s="6">
        <f>+釧路総合振興局計!P26+根室振興局計!P26</f>
        <v>50</v>
      </c>
      <c r="Q26" s="6">
        <f>+釧路総合振興局計!Q26+根室振興局計!Q26</f>
        <v>25</v>
      </c>
      <c r="R26" s="6">
        <f>+釧路総合振興局計!R26+根室振興局計!R26</f>
        <v>168</v>
      </c>
      <c r="S26" s="6">
        <f>+釧路総合振興局計!S26+根室振興局計!S26</f>
        <v>50</v>
      </c>
      <c r="T26" s="6">
        <f>+釧路総合振興局計!T26+根室振興局計!T26</f>
        <v>213</v>
      </c>
      <c r="U26" s="7">
        <f>+釧路総合振興局計!U26+根室振興局計!U26</f>
        <v>717</v>
      </c>
      <c r="V26" s="31">
        <f>+釧路総合振興局計!V26+根室振興局計!V26</f>
        <v>16784</v>
      </c>
    </row>
    <row r="27" spans="1:22" ht="18" customHeight="1" x14ac:dyDescent="0.15">
      <c r="A27" s="156" t="s">
        <v>11</v>
      </c>
      <c r="B27" s="121" t="s">
        <v>13</v>
      </c>
      <c r="C27" s="11">
        <f>+釧路総合振興局計!C27+根室振興局計!C27</f>
        <v>10418</v>
      </c>
      <c r="D27" s="12">
        <f>+釧路総合振興局計!D27+根室振興局計!D27</f>
        <v>575</v>
      </c>
      <c r="E27" s="12">
        <f>+釧路総合振興局計!E27+根室振興局計!E27</f>
        <v>15469</v>
      </c>
      <c r="F27" s="12">
        <f>+釧路総合振興局計!F27+根室振興局計!F27</f>
        <v>2705</v>
      </c>
      <c r="G27" s="12">
        <f>+釧路総合振興局計!G27+根室振興局計!G27</f>
        <v>823</v>
      </c>
      <c r="H27" s="12">
        <f>+釧路総合振興局計!H27+根室振興局計!H27</f>
        <v>700</v>
      </c>
      <c r="I27" s="12">
        <f>+釧路総合振興局計!I27+根室振興局計!I27</f>
        <v>708</v>
      </c>
      <c r="J27" s="12">
        <f>+釧路総合振興局計!J27+根室振興局計!J27</f>
        <v>16</v>
      </c>
      <c r="K27" s="12">
        <f>+釧路総合振興局計!K27+根室振興局計!K27</f>
        <v>40</v>
      </c>
      <c r="L27" s="12">
        <f>+釧路総合振興局計!L27+根室振興局計!L27</f>
        <v>76</v>
      </c>
      <c r="M27" s="12">
        <f>+釧路総合振興局計!M27+根室振興局計!M27</f>
        <v>14</v>
      </c>
      <c r="N27" s="12">
        <f>+釧路総合振興局計!N27+根室振興局計!N27</f>
        <v>90</v>
      </c>
      <c r="O27" s="12">
        <f>+釧路総合振興局計!O27+根室振興局計!O27</f>
        <v>321</v>
      </c>
      <c r="P27" s="12">
        <f>+釧路総合振興局計!P27+根室振興局計!P27</f>
        <v>231</v>
      </c>
      <c r="Q27" s="12">
        <f>+釧路総合振興局計!Q27+根室振興局計!Q27</f>
        <v>149</v>
      </c>
      <c r="R27" s="12">
        <f>+釧路総合振興局計!R27+根室振興局計!R27</f>
        <v>890</v>
      </c>
      <c r="S27" s="12">
        <f>+釧路総合振興局計!S27+根室振興局計!S27</f>
        <v>64</v>
      </c>
      <c r="T27" s="12">
        <f>+釧路総合振興局計!T27+根室振興局計!T27</f>
        <v>354</v>
      </c>
      <c r="U27" s="13">
        <f>+釧路総合振興局計!U27+根室振興局計!U27</f>
        <v>1968</v>
      </c>
      <c r="V27" s="32">
        <f>+釧路総合振興局計!V27+根室振興局計!V27</f>
        <v>35611</v>
      </c>
    </row>
    <row r="28" spans="1:22" ht="18" customHeight="1" x14ac:dyDescent="0.15">
      <c r="A28" s="157"/>
      <c r="B28" s="119" t="s">
        <v>14</v>
      </c>
      <c r="C28" s="8">
        <f>+釧路総合振興局計!C28+根室振興局計!C28</f>
        <v>11753</v>
      </c>
      <c r="D28" s="9">
        <f>+釧路総合振興局計!D28+根室振興局計!D28</f>
        <v>701</v>
      </c>
      <c r="E28" s="9">
        <f>+釧路総合振興局計!E28+根室振興局計!E28</f>
        <v>15940</v>
      </c>
      <c r="F28" s="9">
        <f>+釧路総合振興局計!F28+根室振興局計!F28</f>
        <v>2907</v>
      </c>
      <c r="G28" s="9">
        <f>+釧路総合振興局計!G28+根室振興局計!G28</f>
        <v>906</v>
      </c>
      <c r="H28" s="9">
        <f>+釧路総合振興局計!H28+根室振興局計!H28</f>
        <v>721</v>
      </c>
      <c r="I28" s="9">
        <f>+釧路総合振興局計!I28+根室振興局計!I28</f>
        <v>786</v>
      </c>
      <c r="J28" s="9">
        <f>+釧路総合振興局計!J28+根室振興局計!J28</f>
        <v>19</v>
      </c>
      <c r="K28" s="9">
        <f>+釧路総合振興局計!K28+根室振興局計!K28</f>
        <v>62</v>
      </c>
      <c r="L28" s="9">
        <f>+釧路総合振興局計!L28+根室振興局計!L28</f>
        <v>82</v>
      </c>
      <c r="M28" s="9">
        <f>+釧路総合振興局計!M28+根室振興局計!M28</f>
        <v>24</v>
      </c>
      <c r="N28" s="9">
        <f>+釧路総合振興局計!N28+根室振興局計!N28</f>
        <v>130</v>
      </c>
      <c r="O28" s="9">
        <f>+釧路総合振興局計!O28+根室振興局計!O28</f>
        <v>494</v>
      </c>
      <c r="P28" s="9">
        <f>+釧路総合振興局計!P28+根室振興局計!P28</f>
        <v>275</v>
      </c>
      <c r="Q28" s="9">
        <f>+釧路総合振興局計!Q28+根室振興局計!Q28</f>
        <v>175</v>
      </c>
      <c r="R28" s="9">
        <f>+釧路総合振興局計!R28+根室振興局計!R28</f>
        <v>1252</v>
      </c>
      <c r="S28" s="9">
        <f>+釧路総合振興局計!S28+根室振興局計!S28</f>
        <v>77</v>
      </c>
      <c r="T28" s="9">
        <f>+釧路総合振興局計!T28+根室振興局計!T28</f>
        <v>435</v>
      </c>
      <c r="U28" s="10">
        <f>+釧路総合振興局計!U28+根室振興局計!U28</f>
        <v>2221</v>
      </c>
      <c r="V28" s="30">
        <f>+釧路総合振興局計!V28+根室振興局計!V28</f>
        <v>38960</v>
      </c>
    </row>
    <row r="29" spans="1:22" ht="18" customHeight="1" x14ac:dyDescent="0.15">
      <c r="A29" s="154" t="s">
        <v>12</v>
      </c>
      <c r="B29" s="118" t="s">
        <v>13</v>
      </c>
      <c r="C29" s="2">
        <f>+釧路総合振興局計!C29+根室振興局計!C29</f>
        <v>2251</v>
      </c>
      <c r="D29" s="3">
        <f>+釧路総合振興局計!D29+根室振興局計!D29</f>
        <v>124</v>
      </c>
      <c r="E29" s="3">
        <f>+釧路総合振興局計!E29+根室振興局計!E29</f>
        <v>10754</v>
      </c>
      <c r="F29" s="3">
        <f>+釧路総合振興局計!F29+根室振興局計!F29</f>
        <v>1046</v>
      </c>
      <c r="G29" s="3">
        <f>+釧路総合振興局計!G29+根室振興局計!G29</f>
        <v>299</v>
      </c>
      <c r="H29" s="3">
        <f>+釧路総合振興局計!H29+根室振興局計!H29</f>
        <v>330</v>
      </c>
      <c r="I29" s="3">
        <f>+釧路総合振興局計!I29+根室振興局計!I29</f>
        <v>276</v>
      </c>
      <c r="J29" s="3">
        <f>+釧路総合振興局計!J29+根室振興局計!J29</f>
        <v>4</v>
      </c>
      <c r="K29" s="3">
        <f>+釧路総合振興局計!K29+根室振興局計!K29</f>
        <v>13</v>
      </c>
      <c r="L29" s="3">
        <f>+釧路総合振興局計!L29+根室振興局計!L29</f>
        <v>25</v>
      </c>
      <c r="M29" s="3">
        <f>+釧路総合振興局計!M29+根室振興局計!M29</f>
        <v>4</v>
      </c>
      <c r="N29" s="3">
        <f>+釧路総合振興局計!N29+根室振興局計!N29</f>
        <v>35</v>
      </c>
      <c r="O29" s="3">
        <f>+釧路総合振興局計!O29+根室振興局計!O29</f>
        <v>95</v>
      </c>
      <c r="P29" s="3">
        <f>+釧路総合振興局計!P29+根室振興局計!P29</f>
        <v>35</v>
      </c>
      <c r="Q29" s="3">
        <f>+釧路総合振興局計!Q29+根室振興局計!Q29</f>
        <v>35</v>
      </c>
      <c r="R29" s="3">
        <f>+釧路総合振興局計!R29+根室振興局計!R29</f>
        <v>130</v>
      </c>
      <c r="S29" s="3">
        <f>+釧路総合振興局計!S29+根室振興局計!S29</f>
        <v>20</v>
      </c>
      <c r="T29" s="3">
        <f>+釧路総合振興局計!T29+根室振興局計!T29</f>
        <v>74</v>
      </c>
      <c r="U29" s="4">
        <f>+釧路総合振興局計!U29+根室振興局計!U29</f>
        <v>377</v>
      </c>
      <c r="V29" s="29">
        <f>+釧路総合振興局計!V29+根室振興局計!V29</f>
        <v>15927</v>
      </c>
    </row>
    <row r="30" spans="1:22" ht="18" customHeight="1" x14ac:dyDescent="0.15">
      <c r="A30" s="153"/>
      <c r="B30" s="120" t="s">
        <v>14</v>
      </c>
      <c r="C30" s="5">
        <f>+釧路総合振興局計!C30+根室振興局計!C30</f>
        <v>2566</v>
      </c>
      <c r="D30" s="6">
        <f>+釧路総合振興局計!D30+根室振興局計!D30</f>
        <v>161</v>
      </c>
      <c r="E30" s="6">
        <f>+釧路総合振興局計!E30+根室振興局計!E30</f>
        <v>10907</v>
      </c>
      <c r="F30" s="6">
        <f>+釧路総合振興局計!F30+根室振興局計!F30</f>
        <v>1123</v>
      </c>
      <c r="G30" s="6">
        <f>+釧路総合振興局計!G30+根室振興局計!G30</f>
        <v>317</v>
      </c>
      <c r="H30" s="6">
        <f>+釧路総合振興局計!H30+根室振興局計!H30</f>
        <v>345</v>
      </c>
      <c r="I30" s="6">
        <f>+釧路総合振興局計!I30+根室振興局計!I30</f>
        <v>286</v>
      </c>
      <c r="J30" s="6">
        <f>+釧路総合振興局計!J30+根室振興局計!J30</f>
        <v>6</v>
      </c>
      <c r="K30" s="6">
        <f>+釧路総合振興局計!K30+根室振興局計!K30</f>
        <v>20</v>
      </c>
      <c r="L30" s="6">
        <f>+釧路総合振興局計!L30+根室振興局計!L30</f>
        <v>25</v>
      </c>
      <c r="M30" s="6">
        <f>+釧路総合振興局計!M30+根室振興局計!M30</f>
        <v>4</v>
      </c>
      <c r="N30" s="6">
        <f>+釧路総合振興局計!N30+根室振興局計!N30</f>
        <v>44</v>
      </c>
      <c r="O30" s="6">
        <f>+釧路総合振興局計!O30+根室振興局計!O30</f>
        <v>114</v>
      </c>
      <c r="P30" s="6">
        <f>+釧路総合振興局計!P30+根室振興局計!P30</f>
        <v>50</v>
      </c>
      <c r="Q30" s="6">
        <f>+釧路総合振興局計!Q30+根室振興局計!Q30</f>
        <v>38</v>
      </c>
      <c r="R30" s="6">
        <f>+釧路総合振興局計!R30+根室振興局計!R30</f>
        <v>174</v>
      </c>
      <c r="S30" s="6">
        <f>+釧路総合振興局計!S30+根室振興局計!S30</f>
        <v>26</v>
      </c>
      <c r="T30" s="6">
        <f>+釧路総合振興局計!T30+根室振興局計!T30</f>
        <v>132</v>
      </c>
      <c r="U30" s="7">
        <f>+釧路総合振興局計!U30+根室振興局計!U30</f>
        <v>488</v>
      </c>
      <c r="V30" s="31">
        <f>+釧路総合振興局計!V30+根室振興局計!V30</f>
        <v>16826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37861</v>
      </c>
      <c r="D31" s="3">
        <f t="shared" ref="D31:U31" si="0">+D7+D9+D11+D13+D15+D17+D19+D21+D23+D25+D27+D29</f>
        <v>5258</v>
      </c>
      <c r="E31" s="3">
        <f t="shared" si="0"/>
        <v>76076</v>
      </c>
      <c r="F31" s="3">
        <f t="shared" si="0"/>
        <v>20258</v>
      </c>
      <c r="G31" s="3">
        <f t="shared" si="0"/>
        <v>11252</v>
      </c>
      <c r="H31" s="3">
        <f t="shared" si="0"/>
        <v>6143</v>
      </c>
      <c r="I31" s="3">
        <f t="shared" si="0"/>
        <v>2476</v>
      </c>
      <c r="J31" s="3">
        <f t="shared" si="0"/>
        <v>86</v>
      </c>
      <c r="K31" s="3">
        <f t="shared" ref="K31:M31" si="1">+K7+K9+K11+K13+K15+K17+K19+K21+K23+K25+K27+K29</f>
        <v>704</v>
      </c>
      <c r="L31" s="3">
        <f t="shared" si="1"/>
        <v>301</v>
      </c>
      <c r="M31" s="3">
        <f t="shared" si="1"/>
        <v>205</v>
      </c>
      <c r="N31" s="3">
        <f t="shared" si="0"/>
        <v>969</v>
      </c>
      <c r="O31" s="3">
        <f t="shared" si="0"/>
        <v>1291</v>
      </c>
      <c r="P31" s="3">
        <f t="shared" si="0"/>
        <v>1050</v>
      </c>
      <c r="Q31" s="3">
        <f t="shared" si="0"/>
        <v>734</v>
      </c>
      <c r="R31" s="3">
        <f t="shared" si="0"/>
        <v>3982</v>
      </c>
      <c r="S31" s="3">
        <f t="shared" si="0"/>
        <v>470</v>
      </c>
      <c r="T31" s="3">
        <f t="shared" si="0"/>
        <v>1909</v>
      </c>
      <c r="U31" s="4">
        <f t="shared" si="0"/>
        <v>8787</v>
      </c>
      <c r="V31" s="29">
        <f>+釧路総合振興局計!V31+根室振興局計!V31</f>
        <v>179812</v>
      </c>
    </row>
    <row r="32" spans="1:22" ht="18" customHeight="1" x14ac:dyDescent="0.15">
      <c r="A32" s="153"/>
      <c r="B32" s="120" t="s">
        <v>14</v>
      </c>
      <c r="C32" s="5">
        <f t="shared" ref="C32:U32" si="2">+C8+C10+C12+C14+C16+C18+C20+C22+C24+C26+C28+C30</f>
        <v>42100</v>
      </c>
      <c r="D32" s="6">
        <f t="shared" si="2"/>
        <v>6567</v>
      </c>
      <c r="E32" s="6">
        <f t="shared" si="2"/>
        <v>78048</v>
      </c>
      <c r="F32" s="6">
        <f t="shared" si="2"/>
        <v>21854</v>
      </c>
      <c r="G32" s="6">
        <f t="shared" si="2"/>
        <v>11771</v>
      </c>
      <c r="H32" s="6">
        <f t="shared" si="2"/>
        <v>6326</v>
      </c>
      <c r="I32" s="6">
        <f t="shared" si="2"/>
        <v>2901</v>
      </c>
      <c r="J32" s="6">
        <f t="shared" si="2"/>
        <v>97</v>
      </c>
      <c r="K32" s="6">
        <f t="shared" ref="K32:M32" si="3">+K8+K10+K12+K14+K16+K18+K20+K22+K24+K26+K28+K30</f>
        <v>769</v>
      </c>
      <c r="L32" s="6">
        <f t="shared" si="3"/>
        <v>333</v>
      </c>
      <c r="M32" s="6">
        <f t="shared" si="3"/>
        <v>454</v>
      </c>
      <c r="N32" s="6">
        <f t="shared" si="2"/>
        <v>1403</v>
      </c>
      <c r="O32" s="6">
        <f t="shared" si="2"/>
        <v>1670</v>
      </c>
      <c r="P32" s="6">
        <f t="shared" si="2"/>
        <v>1387</v>
      </c>
      <c r="Q32" s="6">
        <f t="shared" si="2"/>
        <v>878</v>
      </c>
      <c r="R32" s="6">
        <f t="shared" si="2"/>
        <v>4873</v>
      </c>
      <c r="S32" s="6">
        <f t="shared" si="2"/>
        <v>585</v>
      </c>
      <c r="T32" s="6">
        <f t="shared" si="2"/>
        <v>2341</v>
      </c>
      <c r="U32" s="7">
        <f t="shared" si="2"/>
        <v>9952</v>
      </c>
      <c r="V32" s="31">
        <f>+釧路総合振興局計!V32+根室振興局計!V32</f>
        <v>194309</v>
      </c>
    </row>
    <row r="33" spans="1:22" ht="18" customHeight="1" x14ac:dyDescent="0.15">
      <c r="A33" s="158" t="s">
        <v>273</v>
      </c>
      <c r="B33" s="118" t="s">
        <v>13</v>
      </c>
      <c r="C33" s="2">
        <f>+釧路総合振興局計!C33+根室振興局計!C33</f>
        <v>34943</v>
      </c>
      <c r="D33" s="3">
        <f>+釧路総合振興局計!D33+根室振興局計!D33</f>
        <v>3191</v>
      </c>
      <c r="E33" s="3">
        <f>+釧路総合振興局計!E33+根室振興局計!E33</f>
        <v>60845</v>
      </c>
      <c r="F33" s="3">
        <f>+釧路総合振興局計!F33+根室振興局計!F33</f>
        <v>16534</v>
      </c>
      <c r="G33" s="3">
        <f>+釧路総合振興局計!G33+根室振興局計!G33</f>
        <v>11311</v>
      </c>
      <c r="H33" s="3">
        <f>+釧路総合振興局計!H33+根室振興局計!H33</f>
        <v>7215</v>
      </c>
      <c r="I33" s="3">
        <f>+釧路総合振興局計!I33+根室振興局計!I33</f>
        <v>2047</v>
      </c>
      <c r="J33" s="3">
        <f>+釧路総合振興局計!J33+根室振興局計!J33</f>
        <v>44</v>
      </c>
      <c r="K33" s="3">
        <f>+釧路総合振興局計!K33+根室振興局計!K33</f>
        <v>973</v>
      </c>
      <c r="L33" s="3">
        <f>+釧路総合振興局計!L33+根室振興局計!L33</f>
        <v>347</v>
      </c>
      <c r="M33" s="3">
        <f>+釧路総合振興局計!M33+根室振興局計!M33</f>
        <v>136</v>
      </c>
      <c r="N33" s="3">
        <f>+釧路総合振興局計!N33+根室振興局計!N33</f>
        <v>871</v>
      </c>
      <c r="O33" s="3">
        <f>+釧路総合振興局計!O33+根室振興局計!O33</f>
        <v>1083</v>
      </c>
      <c r="P33" s="3">
        <f>+釧路総合振興局計!P33+根室振興局計!P33</f>
        <v>931</v>
      </c>
      <c r="Q33" s="3">
        <f>+釧路総合振興局計!Q33+根室振興局計!Q33</f>
        <v>549</v>
      </c>
      <c r="R33" s="3">
        <f>+釧路総合振興局計!R33+根室振興局計!R33</f>
        <v>3007</v>
      </c>
      <c r="S33" s="3">
        <f>+釧路総合振興局計!S33+根室振興局計!S33</f>
        <v>461</v>
      </c>
      <c r="T33" s="3">
        <f>+釧路総合振興局計!T33+根室振興局計!T33</f>
        <v>1430</v>
      </c>
      <c r="U33" s="4">
        <f>+釧路総合振興局計!U33+根室振興局計!U33</f>
        <v>5332</v>
      </c>
      <c r="V33" s="29">
        <f>+釧路総合振興局計!V33+根室振興局計!V33</f>
        <v>151250</v>
      </c>
    </row>
    <row r="34" spans="1:22" ht="18" customHeight="1" x14ac:dyDescent="0.15">
      <c r="A34" s="153"/>
      <c r="B34" s="120" t="s">
        <v>14</v>
      </c>
      <c r="C34" s="5">
        <f>+釧路総合振興局計!C34+根室振興局計!C34</f>
        <v>37838</v>
      </c>
      <c r="D34" s="6">
        <f>+釧路総合振興局計!D34+根室振興局計!D34</f>
        <v>4523</v>
      </c>
      <c r="E34" s="6">
        <f>+釧路総合振興局計!E34+根室振興局計!E34</f>
        <v>62920</v>
      </c>
      <c r="F34" s="6">
        <f>+釧路総合振興局計!F34+根室振興局計!F34</f>
        <v>17849</v>
      </c>
      <c r="G34" s="6">
        <f>+釧路総合振興局計!G34+根室振興局計!G34</f>
        <v>11883</v>
      </c>
      <c r="H34" s="6">
        <f>+釧路総合振興局計!H34+根室振興局計!H34</f>
        <v>7523</v>
      </c>
      <c r="I34" s="6">
        <f>+釧路総合振興局計!I34+根室振興局計!I34</f>
        <v>2277</v>
      </c>
      <c r="J34" s="6">
        <f>+釧路総合振興局計!J34+根室振興局計!J34</f>
        <v>51</v>
      </c>
      <c r="K34" s="6">
        <f>+釧路総合振興局計!K34+根室振興局計!K34</f>
        <v>1033</v>
      </c>
      <c r="L34" s="6">
        <f>+釧路総合振興局計!L34+根室振興局計!L34</f>
        <v>368</v>
      </c>
      <c r="M34" s="6">
        <f>+釧路総合振興局計!M34+根室振興局計!M34</f>
        <v>218</v>
      </c>
      <c r="N34" s="6">
        <f>+釧路総合振興局計!N34+根室振興局計!N34</f>
        <v>1503</v>
      </c>
      <c r="O34" s="6">
        <f>+釧路総合振興局計!O34+根室振興局計!O34</f>
        <v>1416</v>
      </c>
      <c r="P34" s="6">
        <f>+釧路総合振興局計!P34+根室振興局計!P34</f>
        <v>1142</v>
      </c>
      <c r="Q34" s="6">
        <f>+釧路総合振興局計!Q34+根室振興局計!Q34</f>
        <v>745</v>
      </c>
      <c r="R34" s="6">
        <f>+釧路総合振興局計!R34+根室振興局計!R34</f>
        <v>3682</v>
      </c>
      <c r="S34" s="6">
        <f>+釧路総合振興局計!S34+根室振興局計!S34</f>
        <v>673</v>
      </c>
      <c r="T34" s="6">
        <f>+釧路総合振興局計!T34+根室振興局計!T34</f>
        <v>1842</v>
      </c>
      <c r="U34" s="7">
        <f>+釧路総合振興局計!U34+根室振興局計!U34</f>
        <v>6692</v>
      </c>
      <c r="V34" s="31">
        <f>+釧路総合振興局計!V34+根室振興局計!V34</f>
        <v>164178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1.0835074263801048</v>
      </c>
      <c r="D35" s="34">
        <f t="shared" ref="D35:V35" si="4">IF(D33=0,"- ",+D31/D33)</f>
        <v>1.647759323096208</v>
      </c>
      <c r="E35" s="34">
        <f t="shared" si="4"/>
        <v>1.2503245952830964</v>
      </c>
      <c r="F35" s="34">
        <f t="shared" si="4"/>
        <v>1.2252328535139712</v>
      </c>
      <c r="G35" s="34">
        <f t="shared" si="4"/>
        <v>0.99478383874104859</v>
      </c>
      <c r="H35" s="34">
        <f t="shared" si="4"/>
        <v>0.85142065142065138</v>
      </c>
      <c r="I35" s="34">
        <f t="shared" si="4"/>
        <v>1.2095749877870055</v>
      </c>
      <c r="J35" s="34">
        <f t="shared" si="4"/>
        <v>1.9545454545454546</v>
      </c>
      <c r="K35" s="34">
        <f t="shared" ref="K35:M35" si="5">IF(K33=0,"- ",+K31/K33)</f>
        <v>0.72353545734840696</v>
      </c>
      <c r="L35" s="34">
        <f t="shared" si="5"/>
        <v>0.86743515850144093</v>
      </c>
      <c r="M35" s="34">
        <f t="shared" si="5"/>
        <v>1.5073529411764706</v>
      </c>
      <c r="N35" s="34">
        <f t="shared" si="4"/>
        <v>1.1125143513203215</v>
      </c>
      <c r="O35" s="34">
        <f t="shared" si="4"/>
        <v>1.1920590951061865</v>
      </c>
      <c r="P35" s="34">
        <f t="shared" si="4"/>
        <v>1.1278195488721805</v>
      </c>
      <c r="Q35" s="34">
        <f t="shared" si="4"/>
        <v>1.336976320582878</v>
      </c>
      <c r="R35" s="34">
        <f t="shared" si="4"/>
        <v>1.3242434319920187</v>
      </c>
      <c r="S35" s="34">
        <f t="shared" si="4"/>
        <v>1.0195227765726682</v>
      </c>
      <c r="T35" s="34">
        <f t="shared" si="4"/>
        <v>1.334965034965035</v>
      </c>
      <c r="U35" s="35">
        <f t="shared" si="4"/>
        <v>1.6479744936234058</v>
      </c>
      <c r="V35" s="36">
        <f t="shared" si="4"/>
        <v>1.1888396694214876</v>
      </c>
    </row>
    <row r="36" spans="1:22" ht="18" customHeight="1" x14ac:dyDescent="0.15">
      <c r="A36" s="153"/>
      <c r="B36" s="120" t="s">
        <v>14</v>
      </c>
      <c r="C36" s="37">
        <f t="shared" ref="C36:V36" si="6">IF(C34=0,"- ",+C32/C34)</f>
        <v>1.1126380886939056</v>
      </c>
      <c r="D36" s="38">
        <f t="shared" si="6"/>
        <v>1.4519124474906036</v>
      </c>
      <c r="E36" s="38">
        <f t="shared" si="6"/>
        <v>1.2404322949777495</v>
      </c>
      <c r="F36" s="38">
        <f t="shared" si="6"/>
        <v>1.2243823183371618</v>
      </c>
      <c r="G36" s="38">
        <f t="shared" si="6"/>
        <v>0.99057477068080446</v>
      </c>
      <c r="H36" s="38">
        <f t="shared" si="6"/>
        <v>0.84088794363950548</v>
      </c>
      <c r="I36" s="38">
        <f t="shared" si="6"/>
        <v>1.2740447957839263</v>
      </c>
      <c r="J36" s="38">
        <f t="shared" si="6"/>
        <v>1.9019607843137254</v>
      </c>
      <c r="K36" s="38">
        <f t="shared" ref="K36:M36" si="7">IF(K34=0,"- ",+K32/K34)</f>
        <v>0.74443368828654399</v>
      </c>
      <c r="L36" s="38">
        <f t="shared" si="7"/>
        <v>0.90489130434782605</v>
      </c>
      <c r="M36" s="38">
        <f t="shared" si="7"/>
        <v>2.0825688073394497</v>
      </c>
      <c r="N36" s="38">
        <f t="shared" si="6"/>
        <v>0.93346640053226881</v>
      </c>
      <c r="O36" s="38">
        <f t="shared" si="6"/>
        <v>1.1793785310734464</v>
      </c>
      <c r="P36" s="38">
        <f t="shared" si="6"/>
        <v>1.2145359019264448</v>
      </c>
      <c r="Q36" s="38">
        <f t="shared" si="6"/>
        <v>1.1785234899328858</v>
      </c>
      <c r="R36" s="38">
        <f t="shared" si="6"/>
        <v>1.3234655078761544</v>
      </c>
      <c r="S36" s="38">
        <f t="shared" si="6"/>
        <v>0.86924219910846956</v>
      </c>
      <c r="T36" s="38">
        <f t="shared" si="6"/>
        <v>1.270901194353963</v>
      </c>
      <c r="U36" s="39">
        <f t="shared" si="6"/>
        <v>1.4871488344291692</v>
      </c>
      <c r="V36" s="40">
        <f t="shared" si="6"/>
        <v>1.183526416450438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7">
    <tabColor indexed="13"/>
    <pageSetUpPr fitToPage="1"/>
  </sheetPr>
  <dimension ref="A1:AG56"/>
  <sheetViews>
    <sheetView view="pageBreakPreview" topLeftCell="A10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f>+釧路市!N4+釧路町!N4+厚岸町!N4+浜中町!N4+標茶町!N4+弟子屈町!N4+鶴居村!N4+白糠町!N4</f>
        <v>137</v>
      </c>
      <c r="O4" s="14" t="s">
        <v>35</v>
      </c>
      <c r="P4" s="14" t="s">
        <v>36</v>
      </c>
      <c r="Q4" s="15">
        <f>+釧路市!Q4+釧路町!Q4+厚岸町!Q4+浜中町!Q4+標茶町!Q4+弟子屈町!Q4+鶴居村!Q4+白糠町!Q4</f>
        <v>120</v>
      </c>
      <c r="R4" s="14" t="s">
        <v>37</v>
      </c>
      <c r="T4" s="16" t="s">
        <v>33</v>
      </c>
      <c r="U4" s="16"/>
      <c r="V4" s="17" t="s">
        <v>224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20</v>
      </c>
      <c r="H6" s="19" t="s">
        <v>21</v>
      </c>
      <c r="I6" s="19" t="s">
        <v>22</v>
      </c>
      <c r="J6" s="19" t="s">
        <v>23</v>
      </c>
      <c r="K6" s="19" t="s">
        <v>252</v>
      </c>
      <c r="L6" s="28" t="s">
        <v>254</v>
      </c>
      <c r="M6" s="19" t="s">
        <v>256</v>
      </c>
      <c r="N6" s="19" t="s">
        <v>24</v>
      </c>
      <c r="O6" s="19" t="s">
        <v>25</v>
      </c>
      <c r="P6" s="19" t="s">
        <v>26</v>
      </c>
      <c r="Q6" s="19" t="s">
        <v>27</v>
      </c>
      <c r="R6" s="19" t="s">
        <v>28</v>
      </c>
      <c r="S6" s="19" t="s">
        <v>29</v>
      </c>
      <c r="T6" s="19" t="s">
        <v>30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f>+釧路市!C7+釧路町!C7+厚岸町!C7+浜中町!C7+標茶町!C7+弟子屈町!C7+鶴居村!C7+白糠町!C7</f>
        <v>679</v>
      </c>
      <c r="D7" s="3">
        <f>+釧路市!D7+釧路町!D7+厚岸町!D7+浜中町!D7+標茶町!D7+弟子屈町!D7+鶴居村!D7+白糠町!D7</f>
        <v>84</v>
      </c>
      <c r="E7" s="3">
        <f>+釧路市!E7+釧路町!E7+厚岸町!E7+浜中町!E7+標茶町!E7+弟子屈町!E7+鶴居村!E7+白糠町!E7</f>
        <v>1112</v>
      </c>
      <c r="F7" s="3">
        <f>+釧路市!F7+釧路町!F7+厚岸町!F7+浜中町!F7+標茶町!F7+弟子屈町!F7+鶴居村!F7+白糠町!F7</f>
        <v>597</v>
      </c>
      <c r="G7" s="3">
        <f>+釧路市!G7+釧路町!G7+厚岸町!G7+浜中町!G7+標茶町!G7+弟子屈町!G7+鶴居村!G7+白糠町!G7</f>
        <v>174</v>
      </c>
      <c r="H7" s="3">
        <f>+釧路市!H7+釧路町!H7+厚岸町!H7+浜中町!H7+標茶町!H7+弟子屈町!H7+鶴居村!H7+白糠町!H7</f>
        <v>49</v>
      </c>
      <c r="I7" s="3">
        <f>+釧路市!I7+釧路町!I7+厚岸町!I7+浜中町!I7+標茶町!I7+弟子屈町!I7+鶴居村!I7+白糠町!I7</f>
        <v>164</v>
      </c>
      <c r="J7" s="3">
        <f>+釧路市!J7+釧路町!J7+厚岸町!J7+浜中町!J7+標茶町!J7+弟子屈町!J7+鶴居村!J7+白糠町!J7</f>
        <v>0</v>
      </c>
      <c r="K7" s="3">
        <f>+釧路市!K7+釧路町!K7+厚岸町!K7+浜中町!K7+標茶町!K7+弟子屈町!K7+鶴居村!K7+白糠町!K7</f>
        <v>6</v>
      </c>
      <c r="L7" s="3">
        <f>+釧路市!L7+釧路町!L7+厚岸町!L7+浜中町!L7+標茶町!L7+弟子屈町!L7+鶴居村!L7+白糠町!L7</f>
        <v>4</v>
      </c>
      <c r="M7" s="3">
        <f>+釧路市!M7+釧路町!M7+厚岸町!M7+浜中町!M7+標茶町!M7+弟子屈町!M7+鶴居村!M7+白糠町!M7</f>
        <v>2</v>
      </c>
      <c r="N7" s="3">
        <f>+釧路市!N7+釧路町!N7+厚岸町!N7+浜中町!N7+標茶町!N7+弟子屈町!N7+鶴居村!N7+白糠町!N7</f>
        <v>4</v>
      </c>
      <c r="O7" s="3">
        <f>+釧路市!O7+釧路町!O7+厚岸町!O7+浜中町!O7+標茶町!O7+弟子屈町!O7+鶴居村!O7+白糠町!O7</f>
        <v>18</v>
      </c>
      <c r="P7" s="3">
        <f>+釧路市!P7+釧路町!P7+厚岸町!P7+浜中町!P7+標茶町!P7+弟子屈町!P7+鶴居村!P7+白糠町!P7</f>
        <v>38</v>
      </c>
      <c r="Q7" s="3">
        <f>+釧路市!Q7+釧路町!Q7+厚岸町!Q7+浜中町!Q7+標茶町!Q7+弟子屈町!Q7+鶴居村!Q7+白糠町!Q7</f>
        <v>29</v>
      </c>
      <c r="R7" s="3">
        <f>+釧路市!R7+釧路町!R7+厚岸町!R7+浜中町!R7+標茶町!R7+弟子屈町!R7+鶴居村!R7+白糠町!R7</f>
        <v>93</v>
      </c>
      <c r="S7" s="3">
        <f>+釧路市!S7+釧路町!S7+厚岸町!S7+浜中町!S7+標茶町!S7+弟子屈町!S7+鶴居村!S7+白糠町!S7</f>
        <v>12</v>
      </c>
      <c r="T7" s="3">
        <f>+釧路市!T7+釧路町!T7+厚岸町!T7+浜中町!T7+標茶町!T7+弟子屈町!T7+鶴居村!T7+白糠町!T7</f>
        <v>55</v>
      </c>
      <c r="U7" s="4">
        <f>+釧路市!U7+釧路町!U7+厚岸町!U7+浜中町!U7+標茶町!U7+弟子屈町!U7+鶴居村!U7+白糠町!U7</f>
        <v>153</v>
      </c>
      <c r="V7" s="29">
        <f>+釧路市!V7+釧路町!V7+厚岸町!V7+浜中町!V7+標茶町!V7+弟子屈町!V7+鶴居村!V7+白糠町!V7</f>
        <v>3273</v>
      </c>
    </row>
    <row r="8" spans="1:22" ht="18" customHeight="1" x14ac:dyDescent="0.15">
      <c r="A8" s="157"/>
      <c r="B8" s="119" t="s">
        <v>14</v>
      </c>
      <c r="C8" s="5">
        <f>+釧路市!C8+釧路町!C8+厚岸町!C8+浜中町!C8+標茶町!C8+弟子屈町!C8+鶴居村!C8+白糠町!C8</f>
        <v>739</v>
      </c>
      <c r="D8" s="9">
        <f>+釧路市!D8+釧路町!D8+厚岸町!D8+浜中町!D8+標茶町!D8+弟子屈町!D8+鶴居村!D8+白糠町!D8</f>
        <v>109</v>
      </c>
      <c r="E8" s="9">
        <f>+釧路市!E8+釧路町!E8+厚岸町!E8+浜中町!E8+標茶町!E8+弟子屈町!E8+鶴居村!E8+白糠町!E8</f>
        <v>1147</v>
      </c>
      <c r="F8" s="9">
        <f>+釧路市!F8+釧路町!F8+厚岸町!F8+浜中町!F8+標茶町!F8+弟子屈町!F8+鶴居村!F8+白糠町!F8</f>
        <v>637</v>
      </c>
      <c r="G8" s="9">
        <f>+釧路市!G8+釧路町!G8+厚岸町!G8+浜中町!G8+標茶町!G8+弟子屈町!G8+鶴居村!G8+白糠町!G8</f>
        <v>190</v>
      </c>
      <c r="H8" s="9">
        <f>+釧路市!H8+釧路町!H8+厚岸町!H8+浜中町!H8+標茶町!H8+弟子屈町!H8+鶴居村!H8+白糠町!H8</f>
        <v>49</v>
      </c>
      <c r="I8" s="9">
        <f>+釧路市!I8+釧路町!I8+厚岸町!I8+浜中町!I8+標茶町!I8+弟子屈町!I8+鶴居村!I8+白糠町!I8</f>
        <v>261</v>
      </c>
      <c r="J8" s="9">
        <f>+釧路市!J8+釧路町!J8+厚岸町!J8+浜中町!J8+標茶町!J8+弟子屈町!J8+鶴居村!J8+白糠町!J8</f>
        <v>0</v>
      </c>
      <c r="K8" s="9">
        <f>+釧路市!K8+釧路町!K8+厚岸町!K8+浜中町!K8+標茶町!K8+弟子屈町!K8+鶴居村!K8+白糠町!K8</f>
        <v>6</v>
      </c>
      <c r="L8" s="9">
        <f>+釧路市!L8+釧路町!L8+厚岸町!L8+浜中町!L8+標茶町!L8+弟子屈町!L8+鶴居村!L8+白糠町!L8</f>
        <v>7</v>
      </c>
      <c r="M8" s="9">
        <f>+釧路市!M8+釧路町!M8+厚岸町!M8+浜中町!M8+標茶町!M8+弟子屈町!M8+鶴居村!M8+白糠町!M8</f>
        <v>2</v>
      </c>
      <c r="N8" s="9">
        <f>+釧路市!N8+釧路町!N8+厚岸町!N8+浜中町!N8+標茶町!N8+弟子屈町!N8+鶴居村!N8+白糠町!N8</f>
        <v>5</v>
      </c>
      <c r="O8" s="9">
        <f>+釧路市!O8+釧路町!O8+厚岸町!O8+浜中町!O8+標茶町!O8+弟子屈町!O8+鶴居村!O8+白糠町!O8</f>
        <v>20</v>
      </c>
      <c r="P8" s="9">
        <f>+釧路市!P8+釧路町!P8+厚岸町!P8+浜中町!P8+標茶町!P8+弟子屈町!P8+鶴居村!P8+白糠町!P8</f>
        <v>49</v>
      </c>
      <c r="Q8" s="9">
        <f>+釧路市!Q8+釧路町!Q8+厚岸町!Q8+浜中町!Q8+標茶町!Q8+弟子屈町!Q8+鶴居村!Q8+白糠町!Q8</f>
        <v>31</v>
      </c>
      <c r="R8" s="9">
        <f>+釧路市!R8+釧路町!R8+厚岸町!R8+浜中町!R8+標茶町!R8+弟子屈町!R8+鶴居村!R8+白糠町!R8</f>
        <v>117</v>
      </c>
      <c r="S8" s="9">
        <f>+釧路市!S8+釧路町!S8+厚岸町!S8+浜中町!S8+標茶町!S8+弟子屈町!S8+鶴居村!S8+白糠町!S8</f>
        <v>15</v>
      </c>
      <c r="T8" s="9">
        <f>+釧路市!T8+釧路町!T8+厚岸町!T8+浜中町!T8+標茶町!T8+弟子屈町!T8+鶴居村!T8+白糠町!T8</f>
        <v>59</v>
      </c>
      <c r="U8" s="10">
        <f>+釧路市!U8+釧路町!U8+厚岸町!U8+浜中町!U8+標茶町!U8+弟子屈町!U8+鶴居村!U8+白糠町!U8</f>
        <v>167</v>
      </c>
      <c r="V8" s="30">
        <f>+釧路市!V8+釧路町!V8+厚岸町!V8+浜中町!V8+標茶町!V8+弟子屈町!V8+鶴居村!V8+白糠町!V8</f>
        <v>3610</v>
      </c>
    </row>
    <row r="9" spans="1:22" ht="18" customHeight="1" x14ac:dyDescent="0.15">
      <c r="A9" s="154" t="s">
        <v>2</v>
      </c>
      <c r="B9" s="118" t="s">
        <v>13</v>
      </c>
      <c r="C9" s="2">
        <f>+釧路市!C9+釧路町!C9+厚岸町!C9+浜中町!C9+標茶町!C9+弟子屈町!C9+鶴居村!C9+白糠町!C9</f>
        <v>1560</v>
      </c>
      <c r="D9" s="3">
        <f>+釧路市!D9+釧路町!D9+厚岸町!D9+浜中町!D9+標茶町!D9+弟子屈町!D9+鶴居村!D9+白糠町!D9</f>
        <v>265</v>
      </c>
      <c r="E9" s="3">
        <f>+釧路市!E9+釧路町!E9+厚岸町!E9+浜中町!E9+標茶町!E9+弟子屈町!E9+鶴居村!E9+白糠町!E9</f>
        <v>7632</v>
      </c>
      <c r="F9" s="3">
        <f>+釧路市!F9+釧路町!F9+厚岸町!F9+浜中町!F9+標茶町!F9+弟子屈町!F9+鶴居村!F9+白糠町!F9</f>
        <v>1485</v>
      </c>
      <c r="G9" s="3">
        <f>+釧路市!G9+釧路町!G9+厚岸町!G9+浜中町!G9+標茶町!G9+弟子屈町!G9+鶴居村!G9+白糠町!G9</f>
        <v>1485</v>
      </c>
      <c r="H9" s="3">
        <f>+釧路市!H9+釧路町!H9+厚岸町!H9+浜中町!H9+標茶町!H9+弟子屈町!H9+鶴居村!H9+白糠町!H9</f>
        <v>1349</v>
      </c>
      <c r="I9" s="3">
        <f>+釧路市!I9+釧路町!I9+厚岸町!I9+浜中町!I9+標茶町!I9+弟子屈町!I9+鶴居村!I9+白糠町!I9</f>
        <v>115</v>
      </c>
      <c r="J9" s="3">
        <f>+釧路市!J9+釧路町!J9+厚岸町!J9+浜中町!J9+標茶町!J9+弟子屈町!J9+鶴居村!J9+白糠町!J9</f>
        <v>4</v>
      </c>
      <c r="K9" s="3">
        <f>+釧路市!K9+釧路町!K9+厚岸町!K9+浜中町!K9+標茶町!K9+弟子屈町!K9+鶴居村!K9+白糠町!K9</f>
        <v>106</v>
      </c>
      <c r="L9" s="3">
        <f>+釧路市!L9+釧路町!L9+厚岸町!L9+浜中町!L9+標茶町!L9+弟子屈町!L9+鶴居村!L9+白糠町!L9</f>
        <v>45</v>
      </c>
      <c r="M9" s="3">
        <f>+釧路市!M9+釧路町!M9+厚岸町!M9+浜中町!M9+標茶町!M9+弟子屈町!M9+鶴居村!M9+白糠町!M9</f>
        <v>20</v>
      </c>
      <c r="N9" s="3">
        <f>+釧路市!N9+釧路町!N9+厚岸町!N9+浜中町!N9+標茶町!N9+弟子屈町!N9+鶴居村!N9+白糠町!N9</f>
        <v>90</v>
      </c>
      <c r="O9" s="3">
        <f>+釧路市!O9+釧路町!O9+厚岸町!O9+浜中町!O9+標茶町!O9+弟子屈町!O9+鶴居村!O9+白糠町!O9</f>
        <v>100</v>
      </c>
      <c r="P9" s="3">
        <f>+釧路市!P9+釧路町!P9+厚岸町!P9+浜中町!P9+標茶町!P9+弟子屈町!P9+鶴居村!P9+白糠町!P9</f>
        <v>79</v>
      </c>
      <c r="Q9" s="3">
        <f>+釧路市!Q9+釧路町!Q9+厚岸町!Q9+浜中町!Q9+標茶町!Q9+弟子屈町!Q9+鶴居村!Q9+白糠町!Q9</f>
        <v>20</v>
      </c>
      <c r="R9" s="3">
        <f>+釧路市!R9+釧路町!R9+厚岸町!R9+浜中町!R9+標茶町!R9+弟子屈町!R9+鶴居村!R9+白糠町!R9</f>
        <v>299</v>
      </c>
      <c r="S9" s="3">
        <f>+釧路市!S9+釧路町!S9+厚岸町!S9+浜中町!S9+標茶町!S9+弟子屈町!S9+鶴居村!S9+白糠町!S9</f>
        <v>28</v>
      </c>
      <c r="T9" s="3">
        <f>+釧路市!T9+釧路町!T9+厚岸町!T9+浜中町!T9+標茶町!T9+弟子屈町!T9+鶴居村!T9+白糠町!T9</f>
        <v>130</v>
      </c>
      <c r="U9" s="4">
        <f>+釧路市!U9+釧路町!U9+厚岸町!U9+浜中町!U9+標茶町!U9+弟子屈町!U9+鶴居村!U9+白糠町!U9</f>
        <v>457</v>
      </c>
      <c r="V9" s="29">
        <f>+釧路市!V9+釧路町!V9+厚岸町!V9+浜中町!V9+標茶町!V9+弟子屈町!V9+鶴居村!V9+白糠町!V9</f>
        <v>15269</v>
      </c>
    </row>
    <row r="10" spans="1:22" ht="18" customHeight="1" x14ac:dyDescent="0.15">
      <c r="A10" s="153"/>
      <c r="B10" s="120" t="s">
        <v>14</v>
      </c>
      <c r="C10" s="5">
        <f>+釧路市!C10+釧路町!C10+厚岸町!C10+浜中町!C10+標茶町!C10+弟子屈町!C10+鶴居村!C10+白糠町!C10</f>
        <v>1677</v>
      </c>
      <c r="D10" s="6">
        <f>+釧路市!D10+釧路町!D10+厚岸町!D10+浜中町!D10+標茶町!D10+弟子屈町!D10+鶴居村!D10+白糠町!D10</f>
        <v>323</v>
      </c>
      <c r="E10" s="6">
        <f>+釧路市!E10+釧路町!E10+厚岸町!E10+浜中町!E10+標茶町!E10+弟子屈町!E10+鶴居村!E10+白糠町!E10</f>
        <v>7729</v>
      </c>
      <c r="F10" s="6">
        <f>+釧路市!F10+釧路町!F10+厚岸町!F10+浜中町!F10+標茶町!F10+弟子屈町!F10+鶴居村!F10+白糠町!F10</f>
        <v>1574</v>
      </c>
      <c r="G10" s="6">
        <f>+釧路市!G10+釧路町!G10+厚岸町!G10+浜中町!G10+標茶町!G10+弟子屈町!G10+鶴居村!G10+白糠町!G10</f>
        <v>1523</v>
      </c>
      <c r="H10" s="6">
        <f>+釧路市!H10+釧路町!H10+厚岸町!H10+浜中町!H10+標茶町!H10+弟子屈町!H10+鶴居村!H10+白糠町!H10</f>
        <v>1352</v>
      </c>
      <c r="I10" s="6">
        <f>+釧路市!I10+釧路町!I10+厚岸町!I10+浜中町!I10+標茶町!I10+弟子屈町!I10+鶴居村!I10+白糠町!I10</f>
        <v>119</v>
      </c>
      <c r="J10" s="6">
        <f>+釧路市!J10+釧路町!J10+厚岸町!J10+浜中町!J10+標茶町!J10+弟子屈町!J10+鶴居村!J10+白糠町!J10</f>
        <v>4</v>
      </c>
      <c r="K10" s="6">
        <f>+釧路市!K10+釧路町!K10+厚岸町!K10+浜中町!K10+標茶町!K10+弟子屈町!K10+鶴居村!K10+白糠町!K10</f>
        <v>106</v>
      </c>
      <c r="L10" s="6">
        <f>+釧路市!L10+釧路町!L10+厚岸町!L10+浜中町!L10+標茶町!L10+弟子屈町!L10+鶴居村!L10+白糠町!L10</f>
        <v>45</v>
      </c>
      <c r="M10" s="6">
        <f>+釧路市!M10+釧路町!M10+厚岸町!M10+浜中町!M10+標茶町!M10+弟子屈町!M10+鶴居村!M10+白糠町!M10</f>
        <v>38</v>
      </c>
      <c r="N10" s="6">
        <f>+釧路市!N10+釧路町!N10+厚岸町!N10+浜中町!N10+標茶町!N10+弟子屈町!N10+鶴居村!N10+白糠町!N10</f>
        <v>110</v>
      </c>
      <c r="O10" s="6">
        <f>+釧路市!O10+釧路町!O10+厚岸町!O10+浜中町!O10+標茶町!O10+弟子屈町!O10+鶴居村!O10+白糠町!O10</f>
        <v>125</v>
      </c>
      <c r="P10" s="6">
        <f>+釧路市!P10+釧路町!P10+厚岸町!P10+浜中町!P10+標茶町!P10+弟子屈町!P10+鶴居村!P10+白糠町!P10</f>
        <v>111</v>
      </c>
      <c r="Q10" s="6">
        <f>+釧路市!Q10+釧路町!Q10+厚岸町!Q10+浜中町!Q10+標茶町!Q10+弟子屈町!Q10+鶴居村!Q10+白糠町!Q10</f>
        <v>31</v>
      </c>
      <c r="R10" s="6">
        <f>+釧路市!R10+釧路町!R10+厚岸町!R10+浜中町!R10+標茶町!R10+弟子屈町!R10+鶴居村!R10+白糠町!R10</f>
        <v>325</v>
      </c>
      <c r="S10" s="6">
        <f>+釧路市!S10+釧路町!S10+厚岸町!S10+浜中町!S10+標茶町!S10+弟子屈町!S10+鶴居村!S10+白糠町!S10</f>
        <v>33</v>
      </c>
      <c r="T10" s="6">
        <f>+釧路市!T10+釧路町!T10+厚岸町!T10+浜中町!T10+標茶町!T10+弟子屈町!T10+鶴居村!T10+白糠町!T10</f>
        <v>155</v>
      </c>
      <c r="U10" s="7">
        <f>+釧路市!U10+釧路町!U10+厚岸町!U10+浜中町!U10+標茶町!U10+弟子屈町!U10+鶴居村!U10+白糠町!U10</f>
        <v>488</v>
      </c>
      <c r="V10" s="31">
        <f>+釧路市!V10+釧路町!V10+厚岸町!V10+浜中町!V10+標茶町!V10+弟子屈町!V10+鶴居村!V10+白糠町!V10</f>
        <v>15868</v>
      </c>
    </row>
    <row r="11" spans="1:22" ht="18" customHeight="1" x14ac:dyDescent="0.15">
      <c r="A11" s="156" t="s">
        <v>3</v>
      </c>
      <c r="B11" s="121" t="s">
        <v>13</v>
      </c>
      <c r="C11" s="11">
        <f>+釧路市!C11+釧路町!C11+厚岸町!C11+浜中町!C11+標茶町!C11+弟子屈町!C11+鶴居村!C11+白糠町!C11</f>
        <v>1825</v>
      </c>
      <c r="D11" s="12">
        <f>+釧路市!D11+釧路町!D11+厚岸町!D11+浜中町!D11+標茶町!D11+弟子屈町!D11+鶴居村!D11+白糠町!D11</f>
        <v>178</v>
      </c>
      <c r="E11" s="12">
        <f>+釧路市!E11+釧路町!E11+厚岸町!E11+浜中町!E11+標茶町!E11+弟子屈町!E11+鶴居村!E11+白糠町!E11</f>
        <v>4423</v>
      </c>
      <c r="F11" s="12">
        <f>+釧路市!F11+釧路町!F11+厚岸町!F11+浜中町!F11+標茶町!F11+弟子屈町!F11+鶴居村!F11+白糠町!F11</f>
        <v>1216</v>
      </c>
      <c r="G11" s="12">
        <f>+釧路市!G11+釧路町!G11+厚岸町!G11+浜中町!G11+標茶町!G11+弟子屈町!G11+鶴居村!G11+白糠町!G11</f>
        <v>1712</v>
      </c>
      <c r="H11" s="12">
        <f>+釧路市!H11+釧路町!H11+厚岸町!H11+浜中町!H11+標茶町!H11+弟子屈町!H11+鶴居村!H11+白糠町!H11</f>
        <v>794</v>
      </c>
      <c r="I11" s="12">
        <f>+釧路市!I11+釧路町!I11+厚岸町!I11+浜中町!I11+標茶町!I11+弟子屈町!I11+鶴居村!I11+白糠町!I11</f>
        <v>75</v>
      </c>
      <c r="J11" s="12">
        <f>+釧路市!J11+釧路町!J11+厚岸町!J11+浜中町!J11+標茶町!J11+弟子屈町!J11+鶴居村!J11+白糠町!J11</f>
        <v>20</v>
      </c>
      <c r="K11" s="12">
        <f>+釧路市!K11+釧路町!K11+厚岸町!K11+浜中町!K11+標茶町!K11+弟子屈町!K11+鶴居村!K11+白糠町!K11</f>
        <v>108</v>
      </c>
      <c r="L11" s="12">
        <f>+釧路市!L11+釧路町!L11+厚岸町!L11+浜中町!L11+標茶町!L11+弟子屈町!L11+鶴居村!L11+白糠町!L11</f>
        <v>17</v>
      </c>
      <c r="M11" s="12">
        <f>+釧路市!M11+釧路町!M11+厚岸町!M11+浜中町!M11+標茶町!M11+弟子屈町!M11+鶴居村!M11+白糠町!M11</f>
        <v>15</v>
      </c>
      <c r="N11" s="12">
        <f>+釧路市!N11+釧路町!N11+厚岸町!N11+浜中町!N11+標茶町!N11+弟子屈町!N11+鶴居村!N11+白糠町!N11</f>
        <v>23</v>
      </c>
      <c r="O11" s="12">
        <f>+釧路市!O11+釧路町!O11+厚岸町!O11+浜中町!O11+標茶町!O11+弟子屈町!O11+鶴居村!O11+白糠町!O11</f>
        <v>55</v>
      </c>
      <c r="P11" s="12">
        <f>+釧路市!P11+釧路町!P11+厚岸町!P11+浜中町!P11+標茶町!P11+弟子屈町!P11+鶴居村!P11+白糠町!P11</f>
        <v>75</v>
      </c>
      <c r="Q11" s="12">
        <f>+釧路市!Q11+釧路町!Q11+厚岸町!Q11+浜中町!Q11+標茶町!Q11+弟子屈町!Q11+鶴居村!Q11+白糠町!Q11</f>
        <v>56</v>
      </c>
      <c r="R11" s="12">
        <f>+釧路市!R11+釧路町!R11+厚岸町!R11+浜中町!R11+標茶町!R11+弟子屈町!R11+鶴居村!R11+白糠町!R11</f>
        <v>263</v>
      </c>
      <c r="S11" s="12">
        <f>+釧路市!S11+釧路町!S11+厚岸町!S11+浜中町!S11+標茶町!S11+弟子屈町!S11+鶴居村!S11+白糠町!S11</f>
        <v>46</v>
      </c>
      <c r="T11" s="12">
        <f>+釧路市!T11+釧路町!T11+厚岸町!T11+浜中町!T11+標茶町!T11+弟子屈町!T11+鶴居村!T11+白糠町!T11</f>
        <v>132</v>
      </c>
      <c r="U11" s="13">
        <f>+釧路市!U11+釧路町!U11+厚岸町!U11+浜中町!U11+標茶町!U11+弟子屈町!U11+鶴居村!U11+白糠町!U11</f>
        <v>576</v>
      </c>
      <c r="V11" s="32">
        <f>+釧路市!V11+釧路町!V11+厚岸町!V11+浜中町!V11+標茶町!V11+弟子屈町!V11+鶴居村!V11+白糠町!V11</f>
        <v>11609</v>
      </c>
    </row>
    <row r="12" spans="1:22" ht="18" customHeight="1" x14ac:dyDescent="0.15">
      <c r="A12" s="157"/>
      <c r="B12" s="119" t="s">
        <v>14</v>
      </c>
      <c r="C12" s="8">
        <f>+釧路市!C12+釧路町!C12+厚岸町!C12+浜中町!C12+標茶町!C12+弟子屈町!C12+鶴居村!C12+白糠町!C12</f>
        <v>1923</v>
      </c>
      <c r="D12" s="9">
        <f>+釧路市!D12+釧路町!D12+厚岸町!D12+浜中町!D12+標茶町!D12+弟子屈町!D12+鶴居村!D12+白糠町!D12</f>
        <v>194</v>
      </c>
      <c r="E12" s="9">
        <f>+釧路市!E12+釧路町!E12+厚岸町!E12+浜中町!E12+標茶町!E12+弟子屈町!E12+鶴居村!E12+白糠町!E12</f>
        <v>4548</v>
      </c>
      <c r="F12" s="9">
        <f>+釧路市!F12+釧路町!F12+厚岸町!F12+浜中町!F12+標茶町!F12+弟子屈町!F12+鶴居村!F12+白糠町!F12</f>
        <v>1328</v>
      </c>
      <c r="G12" s="9">
        <f>+釧路市!G12+釧路町!G12+厚岸町!G12+浜中町!G12+標茶町!G12+弟子屈町!G12+鶴居村!G12+白糠町!G12</f>
        <v>1749</v>
      </c>
      <c r="H12" s="9">
        <f>+釧路市!H12+釧路町!H12+厚岸町!H12+浜中町!H12+標茶町!H12+弟子屈町!H12+鶴居村!H12+白糠町!H12</f>
        <v>807</v>
      </c>
      <c r="I12" s="9">
        <f>+釧路市!I12+釧路町!I12+厚岸町!I12+浜中町!I12+標茶町!I12+弟子屈町!I12+鶴居村!I12+白糠町!I12</f>
        <v>79</v>
      </c>
      <c r="J12" s="9">
        <f>+釧路市!J12+釧路町!J12+厚岸町!J12+浜中町!J12+標茶町!J12+弟子屈町!J12+鶴居村!J12+白糠町!J12</f>
        <v>20</v>
      </c>
      <c r="K12" s="9">
        <f>+釧路市!K12+釧路町!K12+厚岸町!K12+浜中町!K12+標茶町!K12+弟子屈町!K12+鶴居村!K12+白糠町!K12</f>
        <v>108</v>
      </c>
      <c r="L12" s="9">
        <f>+釧路市!L12+釧路町!L12+厚岸町!L12+浜中町!L12+標茶町!L12+弟子屈町!L12+鶴居村!L12+白糠町!L12</f>
        <v>17</v>
      </c>
      <c r="M12" s="9">
        <f>+釧路市!M12+釧路町!M12+厚岸町!M12+浜中町!M12+標茶町!M12+弟子屈町!M12+鶴居村!M12+白糠町!M12</f>
        <v>15</v>
      </c>
      <c r="N12" s="9">
        <f>+釧路市!N12+釧路町!N12+厚岸町!N12+浜中町!N12+標茶町!N12+弟子屈町!N12+鶴居村!N12+白糠町!N12</f>
        <v>32</v>
      </c>
      <c r="O12" s="9">
        <f>+釧路市!O12+釧路町!O12+厚岸町!O12+浜中町!O12+標茶町!O12+弟子屈町!O12+鶴居村!O12+白糠町!O12</f>
        <v>64</v>
      </c>
      <c r="P12" s="9">
        <f>+釧路市!P12+釧路町!P12+厚岸町!P12+浜中町!P12+標茶町!P12+弟子屈町!P12+鶴居村!P12+白糠町!P12</f>
        <v>77</v>
      </c>
      <c r="Q12" s="9">
        <f>+釧路市!Q12+釧路町!Q12+厚岸町!Q12+浜中町!Q12+標茶町!Q12+弟子屈町!Q12+鶴居村!Q12+白糠町!Q12</f>
        <v>82</v>
      </c>
      <c r="R12" s="9">
        <f>+釧路市!R12+釧路町!R12+厚岸町!R12+浜中町!R12+標茶町!R12+弟子屈町!R12+鶴居村!R12+白糠町!R12</f>
        <v>292</v>
      </c>
      <c r="S12" s="9">
        <f>+釧路市!S12+釧路町!S12+厚岸町!S12+浜中町!S12+標茶町!S12+弟子屈町!S12+鶴居村!S12+白糠町!S12</f>
        <v>49</v>
      </c>
      <c r="T12" s="9">
        <f>+釧路市!T12+釧路町!T12+厚岸町!T12+浜中町!T12+標茶町!T12+弟子屈町!T12+鶴居村!T12+白糠町!T12</f>
        <v>166</v>
      </c>
      <c r="U12" s="10">
        <f>+釧路市!U12+釧路町!U12+厚岸町!U12+浜中町!U12+標茶町!U12+弟子屈町!U12+鶴居村!U12+白糠町!U12</f>
        <v>667</v>
      </c>
      <c r="V12" s="30">
        <f>+釧路市!V12+釧路町!V12+厚岸町!V12+浜中町!V12+標茶町!V12+弟子屈町!V12+鶴居村!V12+白糠町!V12</f>
        <v>12217</v>
      </c>
    </row>
    <row r="13" spans="1:22" ht="18" customHeight="1" x14ac:dyDescent="0.15">
      <c r="A13" s="154" t="s">
        <v>4</v>
      </c>
      <c r="B13" s="118" t="s">
        <v>13</v>
      </c>
      <c r="C13" s="2">
        <f>+釧路市!C13+釧路町!C13+厚岸町!C13+浜中町!C13+標茶町!C13+弟子屈町!C13+鶴居村!C13+白糠町!C13</f>
        <v>3443</v>
      </c>
      <c r="D13" s="3">
        <f>+釧路市!D13+釧路町!D13+厚岸町!D13+浜中町!D13+標茶町!D13+弟子屈町!D13+鶴居村!D13+白糠町!D13</f>
        <v>819</v>
      </c>
      <c r="E13" s="3">
        <f>+釧路市!E13+釧路町!E13+厚岸町!E13+浜中町!E13+標茶町!E13+弟子屈町!E13+鶴居村!E13+白糠町!E13</f>
        <v>8029</v>
      </c>
      <c r="F13" s="3">
        <f>+釧路市!F13+釧路町!F13+厚岸町!F13+浜中町!F13+標茶町!F13+弟子屈町!F13+鶴居村!F13+白糠町!F13</f>
        <v>2729</v>
      </c>
      <c r="G13" s="3">
        <f>+釧路市!G13+釧路町!G13+厚岸町!G13+浜中町!G13+標茶町!G13+弟子屈町!G13+鶴居村!G13+白糠町!G13</f>
        <v>957</v>
      </c>
      <c r="H13" s="3">
        <f>+釧路市!H13+釧路町!H13+厚岸町!H13+浜中町!H13+標茶町!H13+弟子屈町!H13+鶴居村!H13+白糠町!H13</f>
        <v>262</v>
      </c>
      <c r="I13" s="3">
        <f>+釧路市!I13+釧路町!I13+厚岸町!I13+浜中町!I13+標茶町!I13+弟子屈町!I13+鶴居村!I13+白糠町!I13</f>
        <v>143</v>
      </c>
      <c r="J13" s="3">
        <f>+釧路市!J13+釧路町!J13+厚岸町!J13+浜中町!J13+標茶町!J13+弟子屈町!J13+鶴居村!J13+白糠町!J13</f>
        <v>2</v>
      </c>
      <c r="K13" s="3">
        <f>+釧路市!K13+釧路町!K13+厚岸町!K13+浜中町!K13+標茶町!K13+弟子屈町!K13+鶴居村!K13+白糠町!K13</f>
        <v>27</v>
      </c>
      <c r="L13" s="3">
        <f>+釧路市!L13+釧路町!L13+厚岸町!L13+浜中町!L13+標茶町!L13+弟子屈町!L13+鶴居村!L13+白糠町!L13</f>
        <v>29</v>
      </c>
      <c r="M13" s="3">
        <f>+釧路市!M13+釧路町!M13+厚岸町!M13+浜中町!M13+標茶町!M13+弟子屈町!M13+鶴居村!M13+白糠町!M13</f>
        <v>3</v>
      </c>
      <c r="N13" s="3">
        <f>+釧路市!N13+釧路町!N13+厚岸町!N13+浜中町!N13+標茶町!N13+弟子屈町!N13+鶴居村!N13+白糠町!N13</f>
        <v>3</v>
      </c>
      <c r="O13" s="3">
        <f>+釧路市!O13+釧路町!O13+厚岸町!O13+浜中町!O13+標茶町!O13+弟子屈町!O13+鶴居村!O13+白糠町!O13</f>
        <v>91</v>
      </c>
      <c r="P13" s="3">
        <f>+釧路市!P13+釧路町!P13+厚岸町!P13+浜中町!P13+標茶町!P13+弟子屈町!P13+鶴居村!P13+白糠町!P13</f>
        <v>185</v>
      </c>
      <c r="Q13" s="3">
        <f>+釧路市!Q13+釧路町!Q13+厚岸町!Q13+浜中町!Q13+標茶町!Q13+弟子屈町!Q13+鶴居村!Q13+白糠町!Q13</f>
        <v>73</v>
      </c>
      <c r="R13" s="3">
        <f>+釧路市!R13+釧路町!R13+厚岸町!R13+浜中町!R13+標茶町!R13+弟子屈町!R13+鶴居村!R13+白糠町!R13</f>
        <v>531</v>
      </c>
      <c r="S13" s="3">
        <f>+釧路市!S13+釧路町!S13+厚岸町!S13+浜中町!S13+標茶町!S13+弟子屈町!S13+鶴居村!S13+白糠町!S13</f>
        <v>18</v>
      </c>
      <c r="T13" s="3">
        <f>+釧路市!T13+釧路町!T13+厚岸町!T13+浜中町!T13+標茶町!T13+弟子屈町!T13+鶴居村!T13+白糠町!T13</f>
        <v>218</v>
      </c>
      <c r="U13" s="4">
        <f>+釧路市!U13+釧路町!U13+厚岸町!U13+浜中町!U13+標茶町!U13+弟子屈町!U13+鶴居村!U13+白糠町!U13</f>
        <v>950</v>
      </c>
      <c r="V13" s="29">
        <f>+釧路市!V13+釧路町!V13+厚岸町!V13+浜中町!V13+標茶町!V13+弟子屈町!V13+鶴居村!V13+白糠町!V13</f>
        <v>18512</v>
      </c>
    </row>
    <row r="14" spans="1:22" ht="18" customHeight="1" x14ac:dyDescent="0.15">
      <c r="A14" s="153"/>
      <c r="B14" s="120" t="s">
        <v>14</v>
      </c>
      <c r="C14" s="5">
        <f>+釧路市!C14+釧路町!C14+厚岸町!C14+浜中町!C14+標茶町!C14+弟子屈町!C14+鶴居村!C14+白糠町!C14</f>
        <v>3700</v>
      </c>
      <c r="D14" s="6">
        <f>+釧路市!D14+釧路町!D14+厚岸町!D14+浜中町!D14+標茶町!D14+弟子屈町!D14+鶴居村!D14+白糠町!D14</f>
        <v>926</v>
      </c>
      <c r="E14" s="6">
        <f>+釧路市!E14+釧路町!E14+厚岸町!E14+浜中町!E14+標茶町!E14+弟子屈町!E14+鶴居村!E14+白糠町!E14</f>
        <v>8231</v>
      </c>
      <c r="F14" s="6">
        <f>+釧路市!F14+釧路町!F14+厚岸町!F14+浜中町!F14+標茶町!F14+弟子屈町!F14+鶴居村!F14+白糠町!F14</f>
        <v>2873</v>
      </c>
      <c r="G14" s="6">
        <f>+釧路市!G14+釧路町!G14+厚岸町!G14+浜中町!G14+標茶町!G14+弟子屈町!G14+鶴居村!G14+白糠町!G14</f>
        <v>1001</v>
      </c>
      <c r="H14" s="6">
        <f>+釧路市!H14+釧路町!H14+厚岸町!H14+浜中町!H14+標茶町!H14+弟子屈町!H14+鶴居村!H14+白糠町!H14</f>
        <v>268</v>
      </c>
      <c r="I14" s="6">
        <f>+釧路市!I14+釧路町!I14+厚岸町!I14+浜中町!I14+標茶町!I14+弟子屈町!I14+鶴居村!I14+白糠町!I14</f>
        <v>161</v>
      </c>
      <c r="J14" s="6">
        <f>+釧路市!J14+釧路町!J14+厚岸町!J14+浜中町!J14+標茶町!J14+弟子屈町!J14+鶴居村!J14+白糠町!J14</f>
        <v>3</v>
      </c>
      <c r="K14" s="6">
        <f>+釧路市!K14+釧路町!K14+厚岸町!K14+浜中町!K14+標茶町!K14+弟子屈町!K14+鶴居村!K14+白糠町!K14</f>
        <v>28</v>
      </c>
      <c r="L14" s="6">
        <f>+釧路市!L14+釧路町!L14+厚岸町!L14+浜中町!L14+標茶町!L14+弟子屈町!L14+鶴居村!L14+白糠町!L14</f>
        <v>29</v>
      </c>
      <c r="M14" s="6">
        <f>+釧路市!M14+釧路町!M14+厚岸町!M14+浜中町!M14+標茶町!M14+弟子屈町!M14+鶴居村!M14+白糠町!M14</f>
        <v>4</v>
      </c>
      <c r="N14" s="6">
        <f>+釧路市!N14+釧路町!N14+厚岸町!N14+浜中町!N14+標茶町!N14+弟子屈町!N14+鶴居村!N14+白糠町!N14</f>
        <v>3</v>
      </c>
      <c r="O14" s="6">
        <f>+釧路市!O14+釧路町!O14+厚岸町!O14+浜中町!O14+標茶町!O14+弟子屈町!O14+鶴居村!O14+白糠町!O14</f>
        <v>120</v>
      </c>
      <c r="P14" s="6">
        <f>+釧路市!P14+釧路町!P14+厚岸町!P14+浜中町!P14+標茶町!P14+弟子屈町!P14+鶴居村!P14+白糠町!P14</f>
        <v>245</v>
      </c>
      <c r="Q14" s="6">
        <f>+釧路市!Q14+釧路町!Q14+厚岸町!Q14+浜中町!Q14+標茶町!Q14+弟子屈町!Q14+鶴居村!Q14+白糠町!Q14</f>
        <v>87</v>
      </c>
      <c r="R14" s="6">
        <f>+釧路市!R14+釧路町!R14+厚岸町!R14+浜中町!R14+標茶町!R14+弟子屈町!R14+鶴居村!R14+白糠町!R14</f>
        <v>553</v>
      </c>
      <c r="S14" s="6">
        <f>+釧路市!S14+釧路町!S14+厚岸町!S14+浜中町!S14+標茶町!S14+弟子屈町!S14+鶴居村!S14+白糠町!S14</f>
        <v>18</v>
      </c>
      <c r="T14" s="6">
        <f>+釧路市!T14+釧路町!T14+厚岸町!T14+浜中町!T14+標茶町!T14+弟子屈町!T14+鶴居村!T14+白糠町!T14</f>
        <v>230</v>
      </c>
      <c r="U14" s="7">
        <f>+釧路市!U14+釧路町!U14+厚岸町!U14+浜中町!U14+標茶町!U14+弟子屈町!U14+鶴居村!U14+白糠町!U14</f>
        <v>1017</v>
      </c>
      <c r="V14" s="31">
        <f>+釧路市!V14+釧路町!V14+厚岸町!V14+浜中町!V14+標茶町!V14+弟子屈町!V14+鶴居村!V14+白糠町!V14</f>
        <v>19497</v>
      </c>
    </row>
    <row r="15" spans="1:22" ht="18" customHeight="1" x14ac:dyDescent="0.15">
      <c r="A15" s="156" t="s">
        <v>5</v>
      </c>
      <c r="B15" s="121" t="s">
        <v>13</v>
      </c>
      <c r="C15" s="11">
        <f>+釧路市!C15+釧路町!C15+厚岸町!C15+浜中町!C15+標茶町!C15+弟子屈町!C15+鶴居村!C15+白糠町!C15</f>
        <v>3115</v>
      </c>
      <c r="D15" s="12">
        <f>+釧路市!D15+釧路町!D15+厚岸町!D15+浜中町!D15+標茶町!D15+弟子屈町!D15+鶴居村!D15+白糠町!D15</f>
        <v>1235</v>
      </c>
      <c r="E15" s="12">
        <f>+釧路市!E15+釧路町!E15+厚岸町!E15+浜中町!E15+標茶町!E15+弟子屈町!E15+鶴居村!E15+白糠町!E15</f>
        <v>5001</v>
      </c>
      <c r="F15" s="12">
        <f>+釧路市!F15+釧路町!F15+厚岸町!F15+浜中町!F15+標茶町!F15+弟子屈町!F15+鶴居村!F15+白糠町!F15</f>
        <v>1840</v>
      </c>
      <c r="G15" s="12">
        <f>+釧路市!G15+釧路町!G15+厚岸町!G15+浜中町!G15+標茶町!G15+弟子屈町!G15+鶴居村!G15+白糠町!G15</f>
        <v>435</v>
      </c>
      <c r="H15" s="12">
        <f>+釧路市!H15+釧路町!H15+厚岸町!H15+浜中町!H15+標茶町!H15+弟子屈町!H15+鶴居村!H15+白糠町!H15</f>
        <v>160</v>
      </c>
      <c r="I15" s="12">
        <f>+釧路市!I15+釧路町!I15+厚岸町!I15+浜中町!I15+標茶町!I15+弟子屈町!I15+鶴居村!I15+白糠町!I15</f>
        <v>52</v>
      </c>
      <c r="J15" s="12">
        <f>+釧路市!J15+釧路町!J15+厚岸町!J15+浜中町!J15+標茶町!J15+弟子屈町!J15+鶴居村!J15+白糠町!J15</f>
        <v>0</v>
      </c>
      <c r="K15" s="12">
        <f>+釧路市!K15+釧路町!K15+厚岸町!K15+浜中町!K15+標茶町!K15+弟子屈町!K15+鶴居村!K15+白糠町!K15</f>
        <v>11</v>
      </c>
      <c r="L15" s="12">
        <f>+釧路市!L15+釧路町!L15+厚岸町!L15+浜中町!L15+標茶町!L15+弟子屈町!L15+鶴居村!L15+白糠町!L15</f>
        <v>8</v>
      </c>
      <c r="M15" s="12">
        <f>+釧路市!M15+釧路町!M15+厚岸町!M15+浜中町!M15+標茶町!M15+弟子屈町!M15+鶴居村!M15+白糠町!M15</f>
        <v>28</v>
      </c>
      <c r="N15" s="12">
        <f>+釧路市!N15+釧路町!N15+厚岸町!N15+浜中町!N15+標茶町!N15+弟子屈町!N15+鶴居村!N15+白糠町!N15</f>
        <v>5</v>
      </c>
      <c r="O15" s="12">
        <f>+釧路市!O15+釧路町!O15+厚岸町!O15+浜中町!O15+標茶町!O15+弟子屈町!O15+鶴居村!O15+白糠町!O15</f>
        <v>95</v>
      </c>
      <c r="P15" s="12">
        <f>+釧路市!P15+釧路町!P15+厚岸町!P15+浜中町!P15+標茶町!P15+弟子屈町!P15+鶴居村!P15+白糠町!P15</f>
        <v>216</v>
      </c>
      <c r="Q15" s="12">
        <f>+釧路市!Q15+釧路町!Q15+厚岸町!Q15+浜中町!Q15+標茶町!Q15+弟子屈町!Q15+鶴居村!Q15+白糠町!Q15</f>
        <v>211</v>
      </c>
      <c r="R15" s="12">
        <f>+釧路市!R15+釧路町!R15+厚岸町!R15+浜中町!R15+標茶町!R15+弟子屈町!R15+鶴居村!R15+白糠町!R15</f>
        <v>215</v>
      </c>
      <c r="S15" s="12">
        <f>+釧路市!S15+釧路町!S15+厚岸町!S15+浜中町!S15+標茶町!S15+弟子屈町!S15+鶴居村!S15+白糠町!S15</f>
        <v>54</v>
      </c>
      <c r="T15" s="12">
        <f>+釧路市!T15+釧路町!T15+厚岸町!T15+浜中町!T15+標茶町!T15+弟子屈町!T15+鶴居村!T15+白糠町!T15</f>
        <v>119</v>
      </c>
      <c r="U15" s="13">
        <f>+釧路市!U15+釧路町!U15+厚岸町!U15+浜中町!U15+標茶町!U15+弟子屈町!U15+鶴居村!U15+白糠町!U15</f>
        <v>759</v>
      </c>
      <c r="V15" s="32">
        <f>+釧路市!V15+釧路町!V15+厚岸町!V15+浜中町!V15+標茶町!V15+弟子屈町!V15+鶴居村!V15+白糠町!V15</f>
        <v>13559</v>
      </c>
    </row>
    <row r="16" spans="1:22" ht="18" customHeight="1" x14ac:dyDescent="0.15">
      <c r="A16" s="157"/>
      <c r="B16" s="119" t="s">
        <v>14</v>
      </c>
      <c r="C16" s="8">
        <f>+釧路市!C16+釧路町!C16+厚岸町!C16+浜中町!C16+標茶町!C16+弟子屈町!C16+鶴居村!C16+白糠町!C16</f>
        <v>3335</v>
      </c>
      <c r="D16" s="9">
        <f>+釧路市!D16+釧路町!D16+厚岸町!D16+浜中町!D16+標茶町!D16+弟子屈町!D16+鶴居村!D16+白糠町!D16</f>
        <v>1305</v>
      </c>
      <c r="E16" s="9">
        <f>+釧路市!E16+釧路町!E16+厚岸町!E16+浜中町!E16+標茶町!E16+弟子屈町!E16+鶴居村!E16+白糠町!E16</f>
        <v>5152</v>
      </c>
      <c r="F16" s="9">
        <f>+釧路市!F16+釧路町!F16+厚岸町!F16+浜中町!F16+標茶町!F16+弟子屈町!F16+鶴居村!F16+白糠町!F16</f>
        <v>1940</v>
      </c>
      <c r="G16" s="9">
        <f>+釧路市!G16+釧路町!G16+厚岸町!G16+浜中町!G16+標茶町!G16+弟子屈町!G16+鶴居村!G16+白糠町!G16</f>
        <v>453</v>
      </c>
      <c r="H16" s="9">
        <f>+釧路市!H16+釧路町!H16+厚岸町!H16+浜中町!H16+標茶町!H16+弟子屈町!H16+鶴居村!H16+白糠町!H16</f>
        <v>160</v>
      </c>
      <c r="I16" s="9">
        <f>+釧路市!I16+釧路町!I16+厚岸町!I16+浜中町!I16+標茶町!I16+弟子屈町!I16+鶴居村!I16+白糠町!I16</f>
        <v>57</v>
      </c>
      <c r="J16" s="9">
        <f>+釧路市!J16+釧路町!J16+厚岸町!J16+浜中町!J16+標茶町!J16+弟子屈町!J16+鶴居村!J16+白糠町!J16</f>
        <v>0</v>
      </c>
      <c r="K16" s="9">
        <f>+釧路市!K16+釧路町!K16+厚岸町!K16+浜中町!K16+標茶町!K16+弟子屈町!K16+鶴居村!K16+白糠町!K16</f>
        <v>11</v>
      </c>
      <c r="L16" s="9">
        <f>+釧路市!L16+釧路町!L16+厚岸町!L16+浜中町!L16+標茶町!L16+弟子屈町!L16+鶴居村!L16+白糠町!L16</f>
        <v>8</v>
      </c>
      <c r="M16" s="9">
        <f>+釧路市!M16+釧路町!M16+厚岸町!M16+浜中町!M16+標茶町!M16+弟子屈町!M16+鶴居村!M16+白糠町!M16</f>
        <v>28</v>
      </c>
      <c r="N16" s="9">
        <f>+釧路市!N16+釧路町!N16+厚岸町!N16+浜中町!N16+標茶町!N16+弟子屈町!N16+鶴居村!N16+白糠町!N16</f>
        <v>5</v>
      </c>
      <c r="O16" s="9">
        <f>+釧路市!O16+釧路町!O16+厚岸町!O16+浜中町!O16+標茶町!O16+弟子屈町!O16+鶴居村!O16+白糠町!O16</f>
        <v>102</v>
      </c>
      <c r="P16" s="9">
        <f>+釧路市!P16+釧路町!P16+厚岸町!P16+浜中町!P16+標茶町!P16+弟子屈町!P16+鶴居村!P16+白糠町!P16</f>
        <v>264</v>
      </c>
      <c r="Q16" s="9">
        <f>+釧路市!Q16+釧路町!Q16+厚岸町!Q16+浜中町!Q16+標茶町!Q16+弟子屈町!Q16+鶴居村!Q16+白糠町!Q16</f>
        <v>219</v>
      </c>
      <c r="R16" s="9">
        <f>+釧路市!R16+釧路町!R16+厚岸町!R16+浜中町!R16+標茶町!R16+弟子屈町!R16+鶴居村!R16+白糠町!R16</f>
        <v>269</v>
      </c>
      <c r="S16" s="9">
        <f>+釧路市!S16+釧路町!S16+厚岸町!S16+浜中町!S16+標茶町!S16+弟子屈町!S16+鶴居村!S16+白糠町!S16</f>
        <v>65</v>
      </c>
      <c r="T16" s="9">
        <f>+釧路市!T16+釧路町!T16+厚岸町!T16+浜中町!T16+標茶町!T16+弟子屈町!T16+鶴居村!T16+白糠町!T16</f>
        <v>135</v>
      </c>
      <c r="U16" s="10">
        <f>+釧路市!U16+釧路町!U16+厚岸町!U16+浜中町!U16+標茶町!U16+弟子屈町!U16+鶴居村!U16+白糠町!U16</f>
        <v>844</v>
      </c>
      <c r="V16" s="30">
        <f>+釧路市!V16+釧路町!V16+厚岸町!V16+浜中町!V16+標茶町!V16+弟子屈町!V16+鶴居村!V16+白糠町!V16</f>
        <v>14352</v>
      </c>
    </row>
    <row r="17" spans="1:22" ht="18" customHeight="1" x14ac:dyDescent="0.15">
      <c r="A17" s="154" t="s">
        <v>6</v>
      </c>
      <c r="B17" s="118" t="s">
        <v>13</v>
      </c>
      <c r="C17" s="2">
        <f>+釧路市!C17+釧路町!C17+厚岸町!C17+浜中町!C17+標茶町!C17+弟子屈町!C17+鶴居村!C17+白糠町!C17</f>
        <v>1834</v>
      </c>
      <c r="D17" s="3">
        <f>+釧路市!D17+釧路町!D17+厚岸町!D17+浜中町!D17+標茶町!D17+弟子屈町!D17+鶴居村!D17+白糠町!D17</f>
        <v>623</v>
      </c>
      <c r="E17" s="3">
        <f>+釧路市!E17+釧路町!E17+厚岸町!E17+浜中町!E17+標茶町!E17+弟子屈町!E17+鶴居村!E17+白糠町!E17</f>
        <v>4427</v>
      </c>
      <c r="F17" s="3">
        <f>+釧路市!F17+釧路町!F17+厚岸町!F17+浜中町!F17+標茶町!F17+弟子屈町!F17+鶴居村!F17+白糠町!F17</f>
        <v>1550</v>
      </c>
      <c r="G17" s="3">
        <f>+釧路市!G17+釧路町!G17+厚岸町!G17+浜中町!G17+標茶町!G17+弟子屈町!G17+鶴居村!G17+白糠町!G17</f>
        <v>605</v>
      </c>
      <c r="H17" s="3">
        <f>+釧路市!H17+釧路町!H17+厚岸町!H17+浜中町!H17+標茶町!H17+弟子屈町!H17+鶴居村!H17+白糠町!H17</f>
        <v>338</v>
      </c>
      <c r="I17" s="3">
        <f>+釧路市!I17+釧路町!I17+厚岸町!I17+浜中町!I17+標茶町!I17+弟子屈町!I17+鶴居村!I17+白糠町!I17</f>
        <v>119</v>
      </c>
      <c r="J17" s="3">
        <f>+釧路市!J17+釧路町!J17+厚岸町!J17+浜中町!J17+標茶町!J17+弟子屈町!J17+鶴居村!J17+白糠町!J17</f>
        <v>8</v>
      </c>
      <c r="K17" s="3">
        <f>+釧路市!K17+釧路町!K17+厚岸町!K17+浜中町!K17+標茶町!K17+弟子屈町!K17+鶴居村!K17+白糠町!K17</f>
        <v>8</v>
      </c>
      <c r="L17" s="3">
        <f>+釧路市!L17+釧路町!L17+厚岸町!L17+浜中町!L17+標茶町!L17+弟子屈町!L17+鶴居村!L17+白糠町!L17</f>
        <v>16</v>
      </c>
      <c r="M17" s="3">
        <f>+釧路市!M17+釧路町!M17+厚岸町!M17+浜中町!M17+標茶町!M17+弟子屈町!M17+鶴居村!M17+白糠町!M17</f>
        <v>12</v>
      </c>
      <c r="N17" s="3">
        <f>+釧路市!N17+釧路町!N17+厚岸町!N17+浜中町!N17+標茶町!N17+弟子屈町!N17+鶴居村!N17+白糠町!N17</f>
        <v>9</v>
      </c>
      <c r="O17" s="3">
        <f>+釧路市!O17+釧路町!O17+厚岸町!O17+浜中町!O17+標茶町!O17+弟子屈町!O17+鶴居村!O17+白糠町!O17</f>
        <v>69</v>
      </c>
      <c r="P17" s="3">
        <f>+釧路市!P17+釧路町!P17+厚岸町!P17+浜中町!P17+標茶町!P17+弟子屈町!P17+鶴居村!P17+白糠町!P17</f>
        <v>53</v>
      </c>
      <c r="Q17" s="3">
        <f>+釧路市!Q17+釧路町!Q17+厚岸町!Q17+浜中町!Q17+標茶町!Q17+弟子屈町!Q17+鶴居村!Q17+白糠町!Q17</f>
        <v>38</v>
      </c>
      <c r="R17" s="3">
        <f>+釧路市!R17+釧路町!R17+厚岸町!R17+浜中町!R17+標茶町!R17+弟子屈町!R17+鶴居村!R17+白糠町!R17</f>
        <v>444</v>
      </c>
      <c r="S17" s="3">
        <f>+釧路市!S17+釧路町!S17+厚岸町!S17+浜中町!S17+標茶町!S17+弟子屈町!S17+鶴居村!S17+白糠町!S17</f>
        <v>32</v>
      </c>
      <c r="T17" s="3">
        <f>+釧路市!T17+釧路町!T17+厚岸町!T17+浜中町!T17+標茶町!T17+弟子屈町!T17+鶴居村!T17+白糠町!T17</f>
        <v>150</v>
      </c>
      <c r="U17" s="4">
        <f>+釧路市!U17+釧路町!U17+厚岸町!U17+浜中町!U17+標茶町!U17+弟子屈町!U17+鶴居村!U17+白糠町!U17</f>
        <v>753</v>
      </c>
      <c r="V17" s="29">
        <f>+釧路市!V17+釧路町!V17+厚岸町!V17+浜中町!V17+標茶町!V17+弟子屈町!V17+鶴居村!V17+白糠町!V17</f>
        <v>11088</v>
      </c>
    </row>
    <row r="18" spans="1:22" ht="18" customHeight="1" x14ac:dyDescent="0.15">
      <c r="A18" s="153"/>
      <c r="B18" s="120" t="s">
        <v>14</v>
      </c>
      <c r="C18" s="5">
        <f>+釧路市!C18+釧路町!C18+厚岸町!C18+浜中町!C18+標茶町!C18+弟子屈町!C18+鶴居村!C18+白糠町!C18</f>
        <v>1938</v>
      </c>
      <c r="D18" s="6">
        <f>+釧路市!D18+釧路町!D18+厚岸町!D18+浜中町!D18+標茶町!D18+弟子屈町!D18+鶴居村!D18+白糠町!D18</f>
        <v>719</v>
      </c>
      <c r="E18" s="6">
        <f>+釧路市!E18+釧路町!E18+厚岸町!E18+浜中町!E18+標茶町!E18+弟子屈町!E18+鶴居村!E18+白糠町!E18</f>
        <v>4483</v>
      </c>
      <c r="F18" s="6">
        <f>+釧路市!F18+釧路町!F18+厚岸町!F18+浜中町!F18+標茶町!F18+弟子屈町!F18+鶴居村!F18+白糠町!F18</f>
        <v>1621</v>
      </c>
      <c r="G18" s="6">
        <f>+釧路市!G18+釧路町!G18+厚岸町!G18+浜中町!G18+標茶町!G18+弟子屈町!G18+鶴居村!G18+白糠町!G18</f>
        <v>631</v>
      </c>
      <c r="H18" s="6">
        <f>+釧路市!H18+釧路町!H18+厚岸町!H18+浜中町!H18+標茶町!H18+弟子屈町!H18+鶴居村!H18+白糠町!H18</f>
        <v>345</v>
      </c>
      <c r="I18" s="6">
        <f>+釧路市!I18+釧路町!I18+厚岸町!I18+浜中町!I18+標茶町!I18+弟子屈町!I18+鶴居村!I18+白糠町!I18</f>
        <v>119</v>
      </c>
      <c r="J18" s="6">
        <f>+釧路市!J18+釧路町!J18+厚岸町!J18+浜中町!J18+標茶町!J18+弟子屈町!J18+鶴居村!J18+白糠町!J18</f>
        <v>13</v>
      </c>
      <c r="K18" s="6">
        <f>+釧路市!K18+釧路町!K18+厚岸町!K18+浜中町!K18+標茶町!K18+弟子屈町!K18+鶴居村!K18+白糠町!K18</f>
        <v>8</v>
      </c>
      <c r="L18" s="6">
        <f>+釧路市!L18+釧路町!L18+厚岸町!L18+浜中町!L18+標茶町!L18+弟子屈町!L18+鶴居村!L18+白糠町!L18</f>
        <v>19</v>
      </c>
      <c r="M18" s="6">
        <f>+釧路市!M18+釧路町!M18+厚岸町!M18+浜中町!M18+標茶町!M18+弟子屈町!M18+鶴居村!M18+白糠町!M18</f>
        <v>35</v>
      </c>
      <c r="N18" s="6">
        <f>+釧路市!N18+釧路町!N18+厚岸町!N18+浜中町!N18+標茶町!N18+弟子屈町!N18+鶴居村!N18+白糠町!N18</f>
        <v>9</v>
      </c>
      <c r="O18" s="6">
        <f>+釧路市!O18+釧路町!O18+厚岸町!O18+浜中町!O18+標茶町!O18+弟子屈町!O18+鶴居村!O18+白糠町!O18</f>
        <v>82</v>
      </c>
      <c r="P18" s="6">
        <f>+釧路市!P18+釧路町!P18+厚岸町!P18+浜中町!P18+標茶町!P18+弟子屈町!P18+鶴居村!P18+白糠町!P18</f>
        <v>63</v>
      </c>
      <c r="Q18" s="6">
        <f>+釧路市!Q18+釧路町!Q18+厚岸町!Q18+浜中町!Q18+標茶町!Q18+弟子屈町!Q18+鶴居村!Q18+白糠町!Q18</f>
        <v>44</v>
      </c>
      <c r="R18" s="6">
        <f>+釧路市!R18+釧路町!R18+厚岸町!R18+浜中町!R18+標茶町!R18+弟子屈町!R18+鶴居村!R18+白糠町!R18</f>
        <v>481</v>
      </c>
      <c r="S18" s="6">
        <f>+釧路市!S18+釧路町!S18+厚岸町!S18+浜中町!S18+標茶町!S18+弟子屈町!S18+鶴居村!S18+白糠町!S18</f>
        <v>40</v>
      </c>
      <c r="T18" s="6">
        <f>+釧路市!T18+釧路町!T18+厚岸町!T18+浜中町!T18+標茶町!T18+弟子屈町!T18+鶴居村!T18+白糠町!T18</f>
        <v>166</v>
      </c>
      <c r="U18" s="7">
        <f>+釧路市!U18+釧路町!U18+厚岸町!U18+浜中町!U18+標茶町!U18+弟子屈町!U18+鶴居村!U18+白糠町!U18</f>
        <v>937</v>
      </c>
      <c r="V18" s="31">
        <f>+釧路市!V18+釧路町!V18+厚岸町!V18+浜中町!V18+標茶町!V18+弟子屈町!V18+鶴居村!V18+白糠町!V18</f>
        <v>11753</v>
      </c>
    </row>
    <row r="19" spans="1:22" ht="18" customHeight="1" x14ac:dyDescent="0.15">
      <c r="A19" s="156" t="s">
        <v>7</v>
      </c>
      <c r="B19" s="121" t="s">
        <v>13</v>
      </c>
      <c r="C19" s="11">
        <f>+釧路市!C19+釧路町!C19+厚岸町!C19+浜中町!C19+標茶町!C19+弟子屈町!C19+鶴居村!C19+白糠町!C19</f>
        <v>2765</v>
      </c>
      <c r="D19" s="12">
        <f>+釧路市!D19+釧路町!D19+厚岸町!D19+浜中町!D19+標茶町!D19+弟子屈町!D19+鶴居村!D19+白糠町!D19</f>
        <v>452</v>
      </c>
      <c r="E19" s="12">
        <f>+釧路市!E19+釧路町!E19+厚岸町!E19+浜中町!E19+標茶町!E19+弟子屈町!E19+鶴居村!E19+白糠町!E19</f>
        <v>6302</v>
      </c>
      <c r="F19" s="12">
        <f>+釧路市!F19+釧路町!F19+厚岸町!F19+浜中町!F19+標茶町!F19+弟子屈町!F19+鶴居村!F19+白糠町!F19</f>
        <v>2670</v>
      </c>
      <c r="G19" s="12">
        <f>+釧路市!G19+釧路町!G19+厚岸町!G19+浜中町!G19+標茶町!G19+弟子屈町!G19+鶴居村!G19+白糠町!G19</f>
        <v>1081</v>
      </c>
      <c r="H19" s="12">
        <f>+釧路市!H19+釧路町!H19+厚岸町!H19+浜中町!H19+標茶町!H19+弟子屈町!H19+鶴居村!H19+白糠町!H19</f>
        <v>1164</v>
      </c>
      <c r="I19" s="12">
        <f>+釧路市!I19+釧路町!I19+厚岸町!I19+浜中町!I19+標茶町!I19+弟子屈町!I19+鶴居村!I19+白糠町!I19</f>
        <v>219</v>
      </c>
      <c r="J19" s="12">
        <f>+釧路市!J19+釧路町!J19+厚岸町!J19+浜中町!J19+標茶町!J19+弟子屈町!J19+鶴居村!J19+白糠町!J19</f>
        <v>2</v>
      </c>
      <c r="K19" s="12">
        <f>+釧路市!K19+釧路町!K19+厚岸町!K19+浜中町!K19+標茶町!K19+弟子屈町!K19+鶴居村!K19+白糠町!K19</f>
        <v>28</v>
      </c>
      <c r="L19" s="12">
        <f>+釧路市!L19+釧路町!L19+厚岸町!L19+浜中町!L19+標茶町!L19+弟子屈町!L19+鶴居村!L19+白糠町!L19</f>
        <v>21</v>
      </c>
      <c r="M19" s="12">
        <f>+釧路市!M19+釧路町!M19+厚岸町!M19+浜中町!M19+標茶町!M19+弟子屈町!M19+鶴居村!M19+白糠町!M19</f>
        <v>4</v>
      </c>
      <c r="N19" s="12">
        <f>+釧路市!N19+釧路町!N19+厚岸町!N19+浜中町!N19+標茶町!N19+弟子屈町!N19+鶴居村!N19+白糠町!N19</f>
        <v>2</v>
      </c>
      <c r="O19" s="12">
        <f>+釧路市!O19+釧路町!O19+厚岸町!O19+浜中町!O19+標茶町!O19+弟子屈町!O19+鶴居村!O19+白糠町!O19</f>
        <v>139</v>
      </c>
      <c r="P19" s="12">
        <f>+釧路市!P19+釧路町!P19+厚岸町!P19+浜中町!P19+標茶町!P19+弟子屈町!P19+鶴居村!P19+白糠町!P19</f>
        <v>42</v>
      </c>
      <c r="Q19" s="12">
        <f>+釧路市!Q19+釧路町!Q19+厚岸町!Q19+浜中町!Q19+標茶町!Q19+弟子屈町!Q19+鶴居村!Q19+白糠町!Q19</f>
        <v>21</v>
      </c>
      <c r="R19" s="12">
        <f>+釧路市!R19+釧路町!R19+厚岸町!R19+浜中町!R19+標茶町!R19+弟子屈町!R19+鶴居村!R19+白糠町!R19</f>
        <v>363</v>
      </c>
      <c r="S19" s="12">
        <f>+釧路市!S19+釧路町!S19+厚岸町!S19+浜中町!S19+標茶町!S19+弟子屈町!S19+鶴居村!S19+白糠町!S19</f>
        <v>24</v>
      </c>
      <c r="T19" s="12">
        <f>+釧路市!T19+釧路町!T19+厚岸町!T19+浜中町!T19+標茶町!T19+弟子屈町!T19+鶴居村!T19+白糠町!T19</f>
        <v>152</v>
      </c>
      <c r="U19" s="13">
        <f>+釧路市!U19+釧路町!U19+厚岸町!U19+浜中町!U19+標茶町!U19+弟子屈町!U19+鶴居村!U19+白糠町!U19</f>
        <v>1336</v>
      </c>
      <c r="V19" s="32">
        <f>+釧路市!V19+釧路町!V19+厚岸町!V19+浜中町!V19+標茶町!V19+弟子屈町!V19+鶴居村!V19+白糠町!V19</f>
        <v>16787</v>
      </c>
    </row>
    <row r="20" spans="1:22" ht="18" customHeight="1" x14ac:dyDescent="0.15">
      <c r="A20" s="157"/>
      <c r="B20" s="119" t="s">
        <v>14</v>
      </c>
      <c r="C20" s="8">
        <f>+釧路市!C20+釧路町!C20+厚岸町!C20+浜中町!C20+標茶町!C20+弟子屈町!C20+鶴居村!C20+白糠町!C20</f>
        <v>3004</v>
      </c>
      <c r="D20" s="9">
        <f>+釧路市!D20+釧路町!D20+厚岸町!D20+浜中町!D20+標茶町!D20+弟子屈町!D20+鶴居村!D20+白糠町!D20</f>
        <v>544</v>
      </c>
      <c r="E20" s="9">
        <f>+釧路市!E20+釧路町!E20+厚岸町!E20+浜中町!E20+標茶町!E20+弟子屈町!E20+鶴居村!E20+白糠町!E20</f>
        <v>6449</v>
      </c>
      <c r="F20" s="9">
        <f>+釧路市!F20+釧路町!F20+厚岸町!F20+浜中町!F20+標茶町!F20+弟子屈町!F20+鶴居村!F20+白糠町!F20</f>
        <v>2786</v>
      </c>
      <c r="G20" s="9">
        <f>+釧路市!G20+釧路町!G20+厚岸町!G20+浜中町!G20+標茶町!G20+弟子屈町!G20+鶴居村!G20+白糠町!G20</f>
        <v>1126</v>
      </c>
      <c r="H20" s="9">
        <f>+釧路市!H20+釧路町!H20+厚岸町!H20+浜中町!H20+標茶町!H20+弟子屈町!H20+鶴居村!H20+白糠町!H20</f>
        <v>1177</v>
      </c>
      <c r="I20" s="9">
        <f>+釧路市!I20+釧路町!I20+厚岸町!I20+浜中町!I20+標茶町!I20+弟子屈町!I20+鶴居村!I20+白糠町!I20</f>
        <v>305</v>
      </c>
      <c r="J20" s="9">
        <f>+釧路市!J20+釧路町!J20+厚岸町!J20+浜中町!J20+標茶町!J20+弟子屈町!J20+鶴居村!J20+白糠町!J20</f>
        <v>2</v>
      </c>
      <c r="K20" s="9">
        <f>+釧路市!K20+釧路町!K20+厚岸町!K20+浜中町!K20+標茶町!K20+弟子屈町!K20+鶴居村!K20+白糠町!K20</f>
        <v>28</v>
      </c>
      <c r="L20" s="9">
        <f>+釧路市!L20+釧路町!L20+厚岸町!L20+浜中町!L20+標茶町!L20+弟子屈町!L20+鶴居村!L20+白糠町!L20</f>
        <v>21</v>
      </c>
      <c r="M20" s="9">
        <f>+釧路市!M20+釧路町!M20+厚岸町!M20+浜中町!M20+標茶町!M20+弟子屈町!M20+鶴居村!M20+白糠町!M20</f>
        <v>4</v>
      </c>
      <c r="N20" s="9">
        <f>+釧路市!N20+釧路町!N20+厚岸町!N20+浜中町!N20+標茶町!N20+弟子屈町!N20+鶴居村!N20+白糠町!N20</f>
        <v>2</v>
      </c>
      <c r="O20" s="9">
        <f>+釧路市!O20+釧路町!O20+厚岸町!O20+浜中町!O20+標茶町!O20+弟子屈町!O20+鶴居村!O20+白糠町!O20</f>
        <v>140</v>
      </c>
      <c r="P20" s="9">
        <f>+釧路市!P20+釧路町!P20+厚岸町!P20+浜中町!P20+標茶町!P20+弟子屈町!P20+鶴居村!P20+白糠町!P20</f>
        <v>58</v>
      </c>
      <c r="Q20" s="9">
        <f>+釧路市!Q20+釧路町!Q20+厚岸町!Q20+浜中町!Q20+標茶町!Q20+弟子屈町!Q20+鶴居村!Q20+白糠町!Q20</f>
        <v>37</v>
      </c>
      <c r="R20" s="9">
        <f>+釧路市!R20+釧路町!R20+厚岸町!R20+浜中町!R20+標茶町!R20+弟子屈町!R20+鶴居村!R20+白糠町!R20</f>
        <v>394</v>
      </c>
      <c r="S20" s="9">
        <f>+釧路市!S20+釧路町!S20+厚岸町!S20+浜中町!S20+標茶町!S20+弟子屈町!S20+鶴居村!S20+白糠町!S20</f>
        <v>30</v>
      </c>
      <c r="T20" s="9">
        <f>+釧路市!T20+釧路町!T20+厚岸町!T20+浜中町!T20+標茶町!T20+弟子屈町!T20+鶴居村!T20+白糠町!T20</f>
        <v>181</v>
      </c>
      <c r="U20" s="10">
        <f>+釧路市!U20+釧路町!U20+厚岸町!U20+浜中町!U20+標茶町!U20+弟子屈町!U20+鶴居村!U20+白糠町!U20</f>
        <v>1437</v>
      </c>
      <c r="V20" s="30">
        <f>+釧路市!V20+釧路町!V20+厚岸町!V20+浜中町!V20+標茶町!V20+弟子屈町!V20+鶴居村!V20+白糠町!V20</f>
        <v>17725</v>
      </c>
    </row>
    <row r="21" spans="1:22" ht="18" customHeight="1" x14ac:dyDescent="0.15">
      <c r="A21" s="154" t="s">
        <v>8</v>
      </c>
      <c r="B21" s="118" t="s">
        <v>13</v>
      </c>
      <c r="C21" s="2">
        <f>+釧路市!C21+釧路町!C21+厚岸町!C21+浜中町!C21+標茶町!C21+弟子屈町!C21+鶴居村!C21+白糠町!C21</f>
        <v>1419</v>
      </c>
      <c r="D21" s="3">
        <f>+釧路市!D21+釧路町!D21+厚岸町!D21+浜中町!D21+標茶町!D21+弟子屈町!D21+鶴居村!D21+白糠町!D21</f>
        <v>76</v>
      </c>
      <c r="E21" s="3">
        <f>+釧路市!E21+釧路町!E21+厚岸町!E21+浜中町!E21+標茶町!E21+弟子屈町!E21+鶴居村!E21+白糠町!E21</f>
        <v>2697</v>
      </c>
      <c r="F21" s="3">
        <f>+釧路市!F21+釧路町!F21+厚岸町!F21+浜中町!F21+標茶町!F21+弟子屈町!F21+鶴居村!F21+白糠町!F21</f>
        <v>1117</v>
      </c>
      <c r="G21" s="3">
        <f>+釧路市!G21+釧路町!G21+厚岸町!G21+浜中町!G21+標茶町!G21+弟子屈町!G21+鶴居村!G21+白糠町!G21</f>
        <v>437</v>
      </c>
      <c r="H21" s="3">
        <f>+釧路市!H21+釧路町!H21+厚岸町!H21+浜中町!H21+標茶町!H21+弟子屈町!H21+鶴居村!H21+白糠町!H21</f>
        <v>166</v>
      </c>
      <c r="I21" s="3">
        <f>+釧路市!I21+釧路町!I21+厚岸町!I21+浜中町!I21+標茶町!I21+弟子屈町!I21+鶴居村!I21+白糠町!I21</f>
        <v>71</v>
      </c>
      <c r="J21" s="3">
        <f>+釧路市!J21+釧路町!J21+厚岸町!J21+浜中町!J21+標茶町!J21+弟子屈町!J21+鶴居村!J21+白糠町!J21</f>
        <v>2</v>
      </c>
      <c r="K21" s="3">
        <f>+釧路市!K21+釧路町!K21+厚岸町!K21+浜中町!K21+標茶町!K21+弟子屈町!K21+鶴居村!K21+白糠町!K21</f>
        <v>16</v>
      </c>
      <c r="L21" s="3">
        <f>+釧路市!L21+釧路町!L21+厚岸町!L21+浜中町!L21+標茶町!L21+弟子屈町!L21+鶴居村!L21+白糠町!L21</f>
        <v>20</v>
      </c>
      <c r="M21" s="3">
        <f>+釧路市!M21+釧路町!M21+厚岸町!M21+浜中町!M21+標茶町!M21+弟子屈町!M21+鶴居村!M21+白糠町!M21</f>
        <v>40</v>
      </c>
      <c r="N21" s="3">
        <f>+釧路市!N21+釧路町!N21+厚岸町!N21+浜中町!N21+標茶町!N21+弟子屈町!N21+鶴居村!N21+白糠町!N21</f>
        <v>39</v>
      </c>
      <c r="O21" s="3">
        <f>+釧路市!O21+釧路町!O21+厚岸町!O21+浜中町!O21+標茶町!O21+弟子屈町!O21+鶴居村!O21+白糠町!O21</f>
        <v>36</v>
      </c>
      <c r="P21" s="3">
        <f>+釧路市!P21+釧路町!P21+厚岸町!P21+浜中町!P21+標茶町!P21+弟子屈町!P21+鶴居村!P21+白糠町!P21</f>
        <v>9</v>
      </c>
      <c r="Q21" s="3">
        <f>+釧路市!Q21+釧路町!Q21+厚岸町!Q21+浜中町!Q21+標茶町!Q21+弟子屈町!Q21+鶴居村!Q21+白糠町!Q21</f>
        <v>13</v>
      </c>
      <c r="R21" s="3">
        <f>+釧路市!R21+釧路町!R21+厚岸町!R21+浜中町!R21+標茶町!R21+弟子屈町!R21+鶴居村!R21+白糠町!R21</f>
        <v>88</v>
      </c>
      <c r="S21" s="3">
        <f>+釧路市!S21+釧路町!S21+厚岸町!S21+浜中町!S21+標茶町!S21+弟子屈町!S21+鶴居村!S21+白糠町!S21</f>
        <v>16</v>
      </c>
      <c r="T21" s="3">
        <f>+釧路市!T21+釧路町!T21+厚岸町!T21+浜中町!T21+標茶町!T21+弟子屈町!T21+鶴居村!T21+白糠町!T21</f>
        <v>51</v>
      </c>
      <c r="U21" s="4">
        <f>+釧路市!U21+釧路町!U21+厚岸町!U21+浜中町!U21+標茶町!U21+弟子屈町!U21+鶴居村!U21+白糠町!U21</f>
        <v>278</v>
      </c>
      <c r="V21" s="29">
        <f>+釧路市!V21+釧路町!V21+厚岸町!V21+浜中町!V21+標茶町!V21+弟子屈町!V21+鶴居村!V21+白糠町!V21</f>
        <v>6591</v>
      </c>
    </row>
    <row r="22" spans="1:22" ht="18" customHeight="1" x14ac:dyDescent="0.15">
      <c r="A22" s="153"/>
      <c r="B22" s="120" t="s">
        <v>14</v>
      </c>
      <c r="C22" s="5">
        <f>+釧路市!C22+釧路町!C22+厚岸町!C22+浜中町!C22+標茶町!C22+弟子屈町!C22+鶴居村!C22+白糠町!C22</f>
        <v>1518</v>
      </c>
      <c r="D22" s="6">
        <f>+釧路市!D22+釧路町!D22+厚岸町!D22+浜中町!D22+標茶町!D22+弟子屈町!D22+鶴居村!D22+白糠町!D22</f>
        <v>86</v>
      </c>
      <c r="E22" s="6">
        <f>+釧路市!E22+釧路町!E22+厚岸町!E22+浜中町!E22+標茶町!E22+弟子屈町!E22+鶴居村!E22+白糠町!E22</f>
        <v>2725</v>
      </c>
      <c r="F22" s="6">
        <f>+釧路市!F22+釧路町!F22+厚岸町!F22+浜中町!F22+標茶町!F22+弟子屈町!F22+鶴居村!F22+白糠町!F22</f>
        <v>1164</v>
      </c>
      <c r="G22" s="6">
        <f>+釧路市!G22+釧路町!G22+厚岸町!G22+浜中町!G22+標茶町!G22+弟子屈町!G22+鶴居村!G22+白糠町!G22</f>
        <v>449</v>
      </c>
      <c r="H22" s="6">
        <f>+釧路市!H22+釧路町!H22+厚岸町!H22+浜中町!H22+標茶町!H22+弟子屈町!H22+鶴居村!H22+白糠町!H22</f>
        <v>187</v>
      </c>
      <c r="I22" s="6">
        <f>+釧路市!I22+釧路町!I22+厚岸町!I22+浜中町!I22+標茶町!I22+弟子屈町!I22+鶴居村!I22+白糠町!I22</f>
        <v>89</v>
      </c>
      <c r="J22" s="6">
        <f>+釧路市!J22+釧路町!J22+厚岸町!J22+浜中町!J22+標茶町!J22+弟子屈町!J22+鶴居村!J22+白糠町!J22</f>
        <v>2</v>
      </c>
      <c r="K22" s="6">
        <f>+釧路市!K22+釧路町!K22+厚岸町!K22+浜中町!K22+標茶町!K22+弟子屈町!K22+鶴居村!K22+白糠町!K22</f>
        <v>16</v>
      </c>
      <c r="L22" s="6">
        <f>+釧路市!L22+釧路町!L22+厚岸町!L22+浜中町!L22+標茶町!L22+弟子屈町!L22+鶴居村!L22+白糠町!L22</f>
        <v>38</v>
      </c>
      <c r="M22" s="6">
        <f>+釧路市!M22+釧路町!M22+厚岸町!M22+浜中町!M22+標茶町!M22+弟子屈町!M22+鶴居村!M22+白糠町!M22</f>
        <v>210</v>
      </c>
      <c r="N22" s="6">
        <f>+釧路市!N22+釧路町!N22+厚岸町!N22+浜中町!N22+標茶町!N22+弟子屈町!N22+鶴居村!N22+白糠町!N22</f>
        <v>110</v>
      </c>
      <c r="O22" s="6">
        <f>+釧路市!O22+釧路町!O22+厚岸町!O22+浜中町!O22+標茶町!O22+弟子屈町!O22+鶴居村!O22+白糠町!O22</f>
        <v>41</v>
      </c>
      <c r="P22" s="6">
        <f>+釧路市!P22+釧路町!P22+厚岸町!P22+浜中町!P22+標茶町!P22+弟子屈町!P22+鶴居村!P22+白糠町!P22</f>
        <v>23</v>
      </c>
      <c r="Q22" s="6">
        <f>+釧路市!Q22+釧路町!Q22+厚岸町!Q22+浜中町!Q22+標茶町!Q22+弟子屈町!Q22+鶴居村!Q22+白糠町!Q22</f>
        <v>15</v>
      </c>
      <c r="R22" s="6">
        <f>+釧路市!R22+釧路町!R22+厚岸町!R22+浜中町!R22+標茶町!R22+弟子屈町!R22+鶴居村!R22+白糠町!R22</f>
        <v>100</v>
      </c>
      <c r="S22" s="6">
        <f>+釧路市!S22+釧路町!S22+厚岸町!S22+浜中町!S22+標茶町!S22+弟子屈町!S22+鶴居村!S22+白糠町!S22</f>
        <v>18</v>
      </c>
      <c r="T22" s="6">
        <f>+釧路市!T22+釧路町!T22+厚岸町!T22+浜中町!T22+標茶町!T22+弟子屈町!T22+鶴居村!T22+白糠町!T22</f>
        <v>66</v>
      </c>
      <c r="U22" s="7">
        <f>+釧路市!U22+釧路町!U22+厚岸町!U22+浜中町!U22+標茶町!U22+弟子屈町!U22+鶴居村!U22+白糠町!U22</f>
        <v>353</v>
      </c>
      <c r="V22" s="31">
        <f>+釧路市!V22+釧路町!V22+厚岸町!V22+浜中町!V22+標茶町!V22+弟子屈町!V22+鶴居村!V22+白糠町!V22</f>
        <v>7210</v>
      </c>
    </row>
    <row r="23" spans="1:22" ht="18" customHeight="1" x14ac:dyDescent="0.15">
      <c r="A23" s="156" t="s">
        <v>9</v>
      </c>
      <c r="B23" s="121" t="s">
        <v>13</v>
      </c>
      <c r="C23" s="11">
        <f>+釧路市!C23+釧路町!C23+厚岸町!C23+浜中町!C23+標茶町!C23+弟子屈町!C23+鶴居村!C23+白糠町!C23</f>
        <v>3137</v>
      </c>
      <c r="D23" s="12">
        <f>+釧路市!D23+釧路町!D23+厚岸町!D23+浜中町!D23+標茶町!D23+弟子屈町!D23+鶴居村!D23+白糠町!D23</f>
        <v>237</v>
      </c>
      <c r="E23" s="12">
        <f>+釧路市!E23+釧路町!E23+厚岸町!E23+浜中町!E23+標茶町!E23+弟子屈町!E23+鶴居村!E23+白糠町!E23</f>
        <v>2801</v>
      </c>
      <c r="F23" s="12">
        <f>+釧路市!F23+釧路町!F23+厚岸町!F23+浜中町!F23+標茶町!F23+弟子屈町!F23+鶴居村!F23+白糠町!F23</f>
        <v>1180</v>
      </c>
      <c r="G23" s="12">
        <f>+釧路市!G23+釧路町!G23+厚岸町!G23+浜中町!G23+標茶町!G23+弟子屈町!G23+鶴居村!G23+白糠町!G23</f>
        <v>2787</v>
      </c>
      <c r="H23" s="12">
        <f>+釧路市!H23+釧路町!H23+厚岸町!H23+浜中町!H23+標茶町!H23+弟子屈町!H23+鶴居村!H23+白糠町!H23</f>
        <v>534</v>
      </c>
      <c r="I23" s="12">
        <f>+釧路市!I23+釧路町!I23+厚岸町!I23+浜中町!I23+標茶町!I23+弟子屈町!I23+鶴居村!I23+白糠町!I23</f>
        <v>120</v>
      </c>
      <c r="J23" s="12">
        <f>+釧路市!J23+釧路町!J23+厚岸町!J23+浜中町!J23+標茶町!J23+弟子屈町!J23+鶴居村!J23+白糠町!J23</f>
        <v>0</v>
      </c>
      <c r="K23" s="12">
        <f>+釧路市!K23+釧路町!K23+厚岸町!K23+浜中町!K23+標茶町!K23+弟子屈町!K23+鶴居村!K23+白糠町!K23</f>
        <v>140</v>
      </c>
      <c r="L23" s="12">
        <f>+釧路市!L23+釧路町!L23+厚岸町!L23+浜中町!L23+標茶町!L23+弟子屈町!L23+鶴居村!L23+白糠町!L23</f>
        <v>23</v>
      </c>
      <c r="M23" s="12">
        <f>+釧路市!M23+釧路町!M23+厚岸町!M23+浜中町!M23+標茶町!M23+弟子屈町!M23+鶴居村!M23+白糠町!M23</f>
        <v>2</v>
      </c>
      <c r="N23" s="12">
        <f>+釧路市!N23+釧路町!N23+厚岸町!N23+浜中町!N23+標茶町!N23+弟子屈町!N23+鶴居村!N23+白糠町!N23</f>
        <v>9</v>
      </c>
      <c r="O23" s="12">
        <f>+釧路市!O23+釧路町!O23+厚岸町!O23+浜中町!O23+標茶町!O23+弟子屈町!O23+鶴居村!O23+白糠町!O23</f>
        <v>40</v>
      </c>
      <c r="P23" s="12">
        <f>+釧路市!P23+釧路町!P23+厚岸町!P23+浜中町!P23+標茶町!P23+弟子屈町!P23+鶴居村!P23+白糠町!P23</f>
        <v>13</v>
      </c>
      <c r="Q23" s="12">
        <f>+釧路市!Q23+釧路町!Q23+厚岸町!Q23+浜中町!Q23+標茶町!Q23+弟子屈町!Q23+鶴居村!Q23+白糠町!Q23</f>
        <v>6</v>
      </c>
      <c r="R23" s="12">
        <f>+釧路市!R23+釧路町!R23+厚岸町!R23+浜中町!R23+標茶町!R23+弟子屈町!R23+鶴居村!R23+白糠町!R23</f>
        <v>172</v>
      </c>
      <c r="S23" s="12">
        <f>+釧路市!S23+釧路町!S23+厚岸町!S23+浜中町!S23+標茶町!S23+弟子屈町!S23+鶴居村!S23+白糠町!S23</f>
        <v>19</v>
      </c>
      <c r="T23" s="12">
        <f>+釧路市!T23+釧路町!T23+厚岸町!T23+浜中町!T23+標茶町!T23+弟子屈町!T23+鶴居村!T23+白糠町!T23</f>
        <v>122</v>
      </c>
      <c r="U23" s="13">
        <f>+釧路市!U23+釧路町!U23+厚岸町!U23+浜中町!U23+標茶町!U23+弟子屈町!U23+鶴居村!U23+白糠町!U23</f>
        <v>377</v>
      </c>
      <c r="V23" s="32">
        <f>+釧路市!V23+釧路町!V23+厚岸町!V23+浜中町!V23+標茶町!V23+弟子屈町!V23+鶴居村!V23+白糠町!V23</f>
        <v>11719</v>
      </c>
    </row>
    <row r="24" spans="1:22" ht="18" customHeight="1" x14ac:dyDescent="0.15">
      <c r="A24" s="157"/>
      <c r="B24" s="119" t="s">
        <v>14</v>
      </c>
      <c r="C24" s="8">
        <f>+釧路市!C24+釧路町!C24+厚岸町!C24+浜中町!C24+標茶町!C24+弟子屈町!C24+鶴居村!C24+白糠町!C24</f>
        <v>3726</v>
      </c>
      <c r="D24" s="9">
        <f>+釧路市!D24+釧路町!D24+厚岸町!D24+浜中町!D24+標茶町!D24+弟子屈町!D24+鶴居村!D24+白糠町!D24</f>
        <v>341</v>
      </c>
      <c r="E24" s="9">
        <f>+釧路市!E24+釧路町!E24+厚岸町!E24+浜中町!E24+標茶町!E24+弟子屈町!E24+鶴居村!E24+白糠町!E24</f>
        <v>2871</v>
      </c>
      <c r="F24" s="9">
        <f>+釧路市!F24+釧路町!F24+厚岸町!F24+浜中町!F24+標茶町!F24+弟子屈町!F24+鶴居村!F24+白糠町!F24</f>
        <v>1253</v>
      </c>
      <c r="G24" s="9">
        <f>+釧路市!G24+釧路町!G24+厚岸町!G24+浜中町!G24+標茶町!G24+弟子屈町!G24+鶴居村!G24+白糠町!G24</f>
        <v>2840</v>
      </c>
      <c r="H24" s="9">
        <f>+釧路市!H24+釧路町!H24+厚岸町!H24+浜中町!H24+標茶町!H24+弟子屈町!H24+鶴居村!H24+白糠町!H24</f>
        <v>555</v>
      </c>
      <c r="I24" s="9">
        <f>+釧路市!I24+釧路町!I24+厚岸町!I24+浜中町!I24+標茶町!I24+弟子屈町!I24+鶴居村!I24+白糠町!I24</f>
        <v>139</v>
      </c>
      <c r="J24" s="9">
        <f>+釧路市!J24+釧路町!J24+厚岸町!J24+浜中町!J24+標茶町!J24+弟子屈町!J24+鶴居村!J24+白糠町!J24</f>
        <v>0</v>
      </c>
      <c r="K24" s="9">
        <f>+釧路市!K24+釧路町!K24+厚岸町!K24+浜中町!K24+標茶町!K24+弟子屈町!K24+鶴居村!K24+白糠町!K24</f>
        <v>158</v>
      </c>
      <c r="L24" s="9">
        <f>+釧路市!L24+釧路町!L24+厚岸町!L24+浜中町!L24+標茶町!L24+弟子屈町!L24+鶴居村!L24+白糠町!L24</f>
        <v>24</v>
      </c>
      <c r="M24" s="9">
        <f>+釧路市!M24+釧路町!M24+厚岸町!M24+浜中町!M24+標茶町!M24+弟子屈町!M24+鶴居村!M24+白糠町!M24</f>
        <v>4</v>
      </c>
      <c r="N24" s="9">
        <f>+釧路市!N24+釧路町!N24+厚岸町!N24+浜中町!N24+標茶町!N24+弟子屈町!N24+鶴居村!N24+白糠町!N24</f>
        <v>15</v>
      </c>
      <c r="O24" s="9">
        <f>+釧路市!O24+釧路町!O24+厚岸町!O24+浜中町!O24+標茶町!O24+弟子屈町!O24+鶴居村!O24+白糠町!O24</f>
        <v>44</v>
      </c>
      <c r="P24" s="9">
        <f>+釧路市!P24+釧路町!P24+厚岸町!P24+浜中町!P24+標茶町!P24+弟子屈町!P24+鶴居村!P24+白糠町!P24</f>
        <v>32</v>
      </c>
      <c r="Q24" s="9">
        <f>+釧路市!Q24+釧路町!Q24+厚岸町!Q24+浜中町!Q24+標茶町!Q24+弟子屈町!Q24+鶴居村!Q24+白糠町!Q24</f>
        <v>6</v>
      </c>
      <c r="R24" s="9">
        <f>+釧路市!R24+釧路町!R24+厚岸町!R24+浜中町!R24+標茶町!R24+弟子屈町!R24+鶴居村!R24+白糠町!R24</f>
        <v>181</v>
      </c>
      <c r="S24" s="9">
        <f>+釧路市!S24+釧路町!S24+厚岸町!S24+浜中町!S24+標茶町!S24+弟子屈町!S24+鶴居村!S24+白糠町!S24</f>
        <v>29</v>
      </c>
      <c r="T24" s="9">
        <f>+釧路市!T24+釧路町!T24+厚岸町!T24+浜中町!T24+標茶町!T24+弟子屈町!T24+鶴居村!T24+白糠町!T24</f>
        <v>153</v>
      </c>
      <c r="U24" s="10">
        <f>+釧路市!U24+釧路町!U24+厚岸町!U24+浜中町!U24+標茶町!U24+弟子屈町!U24+鶴居村!U24+白糠町!U24</f>
        <v>383</v>
      </c>
      <c r="V24" s="30">
        <f>+釧路市!V24+釧路町!V24+厚岸町!V24+浜中町!V24+標茶町!V24+弟子屈町!V24+鶴居村!V24+白糠町!V24</f>
        <v>12754</v>
      </c>
    </row>
    <row r="25" spans="1:22" ht="18" customHeight="1" x14ac:dyDescent="0.15">
      <c r="A25" s="154" t="s">
        <v>10</v>
      </c>
      <c r="B25" s="118" t="s">
        <v>13</v>
      </c>
      <c r="C25" s="2">
        <f>+釧路市!C25+釧路町!C25+厚岸町!C25+浜中町!C25+標茶町!C25+弟子屈町!C25+鶴居村!C25+白糠町!C25</f>
        <v>4720</v>
      </c>
      <c r="D25" s="3">
        <f>+釧路市!D25+釧路町!D25+厚岸町!D25+浜中町!D25+標茶町!D25+弟子屈町!D25+鶴居村!D25+白糠町!D25</f>
        <v>347</v>
      </c>
      <c r="E25" s="3">
        <f>+釧路市!E25+釧路町!E25+厚岸町!E25+浜中町!E25+標茶町!E25+弟子屈町!E25+鶴居村!E25+白糠町!E25</f>
        <v>6630</v>
      </c>
      <c r="F25" s="3">
        <f>+釧路市!F25+釧路町!F25+厚岸町!F25+浜中町!F25+標茶町!F25+弟子屈町!F25+鶴居村!F25+白糠町!F25</f>
        <v>1099</v>
      </c>
      <c r="G25" s="3">
        <f>+釧路市!G25+釧路町!G25+厚岸町!G25+浜中町!G25+標茶町!G25+弟子屈町!G25+鶴居村!G25+白糠町!G25</f>
        <v>287</v>
      </c>
      <c r="H25" s="3">
        <f>+釧路市!H25+釧路町!H25+厚岸町!H25+浜中町!H25+標茶町!H25+弟子屈町!H25+鶴居村!H25+白糠町!H25</f>
        <v>190</v>
      </c>
      <c r="I25" s="3">
        <f>+釧路市!I25+釧路町!I25+厚岸町!I25+浜中町!I25+標茶町!I25+弟子屈町!I25+鶴居村!I25+白糠町!I25</f>
        <v>293</v>
      </c>
      <c r="J25" s="3">
        <f>+釧路市!J25+釧路町!J25+厚岸町!J25+浜中町!J25+標茶町!J25+弟子屈町!J25+鶴居村!J25+白糠町!J25</f>
        <v>3</v>
      </c>
      <c r="K25" s="3">
        <f>+釧路市!K25+釧路町!K25+厚岸町!K25+浜中町!K25+標茶町!K25+弟子屈町!K25+鶴居村!K25+白糠町!K25</f>
        <v>184</v>
      </c>
      <c r="L25" s="3">
        <f>+釧路市!L25+釧路町!L25+厚岸町!L25+浜中町!L25+標茶町!L25+弟子屈町!L25+鶴居村!L25+白糠町!L25</f>
        <v>12</v>
      </c>
      <c r="M25" s="3">
        <f>+釧路市!M25+釧路町!M25+厚岸町!M25+浜中町!M25+標茶町!M25+弟子屈町!M25+鶴居村!M25+白糠町!M25</f>
        <v>2</v>
      </c>
      <c r="N25" s="3">
        <f>+釧路市!N25+釧路町!N25+厚岸町!N25+浜中町!N25+標茶町!N25+弟子屈町!N25+鶴居村!N25+白糠町!N25</f>
        <v>8</v>
      </c>
      <c r="O25" s="3">
        <f>+釧路市!O25+釧路町!O25+厚岸町!O25+浜中町!O25+標茶町!O25+弟子屈町!O25+鶴居村!O25+白糠町!O25</f>
        <v>46</v>
      </c>
      <c r="P25" s="3">
        <f>+釧路市!P25+釧路町!P25+厚岸町!P25+浜中町!P25+標茶町!P25+弟子屈町!P25+鶴居村!P25+白糠町!P25</f>
        <v>32</v>
      </c>
      <c r="Q25" s="3">
        <f>+釧路市!Q25+釧路町!Q25+厚岸町!Q25+浜中町!Q25+標茶町!Q25+弟子屈町!Q25+鶴居村!Q25+白糠町!Q25</f>
        <v>9</v>
      </c>
      <c r="R25" s="3">
        <f>+釧路市!R25+釧路町!R25+厚岸町!R25+浜中町!R25+標茶町!R25+弟子屈町!R25+鶴居村!R25+白糠町!R25</f>
        <v>110</v>
      </c>
      <c r="S25" s="3">
        <f>+釧路市!S25+釧路町!S25+厚岸町!S25+浜中町!S25+標茶町!S25+弟子屈町!S25+鶴居村!S25+白糠町!S25</f>
        <v>35</v>
      </c>
      <c r="T25" s="3">
        <f>+釧路市!T25+釧路町!T25+厚岸町!T25+浜中町!T25+標茶町!T25+弟子屈町!T25+鶴居村!T25+白糠町!T25</f>
        <v>155</v>
      </c>
      <c r="U25" s="4">
        <f>+釧路市!U25+釧路町!U25+厚岸町!U25+浜中町!U25+標茶町!U25+弟子屈町!U25+鶴居村!U25+白糠町!U25</f>
        <v>618</v>
      </c>
      <c r="V25" s="29">
        <f>+釧路市!V25+釧路町!V25+厚岸町!V25+浜中町!V25+標茶町!V25+弟子屈町!V25+鶴居村!V25+白糠町!V25</f>
        <v>14780</v>
      </c>
    </row>
    <row r="26" spans="1:22" ht="18" customHeight="1" x14ac:dyDescent="0.15">
      <c r="A26" s="153"/>
      <c r="B26" s="120" t="s">
        <v>14</v>
      </c>
      <c r="C26" s="5">
        <f>+釧路市!C26+釧路町!C26+厚岸町!C26+浜中町!C26+標茶町!C26+弟子屈町!C26+鶴居村!C26+白糠町!C26</f>
        <v>5218</v>
      </c>
      <c r="D26" s="6">
        <f>+釧路市!D26+釧路町!D26+厚岸町!D26+浜中町!D26+標茶町!D26+弟子屈町!D26+鶴居村!D26+白糠町!D26</f>
        <v>871</v>
      </c>
      <c r="E26" s="6">
        <f>+釧路市!E26+釧路町!E26+厚岸町!E26+浜中町!E26+標茶町!E26+弟子屈町!E26+鶴居村!E26+白糠町!E26</f>
        <v>6813</v>
      </c>
      <c r="F26" s="6">
        <f>+釧路市!F26+釧路町!F26+厚岸町!F26+浜中町!F26+標茶町!F26+弟子屈町!F26+鶴居村!F26+白糠町!F26</f>
        <v>1192</v>
      </c>
      <c r="G26" s="6">
        <f>+釧路市!G26+釧路町!G26+厚岸町!G26+浜中町!G26+標茶町!G26+弟子屈町!G26+鶴居村!G26+白糠町!G26</f>
        <v>351</v>
      </c>
      <c r="H26" s="6">
        <f>+釧路市!H26+釧路町!H26+厚岸町!H26+浜中町!H26+標茶町!H26+弟子屈町!H26+鶴居村!H26+白糠町!H26</f>
        <v>207</v>
      </c>
      <c r="I26" s="6">
        <f>+釧路市!I26+釧路町!I26+厚岸町!I26+浜中町!I26+標茶町!I26+弟子屈町!I26+鶴居村!I26+白糠町!I26</f>
        <v>334</v>
      </c>
      <c r="J26" s="6">
        <f>+釧路市!J26+釧路町!J26+厚岸町!J26+浜中町!J26+標茶町!J26+弟子屈町!J26+鶴居村!J26+白糠町!J26</f>
        <v>3</v>
      </c>
      <c r="K26" s="6">
        <f>+釧路市!K26+釧路町!K26+厚岸町!K26+浜中町!K26+標茶町!K26+弟子屈町!K26+鶴居村!K26+白糠町!K26</f>
        <v>194</v>
      </c>
      <c r="L26" s="6">
        <f>+釧路市!L26+釧路町!L26+厚岸町!L26+浜中町!L26+標茶町!L26+弟子屈町!L26+鶴居村!L26+白糠町!L26</f>
        <v>12</v>
      </c>
      <c r="M26" s="6">
        <f>+釧路市!M26+釧路町!M26+厚岸町!M26+浜中町!M26+標茶町!M26+弟子屈町!M26+鶴居村!M26+白糠町!M26</f>
        <v>2</v>
      </c>
      <c r="N26" s="6">
        <f>+釧路市!N26+釧路町!N26+厚岸町!N26+浜中町!N26+標茶町!N26+弟子屈町!N26+鶴居村!N26+白糠町!N26</f>
        <v>15</v>
      </c>
      <c r="O26" s="6">
        <f>+釧路市!O26+釧路町!O26+厚岸町!O26+浜中町!O26+標茶町!O26+弟子屈町!O26+鶴居村!O26+白糠町!O26</f>
        <v>58</v>
      </c>
      <c r="P26" s="6">
        <f>+釧路市!P26+釧路町!P26+厚岸町!P26+浜中町!P26+標茶町!P26+弟子屈町!P26+鶴居村!P26+白糠町!P26</f>
        <v>48</v>
      </c>
      <c r="Q26" s="6">
        <f>+釧路市!Q26+釧路町!Q26+厚岸町!Q26+浜中町!Q26+標茶町!Q26+弟子屈町!Q26+鶴居村!Q26+白糠町!Q26</f>
        <v>12</v>
      </c>
      <c r="R26" s="6">
        <f>+釧路市!R26+釧路町!R26+厚岸町!R26+浜中町!R26+標茶町!R26+弟子屈町!R26+鶴居村!R26+白糠町!R26</f>
        <v>121</v>
      </c>
      <c r="S26" s="6">
        <f>+釧路市!S26+釧路町!S26+厚岸町!S26+浜中町!S26+標茶町!S26+弟子屈町!S26+鶴居村!S26+白糠町!S26</f>
        <v>46</v>
      </c>
      <c r="T26" s="6">
        <f>+釧路市!T26+釧路町!T26+厚岸町!T26+浜中町!T26+標茶町!T26+弟子屈町!T26+鶴居村!T26+白糠町!T26</f>
        <v>200</v>
      </c>
      <c r="U26" s="7">
        <f>+釧路市!U26+釧路町!U26+厚岸町!U26+浜中町!U26+標茶町!U26+弟子屈町!U26+鶴居村!U26+白糠町!U26</f>
        <v>649</v>
      </c>
      <c r="V26" s="31">
        <f>+釧路市!V26+釧路町!V26+厚岸町!V26+浜中町!V26+標茶町!V26+弟子屈町!V26+鶴居村!V26+白糠町!V26</f>
        <v>16346</v>
      </c>
    </row>
    <row r="27" spans="1:22" ht="18" customHeight="1" x14ac:dyDescent="0.15">
      <c r="A27" s="156" t="s">
        <v>11</v>
      </c>
      <c r="B27" s="121" t="s">
        <v>13</v>
      </c>
      <c r="C27" s="11">
        <f>+釧路市!C27+釧路町!C27+厚岸町!C27+浜中町!C27+標茶町!C27+弟子屈町!C27+鶴居村!C27+白糠町!C27</f>
        <v>10117</v>
      </c>
      <c r="D27" s="12">
        <f>+釧路市!D27+釧路町!D27+厚岸町!D27+浜中町!D27+標茶町!D27+弟子屈町!D27+鶴居村!D27+白糠町!D27</f>
        <v>523</v>
      </c>
      <c r="E27" s="12">
        <f>+釧路市!E27+釧路町!E27+厚岸町!E27+浜中町!E27+標茶町!E27+弟子屈町!E27+鶴居村!E27+白糠町!E27</f>
        <v>15259</v>
      </c>
      <c r="F27" s="12">
        <f>+釧路市!F27+釧路町!F27+厚岸町!F27+浜中町!F27+標茶町!F27+弟子屈町!F27+鶴居村!F27+白糠町!F27</f>
        <v>2515</v>
      </c>
      <c r="G27" s="12">
        <f>+釧路市!G27+釧路町!G27+厚岸町!G27+浜中町!G27+標茶町!G27+弟子屈町!G27+鶴居村!G27+白糠町!G27</f>
        <v>770</v>
      </c>
      <c r="H27" s="12">
        <f>+釧路市!H27+釧路町!H27+厚岸町!H27+浜中町!H27+標茶町!H27+弟子屈町!H27+鶴居村!H27+白糠町!H27</f>
        <v>693</v>
      </c>
      <c r="I27" s="12">
        <f>+釧路市!I27+釧路町!I27+厚岸町!I27+浜中町!I27+標茶町!I27+弟子屈町!I27+鶴居村!I27+白糠町!I27</f>
        <v>666</v>
      </c>
      <c r="J27" s="12">
        <f>+釧路市!J27+釧路町!J27+厚岸町!J27+浜中町!J27+標茶町!J27+弟子屈町!J27+鶴居村!J27+白糠町!J27</f>
        <v>12</v>
      </c>
      <c r="K27" s="12">
        <f>+釧路市!K27+釧路町!K27+厚岸町!K27+浜中町!K27+標茶町!K27+弟子屈町!K27+鶴居村!K27+白糠町!K27</f>
        <v>28</v>
      </c>
      <c r="L27" s="12">
        <f>+釧路市!L27+釧路町!L27+厚岸町!L27+浜中町!L27+標茶町!L27+弟子屈町!L27+鶴居村!L27+白糠町!L27</f>
        <v>63</v>
      </c>
      <c r="M27" s="12">
        <f>+釧路市!M27+釧路町!M27+厚岸町!M27+浜中町!M27+標茶町!M27+弟子屈町!M27+鶴居村!M27+白糠町!M27</f>
        <v>7</v>
      </c>
      <c r="N27" s="12">
        <f>+釧路市!N27+釧路町!N27+厚岸町!N27+浜中町!N27+標茶町!N27+弟子屈町!N27+鶴居村!N27+白糠町!N27</f>
        <v>26</v>
      </c>
      <c r="O27" s="12">
        <f>+釧路市!O27+釧路町!O27+厚岸町!O27+浜中町!O27+標茶町!O27+弟子屈町!O27+鶴居村!O27+白糠町!O27</f>
        <v>181</v>
      </c>
      <c r="P27" s="12">
        <f>+釧路市!P27+釧路町!P27+厚岸町!P27+浜中町!P27+標茶町!P27+弟子屈町!P27+鶴居村!P27+白糠町!P27</f>
        <v>178</v>
      </c>
      <c r="Q27" s="12">
        <f>+釧路市!Q27+釧路町!Q27+厚岸町!Q27+浜中町!Q27+標茶町!Q27+弟子屈町!Q27+鶴居村!Q27+白糠町!Q27</f>
        <v>86</v>
      </c>
      <c r="R27" s="12">
        <f>+釧路市!R27+釧路町!R27+厚岸町!R27+浜中町!R27+標茶町!R27+弟子屈町!R27+鶴居村!R27+白糠町!R27</f>
        <v>715</v>
      </c>
      <c r="S27" s="12">
        <f>+釧路市!S27+釧路町!S27+厚岸町!S27+浜中町!S27+標茶町!S27+弟子屈町!S27+鶴居村!S27+白糠町!S27</f>
        <v>58</v>
      </c>
      <c r="T27" s="12">
        <f>+釧路市!T27+釧路町!T27+厚岸町!T27+浜中町!T27+標茶町!T27+弟子屈町!T27+鶴居村!T27+白糠町!T27</f>
        <v>281</v>
      </c>
      <c r="U27" s="13">
        <f>+釧路市!U27+釧路町!U27+厚岸町!U27+浜中町!U27+標茶町!U27+弟子屈町!U27+鶴居村!U27+白糠町!U27</f>
        <v>1738</v>
      </c>
      <c r="V27" s="32">
        <f>+釧路市!V27+釧路町!V27+厚岸町!V27+浜中町!V27+標茶町!V27+弟子屈町!V27+鶴居村!V27+白糠町!V27</f>
        <v>33916</v>
      </c>
    </row>
    <row r="28" spans="1:22" ht="18" customHeight="1" x14ac:dyDescent="0.15">
      <c r="A28" s="157"/>
      <c r="B28" s="119" t="s">
        <v>14</v>
      </c>
      <c r="C28" s="8">
        <f>+釧路市!C28+釧路町!C28+厚岸町!C28+浜中町!C28+標茶町!C28+弟子屈町!C28+鶴居村!C28+白糠町!C28</f>
        <v>11264</v>
      </c>
      <c r="D28" s="9">
        <f>+釧路市!D28+釧路町!D28+厚岸町!D28+浜中町!D28+標茶町!D28+弟子屈町!D28+鶴居村!D28+白糠町!D28</f>
        <v>626</v>
      </c>
      <c r="E28" s="9">
        <f>+釧路市!E28+釧路町!E28+厚岸町!E28+浜中町!E28+標茶町!E28+弟子屈町!E28+鶴居村!E28+白糠町!E28</f>
        <v>15560</v>
      </c>
      <c r="F28" s="9">
        <f>+釧路市!F28+釧路町!F28+厚岸町!F28+浜中町!F28+標茶町!F28+弟子屈町!F28+鶴居村!F28+白糠町!F28</f>
        <v>2666</v>
      </c>
      <c r="G28" s="9">
        <f>+釧路市!G28+釧路町!G28+厚岸町!G28+浜中町!G28+標茶町!G28+弟子屈町!G28+鶴居村!G28+白糠町!G28</f>
        <v>833</v>
      </c>
      <c r="H28" s="9">
        <f>+釧路市!H28+釧路町!H28+厚岸町!H28+浜中町!H28+標茶町!H28+弟子屈町!H28+鶴居村!H28+白糠町!H28</f>
        <v>710</v>
      </c>
      <c r="I28" s="9">
        <f>+釧路市!I28+釧路町!I28+厚岸町!I28+浜中町!I28+標茶町!I28+弟子屈町!I28+鶴居村!I28+白糠町!I28</f>
        <v>725</v>
      </c>
      <c r="J28" s="9">
        <f>+釧路市!J28+釧路町!J28+厚岸町!J28+浜中町!J28+標茶町!J28+弟子屈町!J28+鶴居村!J28+白糠町!J28</f>
        <v>12</v>
      </c>
      <c r="K28" s="9">
        <f>+釧路市!K28+釧路町!K28+厚岸町!K28+浜中町!K28+標茶町!K28+弟子屈町!K28+鶴居村!K28+白糠町!K28</f>
        <v>42</v>
      </c>
      <c r="L28" s="9">
        <f>+釧路市!L28+釧路町!L28+厚岸町!L28+浜中町!L28+標茶町!L28+弟子屈町!L28+鶴居村!L28+白糠町!L28</f>
        <v>63</v>
      </c>
      <c r="M28" s="9">
        <f>+釧路市!M28+釧路町!M28+厚岸町!M28+浜中町!M28+標茶町!M28+弟子屈町!M28+鶴居村!M28+白糠町!M28</f>
        <v>12</v>
      </c>
      <c r="N28" s="9">
        <f>+釧路市!N28+釧路町!N28+厚岸町!N28+浜中町!N28+標茶町!N28+弟子屈町!N28+鶴居村!N28+白糠町!N28</f>
        <v>28</v>
      </c>
      <c r="O28" s="9">
        <f>+釧路市!O28+釧路町!O28+厚岸町!O28+浜中町!O28+標茶町!O28+弟子屈町!O28+鶴居村!O28+白糠町!O28</f>
        <v>257</v>
      </c>
      <c r="P28" s="9">
        <f>+釧路市!P28+釧路町!P28+厚岸町!P28+浜中町!P28+標茶町!P28+弟子屈町!P28+鶴居村!P28+白糠町!P28</f>
        <v>202</v>
      </c>
      <c r="Q28" s="9">
        <f>+釧路市!Q28+釧路町!Q28+厚岸町!Q28+浜中町!Q28+標茶町!Q28+弟子屈町!Q28+鶴居村!Q28+白糠町!Q28</f>
        <v>90</v>
      </c>
      <c r="R28" s="9">
        <f>+釧路市!R28+釧路町!R28+厚岸町!R28+浜中町!R28+標茶町!R28+弟子屈町!R28+鶴居村!R28+白糠町!R28</f>
        <v>920</v>
      </c>
      <c r="S28" s="9">
        <f>+釧路市!S28+釧路町!S28+厚岸町!S28+浜中町!S28+標茶町!S28+弟子屈町!S28+鶴居村!S28+白糠町!S28</f>
        <v>65</v>
      </c>
      <c r="T28" s="9">
        <f>+釧路市!T28+釧路町!T28+厚岸町!T28+浜中町!T28+標茶町!T28+弟子屈町!T28+鶴居村!T28+白糠町!T28</f>
        <v>329</v>
      </c>
      <c r="U28" s="10">
        <f>+釧路市!U28+釧路町!U28+厚岸町!U28+浜中町!U28+標茶町!U28+弟子屈町!U28+鶴居村!U28+白糠町!U28</f>
        <v>1852</v>
      </c>
      <c r="V28" s="30">
        <f>+釧路市!V28+釧路町!V28+厚岸町!V28+浜中町!V28+標茶町!V28+弟子屈町!V28+鶴居村!V28+白糠町!V28</f>
        <v>36256</v>
      </c>
    </row>
    <row r="29" spans="1:22" ht="18" customHeight="1" x14ac:dyDescent="0.15">
      <c r="A29" s="154" t="s">
        <v>12</v>
      </c>
      <c r="B29" s="118" t="s">
        <v>13</v>
      </c>
      <c r="C29" s="2">
        <f>+釧路市!C29+釧路町!C29+厚岸町!C29+浜中町!C29+標茶町!C29+弟子屈町!C29+鶴居村!C29+白糠町!C29</f>
        <v>2148</v>
      </c>
      <c r="D29" s="3">
        <f>+釧路市!D29+釧路町!D29+厚岸町!D29+浜中町!D29+標茶町!D29+弟子屈町!D29+鶴居村!D29+白糠町!D29</f>
        <v>118</v>
      </c>
      <c r="E29" s="3">
        <f>+釧路市!E29+釧路町!E29+厚岸町!E29+浜中町!E29+標茶町!E29+弟子屈町!E29+鶴居村!E29+白糠町!E29</f>
        <v>10646</v>
      </c>
      <c r="F29" s="3">
        <f>+釧路市!F29+釧路町!F29+厚岸町!F29+浜中町!F29+標茶町!F29+弟子屈町!F29+鶴居村!F29+白糠町!F29</f>
        <v>993</v>
      </c>
      <c r="G29" s="3">
        <f>+釧路市!G29+釧路町!G29+厚岸町!G29+浜中町!G29+標茶町!G29+弟子屈町!G29+鶴居村!G29+白糠町!G29</f>
        <v>292</v>
      </c>
      <c r="H29" s="3">
        <f>+釧路市!H29+釧路町!H29+厚岸町!H29+浜中町!H29+標茶町!H29+弟子屈町!H29+鶴居村!H29+白糠町!H29</f>
        <v>328</v>
      </c>
      <c r="I29" s="3">
        <f>+釧路市!I29+釧路町!I29+厚岸町!I29+浜中町!I29+標茶町!I29+弟子屈町!I29+鶴居村!I29+白糠町!I29</f>
        <v>270</v>
      </c>
      <c r="J29" s="3">
        <f>+釧路市!J29+釧路町!J29+厚岸町!J29+浜中町!J29+標茶町!J29+弟子屈町!J29+鶴居村!J29+白糠町!J29</f>
        <v>0</v>
      </c>
      <c r="K29" s="3">
        <f>+釧路市!K29+釧路町!K29+厚岸町!K29+浜中町!K29+標茶町!K29+弟子屈町!K29+鶴居村!K29+白糠町!K29</f>
        <v>13</v>
      </c>
      <c r="L29" s="3">
        <f>+釧路市!L29+釧路町!L29+厚岸町!L29+浜中町!L29+標茶町!L29+弟子屈町!L29+鶴居村!L29+白糠町!L29</f>
        <v>21</v>
      </c>
      <c r="M29" s="3">
        <f>+釧路市!M29+釧路町!M29+厚岸町!M29+浜中町!M29+標茶町!M29+弟子屈町!M29+鶴居村!M29+白糠町!M29</f>
        <v>0</v>
      </c>
      <c r="N29" s="3">
        <f>+釧路市!N29+釧路町!N29+厚岸町!N29+浜中町!N29+標茶町!N29+弟子屈町!N29+鶴居村!N29+白糠町!N29</f>
        <v>11</v>
      </c>
      <c r="O29" s="3">
        <f>+釧路市!O29+釧路町!O29+厚岸町!O29+浜中町!O29+標茶町!O29+弟子屈町!O29+鶴居村!O29+白糠町!O29</f>
        <v>58</v>
      </c>
      <c r="P29" s="3">
        <f>+釧路市!P29+釧路町!P29+厚岸町!P29+浜中町!P29+標茶町!P29+弟子屈町!P29+鶴居村!P29+白糠町!P29</f>
        <v>29</v>
      </c>
      <c r="Q29" s="3">
        <f>+釧路市!Q29+釧路町!Q29+厚岸町!Q29+浜中町!Q29+標茶町!Q29+弟子屈町!Q29+鶴居村!Q29+白糠町!Q29</f>
        <v>26</v>
      </c>
      <c r="R29" s="3">
        <f>+釧路市!R29+釧路町!R29+厚岸町!R29+浜中町!R29+標茶町!R29+弟子屈町!R29+鶴居村!R29+白糠町!R29</f>
        <v>109</v>
      </c>
      <c r="S29" s="3">
        <f>+釧路市!S29+釧路町!S29+厚岸町!S29+浜中町!S29+標茶町!S29+弟子屈町!S29+鶴居村!S29+白糠町!S29</f>
        <v>14</v>
      </c>
      <c r="T29" s="3">
        <f>+釧路市!T29+釧路町!T29+厚岸町!T29+浜中町!T29+標茶町!T29+弟子屈町!T29+鶴居村!T29+白糠町!T29</f>
        <v>61</v>
      </c>
      <c r="U29" s="4">
        <f>+釧路市!U29+釧路町!U29+厚岸町!U29+浜中町!U29+標茶町!U29+弟子屈町!U29+鶴居村!U29+白糠町!U29</f>
        <v>282</v>
      </c>
      <c r="V29" s="29">
        <f>+釧路市!V29+釧路町!V29+厚岸町!V29+浜中町!V29+標茶町!V29+弟子屈町!V29+鶴居村!V29+白糠町!V29</f>
        <v>15419</v>
      </c>
    </row>
    <row r="30" spans="1:22" ht="18" customHeight="1" x14ac:dyDescent="0.15">
      <c r="A30" s="153"/>
      <c r="B30" s="120" t="s">
        <v>14</v>
      </c>
      <c r="C30" s="5">
        <f>+釧路市!C30+釧路町!C30+厚岸町!C30+浜中町!C30+標茶町!C30+弟子屈町!C30+鶴居村!C30+白糠町!C30</f>
        <v>2371</v>
      </c>
      <c r="D30" s="6">
        <f>+釧路市!D30+釧路町!D30+厚岸町!D30+浜中町!D30+標茶町!D30+弟子屈町!D30+鶴居村!D30+白糠町!D30</f>
        <v>155</v>
      </c>
      <c r="E30" s="6">
        <f>+釧路市!E30+釧路町!E30+厚岸町!E30+浜中町!E30+標茶町!E30+弟子屈町!E30+鶴居村!E30+白糠町!E30</f>
        <v>10771</v>
      </c>
      <c r="F30" s="6">
        <f>+釧路市!F30+釧路町!F30+厚岸町!F30+浜中町!F30+標茶町!F30+弟子屈町!F30+鶴居村!F30+白糠町!F30</f>
        <v>1043</v>
      </c>
      <c r="G30" s="6">
        <f>+釧路市!G30+釧路町!G30+厚岸町!G30+浜中町!G30+標茶町!G30+弟子屈町!G30+鶴居村!G30+白糠町!G30</f>
        <v>308</v>
      </c>
      <c r="H30" s="6">
        <f>+釧路市!H30+釧路町!H30+厚岸町!H30+浜中町!H30+標茶町!H30+弟子屈町!H30+鶴居村!H30+白糠町!H30</f>
        <v>343</v>
      </c>
      <c r="I30" s="6">
        <f>+釧路市!I30+釧路町!I30+厚岸町!I30+浜中町!I30+標茶町!I30+弟子屈町!I30+鶴居村!I30+白糠町!I30</f>
        <v>277</v>
      </c>
      <c r="J30" s="6">
        <f>+釧路市!J30+釧路町!J30+厚岸町!J30+浜中町!J30+標茶町!J30+弟子屈町!J30+鶴居村!J30+白糠町!J30</f>
        <v>0</v>
      </c>
      <c r="K30" s="6">
        <f>+釧路市!K30+釧路町!K30+厚岸町!K30+浜中町!K30+標茶町!K30+弟子屈町!K30+鶴居村!K30+白糠町!K30</f>
        <v>20</v>
      </c>
      <c r="L30" s="6">
        <f>+釧路市!L30+釧路町!L30+厚岸町!L30+浜中町!L30+標茶町!L30+弟子屈町!L30+鶴居村!L30+白糠町!L30</f>
        <v>21</v>
      </c>
      <c r="M30" s="6">
        <f>+釧路市!M30+釧路町!M30+厚岸町!M30+浜中町!M30+標茶町!M30+弟子屈町!M30+鶴居村!M30+白糠町!M30</f>
        <v>0</v>
      </c>
      <c r="N30" s="6">
        <f>+釧路市!N30+釧路町!N30+厚岸町!N30+浜中町!N30+標茶町!N30+弟子屈町!N30+鶴居村!N30+白糠町!N30</f>
        <v>11</v>
      </c>
      <c r="O30" s="6">
        <f>+釧路市!O30+釧路町!O30+厚岸町!O30+浜中町!O30+標茶町!O30+弟子屈町!O30+鶴居村!O30+白糠町!O30</f>
        <v>60</v>
      </c>
      <c r="P30" s="6">
        <f>+釧路市!P30+釧路町!P30+厚岸町!P30+浜中町!P30+標茶町!P30+弟子屈町!P30+鶴居村!P30+白糠町!P30</f>
        <v>37</v>
      </c>
      <c r="Q30" s="6">
        <f>+釧路市!Q30+釧路町!Q30+厚岸町!Q30+浜中町!Q30+標茶町!Q30+弟子屈町!Q30+鶴居村!Q30+白糠町!Q30</f>
        <v>29</v>
      </c>
      <c r="R30" s="6">
        <f>+釧路市!R30+釧路町!R30+厚岸町!R30+浜中町!R30+標茶町!R30+弟子屈町!R30+鶴居村!R30+白糠町!R30</f>
        <v>141</v>
      </c>
      <c r="S30" s="6">
        <f>+釧路市!S30+釧路町!S30+厚岸町!S30+浜中町!S30+標茶町!S30+弟子屈町!S30+鶴居村!S30+白糠町!S30</f>
        <v>14</v>
      </c>
      <c r="T30" s="6">
        <f>+釧路市!T30+釧路町!T30+厚岸町!T30+浜中町!T30+標茶町!T30+弟子屈町!T30+鶴居村!T30+白糠町!T30</f>
        <v>112</v>
      </c>
      <c r="U30" s="7">
        <f>+釧路市!U30+釧路町!U30+厚岸町!U30+浜中町!U30+標茶町!U30+弟子屈町!U30+鶴居村!U30+白糠町!U30</f>
        <v>295</v>
      </c>
      <c r="V30" s="31">
        <f>+釧路市!V30+釧路町!V30+厚岸町!V30+浜中町!V30+標茶町!V30+弟子屈町!V30+鶴居村!V30+白糠町!V30</f>
        <v>16008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36762</v>
      </c>
      <c r="D31" s="3">
        <f t="shared" ref="D31:U31" si="0">+D7+D9+D11+D13+D15+D17+D19+D21+D23+D25+D27+D29</f>
        <v>4957</v>
      </c>
      <c r="E31" s="3">
        <f t="shared" si="0"/>
        <v>74959</v>
      </c>
      <c r="F31" s="3">
        <f t="shared" si="0"/>
        <v>18991</v>
      </c>
      <c r="G31" s="3">
        <f t="shared" si="0"/>
        <v>11022</v>
      </c>
      <c r="H31" s="3">
        <f t="shared" si="0"/>
        <v>6027</v>
      </c>
      <c r="I31" s="3">
        <f t="shared" si="0"/>
        <v>2307</v>
      </c>
      <c r="J31" s="3">
        <f t="shared" si="0"/>
        <v>53</v>
      </c>
      <c r="K31" s="3">
        <f t="shared" ref="K31:M31" si="1">+K7+K9+K11+K13+K15+K17+K19+K21+K23+K25+K27+K29</f>
        <v>675</v>
      </c>
      <c r="L31" s="3">
        <f t="shared" si="1"/>
        <v>279</v>
      </c>
      <c r="M31" s="3">
        <f t="shared" si="1"/>
        <v>135</v>
      </c>
      <c r="N31" s="3">
        <f t="shared" si="0"/>
        <v>229</v>
      </c>
      <c r="O31" s="3">
        <f t="shared" si="0"/>
        <v>928</v>
      </c>
      <c r="P31" s="3">
        <f t="shared" si="0"/>
        <v>949</v>
      </c>
      <c r="Q31" s="3">
        <f t="shared" si="0"/>
        <v>588</v>
      </c>
      <c r="R31" s="3">
        <f t="shared" si="0"/>
        <v>3402</v>
      </c>
      <c r="S31" s="3">
        <f t="shared" si="0"/>
        <v>356</v>
      </c>
      <c r="T31" s="3">
        <f t="shared" si="0"/>
        <v>1626</v>
      </c>
      <c r="U31" s="4">
        <f t="shared" si="0"/>
        <v>8277</v>
      </c>
      <c r="V31" s="29">
        <f>+釧路市!V31+釧路町!V31+厚岸町!V31+浜中町!V31+標茶町!V31+弟子屈町!V31+鶴居村!V31+白糠町!V31</f>
        <v>172522</v>
      </c>
    </row>
    <row r="32" spans="1:22" ht="18" customHeight="1" x14ac:dyDescent="0.15">
      <c r="A32" s="153"/>
      <c r="B32" s="120" t="s">
        <v>14</v>
      </c>
      <c r="C32" s="5">
        <f t="shared" ref="C32:U32" si="2">+C8+C10+C12+C14+C16+C18+C20+C22+C24+C26+C28+C30</f>
        <v>40413</v>
      </c>
      <c r="D32" s="6">
        <f t="shared" si="2"/>
        <v>6199</v>
      </c>
      <c r="E32" s="6">
        <f t="shared" si="2"/>
        <v>76479</v>
      </c>
      <c r="F32" s="6">
        <f t="shared" si="2"/>
        <v>20077</v>
      </c>
      <c r="G32" s="6">
        <f t="shared" si="2"/>
        <v>11454</v>
      </c>
      <c r="H32" s="6">
        <f t="shared" si="2"/>
        <v>6160</v>
      </c>
      <c r="I32" s="6">
        <f t="shared" si="2"/>
        <v>2665</v>
      </c>
      <c r="J32" s="6">
        <f t="shared" si="2"/>
        <v>59</v>
      </c>
      <c r="K32" s="6">
        <f t="shared" ref="K32:M32" si="3">+K8+K10+K12+K14+K16+K18+K20+K22+K24+K26+K28+K30</f>
        <v>725</v>
      </c>
      <c r="L32" s="6">
        <f t="shared" si="3"/>
        <v>304</v>
      </c>
      <c r="M32" s="6">
        <f t="shared" si="3"/>
        <v>354</v>
      </c>
      <c r="N32" s="6">
        <f t="shared" si="2"/>
        <v>345</v>
      </c>
      <c r="O32" s="6">
        <f t="shared" si="2"/>
        <v>1113</v>
      </c>
      <c r="P32" s="6">
        <f t="shared" si="2"/>
        <v>1209</v>
      </c>
      <c r="Q32" s="6">
        <f t="shared" si="2"/>
        <v>683</v>
      </c>
      <c r="R32" s="6">
        <f t="shared" si="2"/>
        <v>3894</v>
      </c>
      <c r="S32" s="6">
        <f t="shared" si="2"/>
        <v>422</v>
      </c>
      <c r="T32" s="6">
        <f t="shared" si="2"/>
        <v>1952</v>
      </c>
      <c r="U32" s="7">
        <f t="shared" si="2"/>
        <v>9089</v>
      </c>
      <c r="V32" s="31">
        <f>+釧路市!V32+釧路町!V32+厚岸町!V32+浜中町!V32+標茶町!V32+弟子屈町!V32+鶴居村!V32+白糠町!V32</f>
        <v>183596</v>
      </c>
    </row>
    <row r="33" spans="1:22" ht="18" customHeight="1" x14ac:dyDescent="0.15">
      <c r="A33" s="158" t="s">
        <v>273</v>
      </c>
      <c r="B33" s="118" t="s">
        <v>13</v>
      </c>
      <c r="C33" s="2">
        <f>+釧路市!C33+釧路町!C33+厚岸町!C33+浜中町!C33+標茶町!C33+弟子屈町!C33+鶴居村!C33+白糠町!C33</f>
        <v>33926</v>
      </c>
      <c r="D33" s="3">
        <f>+釧路市!D33+釧路町!D33+厚岸町!D33+浜中町!D33+標茶町!D33+弟子屈町!D33+鶴居村!D33+白糠町!D33</f>
        <v>2961</v>
      </c>
      <c r="E33" s="3">
        <f>+釧路市!E33+釧路町!E33+厚岸町!E33+浜中町!E33+標茶町!E33+弟子屈町!E33+鶴居村!E33+白糠町!E33</f>
        <v>59740</v>
      </c>
      <c r="F33" s="3">
        <f>+釧路市!F33+釧路町!F33+厚岸町!F33+浜中町!F33+標茶町!F33+弟子屈町!F33+鶴居村!F33+白糠町!F33</f>
        <v>15483</v>
      </c>
      <c r="G33" s="3">
        <f>+釧路市!G33+釧路町!G33+厚岸町!G33+浜中町!G33+標茶町!G33+弟子屈町!G33+鶴居村!G33+白糠町!G33</f>
        <v>11126</v>
      </c>
      <c r="H33" s="3">
        <f>+釧路市!H33+釧路町!H33+厚岸町!H33+浜中町!H33+標茶町!H33+弟子屈町!H33+鶴居村!H33+白糠町!H33</f>
        <v>7108</v>
      </c>
      <c r="I33" s="3">
        <f>+釧路市!I33+釧路町!I33+厚岸町!I33+浜中町!I33+標茶町!I33+弟子屈町!I33+鶴居村!I33+白糠町!I33</f>
        <v>1858</v>
      </c>
      <c r="J33" s="3">
        <f>+釧路市!J33+釧路町!J33+厚岸町!J33+浜中町!J33+標茶町!J33+弟子屈町!J33+鶴居村!J33+白糠町!J33</f>
        <v>32</v>
      </c>
      <c r="K33" s="3">
        <f>+釧路市!K33+釧路町!K33+厚岸町!K33+浜中町!K33+標茶町!K33+弟子屈町!K33+鶴居村!K33+白糠町!K33</f>
        <v>951</v>
      </c>
      <c r="L33" s="3">
        <f>+釧路市!L33+釧路町!L33+厚岸町!L33+浜中町!L33+標茶町!L33+弟子屈町!L33+鶴居村!L33+白糠町!L33</f>
        <v>315</v>
      </c>
      <c r="M33" s="3">
        <f>+釧路市!M33+釧路町!M33+厚岸町!M33+浜中町!M33+標茶町!M33+弟子屈町!M33+鶴居村!M33+白糠町!M33</f>
        <v>45</v>
      </c>
      <c r="N33" s="3">
        <f>+釧路市!N33+釧路町!N33+厚岸町!N33+浜中町!N33+標茶町!N33+弟子屈町!N33+鶴居村!N33+白糠町!N33</f>
        <v>227</v>
      </c>
      <c r="O33" s="3">
        <f>+釧路市!O33+釧路町!O33+厚岸町!O33+浜中町!O33+標茶町!O33+弟子屈町!O33+鶴居村!O33+白糠町!O33</f>
        <v>773</v>
      </c>
      <c r="P33" s="3">
        <f>+釧路市!P33+釧路町!P33+厚岸町!P33+浜中町!P33+標茶町!P33+弟子屈町!P33+鶴居村!P33+白糠町!P33</f>
        <v>850</v>
      </c>
      <c r="Q33" s="3">
        <f>+釧路市!Q33+釧路町!Q33+厚岸町!Q33+浜中町!Q33+標茶町!Q33+弟子屈町!Q33+鶴居村!Q33+白糠町!Q33</f>
        <v>420</v>
      </c>
      <c r="R33" s="3">
        <f>+釧路市!R33+釧路町!R33+厚岸町!R33+浜中町!R33+標茶町!R33+弟子屈町!R33+鶴居村!R33+白糠町!R33</f>
        <v>2539</v>
      </c>
      <c r="S33" s="3">
        <f>+釧路市!S33+釧路町!S33+厚岸町!S33+浜中町!S33+標茶町!S33+弟子屈町!S33+鶴居村!S33+白糠町!S33</f>
        <v>362</v>
      </c>
      <c r="T33" s="3">
        <f>+釧路市!T33+釧路町!T33+厚岸町!T33+浜中町!T33+標茶町!T33+弟子屈町!T33+鶴居村!T33+白糠町!T33</f>
        <v>1244</v>
      </c>
      <c r="U33" s="4">
        <f>+釧路市!U33+釧路町!U33+厚岸町!U33+浜中町!U33+標茶町!U33+弟子屈町!U33+鶴居村!U33+白糠町!U33</f>
        <v>4938</v>
      </c>
      <c r="V33" s="29">
        <f>+釧路市!V33+釧路町!V33+厚岸町!V33+浜中町!V33+標茶町!V33+弟子屈町!V33+鶴居村!V33+白糠町!V33</f>
        <v>144898</v>
      </c>
    </row>
    <row r="34" spans="1:22" ht="18" customHeight="1" x14ac:dyDescent="0.15">
      <c r="A34" s="153"/>
      <c r="B34" s="120" t="s">
        <v>14</v>
      </c>
      <c r="C34" s="5">
        <f>+釧路市!C34+釧路町!C34+厚岸町!C34+浜中町!C34+標茶町!C34+弟子屈町!C34+鶴居村!C34+白糠町!C34</f>
        <v>36226</v>
      </c>
      <c r="D34" s="6">
        <f>+釧路市!D34+釧路町!D34+厚岸町!D34+浜中町!D34+標茶町!D34+弟子屈町!D34+鶴居村!D34+白糠町!D34</f>
        <v>4243</v>
      </c>
      <c r="E34" s="6">
        <f>+釧路市!E34+釧路町!E34+厚岸町!E34+浜中町!E34+標茶町!E34+弟子屈町!E34+鶴居村!E34+白糠町!E34</f>
        <v>61374</v>
      </c>
      <c r="F34" s="6">
        <f>+釧路市!F34+釧路町!F34+厚岸町!F34+浜中町!F34+標茶町!F34+弟子屈町!F34+鶴居村!F34+白糠町!F34</f>
        <v>16386</v>
      </c>
      <c r="G34" s="6">
        <f>+釧路市!G34+釧路町!G34+厚岸町!G34+浜中町!G34+標茶町!G34+弟子屈町!G34+鶴居村!G34+白糠町!G34</f>
        <v>11621</v>
      </c>
      <c r="H34" s="6">
        <f>+釧路市!H34+釧路町!H34+厚岸町!H34+浜中町!H34+標茶町!H34+弟子屈町!H34+鶴居村!H34+白糠町!H34</f>
        <v>7384</v>
      </c>
      <c r="I34" s="6">
        <f>+釧路市!I34+釧路町!I34+厚岸町!I34+浜中町!I34+標茶町!I34+弟子屈町!I34+鶴居村!I34+白糠町!I34</f>
        <v>2025</v>
      </c>
      <c r="J34" s="6">
        <f>+釧路市!J34+釧路町!J34+厚岸町!J34+浜中町!J34+標茶町!J34+弟子屈町!J34+鶴居村!J34+白糠町!J34</f>
        <v>39</v>
      </c>
      <c r="K34" s="6">
        <f>+釧路市!K34+釧路町!K34+厚岸町!K34+浜中町!K34+標茶町!K34+弟子屈町!K34+鶴居村!K34+白糠町!K34</f>
        <v>1000</v>
      </c>
      <c r="L34" s="6">
        <f>+釧路市!L34+釧路町!L34+厚岸町!L34+浜中町!L34+標茶町!L34+弟子屈町!L34+鶴居村!L34+白糠町!L34</f>
        <v>330</v>
      </c>
      <c r="M34" s="6">
        <f>+釧路市!M34+釧路町!M34+厚岸町!M34+浜中町!M34+標茶町!M34+弟子屈町!M34+鶴居村!M34+白糠町!M34</f>
        <v>52</v>
      </c>
      <c r="N34" s="6">
        <f>+釧路市!N34+釧路町!N34+厚岸町!N34+浜中町!N34+標茶町!N34+弟子屈町!N34+鶴居村!N34+白糠町!N34</f>
        <v>534</v>
      </c>
      <c r="O34" s="6">
        <f>+釧路市!O34+釧路町!O34+厚岸町!O34+浜中町!O34+標茶町!O34+弟子屈町!O34+鶴居村!O34+白糠町!O34</f>
        <v>942</v>
      </c>
      <c r="P34" s="6">
        <f>+釧路市!P34+釧路町!P34+厚岸町!P34+浜中町!P34+標茶町!P34+弟子屈町!P34+鶴居村!P34+白糠町!P34</f>
        <v>1031</v>
      </c>
      <c r="Q34" s="6">
        <f>+釧路市!Q34+釧路町!Q34+厚岸町!Q34+浜中町!Q34+標茶町!Q34+弟子屈町!Q34+鶴居村!Q34+白糠町!Q34</f>
        <v>500</v>
      </c>
      <c r="R34" s="6">
        <f>+釧路市!R34+釧路町!R34+厚岸町!R34+浜中町!R34+標茶町!R34+弟子屈町!R34+鶴居村!R34+白糠町!R34</f>
        <v>2917</v>
      </c>
      <c r="S34" s="6">
        <f>+釧路市!S34+釧路町!S34+厚岸町!S34+浜中町!S34+標茶町!S34+弟子屈町!S34+鶴居村!S34+白糠町!S34</f>
        <v>502</v>
      </c>
      <c r="T34" s="6">
        <f>+釧路市!T34+釧路町!T34+厚岸町!T34+浜中町!T34+標茶町!T34+弟子屈町!T34+鶴居村!T34+白糠町!T34</f>
        <v>1515</v>
      </c>
      <c r="U34" s="7">
        <f>+釧路市!U34+釧路町!U34+厚岸町!U34+浜中町!U34+標茶町!U34+弟子屈町!U34+鶴居村!U34+白糠町!U34</f>
        <v>6019</v>
      </c>
      <c r="V34" s="31">
        <f>+釧路市!V34+釧路町!V34+厚岸町!V34+浜中町!V34+標茶町!V34+弟子屈町!V34+鶴居村!V34+白糠町!V34</f>
        <v>154640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1.0835937039438779</v>
      </c>
      <c r="D35" s="34">
        <f t="shared" ref="D35:V35" si="4">IF(D33=0,"- ",+D31/D33)</f>
        <v>1.674096588990206</v>
      </c>
      <c r="E35" s="34">
        <f t="shared" si="4"/>
        <v>1.2547539337127553</v>
      </c>
      <c r="F35" s="34">
        <f t="shared" si="4"/>
        <v>1.2265710779564685</v>
      </c>
      <c r="G35" s="34">
        <f t="shared" si="4"/>
        <v>0.99065252561567496</v>
      </c>
      <c r="H35" s="34">
        <f t="shared" si="4"/>
        <v>0.8479178390545864</v>
      </c>
      <c r="I35" s="34">
        <f t="shared" si="4"/>
        <v>1.2416576964477932</v>
      </c>
      <c r="J35" s="34">
        <f t="shared" si="4"/>
        <v>1.65625</v>
      </c>
      <c r="K35" s="34">
        <f t="shared" ref="K35:M35" si="5">IF(K33=0,"- ",+K31/K33)</f>
        <v>0.70977917981072558</v>
      </c>
      <c r="L35" s="34">
        <f t="shared" si="5"/>
        <v>0.88571428571428568</v>
      </c>
      <c r="M35" s="34">
        <f t="shared" si="5"/>
        <v>3</v>
      </c>
      <c r="N35" s="34">
        <f t="shared" si="4"/>
        <v>1.0088105726872247</v>
      </c>
      <c r="O35" s="34">
        <f t="shared" si="4"/>
        <v>1.2005174644243208</v>
      </c>
      <c r="P35" s="34">
        <f t="shared" si="4"/>
        <v>1.1164705882352941</v>
      </c>
      <c r="Q35" s="34">
        <f t="shared" si="4"/>
        <v>1.4</v>
      </c>
      <c r="R35" s="34">
        <f t="shared" si="4"/>
        <v>1.3398975974793226</v>
      </c>
      <c r="S35" s="34">
        <f t="shared" si="4"/>
        <v>0.98342541436464093</v>
      </c>
      <c r="T35" s="34">
        <f t="shared" si="4"/>
        <v>1.3070739549839228</v>
      </c>
      <c r="U35" s="35">
        <f t="shared" si="4"/>
        <v>1.6761846901579587</v>
      </c>
      <c r="V35" s="36">
        <f t="shared" si="4"/>
        <v>1.1906444533395906</v>
      </c>
    </row>
    <row r="36" spans="1:22" ht="18" customHeight="1" x14ac:dyDescent="0.15">
      <c r="A36" s="153"/>
      <c r="B36" s="120" t="s">
        <v>14</v>
      </c>
      <c r="C36" s="37">
        <f t="shared" ref="C36:V36" si="6">IF(C34=0,"- ",+C32/C34)</f>
        <v>1.1155799701871585</v>
      </c>
      <c r="D36" s="38">
        <f t="shared" si="6"/>
        <v>1.460994579307094</v>
      </c>
      <c r="E36" s="38">
        <f t="shared" si="6"/>
        <v>1.2461139896373057</v>
      </c>
      <c r="F36" s="38">
        <f t="shared" si="6"/>
        <v>1.225253264982302</v>
      </c>
      <c r="G36" s="38">
        <f t="shared" si="6"/>
        <v>0.98562946390155748</v>
      </c>
      <c r="H36" s="38">
        <f t="shared" si="6"/>
        <v>0.83423618634886243</v>
      </c>
      <c r="I36" s="38">
        <f t="shared" si="6"/>
        <v>1.3160493827160493</v>
      </c>
      <c r="J36" s="38">
        <f t="shared" si="6"/>
        <v>1.5128205128205128</v>
      </c>
      <c r="K36" s="38">
        <f t="shared" ref="K36:M36" si="7">IF(K34=0,"- ",+K32/K34)</f>
        <v>0.72499999999999998</v>
      </c>
      <c r="L36" s="38">
        <f t="shared" si="7"/>
        <v>0.92121212121212126</v>
      </c>
      <c r="M36" s="38">
        <f t="shared" si="7"/>
        <v>6.8076923076923075</v>
      </c>
      <c r="N36" s="38">
        <f t="shared" si="6"/>
        <v>0.6460674157303371</v>
      </c>
      <c r="O36" s="38">
        <f t="shared" si="6"/>
        <v>1.1815286624203822</v>
      </c>
      <c r="P36" s="38">
        <f t="shared" si="6"/>
        <v>1.1726479146459747</v>
      </c>
      <c r="Q36" s="38">
        <f t="shared" si="6"/>
        <v>1.3660000000000001</v>
      </c>
      <c r="R36" s="38">
        <f t="shared" si="6"/>
        <v>1.3349331504970861</v>
      </c>
      <c r="S36" s="38">
        <f t="shared" si="6"/>
        <v>0.84063745019920322</v>
      </c>
      <c r="T36" s="38">
        <f t="shared" si="6"/>
        <v>1.2884488448844884</v>
      </c>
      <c r="U36" s="39">
        <f t="shared" si="6"/>
        <v>1.5100515035720219</v>
      </c>
      <c r="V36" s="40">
        <f t="shared" si="6"/>
        <v>1.1872478013450596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8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54</v>
      </c>
      <c r="O4" s="14" t="s">
        <v>35</v>
      </c>
      <c r="P4" s="14" t="s">
        <v>36</v>
      </c>
      <c r="Q4" s="15">
        <v>54</v>
      </c>
      <c r="R4" s="14" t="s">
        <v>37</v>
      </c>
      <c r="T4" s="16" t="s">
        <v>33</v>
      </c>
      <c r="U4" s="16"/>
      <c r="V4" s="16" t="s">
        <v>225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575</v>
      </c>
      <c r="D7" s="3">
        <v>71</v>
      </c>
      <c r="E7" s="3">
        <v>1003</v>
      </c>
      <c r="F7" s="3">
        <v>468</v>
      </c>
      <c r="G7" s="3">
        <v>150</v>
      </c>
      <c r="H7" s="3">
        <v>40</v>
      </c>
      <c r="I7" s="3">
        <v>163</v>
      </c>
      <c r="J7" s="3">
        <v>0</v>
      </c>
      <c r="K7" s="3">
        <v>6</v>
      </c>
      <c r="L7" s="3">
        <v>4</v>
      </c>
      <c r="M7" s="3">
        <v>2</v>
      </c>
      <c r="N7" s="3">
        <v>4</v>
      </c>
      <c r="O7" s="3">
        <v>18</v>
      </c>
      <c r="P7" s="3">
        <v>28</v>
      </c>
      <c r="Q7" s="3">
        <v>18</v>
      </c>
      <c r="R7" s="3">
        <v>72</v>
      </c>
      <c r="S7" s="3">
        <v>9</v>
      </c>
      <c r="T7" s="3">
        <v>49</v>
      </c>
      <c r="U7" s="4">
        <v>118</v>
      </c>
      <c r="V7" s="29">
        <f>SUM(C7:U7)</f>
        <v>2798</v>
      </c>
    </row>
    <row r="8" spans="1:22" ht="18" customHeight="1" x14ac:dyDescent="0.15">
      <c r="A8" s="157"/>
      <c r="B8" s="119" t="s">
        <v>14</v>
      </c>
      <c r="C8" s="5">
        <v>629</v>
      </c>
      <c r="D8" s="9">
        <v>90</v>
      </c>
      <c r="E8" s="9">
        <v>1036</v>
      </c>
      <c r="F8" s="9">
        <v>502</v>
      </c>
      <c r="G8" s="9">
        <v>158</v>
      </c>
      <c r="H8" s="9">
        <v>40</v>
      </c>
      <c r="I8" s="9">
        <v>259</v>
      </c>
      <c r="J8" s="9">
        <v>0</v>
      </c>
      <c r="K8" s="9">
        <v>6</v>
      </c>
      <c r="L8" s="9">
        <v>7</v>
      </c>
      <c r="M8" s="9">
        <v>2</v>
      </c>
      <c r="N8" s="9">
        <v>5</v>
      </c>
      <c r="O8" s="9">
        <v>20</v>
      </c>
      <c r="P8" s="9">
        <v>31</v>
      </c>
      <c r="Q8" s="9">
        <v>20</v>
      </c>
      <c r="R8" s="9">
        <v>88</v>
      </c>
      <c r="S8" s="9">
        <v>9</v>
      </c>
      <c r="T8" s="9">
        <v>51</v>
      </c>
      <c r="U8" s="10">
        <v>130</v>
      </c>
      <c r="V8" s="30">
        <f t="shared" ref="V8:V30" si="0">SUM(C8:U8)</f>
        <v>3083</v>
      </c>
    </row>
    <row r="9" spans="1:22" ht="18" customHeight="1" x14ac:dyDescent="0.15">
      <c r="A9" s="154" t="s">
        <v>2</v>
      </c>
      <c r="B9" s="118" t="s">
        <v>13</v>
      </c>
      <c r="C9" s="2">
        <v>1204</v>
      </c>
      <c r="D9" s="3">
        <v>228</v>
      </c>
      <c r="E9" s="3">
        <v>6582</v>
      </c>
      <c r="F9" s="3">
        <v>812</v>
      </c>
      <c r="G9" s="3">
        <v>1231</v>
      </c>
      <c r="H9" s="3">
        <v>1305</v>
      </c>
      <c r="I9" s="3">
        <v>99</v>
      </c>
      <c r="J9" s="3">
        <v>4</v>
      </c>
      <c r="K9" s="3">
        <v>104</v>
      </c>
      <c r="L9" s="3">
        <v>32</v>
      </c>
      <c r="M9" s="3">
        <v>20</v>
      </c>
      <c r="N9" s="3">
        <v>90</v>
      </c>
      <c r="O9" s="3">
        <v>84</v>
      </c>
      <c r="P9" s="3">
        <v>44</v>
      </c>
      <c r="Q9" s="3">
        <v>10</v>
      </c>
      <c r="R9" s="3">
        <v>215</v>
      </c>
      <c r="S9" s="3">
        <v>26</v>
      </c>
      <c r="T9" s="3">
        <v>96</v>
      </c>
      <c r="U9" s="4">
        <v>281</v>
      </c>
      <c r="V9" s="29">
        <f t="shared" si="0"/>
        <v>12467</v>
      </c>
    </row>
    <row r="10" spans="1:22" ht="18" customHeight="1" x14ac:dyDescent="0.15">
      <c r="A10" s="153"/>
      <c r="B10" s="120" t="s">
        <v>14</v>
      </c>
      <c r="C10" s="5">
        <v>1314</v>
      </c>
      <c r="D10" s="6">
        <v>282</v>
      </c>
      <c r="E10" s="6">
        <v>6656</v>
      </c>
      <c r="F10" s="6">
        <v>872</v>
      </c>
      <c r="G10" s="6">
        <v>1255</v>
      </c>
      <c r="H10" s="6">
        <v>1308</v>
      </c>
      <c r="I10" s="6">
        <v>99</v>
      </c>
      <c r="J10" s="6">
        <v>4</v>
      </c>
      <c r="K10" s="6">
        <v>104</v>
      </c>
      <c r="L10" s="6">
        <v>32</v>
      </c>
      <c r="M10" s="6">
        <v>38</v>
      </c>
      <c r="N10" s="6">
        <v>110</v>
      </c>
      <c r="O10" s="6">
        <v>94</v>
      </c>
      <c r="P10" s="6">
        <v>55</v>
      </c>
      <c r="Q10" s="6">
        <v>11</v>
      </c>
      <c r="R10" s="6">
        <v>229</v>
      </c>
      <c r="S10" s="6">
        <v>30</v>
      </c>
      <c r="T10" s="6">
        <v>115</v>
      </c>
      <c r="U10" s="7">
        <v>292</v>
      </c>
      <c r="V10" s="31">
        <f t="shared" si="0"/>
        <v>12900</v>
      </c>
    </row>
    <row r="11" spans="1:22" ht="18" customHeight="1" x14ac:dyDescent="0.15">
      <c r="A11" s="156" t="s">
        <v>3</v>
      </c>
      <c r="B11" s="121" t="s">
        <v>13</v>
      </c>
      <c r="C11" s="11">
        <v>1373</v>
      </c>
      <c r="D11" s="12">
        <v>142</v>
      </c>
      <c r="E11" s="12">
        <v>3798</v>
      </c>
      <c r="F11" s="12">
        <v>931</v>
      </c>
      <c r="G11" s="12">
        <v>1541</v>
      </c>
      <c r="H11" s="12">
        <v>717</v>
      </c>
      <c r="I11" s="12">
        <v>67</v>
      </c>
      <c r="J11" s="12">
        <v>20</v>
      </c>
      <c r="K11" s="12">
        <v>102</v>
      </c>
      <c r="L11" s="12">
        <v>7</v>
      </c>
      <c r="M11" s="12">
        <v>15</v>
      </c>
      <c r="N11" s="12">
        <v>23</v>
      </c>
      <c r="O11" s="12">
        <v>34</v>
      </c>
      <c r="P11" s="12">
        <v>50</v>
      </c>
      <c r="Q11" s="12">
        <v>20</v>
      </c>
      <c r="R11" s="12">
        <v>184</v>
      </c>
      <c r="S11" s="12">
        <v>28</v>
      </c>
      <c r="T11" s="12">
        <v>103</v>
      </c>
      <c r="U11" s="13">
        <v>439</v>
      </c>
      <c r="V11" s="32">
        <f t="shared" si="0"/>
        <v>9594</v>
      </c>
    </row>
    <row r="12" spans="1:22" ht="18" customHeight="1" x14ac:dyDescent="0.15">
      <c r="A12" s="157"/>
      <c r="B12" s="119" t="s">
        <v>14</v>
      </c>
      <c r="C12" s="8">
        <v>1467</v>
      </c>
      <c r="D12" s="9">
        <v>158</v>
      </c>
      <c r="E12" s="9">
        <v>3909</v>
      </c>
      <c r="F12" s="9">
        <v>1027</v>
      </c>
      <c r="G12" s="9">
        <v>1553</v>
      </c>
      <c r="H12" s="9">
        <v>730</v>
      </c>
      <c r="I12" s="9">
        <v>71</v>
      </c>
      <c r="J12" s="9">
        <v>20</v>
      </c>
      <c r="K12" s="9">
        <v>102</v>
      </c>
      <c r="L12" s="9">
        <v>7</v>
      </c>
      <c r="M12" s="9">
        <v>15</v>
      </c>
      <c r="N12" s="9">
        <v>32</v>
      </c>
      <c r="O12" s="9">
        <v>36</v>
      </c>
      <c r="P12" s="9">
        <v>51</v>
      </c>
      <c r="Q12" s="9">
        <v>28</v>
      </c>
      <c r="R12" s="9">
        <v>201</v>
      </c>
      <c r="S12" s="9">
        <v>29</v>
      </c>
      <c r="T12" s="9">
        <v>125</v>
      </c>
      <c r="U12" s="10">
        <v>506</v>
      </c>
      <c r="V12" s="30">
        <f t="shared" si="0"/>
        <v>10067</v>
      </c>
    </row>
    <row r="13" spans="1:22" ht="18" customHeight="1" x14ac:dyDescent="0.15">
      <c r="A13" s="154" t="s">
        <v>4</v>
      </c>
      <c r="B13" s="118" t="s">
        <v>13</v>
      </c>
      <c r="C13" s="2">
        <v>2884</v>
      </c>
      <c r="D13" s="3">
        <v>645</v>
      </c>
      <c r="E13" s="3">
        <v>7099</v>
      </c>
      <c r="F13" s="3">
        <v>1924</v>
      </c>
      <c r="G13" s="3">
        <v>893</v>
      </c>
      <c r="H13" s="3">
        <v>226</v>
      </c>
      <c r="I13" s="3">
        <v>127</v>
      </c>
      <c r="J13" s="3">
        <v>2</v>
      </c>
      <c r="K13" s="3">
        <v>27</v>
      </c>
      <c r="L13" s="3">
        <v>29</v>
      </c>
      <c r="M13" s="3">
        <v>3</v>
      </c>
      <c r="N13" s="3">
        <v>3</v>
      </c>
      <c r="O13" s="3">
        <v>59</v>
      </c>
      <c r="P13" s="3">
        <v>111</v>
      </c>
      <c r="Q13" s="3">
        <v>31</v>
      </c>
      <c r="R13" s="3">
        <v>448</v>
      </c>
      <c r="S13" s="3">
        <v>14</v>
      </c>
      <c r="T13" s="3">
        <v>148</v>
      </c>
      <c r="U13" s="4">
        <v>741</v>
      </c>
      <c r="V13" s="29">
        <f t="shared" si="0"/>
        <v>15414</v>
      </c>
    </row>
    <row r="14" spans="1:22" ht="18" customHeight="1" x14ac:dyDescent="0.15">
      <c r="A14" s="153"/>
      <c r="B14" s="120" t="s">
        <v>14</v>
      </c>
      <c r="C14" s="5">
        <v>3120</v>
      </c>
      <c r="D14" s="6">
        <v>733</v>
      </c>
      <c r="E14" s="6">
        <v>7243</v>
      </c>
      <c r="F14" s="6">
        <v>2051</v>
      </c>
      <c r="G14" s="6">
        <v>934</v>
      </c>
      <c r="H14" s="6">
        <v>228</v>
      </c>
      <c r="I14" s="6">
        <v>143</v>
      </c>
      <c r="J14" s="6">
        <v>3</v>
      </c>
      <c r="K14" s="6">
        <v>28</v>
      </c>
      <c r="L14" s="6">
        <v>29</v>
      </c>
      <c r="M14" s="6">
        <v>4</v>
      </c>
      <c r="N14" s="6">
        <v>3</v>
      </c>
      <c r="O14" s="6">
        <v>69</v>
      </c>
      <c r="P14" s="6">
        <v>139</v>
      </c>
      <c r="Q14" s="6">
        <v>31</v>
      </c>
      <c r="R14" s="6">
        <v>462</v>
      </c>
      <c r="S14" s="6">
        <v>14</v>
      </c>
      <c r="T14" s="6">
        <v>155</v>
      </c>
      <c r="U14" s="7">
        <v>775</v>
      </c>
      <c r="V14" s="31">
        <f t="shared" si="0"/>
        <v>16164</v>
      </c>
    </row>
    <row r="15" spans="1:22" ht="18" customHeight="1" x14ac:dyDescent="0.15">
      <c r="A15" s="156" t="s">
        <v>5</v>
      </c>
      <c r="B15" s="121" t="s">
        <v>13</v>
      </c>
      <c r="C15" s="11">
        <v>2632</v>
      </c>
      <c r="D15" s="12">
        <v>1045</v>
      </c>
      <c r="E15" s="12">
        <v>4266</v>
      </c>
      <c r="F15" s="12">
        <v>1435</v>
      </c>
      <c r="G15" s="12">
        <v>394</v>
      </c>
      <c r="H15" s="12">
        <v>96</v>
      </c>
      <c r="I15" s="12">
        <v>17</v>
      </c>
      <c r="J15" s="12">
        <v>0</v>
      </c>
      <c r="K15" s="12">
        <v>0</v>
      </c>
      <c r="L15" s="12">
        <v>0</v>
      </c>
      <c r="M15" s="12">
        <v>28</v>
      </c>
      <c r="N15" s="12">
        <v>5</v>
      </c>
      <c r="O15" s="12">
        <v>45</v>
      </c>
      <c r="P15" s="12">
        <v>84</v>
      </c>
      <c r="Q15" s="12">
        <v>172</v>
      </c>
      <c r="R15" s="12">
        <v>178</v>
      </c>
      <c r="S15" s="12">
        <v>51</v>
      </c>
      <c r="T15" s="12">
        <v>82</v>
      </c>
      <c r="U15" s="13">
        <v>483</v>
      </c>
      <c r="V15" s="32">
        <f t="shared" si="0"/>
        <v>11013</v>
      </c>
    </row>
    <row r="16" spans="1:22" ht="18" customHeight="1" x14ac:dyDescent="0.15">
      <c r="A16" s="157"/>
      <c r="B16" s="119" t="s">
        <v>14</v>
      </c>
      <c r="C16" s="8">
        <v>2812</v>
      </c>
      <c r="D16" s="9">
        <v>1107</v>
      </c>
      <c r="E16" s="9">
        <v>4381</v>
      </c>
      <c r="F16" s="9">
        <v>1507</v>
      </c>
      <c r="G16" s="9">
        <v>401</v>
      </c>
      <c r="H16" s="9">
        <v>96</v>
      </c>
      <c r="I16" s="9">
        <v>19</v>
      </c>
      <c r="J16" s="9">
        <v>0</v>
      </c>
      <c r="K16" s="9">
        <v>0</v>
      </c>
      <c r="L16" s="9">
        <v>0</v>
      </c>
      <c r="M16" s="9">
        <v>28</v>
      </c>
      <c r="N16" s="9">
        <v>5</v>
      </c>
      <c r="O16" s="9">
        <v>47</v>
      </c>
      <c r="P16" s="9">
        <v>100</v>
      </c>
      <c r="Q16" s="9">
        <v>178</v>
      </c>
      <c r="R16" s="9">
        <v>223</v>
      </c>
      <c r="S16" s="9">
        <v>57</v>
      </c>
      <c r="T16" s="9">
        <v>90</v>
      </c>
      <c r="U16" s="10">
        <v>514</v>
      </c>
      <c r="V16" s="30">
        <f t="shared" si="0"/>
        <v>11565</v>
      </c>
    </row>
    <row r="17" spans="1:22" ht="18" customHeight="1" x14ac:dyDescent="0.15">
      <c r="A17" s="154" t="s">
        <v>6</v>
      </c>
      <c r="B17" s="118" t="s">
        <v>13</v>
      </c>
      <c r="C17" s="2">
        <v>1479</v>
      </c>
      <c r="D17" s="3">
        <v>425</v>
      </c>
      <c r="E17" s="3">
        <v>4045</v>
      </c>
      <c r="F17" s="3">
        <v>1171</v>
      </c>
      <c r="G17" s="3">
        <v>491</v>
      </c>
      <c r="H17" s="3">
        <v>301</v>
      </c>
      <c r="I17" s="3">
        <v>117</v>
      </c>
      <c r="J17" s="3">
        <v>5</v>
      </c>
      <c r="K17" s="3">
        <v>6</v>
      </c>
      <c r="L17" s="3">
        <v>14</v>
      </c>
      <c r="M17" s="3">
        <v>8</v>
      </c>
      <c r="N17" s="3">
        <v>9</v>
      </c>
      <c r="O17" s="3">
        <v>40</v>
      </c>
      <c r="P17" s="3">
        <v>29</v>
      </c>
      <c r="Q17" s="3">
        <v>16</v>
      </c>
      <c r="R17" s="3">
        <v>340</v>
      </c>
      <c r="S17" s="3">
        <v>15</v>
      </c>
      <c r="T17" s="3">
        <v>94</v>
      </c>
      <c r="U17" s="4">
        <v>316</v>
      </c>
      <c r="V17" s="29">
        <f t="shared" si="0"/>
        <v>8921</v>
      </c>
    </row>
    <row r="18" spans="1:22" ht="18" customHeight="1" x14ac:dyDescent="0.15">
      <c r="A18" s="153"/>
      <c r="B18" s="120" t="s">
        <v>14</v>
      </c>
      <c r="C18" s="5">
        <v>1565</v>
      </c>
      <c r="D18" s="6">
        <v>517</v>
      </c>
      <c r="E18" s="6">
        <v>4098</v>
      </c>
      <c r="F18" s="6">
        <v>1234</v>
      </c>
      <c r="G18" s="6">
        <v>500</v>
      </c>
      <c r="H18" s="6">
        <v>307</v>
      </c>
      <c r="I18" s="6">
        <v>117</v>
      </c>
      <c r="J18" s="6">
        <v>10</v>
      </c>
      <c r="K18" s="6">
        <v>6</v>
      </c>
      <c r="L18" s="6">
        <v>17</v>
      </c>
      <c r="M18" s="6">
        <v>31</v>
      </c>
      <c r="N18" s="6">
        <v>9</v>
      </c>
      <c r="O18" s="6">
        <v>53</v>
      </c>
      <c r="P18" s="6">
        <v>29</v>
      </c>
      <c r="Q18" s="6">
        <v>17</v>
      </c>
      <c r="R18" s="6">
        <v>370</v>
      </c>
      <c r="S18" s="6">
        <v>15</v>
      </c>
      <c r="T18" s="6">
        <v>96</v>
      </c>
      <c r="U18" s="7">
        <v>466</v>
      </c>
      <c r="V18" s="31">
        <f t="shared" si="0"/>
        <v>9457</v>
      </c>
    </row>
    <row r="19" spans="1:22" ht="18" customHeight="1" x14ac:dyDescent="0.15">
      <c r="A19" s="156" t="s">
        <v>7</v>
      </c>
      <c r="B19" s="121" t="s">
        <v>13</v>
      </c>
      <c r="C19" s="11">
        <v>2426</v>
      </c>
      <c r="D19" s="12">
        <v>341</v>
      </c>
      <c r="E19" s="12">
        <v>5539</v>
      </c>
      <c r="F19" s="12">
        <v>2035</v>
      </c>
      <c r="G19" s="12">
        <v>1017</v>
      </c>
      <c r="H19" s="12">
        <v>1141</v>
      </c>
      <c r="I19" s="12">
        <v>210</v>
      </c>
      <c r="J19" s="12">
        <v>2</v>
      </c>
      <c r="K19" s="12">
        <v>14</v>
      </c>
      <c r="L19" s="12">
        <v>21</v>
      </c>
      <c r="M19" s="12">
        <v>4</v>
      </c>
      <c r="N19" s="12">
        <v>2</v>
      </c>
      <c r="O19" s="12">
        <v>120</v>
      </c>
      <c r="P19" s="12">
        <v>11</v>
      </c>
      <c r="Q19" s="12">
        <v>10</v>
      </c>
      <c r="R19" s="12">
        <v>281</v>
      </c>
      <c r="S19" s="12">
        <v>18</v>
      </c>
      <c r="T19" s="12">
        <v>120</v>
      </c>
      <c r="U19" s="13">
        <v>1075</v>
      </c>
      <c r="V19" s="32">
        <f t="shared" si="0"/>
        <v>14387</v>
      </c>
    </row>
    <row r="20" spans="1:22" ht="18" customHeight="1" x14ac:dyDescent="0.15">
      <c r="A20" s="157"/>
      <c r="B20" s="119" t="s">
        <v>14</v>
      </c>
      <c r="C20" s="8">
        <v>2650</v>
      </c>
      <c r="D20" s="9">
        <v>399</v>
      </c>
      <c r="E20" s="9">
        <v>5673</v>
      </c>
      <c r="F20" s="9">
        <v>2132</v>
      </c>
      <c r="G20" s="9">
        <v>1062</v>
      </c>
      <c r="H20" s="9">
        <v>1152</v>
      </c>
      <c r="I20" s="9">
        <v>296</v>
      </c>
      <c r="J20" s="9">
        <v>2</v>
      </c>
      <c r="K20" s="9">
        <v>14</v>
      </c>
      <c r="L20" s="9">
        <v>21</v>
      </c>
      <c r="M20" s="9">
        <v>4</v>
      </c>
      <c r="N20" s="9">
        <v>2</v>
      </c>
      <c r="O20" s="9">
        <v>121</v>
      </c>
      <c r="P20" s="9">
        <v>17</v>
      </c>
      <c r="Q20" s="9">
        <v>12</v>
      </c>
      <c r="R20" s="9">
        <v>306</v>
      </c>
      <c r="S20" s="9">
        <v>20</v>
      </c>
      <c r="T20" s="9">
        <v>137</v>
      </c>
      <c r="U20" s="10">
        <v>1166</v>
      </c>
      <c r="V20" s="30">
        <f t="shared" si="0"/>
        <v>15186</v>
      </c>
    </row>
    <row r="21" spans="1:22" ht="18" customHeight="1" x14ac:dyDescent="0.15">
      <c r="A21" s="154" t="s">
        <v>8</v>
      </c>
      <c r="B21" s="118" t="s">
        <v>13</v>
      </c>
      <c r="C21" s="2">
        <v>1102</v>
      </c>
      <c r="D21" s="3">
        <v>44</v>
      </c>
      <c r="E21" s="3">
        <v>2605</v>
      </c>
      <c r="F21" s="3">
        <v>863</v>
      </c>
      <c r="G21" s="3">
        <v>401</v>
      </c>
      <c r="H21" s="3">
        <v>116</v>
      </c>
      <c r="I21" s="3">
        <v>63</v>
      </c>
      <c r="J21" s="3">
        <v>2</v>
      </c>
      <c r="K21" s="3">
        <v>16</v>
      </c>
      <c r="L21" s="3">
        <v>20</v>
      </c>
      <c r="M21" s="3">
        <v>40</v>
      </c>
      <c r="N21" s="3">
        <v>39</v>
      </c>
      <c r="O21" s="3">
        <v>29</v>
      </c>
      <c r="P21" s="3">
        <v>5</v>
      </c>
      <c r="Q21" s="3">
        <v>6</v>
      </c>
      <c r="R21" s="3">
        <v>79</v>
      </c>
      <c r="S21" s="3">
        <v>15</v>
      </c>
      <c r="T21" s="3">
        <v>46</v>
      </c>
      <c r="U21" s="4">
        <v>181</v>
      </c>
      <c r="V21" s="29">
        <f t="shared" si="0"/>
        <v>5672</v>
      </c>
    </row>
    <row r="22" spans="1:22" ht="18" customHeight="1" x14ac:dyDescent="0.15">
      <c r="A22" s="153"/>
      <c r="B22" s="120" t="s">
        <v>14</v>
      </c>
      <c r="C22" s="5">
        <v>1199</v>
      </c>
      <c r="D22" s="6">
        <v>54</v>
      </c>
      <c r="E22" s="6">
        <v>2633</v>
      </c>
      <c r="F22" s="6">
        <v>910</v>
      </c>
      <c r="G22" s="6">
        <v>413</v>
      </c>
      <c r="H22" s="6">
        <v>137</v>
      </c>
      <c r="I22" s="6">
        <v>81</v>
      </c>
      <c r="J22" s="6">
        <v>2</v>
      </c>
      <c r="K22" s="6">
        <v>16</v>
      </c>
      <c r="L22" s="6">
        <v>38</v>
      </c>
      <c r="M22" s="6">
        <v>210</v>
      </c>
      <c r="N22" s="6">
        <v>110</v>
      </c>
      <c r="O22" s="6">
        <v>32</v>
      </c>
      <c r="P22" s="6">
        <v>9</v>
      </c>
      <c r="Q22" s="6">
        <v>8</v>
      </c>
      <c r="R22" s="6">
        <v>91</v>
      </c>
      <c r="S22" s="6">
        <v>17</v>
      </c>
      <c r="T22" s="6">
        <v>61</v>
      </c>
      <c r="U22" s="7">
        <v>248</v>
      </c>
      <c r="V22" s="31">
        <f t="shared" si="0"/>
        <v>6269</v>
      </c>
    </row>
    <row r="23" spans="1:22" ht="18" customHeight="1" x14ac:dyDescent="0.15">
      <c r="A23" s="156" t="s">
        <v>9</v>
      </c>
      <c r="B23" s="121" t="s">
        <v>13</v>
      </c>
      <c r="C23" s="11">
        <v>2645</v>
      </c>
      <c r="D23" s="12">
        <v>199</v>
      </c>
      <c r="E23" s="12">
        <v>2664</v>
      </c>
      <c r="F23" s="12">
        <v>1035</v>
      </c>
      <c r="G23" s="12">
        <v>2766</v>
      </c>
      <c r="H23" s="12">
        <v>527</v>
      </c>
      <c r="I23" s="12">
        <v>120</v>
      </c>
      <c r="J23" s="12">
        <v>0</v>
      </c>
      <c r="K23" s="12">
        <v>138</v>
      </c>
      <c r="L23" s="12">
        <v>23</v>
      </c>
      <c r="M23" s="12">
        <v>2</v>
      </c>
      <c r="N23" s="12">
        <v>9</v>
      </c>
      <c r="O23" s="12">
        <v>34</v>
      </c>
      <c r="P23" s="12">
        <v>2</v>
      </c>
      <c r="Q23" s="12">
        <v>2</v>
      </c>
      <c r="R23" s="12">
        <v>155</v>
      </c>
      <c r="S23" s="12">
        <v>19</v>
      </c>
      <c r="T23" s="12">
        <v>108</v>
      </c>
      <c r="U23" s="13">
        <v>316</v>
      </c>
      <c r="V23" s="32">
        <f t="shared" si="0"/>
        <v>10764</v>
      </c>
    </row>
    <row r="24" spans="1:22" ht="18" customHeight="1" x14ac:dyDescent="0.15">
      <c r="A24" s="157"/>
      <c r="B24" s="119" t="s">
        <v>14</v>
      </c>
      <c r="C24" s="8">
        <v>3205</v>
      </c>
      <c r="D24" s="9">
        <v>260</v>
      </c>
      <c r="E24" s="9">
        <v>2711</v>
      </c>
      <c r="F24" s="9">
        <v>1095</v>
      </c>
      <c r="G24" s="9">
        <v>2808</v>
      </c>
      <c r="H24" s="9">
        <v>543</v>
      </c>
      <c r="I24" s="9">
        <v>139</v>
      </c>
      <c r="J24" s="9">
        <v>0</v>
      </c>
      <c r="K24" s="9">
        <v>156</v>
      </c>
      <c r="L24" s="9">
        <v>24</v>
      </c>
      <c r="M24" s="9">
        <v>4</v>
      </c>
      <c r="N24" s="9">
        <v>15</v>
      </c>
      <c r="O24" s="9">
        <v>36</v>
      </c>
      <c r="P24" s="9">
        <v>2</v>
      </c>
      <c r="Q24" s="9">
        <v>2</v>
      </c>
      <c r="R24" s="9">
        <v>159</v>
      </c>
      <c r="S24" s="9">
        <v>29</v>
      </c>
      <c r="T24" s="9">
        <v>137</v>
      </c>
      <c r="U24" s="10">
        <v>322</v>
      </c>
      <c r="V24" s="30">
        <f t="shared" si="0"/>
        <v>11647</v>
      </c>
    </row>
    <row r="25" spans="1:22" ht="18" customHeight="1" x14ac:dyDescent="0.15">
      <c r="A25" s="154" t="s">
        <v>10</v>
      </c>
      <c r="B25" s="118" t="s">
        <v>13</v>
      </c>
      <c r="C25" s="2">
        <v>4216</v>
      </c>
      <c r="D25" s="3">
        <v>258</v>
      </c>
      <c r="E25" s="3">
        <v>6223</v>
      </c>
      <c r="F25" s="3">
        <v>1006</v>
      </c>
      <c r="G25" s="3">
        <v>258</v>
      </c>
      <c r="H25" s="3">
        <v>174</v>
      </c>
      <c r="I25" s="3">
        <v>285</v>
      </c>
      <c r="J25" s="3">
        <v>0</v>
      </c>
      <c r="K25" s="3">
        <v>157</v>
      </c>
      <c r="L25" s="3">
        <v>12</v>
      </c>
      <c r="M25" s="3">
        <v>0</v>
      </c>
      <c r="N25" s="3">
        <v>8</v>
      </c>
      <c r="O25" s="3">
        <v>24</v>
      </c>
      <c r="P25" s="3">
        <v>24</v>
      </c>
      <c r="Q25" s="3">
        <v>7</v>
      </c>
      <c r="R25" s="3">
        <v>103</v>
      </c>
      <c r="S25" s="3">
        <v>32</v>
      </c>
      <c r="T25" s="3">
        <v>129</v>
      </c>
      <c r="U25" s="4">
        <v>562</v>
      </c>
      <c r="V25" s="29">
        <f t="shared" si="0"/>
        <v>13478</v>
      </c>
    </row>
    <row r="26" spans="1:22" ht="18" customHeight="1" x14ac:dyDescent="0.15">
      <c r="A26" s="153"/>
      <c r="B26" s="120" t="s">
        <v>14</v>
      </c>
      <c r="C26" s="5">
        <v>4679</v>
      </c>
      <c r="D26" s="6">
        <v>644</v>
      </c>
      <c r="E26" s="6">
        <v>6322</v>
      </c>
      <c r="F26" s="6">
        <v>1099</v>
      </c>
      <c r="G26" s="6">
        <v>284</v>
      </c>
      <c r="H26" s="6">
        <v>191</v>
      </c>
      <c r="I26" s="6">
        <v>326</v>
      </c>
      <c r="J26" s="6">
        <v>0</v>
      </c>
      <c r="K26" s="6">
        <v>167</v>
      </c>
      <c r="L26" s="6">
        <v>12</v>
      </c>
      <c r="M26" s="6">
        <v>0</v>
      </c>
      <c r="N26" s="6">
        <v>15</v>
      </c>
      <c r="O26" s="6">
        <v>24</v>
      </c>
      <c r="P26" s="6">
        <v>39</v>
      </c>
      <c r="Q26" s="6">
        <v>10</v>
      </c>
      <c r="R26" s="6">
        <v>114</v>
      </c>
      <c r="S26" s="6">
        <v>40</v>
      </c>
      <c r="T26" s="6">
        <v>174</v>
      </c>
      <c r="U26" s="7">
        <v>585</v>
      </c>
      <c r="V26" s="31">
        <f t="shared" si="0"/>
        <v>14725</v>
      </c>
    </row>
    <row r="27" spans="1:22" ht="18" customHeight="1" x14ac:dyDescent="0.15">
      <c r="A27" s="156" t="s">
        <v>11</v>
      </c>
      <c r="B27" s="121" t="s">
        <v>13</v>
      </c>
      <c r="C27" s="11">
        <v>8717</v>
      </c>
      <c r="D27" s="12">
        <v>257</v>
      </c>
      <c r="E27" s="12">
        <v>13550</v>
      </c>
      <c r="F27" s="12">
        <v>1753</v>
      </c>
      <c r="G27" s="12">
        <v>732</v>
      </c>
      <c r="H27" s="12">
        <v>682</v>
      </c>
      <c r="I27" s="12">
        <v>614</v>
      </c>
      <c r="J27" s="12">
        <v>8</v>
      </c>
      <c r="K27" s="12">
        <v>22</v>
      </c>
      <c r="L27" s="12">
        <v>31</v>
      </c>
      <c r="M27" s="12">
        <v>7</v>
      </c>
      <c r="N27" s="12">
        <v>5</v>
      </c>
      <c r="O27" s="12">
        <v>104</v>
      </c>
      <c r="P27" s="12">
        <v>81</v>
      </c>
      <c r="Q27" s="12">
        <v>82</v>
      </c>
      <c r="R27" s="12">
        <v>556</v>
      </c>
      <c r="S27" s="12">
        <v>43</v>
      </c>
      <c r="T27" s="12">
        <v>227</v>
      </c>
      <c r="U27" s="13">
        <v>1521</v>
      </c>
      <c r="V27" s="32">
        <f t="shared" si="0"/>
        <v>28992</v>
      </c>
    </row>
    <row r="28" spans="1:22" ht="18" customHeight="1" x14ac:dyDescent="0.15">
      <c r="A28" s="157"/>
      <c r="B28" s="119" t="s">
        <v>14</v>
      </c>
      <c r="C28" s="8">
        <v>9675</v>
      </c>
      <c r="D28" s="9">
        <v>317</v>
      </c>
      <c r="E28" s="9">
        <v>13722</v>
      </c>
      <c r="F28" s="9">
        <v>1859</v>
      </c>
      <c r="G28" s="9">
        <v>758</v>
      </c>
      <c r="H28" s="9">
        <v>692</v>
      </c>
      <c r="I28" s="9">
        <v>664</v>
      </c>
      <c r="J28" s="9">
        <v>8</v>
      </c>
      <c r="K28" s="9">
        <v>34</v>
      </c>
      <c r="L28" s="9">
        <v>31</v>
      </c>
      <c r="M28" s="9">
        <v>12</v>
      </c>
      <c r="N28" s="9">
        <v>7</v>
      </c>
      <c r="O28" s="9">
        <v>131</v>
      </c>
      <c r="P28" s="9">
        <v>99</v>
      </c>
      <c r="Q28" s="9">
        <v>82</v>
      </c>
      <c r="R28" s="9">
        <v>633</v>
      </c>
      <c r="S28" s="9">
        <v>43</v>
      </c>
      <c r="T28" s="9">
        <v>271</v>
      </c>
      <c r="U28" s="10">
        <v>1623</v>
      </c>
      <c r="V28" s="30">
        <f t="shared" si="0"/>
        <v>30661</v>
      </c>
    </row>
    <row r="29" spans="1:22" ht="18" customHeight="1" x14ac:dyDescent="0.15">
      <c r="A29" s="154" t="s">
        <v>12</v>
      </c>
      <c r="B29" s="118" t="s">
        <v>13</v>
      </c>
      <c r="C29" s="2">
        <v>1820</v>
      </c>
      <c r="D29" s="3">
        <v>79</v>
      </c>
      <c r="E29" s="3">
        <v>10205</v>
      </c>
      <c r="F29" s="3">
        <v>675</v>
      </c>
      <c r="G29" s="3">
        <v>277</v>
      </c>
      <c r="H29" s="3">
        <v>326</v>
      </c>
      <c r="I29" s="3">
        <v>267</v>
      </c>
      <c r="J29" s="3">
        <v>0</v>
      </c>
      <c r="K29" s="3">
        <v>13</v>
      </c>
      <c r="L29" s="3">
        <v>17</v>
      </c>
      <c r="M29" s="3">
        <v>0</v>
      </c>
      <c r="N29" s="3">
        <v>11</v>
      </c>
      <c r="O29" s="3">
        <v>38</v>
      </c>
      <c r="P29" s="3">
        <v>23</v>
      </c>
      <c r="Q29" s="3">
        <v>19</v>
      </c>
      <c r="R29" s="3">
        <v>83</v>
      </c>
      <c r="S29" s="3">
        <v>12</v>
      </c>
      <c r="T29" s="3">
        <v>37</v>
      </c>
      <c r="U29" s="4">
        <v>237</v>
      </c>
      <c r="V29" s="29">
        <f t="shared" si="0"/>
        <v>14139</v>
      </c>
    </row>
    <row r="30" spans="1:22" ht="18" customHeight="1" x14ac:dyDescent="0.15">
      <c r="A30" s="153"/>
      <c r="B30" s="120" t="s">
        <v>14</v>
      </c>
      <c r="C30" s="5">
        <v>2031</v>
      </c>
      <c r="D30" s="6">
        <v>95</v>
      </c>
      <c r="E30" s="6">
        <v>10268</v>
      </c>
      <c r="F30" s="6">
        <v>707</v>
      </c>
      <c r="G30" s="6">
        <v>293</v>
      </c>
      <c r="H30" s="6">
        <v>341</v>
      </c>
      <c r="I30" s="6">
        <v>271</v>
      </c>
      <c r="J30" s="6">
        <v>0</v>
      </c>
      <c r="K30" s="6">
        <v>20</v>
      </c>
      <c r="L30" s="6">
        <v>17</v>
      </c>
      <c r="M30" s="6">
        <v>0</v>
      </c>
      <c r="N30" s="6">
        <v>11</v>
      </c>
      <c r="O30" s="6">
        <v>38</v>
      </c>
      <c r="P30" s="6">
        <v>31</v>
      </c>
      <c r="Q30" s="6">
        <v>22</v>
      </c>
      <c r="R30" s="6">
        <v>115</v>
      </c>
      <c r="S30" s="6">
        <v>12</v>
      </c>
      <c r="T30" s="6">
        <v>58</v>
      </c>
      <c r="U30" s="7">
        <v>246</v>
      </c>
      <c r="V30" s="31">
        <f t="shared" si="0"/>
        <v>14576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31073</v>
      </c>
      <c r="D31" s="3">
        <f t="shared" ref="D31:V31" si="1">+D7+D9+D11+D13+D15+D17+D19+D21+D23+D25+D27+D29</f>
        <v>3734</v>
      </c>
      <c r="E31" s="3">
        <f t="shared" si="1"/>
        <v>67579</v>
      </c>
      <c r="F31" s="3">
        <f t="shared" si="1"/>
        <v>14108</v>
      </c>
      <c r="G31" s="3">
        <f t="shared" si="1"/>
        <v>10151</v>
      </c>
      <c r="H31" s="3">
        <f t="shared" si="1"/>
        <v>5651</v>
      </c>
      <c r="I31" s="3">
        <f t="shared" si="1"/>
        <v>2149</v>
      </c>
      <c r="J31" s="3">
        <f t="shared" si="1"/>
        <v>43</v>
      </c>
      <c r="K31" s="3">
        <f t="shared" ref="K31:M31" si="2">+K7+K9+K11+K13+K15+K17+K19+K21+K23+K25+K27+K29</f>
        <v>605</v>
      </c>
      <c r="L31" s="3">
        <f t="shared" si="2"/>
        <v>210</v>
      </c>
      <c r="M31" s="3">
        <f t="shared" si="2"/>
        <v>129</v>
      </c>
      <c r="N31" s="3">
        <f t="shared" si="1"/>
        <v>208</v>
      </c>
      <c r="O31" s="3">
        <f t="shared" si="1"/>
        <v>629</v>
      </c>
      <c r="P31" s="3">
        <f t="shared" si="1"/>
        <v>492</v>
      </c>
      <c r="Q31" s="3">
        <f t="shared" si="1"/>
        <v>393</v>
      </c>
      <c r="R31" s="3">
        <f t="shared" si="1"/>
        <v>2694</v>
      </c>
      <c r="S31" s="3">
        <f t="shared" si="1"/>
        <v>282</v>
      </c>
      <c r="T31" s="3">
        <f t="shared" si="1"/>
        <v>1239</v>
      </c>
      <c r="U31" s="4">
        <f t="shared" si="1"/>
        <v>6270</v>
      </c>
      <c r="V31" s="29">
        <f t="shared" si="1"/>
        <v>147639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34346</v>
      </c>
      <c r="D32" s="6">
        <f t="shared" si="3"/>
        <v>4656</v>
      </c>
      <c r="E32" s="6">
        <f t="shared" si="3"/>
        <v>68652</v>
      </c>
      <c r="F32" s="6">
        <f t="shared" si="3"/>
        <v>14995</v>
      </c>
      <c r="G32" s="6">
        <f t="shared" si="3"/>
        <v>10419</v>
      </c>
      <c r="H32" s="6">
        <f t="shared" si="3"/>
        <v>5765</v>
      </c>
      <c r="I32" s="6">
        <f t="shared" si="3"/>
        <v>2485</v>
      </c>
      <c r="J32" s="6">
        <f t="shared" si="3"/>
        <v>49</v>
      </c>
      <c r="K32" s="6">
        <f t="shared" ref="K32:M32" si="4">+K8+K10+K12+K14+K16+K18+K20+K22+K24+K26+K28+K30</f>
        <v>653</v>
      </c>
      <c r="L32" s="6">
        <f t="shared" si="4"/>
        <v>235</v>
      </c>
      <c r="M32" s="6">
        <f t="shared" si="4"/>
        <v>348</v>
      </c>
      <c r="N32" s="6">
        <f t="shared" si="3"/>
        <v>324</v>
      </c>
      <c r="O32" s="6">
        <f t="shared" si="3"/>
        <v>701</v>
      </c>
      <c r="P32" s="6">
        <f t="shared" si="3"/>
        <v>602</v>
      </c>
      <c r="Q32" s="6">
        <f t="shared" si="3"/>
        <v>421</v>
      </c>
      <c r="R32" s="6">
        <f t="shared" si="3"/>
        <v>2991</v>
      </c>
      <c r="S32" s="6">
        <f t="shared" si="3"/>
        <v>315</v>
      </c>
      <c r="T32" s="6">
        <f t="shared" si="3"/>
        <v>1470</v>
      </c>
      <c r="U32" s="7">
        <f t="shared" si="3"/>
        <v>6873</v>
      </c>
      <c r="V32" s="31">
        <f t="shared" si="3"/>
        <v>156300</v>
      </c>
    </row>
    <row r="33" spans="1:22" ht="18" customHeight="1" x14ac:dyDescent="0.15">
      <c r="A33" s="158" t="s">
        <v>273</v>
      </c>
      <c r="B33" s="118" t="s">
        <v>13</v>
      </c>
      <c r="C33" s="2">
        <v>30158</v>
      </c>
      <c r="D33" s="3">
        <v>2259</v>
      </c>
      <c r="E33" s="3">
        <v>54339</v>
      </c>
      <c r="F33" s="3">
        <v>11101</v>
      </c>
      <c r="G33" s="3">
        <v>10443</v>
      </c>
      <c r="H33" s="3">
        <v>6376</v>
      </c>
      <c r="I33" s="3">
        <v>1719</v>
      </c>
      <c r="J33" s="3">
        <v>21</v>
      </c>
      <c r="K33" s="3">
        <v>821</v>
      </c>
      <c r="L33" s="3">
        <v>288</v>
      </c>
      <c r="M33" s="3">
        <v>30</v>
      </c>
      <c r="N33" s="3">
        <v>217</v>
      </c>
      <c r="O33" s="3">
        <v>547</v>
      </c>
      <c r="P33" s="3">
        <v>431</v>
      </c>
      <c r="Q33" s="3">
        <v>247</v>
      </c>
      <c r="R33" s="3">
        <v>2143</v>
      </c>
      <c r="S33" s="3">
        <v>309</v>
      </c>
      <c r="T33" s="3">
        <v>1017</v>
      </c>
      <c r="U33" s="4">
        <v>3589</v>
      </c>
      <c r="V33" s="29">
        <f>SUM(C33:U33)</f>
        <v>126055</v>
      </c>
    </row>
    <row r="34" spans="1:22" ht="18" customHeight="1" x14ac:dyDescent="0.15">
      <c r="A34" s="153"/>
      <c r="B34" s="120" t="s">
        <v>14</v>
      </c>
      <c r="C34" s="5">
        <v>32195</v>
      </c>
      <c r="D34" s="6">
        <v>3336</v>
      </c>
      <c r="E34" s="6">
        <v>55537</v>
      </c>
      <c r="F34" s="6">
        <v>11828</v>
      </c>
      <c r="G34" s="6">
        <v>10865</v>
      </c>
      <c r="H34" s="6">
        <v>6606</v>
      </c>
      <c r="I34" s="6">
        <v>1869</v>
      </c>
      <c r="J34" s="6">
        <v>24</v>
      </c>
      <c r="K34" s="6">
        <v>864</v>
      </c>
      <c r="L34" s="6">
        <v>302</v>
      </c>
      <c r="M34" s="6">
        <v>34</v>
      </c>
      <c r="N34" s="6">
        <v>516</v>
      </c>
      <c r="O34" s="6">
        <v>593</v>
      </c>
      <c r="P34" s="6">
        <v>475</v>
      </c>
      <c r="Q34" s="6">
        <v>290</v>
      </c>
      <c r="R34" s="6">
        <v>2328</v>
      </c>
      <c r="S34" s="6">
        <v>419</v>
      </c>
      <c r="T34" s="6">
        <v>1224</v>
      </c>
      <c r="U34" s="7">
        <v>3956</v>
      </c>
      <c r="V34" s="31">
        <f>SUM(C34:U34)</f>
        <v>133261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1.0303402082366204</v>
      </c>
      <c r="D35" s="34">
        <f t="shared" ref="D35:V35" si="5">IF(D33=0,"- ",+D31/D33)</f>
        <v>1.6529437804338203</v>
      </c>
      <c r="E35" s="34">
        <f t="shared" si="5"/>
        <v>1.2436555696645135</v>
      </c>
      <c r="F35" s="34">
        <f t="shared" si="5"/>
        <v>1.2708764976128277</v>
      </c>
      <c r="G35" s="34">
        <f t="shared" si="5"/>
        <v>0.9720386862012832</v>
      </c>
      <c r="H35" s="34">
        <f t="shared" si="5"/>
        <v>0.88629234629861986</v>
      </c>
      <c r="I35" s="34">
        <f t="shared" si="5"/>
        <v>1.2501454333915067</v>
      </c>
      <c r="J35" s="34">
        <f t="shared" si="5"/>
        <v>2.0476190476190474</v>
      </c>
      <c r="K35" s="34">
        <f t="shared" ref="K35:M35" si="6">IF(K33=0,"- ",+K31/K33)</f>
        <v>0.73690621193666261</v>
      </c>
      <c r="L35" s="34">
        <f t="shared" si="6"/>
        <v>0.72916666666666663</v>
      </c>
      <c r="M35" s="34">
        <f t="shared" si="6"/>
        <v>4.3</v>
      </c>
      <c r="N35" s="34">
        <f t="shared" si="5"/>
        <v>0.95852534562211977</v>
      </c>
      <c r="O35" s="34">
        <f t="shared" si="5"/>
        <v>1.1499085923217551</v>
      </c>
      <c r="P35" s="34">
        <f t="shared" si="5"/>
        <v>1.1415313225058004</v>
      </c>
      <c r="Q35" s="34">
        <f t="shared" si="5"/>
        <v>1.5910931174089069</v>
      </c>
      <c r="R35" s="34">
        <f t="shared" si="5"/>
        <v>1.2571161922538499</v>
      </c>
      <c r="S35" s="34">
        <f t="shared" si="5"/>
        <v>0.91262135922330101</v>
      </c>
      <c r="T35" s="34">
        <f t="shared" si="5"/>
        <v>1.2182890855457227</v>
      </c>
      <c r="U35" s="35">
        <f t="shared" si="5"/>
        <v>1.7470047366954584</v>
      </c>
      <c r="V35" s="36">
        <f t="shared" si="5"/>
        <v>1.1712268454246162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1.0668116167106694</v>
      </c>
      <c r="D36" s="38">
        <f t="shared" si="7"/>
        <v>1.3956834532374101</v>
      </c>
      <c r="E36" s="38">
        <f t="shared" si="7"/>
        <v>1.2361488737238238</v>
      </c>
      <c r="F36" s="38">
        <f t="shared" si="7"/>
        <v>1.2677544808927967</v>
      </c>
      <c r="G36" s="38">
        <f t="shared" si="7"/>
        <v>0.95895075931891394</v>
      </c>
      <c r="H36" s="38">
        <f t="shared" si="7"/>
        <v>0.87269149258250078</v>
      </c>
      <c r="I36" s="38">
        <f t="shared" si="7"/>
        <v>1.3295880149812733</v>
      </c>
      <c r="J36" s="38">
        <f t="shared" si="7"/>
        <v>2.0416666666666665</v>
      </c>
      <c r="K36" s="38">
        <f t="shared" ref="K36:M36" si="8">IF(K34=0,"- ",+K32/K34)</f>
        <v>0.75578703703703709</v>
      </c>
      <c r="L36" s="38">
        <f t="shared" si="8"/>
        <v>0.77814569536423839</v>
      </c>
      <c r="M36" s="38">
        <f t="shared" si="8"/>
        <v>10.235294117647058</v>
      </c>
      <c r="N36" s="38">
        <f t="shared" si="7"/>
        <v>0.62790697674418605</v>
      </c>
      <c r="O36" s="38">
        <f t="shared" si="7"/>
        <v>1.1821247892074198</v>
      </c>
      <c r="P36" s="38">
        <f t="shared" si="7"/>
        <v>1.2673684210526315</v>
      </c>
      <c r="Q36" s="38">
        <f t="shared" si="7"/>
        <v>1.4517241379310344</v>
      </c>
      <c r="R36" s="38">
        <f t="shared" si="7"/>
        <v>1.2847938144329898</v>
      </c>
      <c r="S36" s="38">
        <f t="shared" si="7"/>
        <v>0.75178997613365151</v>
      </c>
      <c r="T36" s="38">
        <f t="shared" si="7"/>
        <v>1.2009803921568627</v>
      </c>
      <c r="U36" s="39">
        <f t="shared" si="7"/>
        <v>1.737360970677452</v>
      </c>
      <c r="V36" s="40">
        <f t="shared" si="7"/>
        <v>1.172886290812766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9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0</v>
      </c>
      <c r="O4" s="14" t="s">
        <v>35</v>
      </c>
      <c r="P4" s="14" t="s">
        <v>36</v>
      </c>
      <c r="Q4" s="15">
        <v>0</v>
      </c>
      <c r="R4" s="14" t="s">
        <v>37</v>
      </c>
      <c r="T4" s="16" t="s">
        <v>33</v>
      </c>
      <c r="U4" s="16"/>
      <c r="V4" s="16" t="s">
        <v>226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0</v>
      </c>
    </row>
    <row r="14" spans="1:22" ht="18" customHeight="1" x14ac:dyDescent="0.15">
      <c r="A14" s="153"/>
      <c r="B14" s="120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0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0</v>
      </c>
    </row>
    <row r="16" spans="1:22" ht="18" customHeight="1" x14ac:dyDescent="0.15">
      <c r="A16" s="157"/>
      <c r="B16" s="119" t="s">
        <v>14</v>
      </c>
      <c r="C16" s="8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0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0</v>
      </c>
      <c r="D31" s="3">
        <f t="shared" ref="D31:V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0</v>
      </c>
      <c r="S31" s="3">
        <f t="shared" si="1"/>
        <v>0</v>
      </c>
      <c r="T31" s="3">
        <f t="shared" si="1"/>
        <v>0</v>
      </c>
      <c r="U31" s="4">
        <f t="shared" si="1"/>
        <v>0</v>
      </c>
      <c r="V31" s="29">
        <f t="shared" si="1"/>
        <v>0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0</v>
      </c>
      <c r="D32" s="6">
        <f t="shared" si="3"/>
        <v>0</v>
      </c>
      <c r="E32" s="6">
        <f t="shared" si="3"/>
        <v>0</v>
      </c>
      <c r="F32" s="6">
        <f t="shared" si="3"/>
        <v>0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0</v>
      </c>
      <c r="U32" s="7">
        <f t="shared" si="3"/>
        <v>0</v>
      </c>
      <c r="V32" s="31">
        <f t="shared" si="3"/>
        <v>0</v>
      </c>
    </row>
    <row r="33" spans="1:22" ht="18" customHeight="1" x14ac:dyDescent="0.15">
      <c r="A33" s="158" t="s">
        <v>273</v>
      </c>
      <c r="B33" s="118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4">
        <v>0</v>
      </c>
      <c r="V33" s="29">
        <f>SUM(C33:U33)</f>
        <v>0</v>
      </c>
    </row>
    <row r="34" spans="1:22" ht="18" customHeight="1" x14ac:dyDescent="0.15">
      <c r="A34" s="153"/>
      <c r="B34" s="120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7">
        <v>0</v>
      </c>
      <c r="V34" s="31">
        <f>SUM(C34:U34)</f>
        <v>0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 t="str">
        <f t="shared" ref="D35:V35" si="5">IF(D33=0,"- ",+D31/D33)</f>
        <v xml:space="preserve">- </v>
      </c>
      <c r="E35" s="34" t="str">
        <f t="shared" si="5"/>
        <v xml:space="preserve">- 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 t="str">
        <f t="shared" si="5"/>
        <v xml:space="preserve">- </v>
      </c>
      <c r="V35" s="36" t="str">
        <f t="shared" si="5"/>
        <v xml:space="preserve">- 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 t="str">
        <f t="shared" si="7"/>
        <v xml:space="preserve">- </v>
      </c>
      <c r="E36" s="38" t="str">
        <f t="shared" si="7"/>
        <v xml:space="preserve">- 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 t="str">
        <f t="shared" si="7"/>
        <v xml:space="preserve">- </v>
      </c>
      <c r="V36" s="40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0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9</v>
      </c>
      <c r="O4" s="14" t="s">
        <v>35</v>
      </c>
      <c r="P4" s="14" t="s">
        <v>36</v>
      </c>
      <c r="Q4" s="15">
        <v>9</v>
      </c>
      <c r="R4" s="14" t="s">
        <v>37</v>
      </c>
      <c r="T4" s="16" t="s">
        <v>33</v>
      </c>
      <c r="U4" s="16"/>
      <c r="V4" s="16" t="s">
        <v>227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>
        <v>2</v>
      </c>
      <c r="Q11" s="12"/>
      <c r="R11" s="12"/>
      <c r="S11" s="12"/>
      <c r="T11" s="12"/>
      <c r="U11" s="13"/>
      <c r="V11" s="32">
        <f t="shared" si="0"/>
        <v>2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>
        <v>2</v>
      </c>
      <c r="Q12" s="9"/>
      <c r="R12" s="9"/>
      <c r="S12" s="9"/>
      <c r="T12" s="9"/>
      <c r="U12" s="10"/>
      <c r="V12" s="30">
        <f t="shared" si="0"/>
        <v>2</v>
      </c>
    </row>
    <row r="13" spans="1:22" ht="18" customHeight="1" x14ac:dyDescent="0.15">
      <c r="A13" s="154" t="s">
        <v>4</v>
      </c>
      <c r="B13" s="118" t="s">
        <v>13</v>
      </c>
      <c r="C13" s="2"/>
      <c r="D13" s="3">
        <v>1</v>
      </c>
      <c r="E13" s="3">
        <v>21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>
        <v>1</v>
      </c>
      <c r="R13" s="3"/>
      <c r="S13" s="3"/>
      <c r="T13" s="3"/>
      <c r="U13" s="4"/>
      <c r="V13" s="29">
        <f t="shared" si="0"/>
        <v>23</v>
      </c>
    </row>
    <row r="14" spans="1:22" ht="18" customHeight="1" x14ac:dyDescent="0.15">
      <c r="A14" s="153"/>
      <c r="B14" s="120" t="s">
        <v>14</v>
      </c>
      <c r="C14" s="5"/>
      <c r="D14" s="6">
        <v>1</v>
      </c>
      <c r="E14" s="6">
        <v>21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>
        <v>1</v>
      </c>
      <c r="R14" s="6"/>
      <c r="S14" s="6"/>
      <c r="T14" s="6"/>
      <c r="U14" s="7"/>
      <c r="V14" s="31">
        <f t="shared" si="0"/>
        <v>23</v>
      </c>
    </row>
    <row r="15" spans="1:22" ht="18" customHeight="1" x14ac:dyDescent="0.15">
      <c r="A15" s="156" t="s">
        <v>5</v>
      </c>
      <c r="B15" s="121" t="s">
        <v>13</v>
      </c>
      <c r="C15" s="11">
        <v>3</v>
      </c>
      <c r="D15" s="12"/>
      <c r="E15" s="12">
        <v>9</v>
      </c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>
        <v>4</v>
      </c>
      <c r="S15" s="12">
        <v>1</v>
      </c>
      <c r="T15" s="12">
        <v>1</v>
      </c>
      <c r="U15" s="13">
        <v>12</v>
      </c>
      <c r="V15" s="32">
        <f t="shared" si="0"/>
        <v>30</v>
      </c>
    </row>
    <row r="16" spans="1:22" ht="18" customHeight="1" x14ac:dyDescent="0.15">
      <c r="A16" s="157"/>
      <c r="B16" s="119" t="s">
        <v>14</v>
      </c>
      <c r="C16" s="8">
        <v>3</v>
      </c>
      <c r="D16" s="9"/>
      <c r="E16" s="9">
        <v>9</v>
      </c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>
        <v>7</v>
      </c>
      <c r="S16" s="9">
        <v>2</v>
      </c>
      <c r="T16" s="9">
        <v>2</v>
      </c>
      <c r="U16" s="10">
        <v>12</v>
      </c>
      <c r="V16" s="30">
        <f t="shared" si="0"/>
        <v>35</v>
      </c>
    </row>
    <row r="17" spans="1:22" ht="18" customHeight="1" x14ac:dyDescent="0.15">
      <c r="A17" s="154" t="s">
        <v>6</v>
      </c>
      <c r="B17" s="118" t="s">
        <v>13</v>
      </c>
      <c r="C17" s="2">
        <v>1</v>
      </c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>
        <v>4</v>
      </c>
      <c r="U17" s="4">
        <v>1</v>
      </c>
      <c r="V17" s="29">
        <f t="shared" si="0"/>
        <v>6</v>
      </c>
    </row>
    <row r="18" spans="1:22" ht="18" customHeight="1" x14ac:dyDescent="0.15">
      <c r="A18" s="153"/>
      <c r="B18" s="120" t="s">
        <v>14</v>
      </c>
      <c r="C18" s="5">
        <v>1</v>
      </c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>
        <v>4</v>
      </c>
      <c r="U18" s="7">
        <v>1</v>
      </c>
      <c r="V18" s="31">
        <f t="shared" si="0"/>
        <v>6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>
        <v>3</v>
      </c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>
        <v>1</v>
      </c>
      <c r="R19" s="12"/>
      <c r="S19" s="12"/>
      <c r="T19" s="12"/>
      <c r="U19" s="13"/>
      <c r="V19" s="32">
        <f t="shared" si="0"/>
        <v>4</v>
      </c>
    </row>
    <row r="20" spans="1:22" ht="18" customHeight="1" x14ac:dyDescent="0.15">
      <c r="A20" s="157"/>
      <c r="B20" s="119" t="s">
        <v>14</v>
      </c>
      <c r="C20" s="8"/>
      <c r="D20" s="9"/>
      <c r="E20" s="9">
        <v>3</v>
      </c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>
        <v>1</v>
      </c>
      <c r="R20" s="9"/>
      <c r="S20" s="9"/>
      <c r="T20" s="9"/>
      <c r="U20" s="10"/>
      <c r="V20" s="30">
        <f t="shared" si="0"/>
        <v>4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>
        <v>2</v>
      </c>
      <c r="R23" s="12">
        <v>2</v>
      </c>
      <c r="S23" s="12"/>
      <c r="T23" s="12">
        <v>1</v>
      </c>
      <c r="U23" s="13"/>
      <c r="V23" s="32">
        <f t="shared" si="0"/>
        <v>5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>
        <v>2</v>
      </c>
      <c r="R24" s="9">
        <v>2</v>
      </c>
      <c r="S24" s="9"/>
      <c r="T24" s="9">
        <v>1</v>
      </c>
      <c r="U24" s="10"/>
      <c r="V24" s="30">
        <f t="shared" si="0"/>
        <v>5</v>
      </c>
    </row>
    <row r="25" spans="1:22" ht="18" customHeight="1" x14ac:dyDescent="0.15">
      <c r="A25" s="154" t="s">
        <v>10</v>
      </c>
      <c r="B25" s="118" t="s">
        <v>13</v>
      </c>
      <c r="C25" s="2"/>
      <c r="D25" s="3">
        <v>2</v>
      </c>
      <c r="E25" s="3"/>
      <c r="F25" s="3"/>
      <c r="G25" s="3"/>
      <c r="H25" s="3"/>
      <c r="I25" s="3"/>
      <c r="J25" s="3"/>
      <c r="K25" s="3"/>
      <c r="L25" s="3"/>
      <c r="M25" s="3">
        <v>2</v>
      </c>
      <c r="N25" s="3"/>
      <c r="O25" s="3"/>
      <c r="P25" s="3"/>
      <c r="Q25" s="3"/>
      <c r="R25" s="3"/>
      <c r="S25" s="3"/>
      <c r="T25" s="3"/>
      <c r="U25" s="4"/>
      <c r="V25" s="29">
        <f t="shared" si="0"/>
        <v>4</v>
      </c>
    </row>
    <row r="26" spans="1:22" ht="18" customHeight="1" x14ac:dyDescent="0.15">
      <c r="A26" s="153"/>
      <c r="B26" s="120" t="s">
        <v>14</v>
      </c>
      <c r="C26" s="5"/>
      <c r="D26" s="6">
        <v>2</v>
      </c>
      <c r="E26" s="6"/>
      <c r="F26" s="6"/>
      <c r="G26" s="6"/>
      <c r="H26" s="6"/>
      <c r="I26" s="6"/>
      <c r="J26" s="6"/>
      <c r="K26" s="6"/>
      <c r="L26" s="6"/>
      <c r="M26" s="6">
        <v>2</v>
      </c>
      <c r="N26" s="6"/>
      <c r="O26" s="6"/>
      <c r="P26" s="6"/>
      <c r="Q26" s="6"/>
      <c r="R26" s="6"/>
      <c r="S26" s="6"/>
      <c r="T26" s="6"/>
      <c r="U26" s="7"/>
      <c r="V26" s="31">
        <f t="shared" si="0"/>
        <v>4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4</v>
      </c>
      <c r="D31" s="3">
        <f t="shared" ref="D31:V31" si="1">+D7+D9+D11+D13+D15+D17+D19+D21+D23+D25+D27+D29</f>
        <v>3</v>
      </c>
      <c r="E31" s="3">
        <f t="shared" si="1"/>
        <v>33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2</v>
      </c>
      <c r="N31" s="3">
        <f t="shared" si="1"/>
        <v>0</v>
      </c>
      <c r="O31" s="3">
        <f t="shared" si="1"/>
        <v>0</v>
      </c>
      <c r="P31" s="3">
        <f t="shared" si="1"/>
        <v>2</v>
      </c>
      <c r="Q31" s="3">
        <f t="shared" si="1"/>
        <v>4</v>
      </c>
      <c r="R31" s="3">
        <f t="shared" si="1"/>
        <v>6</v>
      </c>
      <c r="S31" s="3">
        <f t="shared" si="1"/>
        <v>1</v>
      </c>
      <c r="T31" s="3">
        <f t="shared" si="1"/>
        <v>6</v>
      </c>
      <c r="U31" s="4">
        <f t="shared" si="1"/>
        <v>13</v>
      </c>
      <c r="V31" s="29">
        <f t="shared" si="1"/>
        <v>74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4</v>
      </c>
      <c r="D32" s="6">
        <f t="shared" si="3"/>
        <v>3</v>
      </c>
      <c r="E32" s="6">
        <f t="shared" si="3"/>
        <v>33</v>
      </c>
      <c r="F32" s="6">
        <f t="shared" si="3"/>
        <v>0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2</v>
      </c>
      <c r="N32" s="6">
        <f t="shared" si="3"/>
        <v>0</v>
      </c>
      <c r="O32" s="6">
        <f t="shared" si="3"/>
        <v>0</v>
      </c>
      <c r="P32" s="6">
        <f t="shared" si="3"/>
        <v>2</v>
      </c>
      <c r="Q32" s="6">
        <f t="shared" si="3"/>
        <v>4</v>
      </c>
      <c r="R32" s="6">
        <f t="shared" si="3"/>
        <v>9</v>
      </c>
      <c r="S32" s="6">
        <f t="shared" si="3"/>
        <v>2</v>
      </c>
      <c r="T32" s="6">
        <f t="shared" si="3"/>
        <v>7</v>
      </c>
      <c r="U32" s="7">
        <f t="shared" si="3"/>
        <v>13</v>
      </c>
      <c r="V32" s="31">
        <f t="shared" si="3"/>
        <v>79</v>
      </c>
    </row>
    <row r="33" spans="1:22" ht="18" customHeight="1" x14ac:dyDescent="0.15">
      <c r="A33" s="158" t="s">
        <v>273</v>
      </c>
      <c r="B33" s="118" t="s">
        <v>13</v>
      </c>
      <c r="C33" s="2">
        <v>6</v>
      </c>
      <c r="D33" s="3">
        <v>6</v>
      </c>
      <c r="E33" s="3">
        <v>9</v>
      </c>
      <c r="F33" s="3">
        <v>0</v>
      </c>
      <c r="G33" s="3">
        <v>0</v>
      </c>
      <c r="H33" s="3">
        <v>1</v>
      </c>
      <c r="I33" s="3">
        <v>3</v>
      </c>
      <c r="J33" s="3">
        <v>0</v>
      </c>
      <c r="K33" s="3">
        <v>4</v>
      </c>
      <c r="L33" s="3">
        <v>2</v>
      </c>
      <c r="M33" s="3">
        <v>5</v>
      </c>
      <c r="N33" s="3">
        <v>0</v>
      </c>
      <c r="O33" s="3">
        <v>2</v>
      </c>
      <c r="P33" s="3">
        <v>2</v>
      </c>
      <c r="Q33" s="3">
        <v>0</v>
      </c>
      <c r="R33" s="3">
        <v>1</v>
      </c>
      <c r="S33" s="3">
        <v>0</v>
      </c>
      <c r="T33" s="3">
        <v>1</v>
      </c>
      <c r="U33" s="4">
        <v>65</v>
      </c>
      <c r="V33" s="29">
        <f>SUM(C33:U33)</f>
        <v>107</v>
      </c>
    </row>
    <row r="34" spans="1:22" ht="18" customHeight="1" x14ac:dyDescent="0.15">
      <c r="A34" s="153"/>
      <c r="B34" s="120" t="s">
        <v>14</v>
      </c>
      <c r="C34" s="5">
        <v>7</v>
      </c>
      <c r="D34" s="6">
        <v>6</v>
      </c>
      <c r="E34" s="6">
        <v>10</v>
      </c>
      <c r="F34" s="6">
        <v>0</v>
      </c>
      <c r="G34" s="6">
        <v>0</v>
      </c>
      <c r="H34" s="6">
        <v>2</v>
      </c>
      <c r="I34" s="6">
        <v>3</v>
      </c>
      <c r="J34" s="6">
        <v>0</v>
      </c>
      <c r="K34" s="6">
        <v>4</v>
      </c>
      <c r="L34" s="6">
        <v>3</v>
      </c>
      <c r="M34" s="6">
        <v>8</v>
      </c>
      <c r="N34" s="6">
        <v>0</v>
      </c>
      <c r="O34" s="6">
        <v>47</v>
      </c>
      <c r="P34" s="6">
        <v>5</v>
      </c>
      <c r="Q34" s="6">
        <v>0</v>
      </c>
      <c r="R34" s="6">
        <v>1</v>
      </c>
      <c r="S34" s="6">
        <v>0</v>
      </c>
      <c r="T34" s="6">
        <v>1</v>
      </c>
      <c r="U34" s="7">
        <v>597</v>
      </c>
      <c r="V34" s="31">
        <f>SUM(C34:U34)</f>
        <v>694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0.66666666666666663</v>
      </c>
      <c r="D35" s="34">
        <f t="shared" ref="D35:V35" si="5">IF(D33=0,"- ",+D31/D33)</f>
        <v>0.5</v>
      </c>
      <c r="E35" s="34">
        <f t="shared" si="5"/>
        <v>3.6666666666666665</v>
      </c>
      <c r="F35" s="34" t="str">
        <f t="shared" si="5"/>
        <v xml:space="preserve">- </v>
      </c>
      <c r="G35" s="34" t="str">
        <f t="shared" si="5"/>
        <v xml:space="preserve">- </v>
      </c>
      <c r="H35" s="34">
        <f t="shared" si="5"/>
        <v>0</v>
      </c>
      <c r="I35" s="34">
        <f t="shared" si="5"/>
        <v>0</v>
      </c>
      <c r="J35" s="34" t="str">
        <f t="shared" si="5"/>
        <v xml:space="preserve">- </v>
      </c>
      <c r="K35" s="34">
        <f t="shared" ref="K35:M35" si="6">IF(K33=0,"- ",+K31/K33)</f>
        <v>0</v>
      </c>
      <c r="L35" s="34">
        <f t="shared" si="6"/>
        <v>0</v>
      </c>
      <c r="M35" s="34">
        <f t="shared" si="6"/>
        <v>0.4</v>
      </c>
      <c r="N35" s="34" t="str">
        <f t="shared" si="5"/>
        <v xml:space="preserve">- </v>
      </c>
      <c r="O35" s="34">
        <f t="shared" si="5"/>
        <v>0</v>
      </c>
      <c r="P35" s="34">
        <f t="shared" si="5"/>
        <v>1</v>
      </c>
      <c r="Q35" s="34" t="str">
        <f t="shared" si="5"/>
        <v xml:space="preserve">- </v>
      </c>
      <c r="R35" s="34">
        <f t="shared" si="5"/>
        <v>6</v>
      </c>
      <c r="S35" s="34" t="str">
        <f t="shared" si="5"/>
        <v xml:space="preserve">- </v>
      </c>
      <c r="T35" s="34">
        <f t="shared" si="5"/>
        <v>6</v>
      </c>
      <c r="U35" s="35">
        <f t="shared" si="5"/>
        <v>0.2</v>
      </c>
      <c r="V35" s="36">
        <f t="shared" si="5"/>
        <v>0.69158878504672894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0.5714285714285714</v>
      </c>
      <c r="D36" s="38">
        <f t="shared" si="7"/>
        <v>0.5</v>
      </c>
      <c r="E36" s="38">
        <f t="shared" si="7"/>
        <v>3.3</v>
      </c>
      <c r="F36" s="38" t="str">
        <f t="shared" si="7"/>
        <v xml:space="preserve">- </v>
      </c>
      <c r="G36" s="38" t="str">
        <f t="shared" si="7"/>
        <v xml:space="preserve">- </v>
      </c>
      <c r="H36" s="38">
        <f t="shared" si="7"/>
        <v>0</v>
      </c>
      <c r="I36" s="38">
        <f t="shared" si="7"/>
        <v>0</v>
      </c>
      <c r="J36" s="38" t="str">
        <f t="shared" si="7"/>
        <v xml:space="preserve">- </v>
      </c>
      <c r="K36" s="38">
        <f t="shared" ref="K36:M36" si="8">IF(K34=0,"- ",+K32/K34)</f>
        <v>0</v>
      </c>
      <c r="L36" s="38">
        <f t="shared" si="8"/>
        <v>0</v>
      </c>
      <c r="M36" s="38">
        <f t="shared" si="8"/>
        <v>0.25</v>
      </c>
      <c r="N36" s="38" t="str">
        <f t="shared" si="7"/>
        <v xml:space="preserve">- </v>
      </c>
      <c r="O36" s="38">
        <f t="shared" si="7"/>
        <v>0</v>
      </c>
      <c r="P36" s="38">
        <f t="shared" si="7"/>
        <v>0.4</v>
      </c>
      <c r="Q36" s="38" t="str">
        <f t="shared" si="7"/>
        <v xml:space="preserve">- </v>
      </c>
      <c r="R36" s="38">
        <f t="shared" si="7"/>
        <v>9</v>
      </c>
      <c r="S36" s="38" t="str">
        <f t="shared" si="7"/>
        <v xml:space="preserve">- </v>
      </c>
      <c r="T36" s="38">
        <f t="shared" si="7"/>
        <v>7</v>
      </c>
      <c r="U36" s="39">
        <f t="shared" si="7"/>
        <v>2.1775544388609715E-2</v>
      </c>
      <c r="V36" s="40">
        <f t="shared" si="7"/>
        <v>0.1138328530259366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AG56"/>
  <sheetViews>
    <sheetView view="pageBreakPreview" topLeftCell="A7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3</v>
      </c>
      <c r="O4" s="14" t="s">
        <v>35</v>
      </c>
      <c r="P4" s="14" t="s">
        <v>36</v>
      </c>
      <c r="Q4" s="15">
        <v>3</v>
      </c>
      <c r="R4" s="14" t="s">
        <v>37</v>
      </c>
      <c r="T4" s="16" t="s">
        <v>33</v>
      </c>
      <c r="U4" s="16"/>
      <c r="V4" s="16" t="s">
        <v>57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>
        <v>92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92</v>
      </c>
    </row>
    <row r="8" spans="1:22" ht="18" customHeight="1" x14ac:dyDescent="0.15">
      <c r="A8" s="157"/>
      <c r="B8" s="119" t="s">
        <v>14</v>
      </c>
      <c r="C8" s="5"/>
      <c r="D8" s="9">
        <v>92</v>
      </c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92</v>
      </c>
    </row>
    <row r="9" spans="1:22" ht="18" customHeight="1" x14ac:dyDescent="0.15">
      <c r="A9" s="154" t="s">
        <v>2</v>
      </c>
      <c r="B9" s="118" t="s">
        <v>13</v>
      </c>
      <c r="C9" s="2"/>
      <c r="D9" s="3">
        <v>86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86</v>
      </c>
    </row>
    <row r="10" spans="1:22" ht="18" customHeight="1" x14ac:dyDescent="0.15">
      <c r="A10" s="153"/>
      <c r="B10" s="120" t="s">
        <v>14</v>
      </c>
      <c r="C10" s="5"/>
      <c r="D10" s="6">
        <v>86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86</v>
      </c>
    </row>
    <row r="11" spans="1:22" ht="18" customHeight="1" x14ac:dyDescent="0.15">
      <c r="A11" s="156" t="s">
        <v>3</v>
      </c>
      <c r="B11" s="121" t="s">
        <v>13</v>
      </c>
      <c r="C11" s="11"/>
      <c r="D11" s="12">
        <v>245</v>
      </c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245</v>
      </c>
    </row>
    <row r="12" spans="1:22" ht="18" customHeight="1" x14ac:dyDescent="0.15">
      <c r="A12" s="157"/>
      <c r="B12" s="119" t="s">
        <v>14</v>
      </c>
      <c r="C12" s="8"/>
      <c r="D12" s="9">
        <v>245</v>
      </c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245</v>
      </c>
    </row>
    <row r="13" spans="1:22" ht="18" customHeight="1" x14ac:dyDescent="0.15">
      <c r="A13" s="154" t="s">
        <v>4</v>
      </c>
      <c r="B13" s="118" t="s">
        <v>13</v>
      </c>
      <c r="C13" s="2">
        <v>3</v>
      </c>
      <c r="D13" s="3">
        <v>682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685</v>
      </c>
    </row>
    <row r="14" spans="1:22" ht="18" customHeight="1" x14ac:dyDescent="0.15">
      <c r="A14" s="153"/>
      <c r="B14" s="120" t="s">
        <v>14</v>
      </c>
      <c r="C14" s="5">
        <v>3</v>
      </c>
      <c r="D14" s="6">
        <v>682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685</v>
      </c>
    </row>
    <row r="15" spans="1:22" ht="18" customHeight="1" x14ac:dyDescent="0.15">
      <c r="A15" s="156" t="s">
        <v>5</v>
      </c>
      <c r="B15" s="121" t="s">
        <v>13</v>
      </c>
      <c r="C15" s="11">
        <v>5</v>
      </c>
      <c r="D15" s="12">
        <v>802</v>
      </c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807</v>
      </c>
    </row>
    <row r="16" spans="1:22" ht="18" customHeight="1" x14ac:dyDescent="0.15">
      <c r="A16" s="157"/>
      <c r="B16" s="119" t="s">
        <v>14</v>
      </c>
      <c r="C16" s="8">
        <v>5</v>
      </c>
      <c r="D16" s="9">
        <v>802</v>
      </c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807</v>
      </c>
    </row>
    <row r="17" spans="1:22" ht="18" customHeight="1" x14ac:dyDescent="0.15">
      <c r="A17" s="154" t="s">
        <v>6</v>
      </c>
      <c r="B17" s="118" t="s">
        <v>13</v>
      </c>
      <c r="C17" s="2">
        <v>6</v>
      </c>
      <c r="D17" s="3">
        <v>183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189</v>
      </c>
    </row>
    <row r="18" spans="1:22" ht="18" customHeight="1" x14ac:dyDescent="0.15">
      <c r="A18" s="153"/>
      <c r="B18" s="120" t="s">
        <v>14</v>
      </c>
      <c r="C18" s="5">
        <v>6</v>
      </c>
      <c r="D18" s="6">
        <v>183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189</v>
      </c>
    </row>
    <row r="19" spans="1:22" ht="18" customHeight="1" x14ac:dyDescent="0.15">
      <c r="A19" s="156" t="s">
        <v>7</v>
      </c>
      <c r="B19" s="121" t="s">
        <v>13</v>
      </c>
      <c r="C19" s="11"/>
      <c r="D19" s="12">
        <v>45</v>
      </c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>
        <v>2</v>
      </c>
      <c r="S19" s="12"/>
      <c r="T19" s="12"/>
      <c r="U19" s="13"/>
      <c r="V19" s="32">
        <f t="shared" si="0"/>
        <v>47</v>
      </c>
    </row>
    <row r="20" spans="1:22" ht="18" customHeight="1" x14ac:dyDescent="0.15">
      <c r="A20" s="157"/>
      <c r="B20" s="119" t="s">
        <v>14</v>
      </c>
      <c r="C20" s="8"/>
      <c r="D20" s="9">
        <v>135</v>
      </c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>
        <v>4</v>
      </c>
      <c r="S20" s="9"/>
      <c r="T20" s="9"/>
      <c r="U20" s="10"/>
      <c r="V20" s="30">
        <f t="shared" si="0"/>
        <v>139</v>
      </c>
    </row>
    <row r="21" spans="1:22" ht="18" customHeight="1" x14ac:dyDescent="0.15">
      <c r="A21" s="154" t="s">
        <v>8</v>
      </c>
      <c r="B21" s="118" t="s">
        <v>13</v>
      </c>
      <c r="C21" s="2"/>
      <c r="D21" s="3">
        <v>3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3</v>
      </c>
    </row>
    <row r="22" spans="1:22" ht="18" customHeight="1" x14ac:dyDescent="0.15">
      <c r="A22" s="153"/>
      <c r="B22" s="120" t="s">
        <v>14</v>
      </c>
      <c r="C22" s="5"/>
      <c r="D22" s="6">
        <v>9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9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>
        <v>47</v>
      </c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47</v>
      </c>
    </row>
    <row r="28" spans="1:22" ht="18" customHeight="1" x14ac:dyDescent="0.15">
      <c r="A28" s="157"/>
      <c r="B28" s="119" t="s">
        <v>14</v>
      </c>
      <c r="C28" s="8"/>
      <c r="D28" s="9">
        <v>47</v>
      </c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47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14</v>
      </c>
      <c r="D31" s="3">
        <f t="shared" ref="D31:U32" si="1">+D7+D9+D11+D13+D15+D17+D19+D21+D23+D25+D27+D29</f>
        <v>2185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2</v>
      </c>
      <c r="S31" s="3">
        <f t="shared" si="1"/>
        <v>0</v>
      </c>
      <c r="T31" s="3">
        <f t="shared" si="1"/>
        <v>0</v>
      </c>
      <c r="U31" s="4">
        <f t="shared" si="1"/>
        <v>0</v>
      </c>
      <c r="V31" s="29">
        <f t="shared" ref="V31" si="2">+V7+V9+V11+V13+V15+V17+V19+V21+V23+V25+V27+V29</f>
        <v>2201</v>
      </c>
    </row>
    <row r="32" spans="1:22" ht="18" customHeight="1" x14ac:dyDescent="0.15">
      <c r="A32" s="153"/>
      <c r="B32" s="120" t="s">
        <v>14</v>
      </c>
      <c r="C32" s="5">
        <f t="shared" ref="C32:U32" si="3">+C8+C10+C12+C14+C16+C18+C20+C22+C24+C26+C28+C30</f>
        <v>14</v>
      </c>
      <c r="D32" s="6">
        <f t="shared" si="3"/>
        <v>2281</v>
      </c>
      <c r="E32" s="6">
        <f t="shared" si="3"/>
        <v>0</v>
      </c>
      <c r="F32" s="6">
        <f t="shared" si="3"/>
        <v>0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si="1"/>
        <v>0</v>
      </c>
      <c r="L32" s="6">
        <f t="shared" si="1"/>
        <v>0</v>
      </c>
      <c r="M32" s="6">
        <f t="shared" si="1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4</v>
      </c>
      <c r="S32" s="6">
        <f t="shared" si="3"/>
        <v>0</v>
      </c>
      <c r="T32" s="6">
        <f t="shared" si="3"/>
        <v>0</v>
      </c>
      <c r="U32" s="7">
        <f t="shared" si="3"/>
        <v>0</v>
      </c>
      <c r="V32" s="31">
        <f t="shared" ref="V32" si="4">+V8+V10+V12+V14+V16+V18+V20+V22+V24+V26+V28+V30</f>
        <v>2299</v>
      </c>
    </row>
    <row r="33" spans="1:22" ht="18" customHeight="1" x14ac:dyDescent="0.15">
      <c r="A33" s="158" t="s">
        <v>273</v>
      </c>
      <c r="B33" s="118" t="s">
        <v>13</v>
      </c>
      <c r="C33" s="2">
        <v>23</v>
      </c>
      <c r="D33" s="3">
        <v>2131</v>
      </c>
      <c r="E33" s="3">
        <v>12</v>
      </c>
      <c r="F33" s="3">
        <v>10</v>
      </c>
      <c r="G33" s="3">
        <v>12</v>
      </c>
      <c r="H33" s="3">
        <v>5</v>
      </c>
      <c r="I33" s="3">
        <v>8</v>
      </c>
      <c r="J33" s="3">
        <v>0</v>
      </c>
      <c r="K33" s="3">
        <v>2</v>
      </c>
      <c r="L33" s="3">
        <v>0</v>
      </c>
      <c r="M33" s="3">
        <v>7</v>
      </c>
      <c r="N33" s="3">
        <v>0</v>
      </c>
      <c r="O33" s="3">
        <v>2</v>
      </c>
      <c r="P33" s="3">
        <v>0</v>
      </c>
      <c r="Q33" s="3">
        <v>0</v>
      </c>
      <c r="R33" s="3">
        <v>3</v>
      </c>
      <c r="S33" s="3">
        <v>0</v>
      </c>
      <c r="T33" s="3">
        <v>2</v>
      </c>
      <c r="U33" s="4">
        <v>3</v>
      </c>
      <c r="V33" s="29">
        <f>SUM(C33:U33)</f>
        <v>2220</v>
      </c>
    </row>
    <row r="34" spans="1:22" ht="18" customHeight="1" x14ac:dyDescent="0.15">
      <c r="A34" s="153"/>
      <c r="B34" s="120" t="s">
        <v>14</v>
      </c>
      <c r="C34" s="5">
        <v>64</v>
      </c>
      <c r="D34" s="6">
        <v>2142</v>
      </c>
      <c r="E34" s="6">
        <v>31</v>
      </c>
      <c r="F34" s="6">
        <v>10</v>
      </c>
      <c r="G34" s="6">
        <v>27</v>
      </c>
      <c r="H34" s="6">
        <v>8</v>
      </c>
      <c r="I34" s="6">
        <v>13</v>
      </c>
      <c r="J34" s="6">
        <v>0</v>
      </c>
      <c r="K34" s="6">
        <v>4</v>
      </c>
      <c r="L34" s="6">
        <v>0</v>
      </c>
      <c r="M34" s="6">
        <v>7</v>
      </c>
      <c r="N34" s="6">
        <v>0</v>
      </c>
      <c r="O34" s="6">
        <v>2</v>
      </c>
      <c r="P34" s="6">
        <v>0</v>
      </c>
      <c r="Q34" s="6">
        <v>0</v>
      </c>
      <c r="R34" s="6">
        <v>5</v>
      </c>
      <c r="S34" s="6">
        <v>0</v>
      </c>
      <c r="T34" s="6">
        <v>2</v>
      </c>
      <c r="U34" s="7">
        <v>18</v>
      </c>
      <c r="V34" s="31">
        <f>SUM(C34:U34)</f>
        <v>2333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0.60869565217391308</v>
      </c>
      <c r="D35" s="34">
        <f t="shared" ref="D35:V35" si="5">IF(D33=0,"- ",+D31/D33)</f>
        <v>1.025340215861098</v>
      </c>
      <c r="E35" s="34">
        <f t="shared" si="5"/>
        <v>0</v>
      </c>
      <c r="F35" s="34">
        <f t="shared" si="5"/>
        <v>0</v>
      </c>
      <c r="G35" s="34">
        <f t="shared" si="5"/>
        <v>0</v>
      </c>
      <c r="H35" s="34">
        <f t="shared" si="5"/>
        <v>0</v>
      </c>
      <c r="I35" s="34">
        <f t="shared" si="5"/>
        <v>0</v>
      </c>
      <c r="J35" s="34" t="str">
        <f t="shared" si="5"/>
        <v xml:space="preserve">- </v>
      </c>
      <c r="K35" s="34">
        <f t="shared" ref="K35:M35" si="6">IF(K33=0,"- ",+K31/K33)</f>
        <v>0</v>
      </c>
      <c r="L35" s="34" t="str">
        <f t="shared" si="6"/>
        <v xml:space="preserve">- </v>
      </c>
      <c r="M35" s="34">
        <f t="shared" si="6"/>
        <v>0</v>
      </c>
      <c r="N35" s="34" t="str">
        <f t="shared" si="5"/>
        <v xml:space="preserve">- </v>
      </c>
      <c r="O35" s="34">
        <f t="shared" si="5"/>
        <v>0</v>
      </c>
      <c r="P35" s="34" t="str">
        <f t="shared" si="5"/>
        <v xml:space="preserve">- </v>
      </c>
      <c r="Q35" s="34" t="str">
        <f t="shared" si="5"/>
        <v xml:space="preserve">- </v>
      </c>
      <c r="R35" s="34">
        <f t="shared" si="5"/>
        <v>0.66666666666666663</v>
      </c>
      <c r="S35" s="34" t="str">
        <f t="shared" si="5"/>
        <v xml:space="preserve">- </v>
      </c>
      <c r="T35" s="34">
        <f t="shared" si="5"/>
        <v>0</v>
      </c>
      <c r="U35" s="35">
        <f t="shared" si="5"/>
        <v>0</v>
      </c>
      <c r="V35" s="36">
        <f t="shared" si="5"/>
        <v>0.99144144144144142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0.21875</v>
      </c>
      <c r="D36" s="38">
        <f t="shared" si="7"/>
        <v>1.0648926237161531</v>
      </c>
      <c r="E36" s="38">
        <f t="shared" si="7"/>
        <v>0</v>
      </c>
      <c r="F36" s="38">
        <f t="shared" si="7"/>
        <v>0</v>
      </c>
      <c r="G36" s="38">
        <f t="shared" si="7"/>
        <v>0</v>
      </c>
      <c r="H36" s="38">
        <f t="shared" si="7"/>
        <v>0</v>
      </c>
      <c r="I36" s="38">
        <f t="shared" si="7"/>
        <v>0</v>
      </c>
      <c r="J36" s="38" t="str">
        <f t="shared" si="7"/>
        <v xml:space="preserve">- </v>
      </c>
      <c r="K36" s="38">
        <f t="shared" ref="K36:M36" si="8">IF(K34=0,"- ",+K32/K34)</f>
        <v>0</v>
      </c>
      <c r="L36" s="38" t="str">
        <f t="shared" si="8"/>
        <v xml:space="preserve">- </v>
      </c>
      <c r="M36" s="38">
        <f t="shared" si="8"/>
        <v>0</v>
      </c>
      <c r="N36" s="38" t="str">
        <f t="shared" si="7"/>
        <v xml:space="preserve">- </v>
      </c>
      <c r="O36" s="38">
        <f t="shared" si="7"/>
        <v>0</v>
      </c>
      <c r="P36" s="38" t="str">
        <f t="shared" si="7"/>
        <v xml:space="preserve">- </v>
      </c>
      <c r="Q36" s="38" t="str">
        <f t="shared" si="7"/>
        <v xml:space="preserve">- </v>
      </c>
      <c r="R36" s="38">
        <f t="shared" si="7"/>
        <v>0.8</v>
      </c>
      <c r="S36" s="38" t="str">
        <f t="shared" si="7"/>
        <v xml:space="preserve">- </v>
      </c>
      <c r="T36" s="38">
        <f t="shared" si="7"/>
        <v>0</v>
      </c>
      <c r="U36" s="39">
        <f t="shared" si="7"/>
        <v>0</v>
      </c>
      <c r="V36" s="40">
        <f t="shared" si="7"/>
        <v>0.98542648949849976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1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13</v>
      </c>
      <c r="O4" s="14" t="s">
        <v>35</v>
      </c>
      <c r="P4" s="14" t="s">
        <v>36</v>
      </c>
      <c r="Q4" s="15">
        <v>5</v>
      </c>
      <c r="R4" s="14" t="s">
        <v>37</v>
      </c>
      <c r="T4" s="16" t="s">
        <v>33</v>
      </c>
      <c r="U4" s="16"/>
      <c r="V4" s="16" t="s">
        <v>228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>
        <v>2</v>
      </c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2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>
        <v>2</v>
      </c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2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>
        <v>4</v>
      </c>
      <c r="F9" s="3">
        <v>4</v>
      </c>
      <c r="G9" s="3"/>
      <c r="H9" s="3"/>
      <c r="I9" s="3">
        <v>1</v>
      </c>
      <c r="J9" s="3"/>
      <c r="K9" s="3"/>
      <c r="L9" s="3"/>
      <c r="M9" s="3"/>
      <c r="N9" s="3"/>
      <c r="O9" s="3"/>
      <c r="P9" s="3"/>
      <c r="Q9" s="3"/>
      <c r="R9" s="3"/>
      <c r="S9" s="3"/>
      <c r="T9" s="3">
        <v>1</v>
      </c>
      <c r="U9" s="4"/>
      <c r="V9" s="29">
        <f t="shared" si="0"/>
        <v>10</v>
      </c>
    </row>
    <row r="10" spans="1:22" ht="18" customHeight="1" x14ac:dyDescent="0.15">
      <c r="A10" s="153"/>
      <c r="B10" s="120" t="s">
        <v>14</v>
      </c>
      <c r="C10" s="5"/>
      <c r="D10" s="6"/>
      <c r="E10" s="6">
        <v>4</v>
      </c>
      <c r="F10" s="6">
        <v>4</v>
      </c>
      <c r="G10" s="6"/>
      <c r="H10" s="6"/>
      <c r="I10" s="6">
        <v>1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>
        <v>1</v>
      </c>
      <c r="U10" s="7"/>
      <c r="V10" s="31">
        <f t="shared" si="0"/>
        <v>10</v>
      </c>
    </row>
    <row r="11" spans="1:22" ht="18" customHeight="1" x14ac:dyDescent="0.15">
      <c r="A11" s="156" t="s">
        <v>3</v>
      </c>
      <c r="B11" s="121" t="s">
        <v>13</v>
      </c>
      <c r="C11" s="11"/>
      <c r="D11" s="12">
        <v>7</v>
      </c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>
        <v>5</v>
      </c>
      <c r="S11" s="12"/>
      <c r="T11" s="12"/>
      <c r="U11" s="13"/>
      <c r="V11" s="32">
        <f t="shared" si="0"/>
        <v>12</v>
      </c>
    </row>
    <row r="12" spans="1:22" ht="18" customHeight="1" x14ac:dyDescent="0.15">
      <c r="A12" s="157"/>
      <c r="B12" s="119" t="s">
        <v>14</v>
      </c>
      <c r="C12" s="8"/>
      <c r="D12" s="9">
        <v>7</v>
      </c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>
        <v>5</v>
      </c>
      <c r="S12" s="9"/>
      <c r="T12" s="9"/>
      <c r="U12" s="10"/>
      <c r="V12" s="30">
        <f t="shared" si="0"/>
        <v>12</v>
      </c>
    </row>
    <row r="13" spans="1:22" ht="18" customHeight="1" x14ac:dyDescent="0.15">
      <c r="A13" s="154" t="s">
        <v>4</v>
      </c>
      <c r="B13" s="118" t="s">
        <v>13</v>
      </c>
      <c r="C13" s="2"/>
      <c r="D13" s="3">
        <v>4</v>
      </c>
      <c r="E13" s="3"/>
      <c r="F13" s="3">
        <v>6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>
        <v>1</v>
      </c>
      <c r="R13" s="3"/>
      <c r="S13" s="3"/>
      <c r="T13" s="3"/>
      <c r="U13" s="4"/>
      <c r="V13" s="29">
        <f t="shared" si="0"/>
        <v>11</v>
      </c>
    </row>
    <row r="14" spans="1:22" ht="18" customHeight="1" x14ac:dyDescent="0.15">
      <c r="A14" s="153"/>
      <c r="B14" s="120" t="s">
        <v>14</v>
      </c>
      <c r="C14" s="5"/>
      <c r="D14" s="6">
        <v>4</v>
      </c>
      <c r="E14" s="6"/>
      <c r="F14" s="6">
        <v>6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>
        <v>1</v>
      </c>
      <c r="R14" s="6"/>
      <c r="S14" s="6"/>
      <c r="T14" s="6"/>
      <c r="U14" s="7"/>
      <c r="V14" s="31">
        <f t="shared" si="0"/>
        <v>11</v>
      </c>
    </row>
    <row r="15" spans="1:22" ht="18" customHeight="1" x14ac:dyDescent="0.15">
      <c r="A15" s="156" t="s">
        <v>5</v>
      </c>
      <c r="B15" s="121" t="s">
        <v>13</v>
      </c>
      <c r="C15" s="11">
        <v>12</v>
      </c>
      <c r="D15" s="12">
        <v>1</v>
      </c>
      <c r="E15" s="12">
        <v>2</v>
      </c>
      <c r="F15" s="12">
        <v>3</v>
      </c>
      <c r="G15" s="12">
        <v>2</v>
      </c>
      <c r="H15" s="12">
        <v>2</v>
      </c>
      <c r="I15" s="12"/>
      <c r="J15" s="12"/>
      <c r="K15" s="12"/>
      <c r="L15" s="12"/>
      <c r="M15" s="12"/>
      <c r="N15" s="12"/>
      <c r="O15" s="12"/>
      <c r="P15" s="12">
        <v>3</v>
      </c>
      <c r="Q15" s="12"/>
      <c r="R15" s="12"/>
      <c r="S15" s="12"/>
      <c r="T15" s="12"/>
      <c r="U15" s="13"/>
      <c r="V15" s="32">
        <f t="shared" si="0"/>
        <v>25</v>
      </c>
    </row>
    <row r="16" spans="1:22" ht="18" customHeight="1" x14ac:dyDescent="0.15">
      <c r="A16" s="157"/>
      <c r="B16" s="119" t="s">
        <v>14</v>
      </c>
      <c r="C16" s="8">
        <v>19</v>
      </c>
      <c r="D16" s="9">
        <v>1</v>
      </c>
      <c r="E16" s="9">
        <v>2</v>
      </c>
      <c r="F16" s="9">
        <v>3</v>
      </c>
      <c r="G16" s="9">
        <v>4</v>
      </c>
      <c r="H16" s="9">
        <v>2</v>
      </c>
      <c r="I16" s="9"/>
      <c r="J16" s="9"/>
      <c r="K16" s="9"/>
      <c r="L16" s="9"/>
      <c r="M16" s="9"/>
      <c r="N16" s="9"/>
      <c r="O16" s="9"/>
      <c r="P16" s="9">
        <v>3</v>
      </c>
      <c r="Q16" s="9"/>
      <c r="R16" s="9"/>
      <c r="S16" s="9"/>
      <c r="T16" s="9"/>
      <c r="U16" s="10"/>
      <c r="V16" s="30">
        <f t="shared" si="0"/>
        <v>34</v>
      </c>
    </row>
    <row r="17" spans="1:22" ht="18" customHeight="1" x14ac:dyDescent="0.15">
      <c r="A17" s="154" t="s">
        <v>6</v>
      </c>
      <c r="B17" s="118" t="s">
        <v>13</v>
      </c>
      <c r="C17" s="2"/>
      <c r="D17" s="3">
        <v>2</v>
      </c>
      <c r="E17" s="3"/>
      <c r="F17" s="3">
        <v>2</v>
      </c>
      <c r="G17" s="3">
        <v>2</v>
      </c>
      <c r="H17" s="3"/>
      <c r="I17" s="3"/>
      <c r="J17" s="3"/>
      <c r="K17" s="3"/>
      <c r="L17" s="3"/>
      <c r="M17" s="3"/>
      <c r="N17" s="3"/>
      <c r="O17" s="3">
        <v>1</v>
      </c>
      <c r="P17" s="3"/>
      <c r="Q17" s="3">
        <v>1</v>
      </c>
      <c r="R17" s="3">
        <v>3</v>
      </c>
      <c r="S17" s="3"/>
      <c r="T17" s="3">
        <v>2</v>
      </c>
      <c r="U17" s="4">
        <v>2</v>
      </c>
      <c r="V17" s="29">
        <f t="shared" si="0"/>
        <v>15</v>
      </c>
    </row>
    <row r="18" spans="1:22" ht="18" customHeight="1" x14ac:dyDescent="0.15">
      <c r="A18" s="153"/>
      <c r="B18" s="120" t="s">
        <v>14</v>
      </c>
      <c r="C18" s="5"/>
      <c r="D18" s="6">
        <v>2</v>
      </c>
      <c r="E18" s="6"/>
      <c r="F18" s="6">
        <v>6</v>
      </c>
      <c r="G18" s="6">
        <v>2</v>
      </c>
      <c r="H18" s="6"/>
      <c r="I18" s="6"/>
      <c r="J18" s="6"/>
      <c r="K18" s="6"/>
      <c r="L18" s="6"/>
      <c r="M18" s="6"/>
      <c r="N18" s="6"/>
      <c r="O18" s="6">
        <v>1</v>
      </c>
      <c r="P18" s="6"/>
      <c r="Q18" s="6">
        <v>1</v>
      </c>
      <c r="R18" s="6">
        <v>3</v>
      </c>
      <c r="S18" s="6"/>
      <c r="T18" s="6">
        <v>2</v>
      </c>
      <c r="U18" s="7">
        <v>2</v>
      </c>
      <c r="V18" s="31">
        <f t="shared" si="0"/>
        <v>19</v>
      </c>
    </row>
    <row r="19" spans="1:22" ht="18" customHeight="1" x14ac:dyDescent="0.15">
      <c r="A19" s="156" t="s">
        <v>7</v>
      </c>
      <c r="B19" s="121" t="s">
        <v>13</v>
      </c>
      <c r="C19" s="11">
        <v>22</v>
      </c>
      <c r="D19" s="12">
        <v>1</v>
      </c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>
        <v>2</v>
      </c>
      <c r="T19" s="12"/>
      <c r="U19" s="13"/>
      <c r="V19" s="32">
        <f t="shared" si="0"/>
        <v>25</v>
      </c>
    </row>
    <row r="20" spans="1:22" ht="18" customHeight="1" x14ac:dyDescent="0.15">
      <c r="A20" s="157"/>
      <c r="B20" s="119" t="s">
        <v>14</v>
      </c>
      <c r="C20" s="8">
        <v>22</v>
      </c>
      <c r="D20" s="9">
        <v>1</v>
      </c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>
        <v>2</v>
      </c>
      <c r="T20" s="9"/>
      <c r="U20" s="10"/>
      <c r="V20" s="30">
        <f t="shared" si="0"/>
        <v>25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>
        <v>1</v>
      </c>
      <c r="T21" s="3"/>
      <c r="U21" s="4"/>
      <c r="V21" s="29">
        <f t="shared" si="0"/>
        <v>1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>
        <v>1</v>
      </c>
      <c r="T22" s="6"/>
      <c r="U22" s="7"/>
      <c r="V22" s="31">
        <f t="shared" si="0"/>
        <v>1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>
        <v>4</v>
      </c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>
        <v>1</v>
      </c>
      <c r="S23" s="12"/>
      <c r="T23" s="12"/>
      <c r="U23" s="13"/>
      <c r="V23" s="32">
        <f t="shared" si="0"/>
        <v>5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>
        <v>8</v>
      </c>
      <c r="H24" s="9"/>
      <c r="I24" s="9"/>
      <c r="J24" s="9"/>
      <c r="K24" s="9"/>
      <c r="L24" s="9"/>
      <c r="M24" s="9"/>
      <c r="N24" s="9"/>
      <c r="O24" s="9"/>
      <c r="P24" s="9"/>
      <c r="Q24" s="9"/>
      <c r="R24" s="9">
        <v>1</v>
      </c>
      <c r="S24" s="9"/>
      <c r="T24" s="9"/>
      <c r="U24" s="10"/>
      <c r="V24" s="30">
        <f t="shared" si="0"/>
        <v>9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>
        <v>2</v>
      </c>
      <c r="Q27" s="12"/>
      <c r="R27" s="12"/>
      <c r="S27" s="12"/>
      <c r="T27" s="12">
        <v>2</v>
      </c>
      <c r="U27" s="13">
        <v>1</v>
      </c>
      <c r="V27" s="32">
        <f t="shared" si="0"/>
        <v>5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>
        <v>2</v>
      </c>
      <c r="Q28" s="9"/>
      <c r="R28" s="9"/>
      <c r="S28" s="9"/>
      <c r="T28" s="9">
        <v>4</v>
      </c>
      <c r="U28" s="10">
        <v>1</v>
      </c>
      <c r="V28" s="30">
        <f t="shared" si="0"/>
        <v>7</v>
      </c>
    </row>
    <row r="29" spans="1:22" ht="18" customHeight="1" x14ac:dyDescent="0.15">
      <c r="A29" s="154" t="s">
        <v>12</v>
      </c>
      <c r="B29" s="118" t="s">
        <v>13</v>
      </c>
      <c r="C29" s="2">
        <v>4</v>
      </c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4</v>
      </c>
    </row>
    <row r="30" spans="1:22" ht="18" customHeight="1" x14ac:dyDescent="0.15">
      <c r="A30" s="153"/>
      <c r="B30" s="120" t="s">
        <v>14</v>
      </c>
      <c r="C30" s="5">
        <v>4</v>
      </c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4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38</v>
      </c>
      <c r="D31" s="3">
        <f t="shared" ref="D31:V31" si="1">+D7+D9+D11+D13+D15+D17+D19+D21+D23+D25+D27+D29</f>
        <v>15</v>
      </c>
      <c r="E31" s="3">
        <f t="shared" si="1"/>
        <v>6</v>
      </c>
      <c r="F31" s="3">
        <f t="shared" si="1"/>
        <v>17</v>
      </c>
      <c r="G31" s="3">
        <f t="shared" si="1"/>
        <v>8</v>
      </c>
      <c r="H31" s="3">
        <f t="shared" si="1"/>
        <v>2</v>
      </c>
      <c r="I31" s="3">
        <f t="shared" si="1"/>
        <v>1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1</v>
      </c>
      <c r="P31" s="3">
        <f t="shared" si="1"/>
        <v>5</v>
      </c>
      <c r="Q31" s="3">
        <f t="shared" si="1"/>
        <v>2</v>
      </c>
      <c r="R31" s="3">
        <f t="shared" si="1"/>
        <v>9</v>
      </c>
      <c r="S31" s="3">
        <f t="shared" si="1"/>
        <v>3</v>
      </c>
      <c r="T31" s="3">
        <f t="shared" si="1"/>
        <v>5</v>
      </c>
      <c r="U31" s="4">
        <f t="shared" si="1"/>
        <v>3</v>
      </c>
      <c r="V31" s="29">
        <f t="shared" si="1"/>
        <v>115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45</v>
      </c>
      <c r="D32" s="6">
        <f t="shared" si="3"/>
        <v>15</v>
      </c>
      <c r="E32" s="6">
        <f t="shared" si="3"/>
        <v>6</v>
      </c>
      <c r="F32" s="6">
        <f t="shared" si="3"/>
        <v>21</v>
      </c>
      <c r="G32" s="6">
        <f t="shared" si="3"/>
        <v>14</v>
      </c>
      <c r="H32" s="6">
        <f t="shared" si="3"/>
        <v>2</v>
      </c>
      <c r="I32" s="6">
        <f t="shared" si="3"/>
        <v>1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1</v>
      </c>
      <c r="P32" s="6">
        <f t="shared" si="3"/>
        <v>5</v>
      </c>
      <c r="Q32" s="6">
        <f t="shared" si="3"/>
        <v>2</v>
      </c>
      <c r="R32" s="6">
        <f t="shared" si="3"/>
        <v>9</v>
      </c>
      <c r="S32" s="6">
        <f t="shared" si="3"/>
        <v>3</v>
      </c>
      <c r="T32" s="6">
        <f t="shared" si="3"/>
        <v>7</v>
      </c>
      <c r="U32" s="7">
        <f t="shared" si="3"/>
        <v>3</v>
      </c>
      <c r="V32" s="31">
        <f t="shared" si="3"/>
        <v>134</v>
      </c>
    </row>
    <row r="33" spans="1:22" ht="18" customHeight="1" x14ac:dyDescent="0.15">
      <c r="A33" s="158" t="s">
        <v>273</v>
      </c>
      <c r="B33" s="118" t="s">
        <v>13</v>
      </c>
      <c r="C33" s="2">
        <v>4</v>
      </c>
      <c r="D33" s="3">
        <v>8</v>
      </c>
      <c r="E33" s="3">
        <v>22</v>
      </c>
      <c r="F33" s="3">
        <v>12</v>
      </c>
      <c r="G33" s="3">
        <v>6</v>
      </c>
      <c r="H33" s="3">
        <v>4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11</v>
      </c>
      <c r="U33" s="4">
        <v>0</v>
      </c>
      <c r="V33" s="29">
        <f>SUM(C33:U33)</f>
        <v>67</v>
      </c>
    </row>
    <row r="34" spans="1:22" ht="18" customHeight="1" x14ac:dyDescent="0.15">
      <c r="A34" s="153"/>
      <c r="B34" s="120" t="s">
        <v>14</v>
      </c>
      <c r="C34" s="5">
        <v>10</v>
      </c>
      <c r="D34" s="6">
        <v>12</v>
      </c>
      <c r="E34" s="6">
        <v>22</v>
      </c>
      <c r="F34" s="6">
        <v>28</v>
      </c>
      <c r="G34" s="6">
        <v>6</v>
      </c>
      <c r="H34" s="6">
        <v>4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23</v>
      </c>
      <c r="U34" s="7">
        <v>0</v>
      </c>
      <c r="V34" s="31">
        <f>SUM(C34:U34)</f>
        <v>105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9.5</v>
      </c>
      <c r="D35" s="34">
        <f t="shared" ref="D35:V35" si="5">IF(D33=0,"- ",+D31/D33)</f>
        <v>1.875</v>
      </c>
      <c r="E35" s="34">
        <f t="shared" si="5"/>
        <v>0.27272727272727271</v>
      </c>
      <c r="F35" s="34">
        <f t="shared" si="5"/>
        <v>1.4166666666666667</v>
      </c>
      <c r="G35" s="34">
        <f t="shared" si="5"/>
        <v>1.3333333333333333</v>
      </c>
      <c r="H35" s="34">
        <f t="shared" si="5"/>
        <v>0.5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>
        <f t="shared" si="5"/>
        <v>0.45454545454545453</v>
      </c>
      <c r="U35" s="35" t="str">
        <f t="shared" si="5"/>
        <v xml:space="preserve">- </v>
      </c>
      <c r="V35" s="36">
        <f t="shared" si="5"/>
        <v>1.7164179104477613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4.5</v>
      </c>
      <c r="D36" s="38">
        <f t="shared" si="7"/>
        <v>1.25</v>
      </c>
      <c r="E36" s="38">
        <f t="shared" si="7"/>
        <v>0.27272727272727271</v>
      </c>
      <c r="F36" s="38">
        <f t="shared" si="7"/>
        <v>0.75</v>
      </c>
      <c r="G36" s="38">
        <f t="shared" si="7"/>
        <v>2.3333333333333335</v>
      </c>
      <c r="H36" s="38">
        <f t="shared" si="7"/>
        <v>0.5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>
        <f t="shared" si="7"/>
        <v>0.30434782608695654</v>
      </c>
      <c r="U36" s="39" t="str">
        <f t="shared" si="7"/>
        <v xml:space="preserve">- </v>
      </c>
      <c r="V36" s="40">
        <f t="shared" si="7"/>
        <v>1.2761904761904761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2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16</v>
      </c>
      <c r="O4" s="14" t="s">
        <v>35</v>
      </c>
      <c r="P4" s="14" t="s">
        <v>36</v>
      </c>
      <c r="Q4" s="15">
        <v>13</v>
      </c>
      <c r="R4" s="14" t="s">
        <v>37</v>
      </c>
      <c r="T4" s="16" t="s">
        <v>33</v>
      </c>
      <c r="U4" s="16"/>
      <c r="V4" s="16" t="s">
        <v>229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>
        <v>4</v>
      </c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4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>
        <v>8</v>
      </c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8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>
        <v>1</v>
      </c>
      <c r="S9" s="3"/>
      <c r="T9" s="3"/>
      <c r="U9" s="4"/>
      <c r="V9" s="29">
        <f t="shared" si="0"/>
        <v>1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>
        <v>1</v>
      </c>
      <c r="S10" s="6"/>
      <c r="T10" s="6"/>
      <c r="U10" s="7"/>
      <c r="V10" s="31">
        <f t="shared" si="0"/>
        <v>1</v>
      </c>
    </row>
    <row r="11" spans="1:22" ht="18" customHeight="1" x14ac:dyDescent="0.15">
      <c r="A11" s="156" t="s">
        <v>3</v>
      </c>
      <c r="B11" s="121" t="s">
        <v>13</v>
      </c>
      <c r="C11" s="11"/>
      <c r="D11" s="12">
        <v>1</v>
      </c>
      <c r="E11" s="12">
        <v>6</v>
      </c>
      <c r="F11" s="12"/>
      <c r="G11" s="12">
        <v>1</v>
      </c>
      <c r="H11" s="12"/>
      <c r="I11" s="12"/>
      <c r="J11" s="12"/>
      <c r="K11" s="12"/>
      <c r="L11" s="12"/>
      <c r="M11" s="12"/>
      <c r="N11" s="12"/>
      <c r="O11" s="12"/>
      <c r="P11" s="12"/>
      <c r="Q11" s="12">
        <v>2</v>
      </c>
      <c r="R11" s="12">
        <v>1</v>
      </c>
      <c r="S11" s="12"/>
      <c r="T11" s="12"/>
      <c r="U11" s="13"/>
      <c r="V11" s="32">
        <f t="shared" si="0"/>
        <v>11</v>
      </c>
    </row>
    <row r="12" spans="1:22" ht="18" customHeight="1" x14ac:dyDescent="0.15">
      <c r="A12" s="157"/>
      <c r="B12" s="119" t="s">
        <v>14</v>
      </c>
      <c r="C12" s="8"/>
      <c r="D12" s="9">
        <v>1</v>
      </c>
      <c r="E12" s="9">
        <v>10</v>
      </c>
      <c r="F12" s="9"/>
      <c r="G12" s="9">
        <v>1</v>
      </c>
      <c r="H12" s="9"/>
      <c r="I12" s="9"/>
      <c r="J12" s="9"/>
      <c r="K12" s="9"/>
      <c r="L12" s="9"/>
      <c r="M12" s="9"/>
      <c r="N12" s="9"/>
      <c r="O12" s="9"/>
      <c r="P12" s="9"/>
      <c r="Q12" s="9">
        <v>3</v>
      </c>
      <c r="R12" s="9">
        <v>1</v>
      </c>
      <c r="S12" s="9"/>
      <c r="T12" s="9"/>
      <c r="U12" s="10"/>
      <c r="V12" s="30">
        <f t="shared" si="0"/>
        <v>16</v>
      </c>
    </row>
    <row r="13" spans="1:22" ht="18" customHeight="1" x14ac:dyDescent="0.15">
      <c r="A13" s="154" t="s">
        <v>4</v>
      </c>
      <c r="B13" s="118" t="s">
        <v>13</v>
      </c>
      <c r="C13" s="2"/>
      <c r="D13" s="3">
        <v>10</v>
      </c>
      <c r="E13" s="3">
        <v>7</v>
      </c>
      <c r="F13" s="3"/>
      <c r="G13" s="3"/>
      <c r="H13" s="3">
        <v>6</v>
      </c>
      <c r="I13" s="3"/>
      <c r="J13" s="3"/>
      <c r="K13" s="3"/>
      <c r="L13" s="3"/>
      <c r="M13" s="3"/>
      <c r="N13" s="3"/>
      <c r="O13" s="3"/>
      <c r="P13" s="3">
        <v>5</v>
      </c>
      <c r="Q13" s="3">
        <v>2</v>
      </c>
      <c r="R13" s="3"/>
      <c r="S13" s="3"/>
      <c r="T13" s="3">
        <v>2</v>
      </c>
      <c r="U13" s="4"/>
      <c r="V13" s="29">
        <f t="shared" si="0"/>
        <v>32</v>
      </c>
    </row>
    <row r="14" spans="1:22" ht="18" customHeight="1" x14ac:dyDescent="0.15">
      <c r="A14" s="153"/>
      <c r="B14" s="120" t="s">
        <v>14</v>
      </c>
      <c r="C14" s="5"/>
      <c r="D14" s="6">
        <v>14</v>
      </c>
      <c r="E14" s="6">
        <v>8</v>
      </c>
      <c r="F14" s="6"/>
      <c r="G14" s="6"/>
      <c r="H14" s="6">
        <v>6</v>
      </c>
      <c r="I14" s="6"/>
      <c r="J14" s="6"/>
      <c r="K14" s="6"/>
      <c r="L14" s="6"/>
      <c r="M14" s="6"/>
      <c r="N14" s="6"/>
      <c r="O14" s="6"/>
      <c r="P14" s="6">
        <v>5</v>
      </c>
      <c r="Q14" s="6">
        <v>4</v>
      </c>
      <c r="R14" s="6"/>
      <c r="S14" s="6"/>
      <c r="T14" s="6">
        <v>2</v>
      </c>
      <c r="U14" s="7"/>
      <c r="V14" s="31">
        <f t="shared" si="0"/>
        <v>39</v>
      </c>
    </row>
    <row r="15" spans="1:22" ht="18" customHeight="1" x14ac:dyDescent="0.15">
      <c r="A15" s="156" t="s">
        <v>5</v>
      </c>
      <c r="B15" s="121" t="s">
        <v>13</v>
      </c>
      <c r="C15" s="11"/>
      <c r="D15" s="12">
        <v>2</v>
      </c>
      <c r="E15" s="12">
        <v>19</v>
      </c>
      <c r="F15" s="12">
        <v>4</v>
      </c>
      <c r="G15" s="12"/>
      <c r="H15" s="12"/>
      <c r="I15" s="12"/>
      <c r="J15" s="12"/>
      <c r="K15" s="12"/>
      <c r="L15" s="12"/>
      <c r="M15" s="12"/>
      <c r="N15" s="12"/>
      <c r="O15" s="12">
        <v>1</v>
      </c>
      <c r="P15" s="12"/>
      <c r="Q15" s="12"/>
      <c r="R15" s="12"/>
      <c r="S15" s="12"/>
      <c r="T15" s="12"/>
      <c r="U15" s="13">
        <v>5</v>
      </c>
      <c r="V15" s="32">
        <f t="shared" si="0"/>
        <v>31</v>
      </c>
    </row>
    <row r="16" spans="1:22" ht="18" customHeight="1" x14ac:dyDescent="0.15">
      <c r="A16" s="157"/>
      <c r="B16" s="119" t="s">
        <v>14</v>
      </c>
      <c r="C16" s="8"/>
      <c r="D16" s="9">
        <v>2</v>
      </c>
      <c r="E16" s="9">
        <v>28</v>
      </c>
      <c r="F16" s="9">
        <v>4</v>
      </c>
      <c r="G16" s="9"/>
      <c r="H16" s="9"/>
      <c r="I16" s="9"/>
      <c r="J16" s="9"/>
      <c r="K16" s="9"/>
      <c r="L16" s="9"/>
      <c r="M16" s="9"/>
      <c r="N16" s="9"/>
      <c r="O16" s="9">
        <v>2</v>
      </c>
      <c r="P16" s="9"/>
      <c r="Q16" s="9"/>
      <c r="R16" s="9"/>
      <c r="S16" s="9"/>
      <c r="T16" s="9"/>
      <c r="U16" s="10">
        <v>11</v>
      </c>
      <c r="V16" s="30">
        <f t="shared" si="0"/>
        <v>47</v>
      </c>
    </row>
    <row r="17" spans="1:22" ht="18" customHeight="1" x14ac:dyDescent="0.15">
      <c r="A17" s="154" t="s">
        <v>6</v>
      </c>
      <c r="B17" s="118" t="s">
        <v>13</v>
      </c>
      <c r="C17" s="2">
        <v>13</v>
      </c>
      <c r="D17" s="3">
        <v>8</v>
      </c>
      <c r="E17" s="3">
        <v>3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>
        <v>1</v>
      </c>
      <c r="Q17" s="3"/>
      <c r="R17" s="3">
        <v>3</v>
      </c>
      <c r="S17" s="3">
        <v>2</v>
      </c>
      <c r="T17" s="3">
        <v>1</v>
      </c>
      <c r="U17" s="4">
        <v>7</v>
      </c>
      <c r="V17" s="29">
        <f t="shared" si="0"/>
        <v>38</v>
      </c>
    </row>
    <row r="18" spans="1:22" ht="18" customHeight="1" x14ac:dyDescent="0.15">
      <c r="A18" s="153"/>
      <c r="B18" s="120" t="s">
        <v>14</v>
      </c>
      <c r="C18" s="5">
        <v>25</v>
      </c>
      <c r="D18" s="6">
        <v>8</v>
      </c>
      <c r="E18" s="6">
        <v>3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>
        <v>2</v>
      </c>
      <c r="Q18" s="6"/>
      <c r="R18" s="6">
        <v>3</v>
      </c>
      <c r="S18" s="6">
        <v>4</v>
      </c>
      <c r="T18" s="6">
        <v>2</v>
      </c>
      <c r="U18" s="7">
        <v>16</v>
      </c>
      <c r="V18" s="31">
        <f t="shared" si="0"/>
        <v>63</v>
      </c>
    </row>
    <row r="19" spans="1:22" ht="18" customHeight="1" x14ac:dyDescent="0.15">
      <c r="A19" s="156" t="s">
        <v>7</v>
      </c>
      <c r="B19" s="121" t="s">
        <v>13</v>
      </c>
      <c r="C19" s="11"/>
      <c r="D19" s="12">
        <v>2</v>
      </c>
      <c r="E19" s="12">
        <v>2</v>
      </c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>
        <v>2</v>
      </c>
      <c r="Q19" s="12"/>
      <c r="R19" s="12"/>
      <c r="S19" s="12">
        <v>1</v>
      </c>
      <c r="T19" s="12"/>
      <c r="U19" s="13">
        <v>6</v>
      </c>
      <c r="V19" s="32">
        <f t="shared" si="0"/>
        <v>13</v>
      </c>
    </row>
    <row r="20" spans="1:22" ht="18" customHeight="1" x14ac:dyDescent="0.15">
      <c r="A20" s="157"/>
      <c r="B20" s="119" t="s">
        <v>14</v>
      </c>
      <c r="C20" s="8"/>
      <c r="D20" s="9">
        <v>2</v>
      </c>
      <c r="E20" s="9">
        <v>4</v>
      </c>
      <c r="F20" s="9"/>
      <c r="G20" s="9"/>
      <c r="H20" s="9"/>
      <c r="I20" s="9"/>
      <c r="J20" s="9"/>
      <c r="K20" s="9"/>
      <c r="L20" s="9"/>
      <c r="M20" s="9"/>
      <c r="N20" s="9"/>
      <c r="O20" s="9"/>
      <c r="P20" s="9">
        <v>4</v>
      </c>
      <c r="Q20" s="9"/>
      <c r="R20" s="9"/>
      <c r="S20" s="9">
        <v>1</v>
      </c>
      <c r="T20" s="9"/>
      <c r="U20" s="10">
        <v>10</v>
      </c>
      <c r="V20" s="30">
        <f t="shared" si="0"/>
        <v>21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>
        <v>6</v>
      </c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>
        <v>1</v>
      </c>
      <c r="V21" s="29">
        <f t="shared" si="0"/>
        <v>7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>
        <v>6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>
        <v>1</v>
      </c>
      <c r="V22" s="31">
        <f t="shared" si="0"/>
        <v>7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>
        <v>4</v>
      </c>
      <c r="E25" s="3"/>
      <c r="F25" s="3"/>
      <c r="G25" s="3">
        <v>2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6</v>
      </c>
    </row>
    <row r="26" spans="1:22" ht="18" customHeight="1" x14ac:dyDescent="0.15">
      <c r="A26" s="153"/>
      <c r="B26" s="120" t="s">
        <v>14</v>
      </c>
      <c r="C26" s="5"/>
      <c r="D26" s="6">
        <v>4</v>
      </c>
      <c r="E26" s="6"/>
      <c r="F26" s="6"/>
      <c r="G26" s="6">
        <v>2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6</v>
      </c>
    </row>
    <row r="27" spans="1:22" ht="18" customHeight="1" x14ac:dyDescent="0.15">
      <c r="A27" s="156" t="s">
        <v>11</v>
      </c>
      <c r="B27" s="121" t="s">
        <v>13</v>
      </c>
      <c r="C27" s="11">
        <v>1</v>
      </c>
      <c r="D27" s="12">
        <v>8</v>
      </c>
      <c r="E27" s="12">
        <v>2</v>
      </c>
      <c r="F27" s="12">
        <v>2</v>
      </c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>
        <v>6</v>
      </c>
      <c r="V27" s="32">
        <f t="shared" si="0"/>
        <v>19</v>
      </c>
    </row>
    <row r="28" spans="1:22" ht="18" customHeight="1" x14ac:dyDescent="0.15">
      <c r="A28" s="157"/>
      <c r="B28" s="119" t="s">
        <v>14</v>
      </c>
      <c r="C28" s="8">
        <v>1</v>
      </c>
      <c r="D28" s="9">
        <v>8</v>
      </c>
      <c r="E28" s="9">
        <v>2</v>
      </c>
      <c r="F28" s="9">
        <v>2</v>
      </c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>
        <v>6</v>
      </c>
      <c r="V28" s="30">
        <f t="shared" si="0"/>
        <v>19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14</v>
      </c>
      <c r="D31" s="3">
        <f t="shared" ref="D31:V31" si="1">+D7+D9+D11+D13+D15+D17+D19+D21+D23+D25+D27+D29</f>
        <v>35</v>
      </c>
      <c r="E31" s="3">
        <f t="shared" si="1"/>
        <v>39</v>
      </c>
      <c r="F31" s="3">
        <f t="shared" si="1"/>
        <v>16</v>
      </c>
      <c r="G31" s="3">
        <f t="shared" si="1"/>
        <v>3</v>
      </c>
      <c r="H31" s="3">
        <f t="shared" si="1"/>
        <v>6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1</v>
      </c>
      <c r="P31" s="3">
        <f t="shared" si="1"/>
        <v>8</v>
      </c>
      <c r="Q31" s="3">
        <f t="shared" si="1"/>
        <v>4</v>
      </c>
      <c r="R31" s="3">
        <f t="shared" si="1"/>
        <v>5</v>
      </c>
      <c r="S31" s="3">
        <f t="shared" si="1"/>
        <v>3</v>
      </c>
      <c r="T31" s="3">
        <f t="shared" si="1"/>
        <v>3</v>
      </c>
      <c r="U31" s="4">
        <f t="shared" si="1"/>
        <v>25</v>
      </c>
      <c r="V31" s="29">
        <f t="shared" si="1"/>
        <v>162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26</v>
      </c>
      <c r="D32" s="6">
        <f t="shared" si="3"/>
        <v>39</v>
      </c>
      <c r="E32" s="6">
        <f t="shared" si="3"/>
        <v>55</v>
      </c>
      <c r="F32" s="6">
        <f t="shared" si="3"/>
        <v>20</v>
      </c>
      <c r="G32" s="6">
        <f t="shared" si="3"/>
        <v>3</v>
      </c>
      <c r="H32" s="6">
        <f t="shared" si="3"/>
        <v>6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2</v>
      </c>
      <c r="P32" s="6">
        <f t="shared" si="3"/>
        <v>11</v>
      </c>
      <c r="Q32" s="6">
        <f t="shared" si="3"/>
        <v>7</v>
      </c>
      <c r="R32" s="6">
        <f t="shared" si="3"/>
        <v>5</v>
      </c>
      <c r="S32" s="6">
        <f t="shared" si="3"/>
        <v>5</v>
      </c>
      <c r="T32" s="6">
        <f t="shared" si="3"/>
        <v>4</v>
      </c>
      <c r="U32" s="7">
        <f t="shared" si="3"/>
        <v>44</v>
      </c>
      <c r="V32" s="31">
        <f t="shared" si="3"/>
        <v>227</v>
      </c>
    </row>
    <row r="33" spans="1:22" ht="18" customHeight="1" x14ac:dyDescent="0.15">
      <c r="A33" s="158" t="s">
        <v>273</v>
      </c>
      <c r="B33" s="118" t="s">
        <v>13</v>
      </c>
      <c r="C33" s="2">
        <v>20</v>
      </c>
      <c r="D33" s="3">
        <v>5</v>
      </c>
      <c r="E33" s="3">
        <v>96</v>
      </c>
      <c r="F33" s="3">
        <v>10</v>
      </c>
      <c r="G33" s="3">
        <v>4</v>
      </c>
      <c r="H33" s="3">
        <v>2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6</v>
      </c>
      <c r="P33" s="3">
        <v>9</v>
      </c>
      <c r="Q33" s="3">
        <v>2</v>
      </c>
      <c r="R33" s="3">
        <v>9</v>
      </c>
      <c r="S33" s="3">
        <v>5</v>
      </c>
      <c r="T33" s="3">
        <v>7</v>
      </c>
      <c r="U33" s="4">
        <v>16</v>
      </c>
      <c r="V33" s="29">
        <f>SUM(C33:U33)</f>
        <v>191</v>
      </c>
    </row>
    <row r="34" spans="1:22" ht="18" customHeight="1" x14ac:dyDescent="0.15">
      <c r="A34" s="153"/>
      <c r="B34" s="120" t="s">
        <v>14</v>
      </c>
      <c r="C34" s="5">
        <v>20</v>
      </c>
      <c r="D34" s="6">
        <v>5</v>
      </c>
      <c r="E34" s="6">
        <v>104</v>
      </c>
      <c r="F34" s="6">
        <v>18</v>
      </c>
      <c r="G34" s="6">
        <v>4</v>
      </c>
      <c r="H34" s="6">
        <v>2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9</v>
      </c>
      <c r="P34" s="6">
        <v>12</v>
      </c>
      <c r="Q34" s="6">
        <v>2</v>
      </c>
      <c r="R34" s="6">
        <v>11</v>
      </c>
      <c r="S34" s="6">
        <v>10</v>
      </c>
      <c r="T34" s="6">
        <v>11</v>
      </c>
      <c r="U34" s="7">
        <v>18</v>
      </c>
      <c r="V34" s="31">
        <f>SUM(C34:U34)</f>
        <v>226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0.7</v>
      </c>
      <c r="D35" s="34">
        <f t="shared" ref="D35:V35" si="5">IF(D33=0,"- ",+D31/D33)</f>
        <v>7</v>
      </c>
      <c r="E35" s="34">
        <f t="shared" si="5"/>
        <v>0.40625</v>
      </c>
      <c r="F35" s="34">
        <f t="shared" si="5"/>
        <v>1.6</v>
      </c>
      <c r="G35" s="34">
        <f t="shared" si="5"/>
        <v>0.75</v>
      </c>
      <c r="H35" s="34">
        <f t="shared" si="5"/>
        <v>3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>
        <f t="shared" si="5"/>
        <v>0.16666666666666666</v>
      </c>
      <c r="P35" s="34">
        <f t="shared" si="5"/>
        <v>0.88888888888888884</v>
      </c>
      <c r="Q35" s="34">
        <f t="shared" si="5"/>
        <v>2</v>
      </c>
      <c r="R35" s="34">
        <f t="shared" si="5"/>
        <v>0.55555555555555558</v>
      </c>
      <c r="S35" s="34">
        <f t="shared" si="5"/>
        <v>0.6</v>
      </c>
      <c r="T35" s="34">
        <f t="shared" si="5"/>
        <v>0.42857142857142855</v>
      </c>
      <c r="U35" s="35">
        <f t="shared" si="5"/>
        <v>1.5625</v>
      </c>
      <c r="V35" s="36">
        <f t="shared" si="5"/>
        <v>0.84816753926701571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1.3</v>
      </c>
      <c r="D36" s="38">
        <f t="shared" si="7"/>
        <v>7.8</v>
      </c>
      <c r="E36" s="38">
        <f t="shared" si="7"/>
        <v>0.52884615384615385</v>
      </c>
      <c r="F36" s="38">
        <f t="shared" si="7"/>
        <v>1.1111111111111112</v>
      </c>
      <c r="G36" s="38">
        <f t="shared" si="7"/>
        <v>0.75</v>
      </c>
      <c r="H36" s="38">
        <f t="shared" si="7"/>
        <v>3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>
        <f t="shared" si="7"/>
        <v>0.22222222222222221</v>
      </c>
      <c r="P36" s="38">
        <f t="shared" si="7"/>
        <v>0.91666666666666663</v>
      </c>
      <c r="Q36" s="38">
        <f t="shared" si="7"/>
        <v>3.5</v>
      </c>
      <c r="R36" s="38">
        <f t="shared" si="7"/>
        <v>0.45454545454545453</v>
      </c>
      <c r="S36" s="38">
        <f t="shared" si="7"/>
        <v>0.5</v>
      </c>
      <c r="T36" s="38">
        <f t="shared" si="7"/>
        <v>0.36363636363636365</v>
      </c>
      <c r="U36" s="39">
        <f t="shared" si="7"/>
        <v>2.4444444444444446</v>
      </c>
      <c r="V36" s="40">
        <f t="shared" si="7"/>
        <v>1.0044247787610618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3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41</v>
      </c>
      <c r="O4" s="14" t="s">
        <v>35</v>
      </c>
      <c r="P4" s="14" t="s">
        <v>36</v>
      </c>
      <c r="Q4" s="15">
        <v>35</v>
      </c>
      <c r="R4" s="14" t="s">
        <v>37</v>
      </c>
      <c r="T4" s="16" t="s">
        <v>33</v>
      </c>
      <c r="U4" s="16"/>
      <c r="V4" s="16" t="s">
        <v>230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101</v>
      </c>
      <c r="D7" s="3">
        <v>10</v>
      </c>
      <c r="E7" s="3">
        <v>109</v>
      </c>
      <c r="F7" s="3">
        <v>123</v>
      </c>
      <c r="G7" s="3">
        <v>24</v>
      </c>
      <c r="H7" s="3">
        <v>9</v>
      </c>
      <c r="I7" s="3">
        <v>1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10</v>
      </c>
      <c r="Q7" s="3">
        <v>11</v>
      </c>
      <c r="R7" s="3">
        <v>13</v>
      </c>
      <c r="S7" s="3">
        <v>3</v>
      </c>
      <c r="T7" s="3">
        <v>6</v>
      </c>
      <c r="U7" s="4">
        <v>35</v>
      </c>
      <c r="V7" s="29">
        <f>SUM(C7:U7)</f>
        <v>455</v>
      </c>
    </row>
    <row r="8" spans="1:22" ht="18" customHeight="1" x14ac:dyDescent="0.15">
      <c r="A8" s="157"/>
      <c r="B8" s="119" t="s">
        <v>14</v>
      </c>
      <c r="C8" s="5">
        <v>105</v>
      </c>
      <c r="D8" s="9">
        <v>10</v>
      </c>
      <c r="E8" s="9">
        <v>111</v>
      </c>
      <c r="F8" s="9">
        <v>125</v>
      </c>
      <c r="G8" s="9">
        <v>32</v>
      </c>
      <c r="H8" s="9">
        <v>9</v>
      </c>
      <c r="I8" s="9">
        <v>2</v>
      </c>
      <c r="J8" s="9">
        <v>0</v>
      </c>
      <c r="K8" s="9">
        <v>0</v>
      </c>
      <c r="L8" s="9">
        <v>0</v>
      </c>
      <c r="M8" s="9">
        <v>0</v>
      </c>
      <c r="N8" s="9">
        <v>0</v>
      </c>
      <c r="O8" s="9">
        <v>0</v>
      </c>
      <c r="P8" s="9">
        <v>18</v>
      </c>
      <c r="Q8" s="9">
        <v>11</v>
      </c>
      <c r="R8" s="9">
        <v>13</v>
      </c>
      <c r="S8" s="9">
        <v>6</v>
      </c>
      <c r="T8" s="9">
        <v>8</v>
      </c>
      <c r="U8" s="10">
        <v>37</v>
      </c>
      <c r="V8" s="30">
        <f t="shared" ref="V8:V30" si="0">SUM(C8:U8)</f>
        <v>487</v>
      </c>
    </row>
    <row r="9" spans="1:22" ht="18" customHeight="1" x14ac:dyDescent="0.15">
      <c r="A9" s="154" t="s">
        <v>2</v>
      </c>
      <c r="B9" s="118" t="s">
        <v>13</v>
      </c>
      <c r="C9" s="2">
        <v>352</v>
      </c>
      <c r="D9" s="3">
        <v>37</v>
      </c>
      <c r="E9" s="3">
        <v>1044</v>
      </c>
      <c r="F9" s="3">
        <v>669</v>
      </c>
      <c r="G9" s="3">
        <v>254</v>
      </c>
      <c r="H9" s="3">
        <v>44</v>
      </c>
      <c r="I9" s="3">
        <v>15</v>
      </c>
      <c r="J9" s="3">
        <v>0</v>
      </c>
      <c r="K9" s="3">
        <v>2</v>
      </c>
      <c r="L9" s="3">
        <v>13</v>
      </c>
      <c r="M9" s="3">
        <v>0</v>
      </c>
      <c r="N9" s="3">
        <v>0</v>
      </c>
      <c r="O9" s="3">
        <v>10</v>
      </c>
      <c r="P9" s="3">
        <v>33</v>
      </c>
      <c r="Q9" s="3">
        <v>9</v>
      </c>
      <c r="R9" s="3">
        <v>71</v>
      </c>
      <c r="S9" s="3">
        <v>2</v>
      </c>
      <c r="T9" s="3">
        <v>33</v>
      </c>
      <c r="U9" s="4">
        <v>174</v>
      </c>
      <c r="V9" s="29">
        <f t="shared" si="0"/>
        <v>2762</v>
      </c>
    </row>
    <row r="10" spans="1:22" ht="18" customHeight="1" x14ac:dyDescent="0.15">
      <c r="A10" s="153"/>
      <c r="B10" s="120" t="s">
        <v>14</v>
      </c>
      <c r="C10" s="5">
        <v>355</v>
      </c>
      <c r="D10" s="6">
        <v>41</v>
      </c>
      <c r="E10" s="6">
        <v>1065</v>
      </c>
      <c r="F10" s="6">
        <v>698</v>
      </c>
      <c r="G10" s="6">
        <v>268</v>
      </c>
      <c r="H10" s="6">
        <v>44</v>
      </c>
      <c r="I10" s="6">
        <v>19</v>
      </c>
      <c r="J10" s="6">
        <v>0</v>
      </c>
      <c r="K10" s="6">
        <v>2</v>
      </c>
      <c r="L10" s="6">
        <v>13</v>
      </c>
      <c r="M10" s="6">
        <v>0</v>
      </c>
      <c r="N10" s="6">
        <v>0</v>
      </c>
      <c r="O10" s="6">
        <v>19</v>
      </c>
      <c r="P10" s="6">
        <v>50</v>
      </c>
      <c r="Q10" s="6">
        <v>9</v>
      </c>
      <c r="R10" s="6">
        <v>71</v>
      </c>
      <c r="S10" s="6">
        <v>3</v>
      </c>
      <c r="T10" s="6">
        <v>39</v>
      </c>
      <c r="U10" s="7">
        <v>192</v>
      </c>
      <c r="V10" s="31">
        <f t="shared" si="0"/>
        <v>2888</v>
      </c>
    </row>
    <row r="11" spans="1:22" ht="18" customHeight="1" x14ac:dyDescent="0.15">
      <c r="A11" s="156" t="s">
        <v>3</v>
      </c>
      <c r="B11" s="121" t="s">
        <v>13</v>
      </c>
      <c r="C11" s="11">
        <v>452</v>
      </c>
      <c r="D11" s="12">
        <v>28</v>
      </c>
      <c r="E11" s="12">
        <v>619</v>
      </c>
      <c r="F11" s="12">
        <v>285</v>
      </c>
      <c r="G11" s="12">
        <v>168</v>
      </c>
      <c r="H11" s="12">
        <v>77</v>
      </c>
      <c r="I11" s="12">
        <v>8</v>
      </c>
      <c r="J11" s="12">
        <v>0</v>
      </c>
      <c r="K11" s="12">
        <v>6</v>
      </c>
      <c r="L11" s="12">
        <v>10</v>
      </c>
      <c r="M11" s="12">
        <v>0</v>
      </c>
      <c r="N11" s="12">
        <v>0</v>
      </c>
      <c r="O11" s="12">
        <v>21</v>
      </c>
      <c r="P11" s="12">
        <v>23</v>
      </c>
      <c r="Q11" s="12">
        <v>34</v>
      </c>
      <c r="R11" s="12">
        <v>73</v>
      </c>
      <c r="S11" s="12">
        <v>18</v>
      </c>
      <c r="T11" s="12">
        <v>29</v>
      </c>
      <c r="U11" s="13">
        <v>137</v>
      </c>
      <c r="V11" s="32">
        <f t="shared" si="0"/>
        <v>1988</v>
      </c>
    </row>
    <row r="12" spans="1:22" ht="18" customHeight="1" x14ac:dyDescent="0.15">
      <c r="A12" s="157"/>
      <c r="B12" s="119" t="s">
        <v>14</v>
      </c>
      <c r="C12" s="8">
        <v>456</v>
      </c>
      <c r="D12" s="9">
        <v>28</v>
      </c>
      <c r="E12" s="9">
        <v>629</v>
      </c>
      <c r="F12" s="9">
        <v>301</v>
      </c>
      <c r="G12" s="9">
        <v>193</v>
      </c>
      <c r="H12" s="9">
        <v>77</v>
      </c>
      <c r="I12" s="9">
        <v>8</v>
      </c>
      <c r="J12" s="9">
        <v>0</v>
      </c>
      <c r="K12" s="9">
        <v>6</v>
      </c>
      <c r="L12" s="9">
        <v>10</v>
      </c>
      <c r="M12" s="9">
        <v>0</v>
      </c>
      <c r="N12" s="9">
        <v>0</v>
      </c>
      <c r="O12" s="9">
        <v>28</v>
      </c>
      <c r="P12" s="9">
        <v>24</v>
      </c>
      <c r="Q12" s="9">
        <v>51</v>
      </c>
      <c r="R12" s="9">
        <v>85</v>
      </c>
      <c r="S12" s="9">
        <v>20</v>
      </c>
      <c r="T12" s="9">
        <v>41</v>
      </c>
      <c r="U12" s="10">
        <v>161</v>
      </c>
      <c r="V12" s="30">
        <f t="shared" si="0"/>
        <v>2118</v>
      </c>
    </row>
    <row r="13" spans="1:22" ht="18" customHeight="1" x14ac:dyDescent="0.15">
      <c r="A13" s="154" t="s">
        <v>4</v>
      </c>
      <c r="B13" s="118" t="s">
        <v>13</v>
      </c>
      <c r="C13" s="2">
        <v>559</v>
      </c>
      <c r="D13" s="3">
        <v>156</v>
      </c>
      <c r="E13" s="3">
        <v>898</v>
      </c>
      <c r="F13" s="3">
        <v>799</v>
      </c>
      <c r="G13" s="3">
        <v>56</v>
      </c>
      <c r="H13" s="3">
        <v>30</v>
      </c>
      <c r="I13" s="3">
        <v>14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32</v>
      </c>
      <c r="P13" s="3">
        <v>69</v>
      </c>
      <c r="Q13" s="3">
        <v>38</v>
      </c>
      <c r="R13" s="3">
        <v>81</v>
      </c>
      <c r="S13" s="3">
        <v>4</v>
      </c>
      <c r="T13" s="3">
        <v>68</v>
      </c>
      <c r="U13" s="4">
        <v>209</v>
      </c>
      <c r="V13" s="29">
        <f t="shared" si="0"/>
        <v>3013</v>
      </c>
    </row>
    <row r="14" spans="1:22" ht="18" customHeight="1" x14ac:dyDescent="0.15">
      <c r="A14" s="153"/>
      <c r="B14" s="120" t="s">
        <v>14</v>
      </c>
      <c r="C14" s="5">
        <v>580</v>
      </c>
      <c r="D14" s="6">
        <v>165</v>
      </c>
      <c r="E14" s="6">
        <v>955</v>
      </c>
      <c r="F14" s="6">
        <v>816</v>
      </c>
      <c r="G14" s="6">
        <v>59</v>
      </c>
      <c r="H14" s="6">
        <v>34</v>
      </c>
      <c r="I14" s="6">
        <v>14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51</v>
      </c>
      <c r="P14" s="6">
        <v>101</v>
      </c>
      <c r="Q14" s="6">
        <v>50</v>
      </c>
      <c r="R14" s="6">
        <v>89</v>
      </c>
      <c r="S14" s="6">
        <v>4</v>
      </c>
      <c r="T14" s="6">
        <v>73</v>
      </c>
      <c r="U14" s="7">
        <v>242</v>
      </c>
      <c r="V14" s="31">
        <f t="shared" si="0"/>
        <v>3233</v>
      </c>
    </row>
    <row r="15" spans="1:22" ht="18" customHeight="1" x14ac:dyDescent="0.15">
      <c r="A15" s="156" t="s">
        <v>5</v>
      </c>
      <c r="B15" s="121" t="s">
        <v>13</v>
      </c>
      <c r="C15" s="11">
        <v>412</v>
      </c>
      <c r="D15" s="12">
        <v>187</v>
      </c>
      <c r="E15" s="12">
        <v>703</v>
      </c>
      <c r="F15" s="12">
        <v>398</v>
      </c>
      <c r="G15" s="12">
        <v>39</v>
      </c>
      <c r="H15" s="12">
        <v>62</v>
      </c>
      <c r="I15" s="12">
        <v>35</v>
      </c>
      <c r="J15" s="12">
        <v>0</v>
      </c>
      <c r="K15" s="12">
        <v>11</v>
      </c>
      <c r="L15" s="12">
        <v>8</v>
      </c>
      <c r="M15" s="12">
        <v>0</v>
      </c>
      <c r="N15" s="12">
        <v>0</v>
      </c>
      <c r="O15" s="12">
        <v>49</v>
      </c>
      <c r="P15" s="12">
        <v>129</v>
      </c>
      <c r="Q15" s="12">
        <v>39</v>
      </c>
      <c r="R15" s="12">
        <v>33</v>
      </c>
      <c r="S15" s="12">
        <v>2</v>
      </c>
      <c r="T15" s="12">
        <v>36</v>
      </c>
      <c r="U15" s="13">
        <v>259</v>
      </c>
      <c r="V15" s="32">
        <f t="shared" si="0"/>
        <v>2402</v>
      </c>
    </row>
    <row r="16" spans="1:22" ht="18" customHeight="1" x14ac:dyDescent="0.15">
      <c r="A16" s="157"/>
      <c r="B16" s="119" t="s">
        <v>14</v>
      </c>
      <c r="C16" s="8">
        <v>444</v>
      </c>
      <c r="D16" s="9">
        <v>195</v>
      </c>
      <c r="E16" s="9">
        <v>728</v>
      </c>
      <c r="F16" s="9">
        <v>426</v>
      </c>
      <c r="G16" s="9">
        <v>48</v>
      </c>
      <c r="H16" s="9">
        <v>62</v>
      </c>
      <c r="I16" s="9">
        <v>38</v>
      </c>
      <c r="J16" s="9">
        <v>0</v>
      </c>
      <c r="K16" s="9">
        <v>11</v>
      </c>
      <c r="L16" s="9">
        <v>8</v>
      </c>
      <c r="M16" s="9">
        <v>0</v>
      </c>
      <c r="N16" s="9">
        <v>0</v>
      </c>
      <c r="O16" s="9">
        <v>53</v>
      </c>
      <c r="P16" s="9">
        <v>161</v>
      </c>
      <c r="Q16" s="9">
        <v>41</v>
      </c>
      <c r="R16" s="9">
        <v>39</v>
      </c>
      <c r="S16" s="9">
        <v>6</v>
      </c>
      <c r="T16" s="9">
        <v>43</v>
      </c>
      <c r="U16" s="10">
        <v>307</v>
      </c>
      <c r="V16" s="30">
        <f t="shared" si="0"/>
        <v>2610</v>
      </c>
    </row>
    <row r="17" spans="1:22" ht="18" customHeight="1" x14ac:dyDescent="0.15">
      <c r="A17" s="154" t="s">
        <v>6</v>
      </c>
      <c r="B17" s="118" t="s">
        <v>13</v>
      </c>
      <c r="C17" s="2">
        <v>339</v>
      </c>
      <c r="D17" s="3">
        <v>188</v>
      </c>
      <c r="E17" s="3">
        <v>379</v>
      </c>
      <c r="F17" s="3">
        <v>377</v>
      </c>
      <c r="G17" s="3">
        <v>110</v>
      </c>
      <c r="H17" s="3">
        <v>37</v>
      </c>
      <c r="I17" s="3">
        <v>2</v>
      </c>
      <c r="J17" s="3">
        <v>3</v>
      </c>
      <c r="K17" s="3">
        <v>2</v>
      </c>
      <c r="L17" s="3">
        <v>2</v>
      </c>
      <c r="M17" s="3">
        <v>4</v>
      </c>
      <c r="N17" s="3">
        <v>0</v>
      </c>
      <c r="O17" s="3">
        <v>28</v>
      </c>
      <c r="P17" s="3">
        <v>23</v>
      </c>
      <c r="Q17" s="3">
        <v>21</v>
      </c>
      <c r="R17" s="3">
        <v>98</v>
      </c>
      <c r="S17" s="3">
        <v>15</v>
      </c>
      <c r="T17" s="3">
        <v>49</v>
      </c>
      <c r="U17" s="4">
        <v>427</v>
      </c>
      <c r="V17" s="29">
        <f t="shared" si="0"/>
        <v>2104</v>
      </c>
    </row>
    <row r="18" spans="1:22" ht="18" customHeight="1" x14ac:dyDescent="0.15">
      <c r="A18" s="153"/>
      <c r="B18" s="120" t="s">
        <v>14</v>
      </c>
      <c r="C18" s="5">
        <v>341</v>
      </c>
      <c r="D18" s="6">
        <v>192</v>
      </c>
      <c r="E18" s="6">
        <v>382</v>
      </c>
      <c r="F18" s="6">
        <v>381</v>
      </c>
      <c r="G18" s="6">
        <v>125</v>
      </c>
      <c r="H18" s="6">
        <v>38</v>
      </c>
      <c r="I18" s="6">
        <v>2</v>
      </c>
      <c r="J18" s="6">
        <v>3</v>
      </c>
      <c r="K18" s="6">
        <v>2</v>
      </c>
      <c r="L18" s="6">
        <v>2</v>
      </c>
      <c r="M18" s="6">
        <v>4</v>
      </c>
      <c r="N18" s="6">
        <v>0</v>
      </c>
      <c r="O18" s="6">
        <v>28</v>
      </c>
      <c r="P18" s="6">
        <v>32</v>
      </c>
      <c r="Q18" s="6">
        <v>26</v>
      </c>
      <c r="R18" s="6">
        <v>105</v>
      </c>
      <c r="S18" s="6">
        <v>21</v>
      </c>
      <c r="T18" s="6">
        <v>62</v>
      </c>
      <c r="U18" s="7">
        <v>452</v>
      </c>
      <c r="V18" s="31">
        <f t="shared" si="0"/>
        <v>2198</v>
      </c>
    </row>
    <row r="19" spans="1:22" ht="18" customHeight="1" x14ac:dyDescent="0.15">
      <c r="A19" s="156" t="s">
        <v>7</v>
      </c>
      <c r="B19" s="121" t="s">
        <v>13</v>
      </c>
      <c r="C19" s="11">
        <v>317</v>
      </c>
      <c r="D19" s="12">
        <v>100</v>
      </c>
      <c r="E19" s="12">
        <v>749</v>
      </c>
      <c r="F19" s="12">
        <v>635</v>
      </c>
      <c r="G19" s="12">
        <v>64</v>
      </c>
      <c r="H19" s="12">
        <v>23</v>
      </c>
      <c r="I19" s="12">
        <v>9</v>
      </c>
      <c r="J19" s="12">
        <v>0</v>
      </c>
      <c r="K19" s="12">
        <v>14</v>
      </c>
      <c r="L19" s="12">
        <v>0</v>
      </c>
      <c r="M19" s="12">
        <v>0</v>
      </c>
      <c r="N19" s="12">
        <v>0</v>
      </c>
      <c r="O19" s="12">
        <v>19</v>
      </c>
      <c r="P19" s="12">
        <v>26</v>
      </c>
      <c r="Q19" s="12">
        <v>8</v>
      </c>
      <c r="R19" s="12">
        <v>82</v>
      </c>
      <c r="S19" s="12">
        <v>3</v>
      </c>
      <c r="T19" s="12">
        <v>32</v>
      </c>
      <c r="U19" s="13">
        <v>255</v>
      </c>
      <c r="V19" s="32">
        <f t="shared" si="0"/>
        <v>2336</v>
      </c>
    </row>
    <row r="20" spans="1:22" ht="18" customHeight="1" x14ac:dyDescent="0.15">
      <c r="A20" s="157"/>
      <c r="B20" s="119" t="s">
        <v>14</v>
      </c>
      <c r="C20" s="8">
        <v>332</v>
      </c>
      <c r="D20" s="9">
        <v>110</v>
      </c>
      <c r="E20" s="9">
        <v>754</v>
      </c>
      <c r="F20" s="9">
        <v>654</v>
      </c>
      <c r="G20" s="9">
        <v>64</v>
      </c>
      <c r="H20" s="9">
        <v>25</v>
      </c>
      <c r="I20" s="9">
        <v>9</v>
      </c>
      <c r="J20" s="9">
        <v>0</v>
      </c>
      <c r="K20" s="9">
        <v>14</v>
      </c>
      <c r="L20" s="9">
        <v>0</v>
      </c>
      <c r="M20" s="9">
        <v>0</v>
      </c>
      <c r="N20" s="9">
        <v>0</v>
      </c>
      <c r="O20" s="9">
        <v>19</v>
      </c>
      <c r="P20" s="9">
        <v>32</v>
      </c>
      <c r="Q20" s="9">
        <v>8</v>
      </c>
      <c r="R20" s="9">
        <v>88</v>
      </c>
      <c r="S20" s="9">
        <v>7</v>
      </c>
      <c r="T20" s="9">
        <v>44</v>
      </c>
      <c r="U20" s="10">
        <v>261</v>
      </c>
      <c r="V20" s="30">
        <f t="shared" si="0"/>
        <v>2421</v>
      </c>
    </row>
    <row r="21" spans="1:22" ht="18" customHeight="1" x14ac:dyDescent="0.15">
      <c r="A21" s="154" t="s">
        <v>8</v>
      </c>
      <c r="B21" s="118" t="s">
        <v>13</v>
      </c>
      <c r="C21" s="2">
        <v>317</v>
      </c>
      <c r="D21" s="3">
        <v>27</v>
      </c>
      <c r="E21" s="3">
        <v>92</v>
      </c>
      <c r="F21" s="3">
        <v>248</v>
      </c>
      <c r="G21" s="3">
        <v>34</v>
      </c>
      <c r="H21" s="3">
        <v>50</v>
      </c>
      <c r="I21" s="3">
        <v>8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7</v>
      </c>
      <c r="P21" s="3">
        <v>1</v>
      </c>
      <c r="Q21" s="3">
        <v>5</v>
      </c>
      <c r="R21" s="3">
        <v>9</v>
      </c>
      <c r="S21" s="3">
        <v>0</v>
      </c>
      <c r="T21" s="3">
        <v>5</v>
      </c>
      <c r="U21" s="4">
        <v>96</v>
      </c>
      <c r="V21" s="29">
        <f t="shared" si="0"/>
        <v>899</v>
      </c>
    </row>
    <row r="22" spans="1:22" ht="18" customHeight="1" x14ac:dyDescent="0.15">
      <c r="A22" s="153"/>
      <c r="B22" s="120" t="s">
        <v>14</v>
      </c>
      <c r="C22" s="5">
        <v>319</v>
      </c>
      <c r="D22" s="6">
        <v>27</v>
      </c>
      <c r="E22" s="6">
        <v>92</v>
      </c>
      <c r="F22" s="6">
        <v>248</v>
      </c>
      <c r="G22" s="6">
        <v>34</v>
      </c>
      <c r="H22" s="6">
        <v>50</v>
      </c>
      <c r="I22" s="6">
        <v>8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9</v>
      </c>
      <c r="P22" s="6">
        <v>1</v>
      </c>
      <c r="Q22" s="6">
        <v>5</v>
      </c>
      <c r="R22" s="6">
        <v>9</v>
      </c>
      <c r="S22" s="6">
        <v>0</v>
      </c>
      <c r="T22" s="6">
        <v>5</v>
      </c>
      <c r="U22" s="7">
        <v>104</v>
      </c>
      <c r="V22" s="31">
        <f t="shared" si="0"/>
        <v>911</v>
      </c>
    </row>
    <row r="23" spans="1:22" ht="18" customHeight="1" x14ac:dyDescent="0.15">
      <c r="A23" s="156" t="s">
        <v>9</v>
      </c>
      <c r="B23" s="121" t="s">
        <v>13</v>
      </c>
      <c r="C23" s="11">
        <v>488</v>
      </c>
      <c r="D23" s="12">
        <v>26</v>
      </c>
      <c r="E23" s="12">
        <v>124</v>
      </c>
      <c r="F23" s="12">
        <v>145</v>
      </c>
      <c r="G23" s="12">
        <v>17</v>
      </c>
      <c r="H23" s="12">
        <v>2</v>
      </c>
      <c r="I23" s="12">
        <v>0</v>
      </c>
      <c r="J23" s="12">
        <v>0</v>
      </c>
      <c r="K23" s="12">
        <v>2</v>
      </c>
      <c r="L23" s="12">
        <v>0</v>
      </c>
      <c r="M23" s="12">
        <v>0</v>
      </c>
      <c r="N23" s="12">
        <v>0</v>
      </c>
      <c r="O23" s="12">
        <v>6</v>
      </c>
      <c r="P23" s="12">
        <v>8</v>
      </c>
      <c r="Q23" s="12">
        <v>2</v>
      </c>
      <c r="R23" s="12">
        <v>7</v>
      </c>
      <c r="S23" s="12">
        <v>0</v>
      </c>
      <c r="T23" s="12">
        <v>13</v>
      </c>
      <c r="U23" s="13">
        <v>61</v>
      </c>
      <c r="V23" s="32">
        <f t="shared" si="0"/>
        <v>901</v>
      </c>
    </row>
    <row r="24" spans="1:22" ht="18" customHeight="1" x14ac:dyDescent="0.15">
      <c r="A24" s="157"/>
      <c r="B24" s="119" t="s">
        <v>14</v>
      </c>
      <c r="C24" s="8">
        <v>515</v>
      </c>
      <c r="D24" s="9">
        <v>26</v>
      </c>
      <c r="E24" s="9">
        <v>130</v>
      </c>
      <c r="F24" s="9">
        <v>158</v>
      </c>
      <c r="G24" s="9">
        <v>24</v>
      </c>
      <c r="H24" s="9">
        <v>2</v>
      </c>
      <c r="I24" s="9">
        <v>0</v>
      </c>
      <c r="J24" s="9">
        <v>0</v>
      </c>
      <c r="K24" s="9">
        <v>2</v>
      </c>
      <c r="L24" s="9">
        <v>0</v>
      </c>
      <c r="M24" s="9">
        <v>0</v>
      </c>
      <c r="N24" s="9">
        <v>0</v>
      </c>
      <c r="O24" s="9">
        <v>8</v>
      </c>
      <c r="P24" s="9">
        <v>8</v>
      </c>
      <c r="Q24" s="9">
        <v>2</v>
      </c>
      <c r="R24" s="9">
        <v>8</v>
      </c>
      <c r="S24" s="9">
        <v>0</v>
      </c>
      <c r="T24" s="9">
        <v>15</v>
      </c>
      <c r="U24" s="10">
        <v>61</v>
      </c>
      <c r="V24" s="30">
        <f t="shared" si="0"/>
        <v>959</v>
      </c>
    </row>
    <row r="25" spans="1:22" ht="18" customHeight="1" x14ac:dyDescent="0.15">
      <c r="A25" s="154" t="s">
        <v>10</v>
      </c>
      <c r="B25" s="118" t="s">
        <v>13</v>
      </c>
      <c r="C25" s="2">
        <v>496</v>
      </c>
      <c r="D25" s="3">
        <v>49</v>
      </c>
      <c r="E25" s="3">
        <v>364</v>
      </c>
      <c r="F25" s="3">
        <v>89</v>
      </c>
      <c r="G25" s="3">
        <v>25</v>
      </c>
      <c r="H25" s="3">
        <v>16</v>
      </c>
      <c r="I25" s="3">
        <v>8</v>
      </c>
      <c r="J25" s="3">
        <v>3</v>
      </c>
      <c r="K25" s="3">
        <v>27</v>
      </c>
      <c r="L25" s="3">
        <v>0</v>
      </c>
      <c r="M25" s="3">
        <v>0</v>
      </c>
      <c r="N25" s="3">
        <v>0</v>
      </c>
      <c r="O25" s="3">
        <v>10</v>
      </c>
      <c r="P25" s="3">
        <v>7</v>
      </c>
      <c r="Q25" s="3">
        <v>2</v>
      </c>
      <c r="R25" s="3">
        <v>7</v>
      </c>
      <c r="S25" s="3">
        <v>3</v>
      </c>
      <c r="T25" s="3">
        <v>26</v>
      </c>
      <c r="U25" s="4">
        <v>55</v>
      </c>
      <c r="V25" s="29">
        <f t="shared" si="0"/>
        <v>1187</v>
      </c>
    </row>
    <row r="26" spans="1:22" ht="18" customHeight="1" x14ac:dyDescent="0.15">
      <c r="A26" s="153"/>
      <c r="B26" s="120" t="s">
        <v>14</v>
      </c>
      <c r="C26" s="5">
        <v>527</v>
      </c>
      <c r="D26" s="6">
        <v>51</v>
      </c>
      <c r="E26" s="6">
        <v>364</v>
      </c>
      <c r="F26" s="6">
        <v>89</v>
      </c>
      <c r="G26" s="6">
        <v>35</v>
      </c>
      <c r="H26" s="6">
        <v>16</v>
      </c>
      <c r="I26" s="6">
        <v>8</v>
      </c>
      <c r="J26" s="6">
        <v>3</v>
      </c>
      <c r="K26" s="6">
        <v>27</v>
      </c>
      <c r="L26" s="6">
        <v>0</v>
      </c>
      <c r="M26" s="6">
        <v>0</v>
      </c>
      <c r="N26" s="6">
        <v>0</v>
      </c>
      <c r="O26" s="6">
        <v>10</v>
      </c>
      <c r="P26" s="6">
        <v>7</v>
      </c>
      <c r="Q26" s="6">
        <v>2</v>
      </c>
      <c r="R26" s="6">
        <v>7</v>
      </c>
      <c r="S26" s="6">
        <v>6</v>
      </c>
      <c r="T26" s="6">
        <v>26</v>
      </c>
      <c r="U26" s="7">
        <v>63</v>
      </c>
      <c r="V26" s="31">
        <f t="shared" si="0"/>
        <v>1241</v>
      </c>
    </row>
    <row r="27" spans="1:22" ht="18" customHeight="1" x14ac:dyDescent="0.15">
      <c r="A27" s="156" t="s">
        <v>11</v>
      </c>
      <c r="B27" s="121" t="s">
        <v>13</v>
      </c>
      <c r="C27" s="11">
        <v>1359</v>
      </c>
      <c r="D27" s="12">
        <v>217</v>
      </c>
      <c r="E27" s="12">
        <v>1623</v>
      </c>
      <c r="F27" s="12">
        <v>700</v>
      </c>
      <c r="G27" s="12">
        <v>30</v>
      </c>
      <c r="H27" s="12">
        <v>11</v>
      </c>
      <c r="I27" s="12">
        <v>50</v>
      </c>
      <c r="J27" s="12">
        <v>2</v>
      </c>
      <c r="K27" s="12">
        <v>2</v>
      </c>
      <c r="L27" s="12">
        <v>32</v>
      </c>
      <c r="M27" s="12">
        <v>0</v>
      </c>
      <c r="N27" s="12">
        <v>20</v>
      </c>
      <c r="O27" s="12">
        <v>71</v>
      </c>
      <c r="P27" s="12">
        <v>81</v>
      </c>
      <c r="Q27" s="12">
        <v>2</v>
      </c>
      <c r="R27" s="12">
        <v>61</v>
      </c>
      <c r="S27" s="12">
        <v>7</v>
      </c>
      <c r="T27" s="12">
        <v>22</v>
      </c>
      <c r="U27" s="13">
        <v>202</v>
      </c>
      <c r="V27" s="32">
        <f t="shared" si="0"/>
        <v>4492</v>
      </c>
    </row>
    <row r="28" spans="1:22" ht="18" customHeight="1" x14ac:dyDescent="0.15">
      <c r="A28" s="157"/>
      <c r="B28" s="119" t="s">
        <v>14</v>
      </c>
      <c r="C28" s="8">
        <v>1523</v>
      </c>
      <c r="D28" s="9">
        <v>219</v>
      </c>
      <c r="E28" s="9">
        <v>1637</v>
      </c>
      <c r="F28" s="9">
        <v>703</v>
      </c>
      <c r="G28" s="9">
        <v>33</v>
      </c>
      <c r="H28" s="9">
        <v>18</v>
      </c>
      <c r="I28" s="9">
        <v>59</v>
      </c>
      <c r="J28" s="9">
        <v>2</v>
      </c>
      <c r="K28" s="9">
        <v>4</v>
      </c>
      <c r="L28" s="9">
        <v>32</v>
      </c>
      <c r="M28" s="9">
        <v>0</v>
      </c>
      <c r="N28" s="9">
        <v>20</v>
      </c>
      <c r="O28" s="9">
        <v>114</v>
      </c>
      <c r="P28" s="9">
        <v>81</v>
      </c>
      <c r="Q28" s="9">
        <v>2</v>
      </c>
      <c r="R28" s="9">
        <v>108</v>
      </c>
      <c r="S28" s="9">
        <v>12</v>
      </c>
      <c r="T28" s="9">
        <v>22</v>
      </c>
      <c r="U28" s="10">
        <v>206</v>
      </c>
      <c r="V28" s="30">
        <f t="shared" si="0"/>
        <v>4795</v>
      </c>
    </row>
    <row r="29" spans="1:22" ht="18" customHeight="1" x14ac:dyDescent="0.15">
      <c r="A29" s="154" t="s">
        <v>12</v>
      </c>
      <c r="B29" s="118" t="s">
        <v>13</v>
      </c>
      <c r="C29" s="2">
        <v>310</v>
      </c>
      <c r="D29" s="3">
        <v>19</v>
      </c>
      <c r="E29" s="3">
        <v>424</v>
      </c>
      <c r="F29" s="3">
        <v>310</v>
      </c>
      <c r="G29" s="3">
        <v>9</v>
      </c>
      <c r="H29" s="3">
        <v>2</v>
      </c>
      <c r="I29" s="3">
        <v>3</v>
      </c>
      <c r="J29" s="3">
        <v>0</v>
      </c>
      <c r="K29" s="3">
        <v>0</v>
      </c>
      <c r="L29" s="3">
        <v>4</v>
      </c>
      <c r="M29" s="3">
        <v>0</v>
      </c>
      <c r="N29" s="3">
        <v>0</v>
      </c>
      <c r="O29" s="3">
        <v>14</v>
      </c>
      <c r="P29" s="3">
        <v>6</v>
      </c>
      <c r="Q29" s="3">
        <v>7</v>
      </c>
      <c r="R29" s="3">
        <v>15</v>
      </c>
      <c r="S29" s="3">
        <v>2</v>
      </c>
      <c r="T29" s="3">
        <v>4</v>
      </c>
      <c r="U29" s="4">
        <v>37</v>
      </c>
      <c r="V29" s="29">
        <f t="shared" si="0"/>
        <v>1166</v>
      </c>
    </row>
    <row r="30" spans="1:22" ht="18" customHeight="1" x14ac:dyDescent="0.15">
      <c r="A30" s="153"/>
      <c r="B30" s="120" t="s">
        <v>14</v>
      </c>
      <c r="C30" s="5">
        <v>322</v>
      </c>
      <c r="D30" s="6">
        <v>20</v>
      </c>
      <c r="E30" s="6">
        <v>444</v>
      </c>
      <c r="F30" s="6">
        <v>320</v>
      </c>
      <c r="G30" s="6">
        <v>9</v>
      </c>
      <c r="H30" s="6">
        <v>2</v>
      </c>
      <c r="I30" s="6">
        <v>6</v>
      </c>
      <c r="J30" s="6">
        <v>0</v>
      </c>
      <c r="K30" s="6">
        <v>0</v>
      </c>
      <c r="L30" s="6">
        <v>4</v>
      </c>
      <c r="M30" s="6">
        <v>0</v>
      </c>
      <c r="N30" s="6">
        <v>0</v>
      </c>
      <c r="O30" s="6">
        <v>14</v>
      </c>
      <c r="P30" s="6">
        <v>6</v>
      </c>
      <c r="Q30" s="6">
        <v>7</v>
      </c>
      <c r="R30" s="6">
        <v>15</v>
      </c>
      <c r="S30" s="6">
        <v>2</v>
      </c>
      <c r="T30" s="6">
        <v>4</v>
      </c>
      <c r="U30" s="7">
        <v>41</v>
      </c>
      <c r="V30" s="31">
        <f t="shared" si="0"/>
        <v>1216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5502</v>
      </c>
      <c r="D31" s="3">
        <f t="shared" ref="D31:V31" si="1">+D7+D9+D11+D13+D15+D17+D19+D21+D23+D25+D27+D29</f>
        <v>1044</v>
      </c>
      <c r="E31" s="3">
        <f t="shared" si="1"/>
        <v>7128</v>
      </c>
      <c r="F31" s="3">
        <f t="shared" si="1"/>
        <v>4778</v>
      </c>
      <c r="G31" s="3">
        <f t="shared" si="1"/>
        <v>830</v>
      </c>
      <c r="H31" s="3">
        <f t="shared" si="1"/>
        <v>363</v>
      </c>
      <c r="I31" s="3">
        <f t="shared" si="1"/>
        <v>153</v>
      </c>
      <c r="J31" s="3">
        <f t="shared" si="1"/>
        <v>8</v>
      </c>
      <c r="K31" s="3">
        <f t="shared" ref="K31:M31" si="2">+K7+K9+K11+K13+K15+K17+K19+K21+K23+K25+K27+K29</f>
        <v>66</v>
      </c>
      <c r="L31" s="3">
        <f t="shared" si="2"/>
        <v>69</v>
      </c>
      <c r="M31" s="3">
        <f t="shared" si="2"/>
        <v>4</v>
      </c>
      <c r="N31" s="3">
        <f t="shared" si="1"/>
        <v>20</v>
      </c>
      <c r="O31" s="3">
        <f t="shared" si="1"/>
        <v>267</v>
      </c>
      <c r="P31" s="3">
        <f t="shared" si="1"/>
        <v>416</v>
      </c>
      <c r="Q31" s="3">
        <f t="shared" si="1"/>
        <v>178</v>
      </c>
      <c r="R31" s="3">
        <f t="shared" si="1"/>
        <v>550</v>
      </c>
      <c r="S31" s="3">
        <f t="shared" si="1"/>
        <v>59</v>
      </c>
      <c r="T31" s="3">
        <f t="shared" si="1"/>
        <v>323</v>
      </c>
      <c r="U31" s="4">
        <f t="shared" si="1"/>
        <v>1947</v>
      </c>
      <c r="V31" s="29">
        <f t="shared" si="1"/>
        <v>23705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5819</v>
      </c>
      <c r="D32" s="6">
        <f t="shared" si="3"/>
        <v>1084</v>
      </c>
      <c r="E32" s="6">
        <f t="shared" si="3"/>
        <v>7291</v>
      </c>
      <c r="F32" s="6">
        <f t="shared" si="3"/>
        <v>4919</v>
      </c>
      <c r="G32" s="6">
        <f t="shared" si="3"/>
        <v>924</v>
      </c>
      <c r="H32" s="6">
        <f t="shared" si="3"/>
        <v>377</v>
      </c>
      <c r="I32" s="6">
        <f t="shared" si="3"/>
        <v>173</v>
      </c>
      <c r="J32" s="6">
        <f t="shared" si="3"/>
        <v>8</v>
      </c>
      <c r="K32" s="6">
        <f t="shared" ref="K32:M32" si="4">+K8+K10+K12+K14+K16+K18+K20+K22+K24+K26+K28+K30</f>
        <v>68</v>
      </c>
      <c r="L32" s="6">
        <f t="shared" si="4"/>
        <v>69</v>
      </c>
      <c r="M32" s="6">
        <f t="shared" si="4"/>
        <v>4</v>
      </c>
      <c r="N32" s="6">
        <f t="shared" si="3"/>
        <v>20</v>
      </c>
      <c r="O32" s="6">
        <f t="shared" si="3"/>
        <v>353</v>
      </c>
      <c r="P32" s="6">
        <f t="shared" si="3"/>
        <v>521</v>
      </c>
      <c r="Q32" s="6">
        <f t="shared" si="3"/>
        <v>214</v>
      </c>
      <c r="R32" s="6">
        <f t="shared" si="3"/>
        <v>637</v>
      </c>
      <c r="S32" s="6">
        <f t="shared" si="3"/>
        <v>87</v>
      </c>
      <c r="T32" s="6">
        <f t="shared" si="3"/>
        <v>382</v>
      </c>
      <c r="U32" s="7">
        <f t="shared" si="3"/>
        <v>2127</v>
      </c>
      <c r="V32" s="31">
        <f t="shared" si="3"/>
        <v>25077</v>
      </c>
    </row>
    <row r="33" spans="1:22" ht="18" customHeight="1" x14ac:dyDescent="0.15">
      <c r="A33" s="158" t="s">
        <v>273</v>
      </c>
      <c r="B33" s="118" t="s">
        <v>13</v>
      </c>
      <c r="C33" s="2">
        <v>3687</v>
      </c>
      <c r="D33" s="3">
        <v>607</v>
      </c>
      <c r="E33" s="3">
        <v>5072</v>
      </c>
      <c r="F33" s="3">
        <v>4303</v>
      </c>
      <c r="G33" s="3">
        <v>662</v>
      </c>
      <c r="H33" s="3">
        <v>725</v>
      </c>
      <c r="I33" s="3">
        <v>129</v>
      </c>
      <c r="J33" s="3">
        <v>11</v>
      </c>
      <c r="K33" s="3">
        <v>126</v>
      </c>
      <c r="L33" s="3">
        <v>23</v>
      </c>
      <c r="M33" s="3">
        <v>10</v>
      </c>
      <c r="N33" s="3">
        <v>10</v>
      </c>
      <c r="O33" s="3">
        <v>157</v>
      </c>
      <c r="P33" s="3">
        <v>397</v>
      </c>
      <c r="Q33" s="3">
        <v>167</v>
      </c>
      <c r="R33" s="3">
        <v>342</v>
      </c>
      <c r="S33" s="3">
        <v>40</v>
      </c>
      <c r="T33" s="3">
        <v>200</v>
      </c>
      <c r="U33" s="4">
        <v>1250</v>
      </c>
      <c r="V33" s="29">
        <f>SUM(C33:U33)</f>
        <v>17918</v>
      </c>
    </row>
    <row r="34" spans="1:22" ht="18" customHeight="1" x14ac:dyDescent="0.15">
      <c r="A34" s="153"/>
      <c r="B34" s="120" t="s">
        <v>14</v>
      </c>
      <c r="C34" s="5">
        <v>3919</v>
      </c>
      <c r="D34" s="6">
        <v>690</v>
      </c>
      <c r="E34" s="6">
        <v>5227</v>
      </c>
      <c r="F34" s="6">
        <v>4410</v>
      </c>
      <c r="G34" s="6">
        <v>712</v>
      </c>
      <c r="H34" s="6">
        <v>770</v>
      </c>
      <c r="I34" s="6">
        <v>140</v>
      </c>
      <c r="J34" s="6">
        <v>15</v>
      </c>
      <c r="K34" s="6">
        <v>132</v>
      </c>
      <c r="L34" s="6">
        <v>23</v>
      </c>
      <c r="M34" s="6">
        <v>10</v>
      </c>
      <c r="N34" s="6">
        <v>18</v>
      </c>
      <c r="O34" s="6">
        <v>188</v>
      </c>
      <c r="P34" s="6">
        <v>508</v>
      </c>
      <c r="Q34" s="6">
        <v>195</v>
      </c>
      <c r="R34" s="6">
        <v>456</v>
      </c>
      <c r="S34" s="6">
        <v>49</v>
      </c>
      <c r="T34" s="6">
        <v>242</v>
      </c>
      <c r="U34" s="7">
        <v>1406</v>
      </c>
      <c r="V34" s="31">
        <f>SUM(C34:U34)</f>
        <v>19110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1.4922701383238406</v>
      </c>
      <c r="D35" s="34">
        <f t="shared" ref="D35:V35" si="5">IF(D33=0,"- ",+D31/D33)</f>
        <v>1.7199341021416803</v>
      </c>
      <c r="E35" s="34">
        <f t="shared" si="5"/>
        <v>1.4053627760252365</v>
      </c>
      <c r="F35" s="34">
        <f t="shared" si="5"/>
        <v>1.1103881013246573</v>
      </c>
      <c r="G35" s="34">
        <f t="shared" si="5"/>
        <v>1.2537764350453173</v>
      </c>
      <c r="H35" s="34">
        <f t="shared" si="5"/>
        <v>0.50068965517241382</v>
      </c>
      <c r="I35" s="34">
        <f t="shared" si="5"/>
        <v>1.1860465116279071</v>
      </c>
      <c r="J35" s="34">
        <f t="shared" si="5"/>
        <v>0.72727272727272729</v>
      </c>
      <c r="K35" s="34">
        <f t="shared" ref="K35:M35" si="6">IF(K33=0,"- ",+K31/K33)</f>
        <v>0.52380952380952384</v>
      </c>
      <c r="L35" s="34">
        <f t="shared" si="6"/>
        <v>3</v>
      </c>
      <c r="M35" s="34">
        <f t="shared" si="6"/>
        <v>0.4</v>
      </c>
      <c r="N35" s="34">
        <f t="shared" si="5"/>
        <v>2</v>
      </c>
      <c r="O35" s="34">
        <f t="shared" si="5"/>
        <v>1.7006369426751593</v>
      </c>
      <c r="P35" s="34">
        <f t="shared" si="5"/>
        <v>1.0478589420654911</v>
      </c>
      <c r="Q35" s="34">
        <f t="shared" si="5"/>
        <v>1.0658682634730539</v>
      </c>
      <c r="R35" s="34">
        <f t="shared" si="5"/>
        <v>1.6081871345029239</v>
      </c>
      <c r="S35" s="34">
        <f t="shared" si="5"/>
        <v>1.4750000000000001</v>
      </c>
      <c r="T35" s="34">
        <f t="shared" si="5"/>
        <v>1.615</v>
      </c>
      <c r="U35" s="35">
        <f t="shared" si="5"/>
        <v>1.5576000000000001</v>
      </c>
      <c r="V35" s="36">
        <f t="shared" si="5"/>
        <v>1.3229713137626968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1.4848175554988516</v>
      </c>
      <c r="D36" s="38">
        <f t="shared" si="7"/>
        <v>1.5710144927536231</v>
      </c>
      <c r="E36" s="38">
        <f t="shared" si="7"/>
        <v>1.3948727759709203</v>
      </c>
      <c r="F36" s="38">
        <f t="shared" si="7"/>
        <v>1.1154195011337869</v>
      </c>
      <c r="G36" s="38">
        <f t="shared" si="7"/>
        <v>1.297752808988764</v>
      </c>
      <c r="H36" s="38">
        <f t="shared" si="7"/>
        <v>0.48961038961038961</v>
      </c>
      <c r="I36" s="38">
        <f t="shared" si="7"/>
        <v>1.2357142857142858</v>
      </c>
      <c r="J36" s="38">
        <f t="shared" si="7"/>
        <v>0.53333333333333333</v>
      </c>
      <c r="K36" s="38">
        <f t="shared" ref="K36:M36" si="8">IF(K34=0,"- ",+K32/K34)</f>
        <v>0.51515151515151514</v>
      </c>
      <c r="L36" s="38">
        <f t="shared" si="8"/>
        <v>3</v>
      </c>
      <c r="M36" s="38">
        <f t="shared" si="8"/>
        <v>0.4</v>
      </c>
      <c r="N36" s="38">
        <f t="shared" si="7"/>
        <v>1.1111111111111112</v>
      </c>
      <c r="O36" s="38">
        <f t="shared" si="7"/>
        <v>1.8776595744680851</v>
      </c>
      <c r="P36" s="38">
        <f t="shared" si="7"/>
        <v>1.0255905511811023</v>
      </c>
      <c r="Q36" s="38">
        <f t="shared" si="7"/>
        <v>1.0974358974358975</v>
      </c>
      <c r="R36" s="38">
        <f t="shared" si="7"/>
        <v>1.3969298245614035</v>
      </c>
      <c r="S36" s="38">
        <f t="shared" si="7"/>
        <v>1.7755102040816326</v>
      </c>
      <c r="T36" s="38">
        <f t="shared" si="7"/>
        <v>1.5785123966942149</v>
      </c>
      <c r="U36" s="39">
        <f t="shared" si="7"/>
        <v>1.5128022759601707</v>
      </c>
      <c r="V36" s="40">
        <f t="shared" si="7"/>
        <v>1.3122448979591836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4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2</v>
      </c>
      <c r="O4" s="14" t="s">
        <v>35</v>
      </c>
      <c r="P4" s="14" t="s">
        <v>36</v>
      </c>
      <c r="Q4" s="15">
        <v>2</v>
      </c>
      <c r="R4" s="14" t="s">
        <v>37</v>
      </c>
      <c r="T4" s="16" t="s">
        <v>33</v>
      </c>
      <c r="U4" s="16"/>
      <c r="V4" s="16" t="s">
        <v>231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2</v>
      </c>
      <c r="D7" s="3">
        <v>3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>
        <v>8</v>
      </c>
      <c r="S7" s="3"/>
      <c r="T7" s="3"/>
      <c r="U7" s="4"/>
      <c r="V7" s="29">
        <f>SUM(C7:U7)</f>
        <v>13</v>
      </c>
    </row>
    <row r="8" spans="1:22" ht="18" customHeight="1" x14ac:dyDescent="0.15">
      <c r="A8" s="157"/>
      <c r="B8" s="119" t="s">
        <v>14</v>
      </c>
      <c r="C8" s="5">
        <v>4</v>
      </c>
      <c r="D8" s="9">
        <v>9</v>
      </c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>
        <v>16</v>
      </c>
      <c r="S8" s="9"/>
      <c r="T8" s="9"/>
      <c r="U8" s="10"/>
      <c r="V8" s="30">
        <f t="shared" ref="V8:V30" si="0">SUM(C8:U8)</f>
        <v>29</v>
      </c>
    </row>
    <row r="9" spans="1:22" ht="18" customHeight="1" x14ac:dyDescent="0.15">
      <c r="A9" s="154" t="s">
        <v>2</v>
      </c>
      <c r="B9" s="118" t="s">
        <v>13</v>
      </c>
      <c r="C9" s="2">
        <v>4</v>
      </c>
      <c r="D9" s="3"/>
      <c r="E9" s="3">
        <v>2</v>
      </c>
      <c r="F9" s="3"/>
      <c r="G9" s="3"/>
      <c r="H9" s="3"/>
      <c r="I9" s="3"/>
      <c r="J9" s="3"/>
      <c r="K9" s="3"/>
      <c r="L9" s="3"/>
      <c r="M9" s="3"/>
      <c r="N9" s="3"/>
      <c r="O9" s="3">
        <v>6</v>
      </c>
      <c r="P9" s="3">
        <v>2</v>
      </c>
      <c r="Q9" s="3">
        <v>1</v>
      </c>
      <c r="R9" s="3">
        <v>12</v>
      </c>
      <c r="S9" s="3"/>
      <c r="T9" s="3"/>
      <c r="U9" s="4">
        <v>2</v>
      </c>
      <c r="V9" s="29">
        <f t="shared" si="0"/>
        <v>29</v>
      </c>
    </row>
    <row r="10" spans="1:22" ht="18" customHeight="1" x14ac:dyDescent="0.15">
      <c r="A10" s="153"/>
      <c r="B10" s="120" t="s">
        <v>14</v>
      </c>
      <c r="C10" s="5">
        <v>8</v>
      </c>
      <c r="D10" s="6"/>
      <c r="E10" s="6">
        <v>4</v>
      </c>
      <c r="F10" s="6"/>
      <c r="G10" s="6"/>
      <c r="H10" s="6"/>
      <c r="I10" s="6"/>
      <c r="J10" s="6"/>
      <c r="K10" s="6"/>
      <c r="L10" s="6"/>
      <c r="M10" s="6"/>
      <c r="N10" s="6"/>
      <c r="O10" s="6">
        <v>12</v>
      </c>
      <c r="P10" s="6">
        <v>6</v>
      </c>
      <c r="Q10" s="6">
        <v>11</v>
      </c>
      <c r="R10" s="6">
        <v>24</v>
      </c>
      <c r="S10" s="6"/>
      <c r="T10" s="6"/>
      <c r="U10" s="7">
        <v>4</v>
      </c>
      <c r="V10" s="31">
        <f t="shared" si="0"/>
        <v>69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>
        <v>2</v>
      </c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2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>
        <v>2</v>
      </c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2</v>
      </c>
    </row>
    <row r="13" spans="1:22" ht="18" customHeight="1" x14ac:dyDescent="0.15">
      <c r="A13" s="154" t="s">
        <v>4</v>
      </c>
      <c r="B13" s="118" t="s">
        <v>13</v>
      </c>
      <c r="C13" s="2"/>
      <c r="D13" s="3">
        <v>3</v>
      </c>
      <c r="E13" s="3"/>
      <c r="F13" s="3"/>
      <c r="G13" s="3">
        <v>8</v>
      </c>
      <c r="H13" s="3"/>
      <c r="I13" s="3">
        <v>2</v>
      </c>
      <c r="J13" s="3"/>
      <c r="K13" s="3"/>
      <c r="L13" s="3"/>
      <c r="M13" s="3"/>
      <c r="N13" s="3"/>
      <c r="O13" s="3"/>
      <c r="P13" s="3"/>
      <c r="Q13" s="3"/>
      <c r="R13" s="3">
        <v>2</v>
      </c>
      <c r="S13" s="3"/>
      <c r="T13" s="3"/>
      <c r="U13" s="4"/>
      <c r="V13" s="29">
        <f t="shared" si="0"/>
        <v>15</v>
      </c>
    </row>
    <row r="14" spans="1:22" ht="18" customHeight="1" x14ac:dyDescent="0.15">
      <c r="A14" s="153"/>
      <c r="B14" s="120" t="s">
        <v>14</v>
      </c>
      <c r="C14" s="5"/>
      <c r="D14" s="6">
        <v>9</v>
      </c>
      <c r="E14" s="6"/>
      <c r="F14" s="6"/>
      <c r="G14" s="6">
        <v>8</v>
      </c>
      <c r="H14" s="6"/>
      <c r="I14" s="6">
        <v>4</v>
      </c>
      <c r="J14" s="6"/>
      <c r="K14" s="6"/>
      <c r="L14" s="6"/>
      <c r="M14" s="6"/>
      <c r="N14" s="6"/>
      <c r="O14" s="6"/>
      <c r="P14" s="6"/>
      <c r="Q14" s="6"/>
      <c r="R14" s="6">
        <v>2</v>
      </c>
      <c r="S14" s="6"/>
      <c r="T14" s="6"/>
      <c r="U14" s="7"/>
      <c r="V14" s="31">
        <f t="shared" si="0"/>
        <v>23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>
        <v>2</v>
      </c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2</v>
      </c>
    </row>
    <row r="16" spans="1:22" ht="18" customHeight="1" x14ac:dyDescent="0.15">
      <c r="A16" s="157"/>
      <c r="B16" s="119" t="s">
        <v>14</v>
      </c>
      <c r="C16" s="8"/>
      <c r="D16" s="9"/>
      <c r="E16" s="9">
        <v>4</v>
      </c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4</v>
      </c>
    </row>
    <row r="17" spans="1:22" ht="18" customHeight="1" x14ac:dyDescent="0.15">
      <c r="A17" s="154" t="s">
        <v>6</v>
      </c>
      <c r="B17" s="118" t="s">
        <v>13</v>
      </c>
      <c r="C17" s="2">
        <v>2</v>
      </c>
      <c r="D17" s="3"/>
      <c r="E17" s="3"/>
      <c r="F17" s="3"/>
      <c r="G17" s="3">
        <v>2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4</v>
      </c>
    </row>
    <row r="18" spans="1:22" ht="18" customHeight="1" x14ac:dyDescent="0.15">
      <c r="A18" s="153"/>
      <c r="B18" s="120" t="s">
        <v>14</v>
      </c>
      <c r="C18" s="5">
        <v>6</v>
      </c>
      <c r="D18" s="6"/>
      <c r="E18" s="6"/>
      <c r="F18" s="6"/>
      <c r="G18" s="6">
        <v>4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10</v>
      </c>
    </row>
    <row r="19" spans="1:22" ht="18" customHeight="1" x14ac:dyDescent="0.15">
      <c r="A19" s="156" t="s">
        <v>7</v>
      </c>
      <c r="B19" s="121" t="s">
        <v>13</v>
      </c>
      <c r="C19" s="11"/>
      <c r="D19" s="12">
        <v>8</v>
      </c>
      <c r="E19" s="12">
        <v>9</v>
      </c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>
        <v>3</v>
      </c>
      <c r="Q19" s="12">
        <v>2</v>
      </c>
      <c r="R19" s="12"/>
      <c r="S19" s="12"/>
      <c r="T19" s="12"/>
      <c r="U19" s="13"/>
      <c r="V19" s="32">
        <f t="shared" si="0"/>
        <v>22</v>
      </c>
    </row>
    <row r="20" spans="1:22" ht="18" customHeight="1" x14ac:dyDescent="0.15">
      <c r="A20" s="157"/>
      <c r="B20" s="119" t="s">
        <v>14</v>
      </c>
      <c r="C20" s="8"/>
      <c r="D20" s="9">
        <v>32</v>
      </c>
      <c r="E20" s="9">
        <v>15</v>
      </c>
      <c r="F20" s="9"/>
      <c r="G20" s="9"/>
      <c r="H20" s="9"/>
      <c r="I20" s="9"/>
      <c r="J20" s="9"/>
      <c r="K20" s="9"/>
      <c r="L20" s="9"/>
      <c r="M20" s="9"/>
      <c r="N20" s="9"/>
      <c r="O20" s="9"/>
      <c r="P20" s="9">
        <v>5</v>
      </c>
      <c r="Q20" s="9">
        <v>16</v>
      </c>
      <c r="R20" s="9"/>
      <c r="S20" s="9"/>
      <c r="T20" s="9"/>
      <c r="U20" s="10"/>
      <c r="V20" s="30">
        <f t="shared" si="0"/>
        <v>68</v>
      </c>
    </row>
    <row r="21" spans="1:22" ht="18" customHeight="1" x14ac:dyDescent="0.15">
      <c r="A21" s="154" t="s">
        <v>8</v>
      </c>
      <c r="B21" s="118" t="s">
        <v>13</v>
      </c>
      <c r="C21" s="2"/>
      <c r="D21" s="3">
        <v>5</v>
      </c>
      <c r="E21" s="3"/>
      <c r="F21" s="3"/>
      <c r="G21" s="3">
        <v>2</v>
      </c>
      <c r="H21" s="3"/>
      <c r="I21" s="3"/>
      <c r="J21" s="3"/>
      <c r="K21" s="3"/>
      <c r="L21" s="3"/>
      <c r="M21" s="3"/>
      <c r="N21" s="3"/>
      <c r="O21" s="3"/>
      <c r="P21" s="3">
        <v>3</v>
      </c>
      <c r="Q21" s="3">
        <v>2</v>
      </c>
      <c r="R21" s="3"/>
      <c r="S21" s="3"/>
      <c r="T21" s="3"/>
      <c r="U21" s="4"/>
      <c r="V21" s="29">
        <f t="shared" si="0"/>
        <v>12</v>
      </c>
    </row>
    <row r="22" spans="1:22" ht="18" customHeight="1" x14ac:dyDescent="0.15">
      <c r="A22" s="153"/>
      <c r="B22" s="120" t="s">
        <v>14</v>
      </c>
      <c r="C22" s="5"/>
      <c r="D22" s="6">
        <v>5</v>
      </c>
      <c r="E22" s="6"/>
      <c r="F22" s="6"/>
      <c r="G22" s="6">
        <v>2</v>
      </c>
      <c r="H22" s="6"/>
      <c r="I22" s="6"/>
      <c r="J22" s="6"/>
      <c r="K22" s="6"/>
      <c r="L22" s="6"/>
      <c r="M22" s="6"/>
      <c r="N22" s="6"/>
      <c r="O22" s="6"/>
      <c r="P22" s="6">
        <v>13</v>
      </c>
      <c r="Q22" s="6">
        <v>2</v>
      </c>
      <c r="R22" s="6"/>
      <c r="S22" s="6"/>
      <c r="T22" s="6"/>
      <c r="U22" s="7"/>
      <c r="V22" s="31">
        <f t="shared" si="0"/>
        <v>22</v>
      </c>
    </row>
    <row r="23" spans="1:22" ht="18" customHeight="1" x14ac:dyDescent="0.15">
      <c r="A23" s="156" t="s">
        <v>9</v>
      </c>
      <c r="B23" s="121" t="s">
        <v>13</v>
      </c>
      <c r="C23" s="11">
        <v>4</v>
      </c>
      <c r="D23" s="12">
        <v>12</v>
      </c>
      <c r="E23" s="12">
        <v>13</v>
      </c>
      <c r="F23" s="12"/>
      <c r="G23" s="12"/>
      <c r="H23" s="12">
        <v>5</v>
      </c>
      <c r="I23" s="12"/>
      <c r="J23" s="12"/>
      <c r="K23" s="12"/>
      <c r="L23" s="12"/>
      <c r="M23" s="12"/>
      <c r="N23" s="12"/>
      <c r="O23" s="12"/>
      <c r="P23" s="12">
        <v>3</v>
      </c>
      <c r="Q23" s="12"/>
      <c r="R23" s="12">
        <v>7</v>
      </c>
      <c r="S23" s="12"/>
      <c r="T23" s="12"/>
      <c r="U23" s="13"/>
      <c r="V23" s="32">
        <f t="shared" si="0"/>
        <v>44</v>
      </c>
    </row>
    <row r="24" spans="1:22" ht="18" customHeight="1" x14ac:dyDescent="0.15">
      <c r="A24" s="157"/>
      <c r="B24" s="119" t="s">
        <v>14</v>
      </c>
      <c r="C24" s="8">
        <v>6</v>
      </c>
      <c r="D24" s="9">
        <v>55</v>
      </c>
      <c r="E24" s="9">
        <v>30</v>
      </c>
      <c r="F24" s="9"/>
      <c r="G24" s="9"/>
      <c r="H24" s="9">
        <v>10</v>
      </c>
      <c r="I24" s="9"/>
      <c r="J24" s="9"/>
      <c r="K24" s="9"/>
      <c r="L24" s="9"/>
      <c r="M24" s="9"/>
      <c r="N24" s="9"/>
      <c r="O24" s="9"/>
      <c r="P24" s="9">
        <v>22</v>
      </c>
      <c r="Q24" s="9"/>
      <c r="R24" s="9">
        <v>11</v>
      </c>
      <c r="S24" s="9"/>
      <c r="T24" s="9"/>
      <c r="U24" s="10"/>
      <c r="V24" s="30">
        <f t="shared" si="0"/>
        <v>134</v>
      </c>
    </row>
    <row r="25" spans="1:22" ht="18" customHeight="1" x14ac:dyDescent="0.15">
      <c r="A25" s="154" t="s">
        <v>10</v>
      </c>
      <c r="B25" s="118" t="s">
        <v>13</v>
      </c>
      <c r="C25" s="2">
        <v>8</v>
      </c>
      <c r="D25" s="3">
        <v>34</v>
      </c>
      <c r="E25" s="3">
        <v>43</v>
      </c>
      <c r="F25" s="3">
        <v>4</v>
      </c>
      <c r="G25" s="3">
        <v>2</v>
      </c>
      <c r="H25" s="3"/>
      <c r="I25" s="3"/>
      <c r="J25" s="3"/>
      <c r="K25" s="3"/>
      <c r="L25" s="3"/>
      <c r="M25" s="3"/>
      <c r="N25" s="3"/>
      <c r="O25" s="3">
        <v>12</v>
      </c>
      <c r="P25" s="3">
        <v>1</v>
      </c>
      <c r="Q25" s="3"/>
      <c r="R25" s="3"/>
      <c r="S25" s="3"/>
      <c r="T25" s="3"/>
      <c r="U25" s="4">
        <v>1</v>
      </c>
      <c r="V25" s="29">
        <f t="shared" si="0"/>
        <v>105</v>
      </c>
    </row>
    <row r="26" spans="1:22" ht="18" customHeight="1" x14ac:dyDescent="0.15">
      <c r="A26" s="153"/>
      <c r="B26" s="120" t="s">
        <v>14</v>
      </c>
      <c r="C26" s="5">
        <v>12</v>
      </c>
      <c r="D26" s="6">
        <v>170</v>
      </c>
      <c r="E26" s="6">
        <v>127</v>
      </c>
      <c r="F26" s="6">
        <v>4</v>
      </c>
      <c r="G26" s="6">
        <v>30</v>
      </c>
      <c r="H26" s="6"/>
      <c r="I26" s="6"/>
      <c r="J26" s="6"/>
      <c r="K26" s="6"/>
      <c r="L26" s="6"/>
      <c r="M26" s="6"/>
      <c r="N26" s="6"/>
      <c r="O26" s="6">
        <v>24</v>
      </c>
      <c r="P26" s="6">
        <v>2</v>
      </c>
      <c r="Q26" s="6"/>
      <c r="R26" s="6"/>
      <c r="S26" s="6"/>
      <c r="T26" s="6"/>
      <c r="U26" s="7">
        <v>1</v>
      </c>
      <c r="V26" s="31">
        <f t="shared" si="0"/>
        <v>370</v>
      </c>
    </row>
    <row r="27" spans="1:22" ht="18" customHeight="1" x14ac:dyDescent="0.15">
      <c r="A27" s="156" t="s">
        <v>11</v>
      </c>
      <c r="B27" s="121" t="s">
        <v>13</v>
      </c>
      <c r="C27" s="11">
        <v>40</v>
      </c>
      <c r="D27" s="12">
        <v>41</v>
      </c>
      <c r="E27" s="12">
        <v>84</v>
      </c>
      <c r="F27" s="12">
        <v>60</v>
      </c>
      <c r="G27" s="12">
        <v>8</v>
      </c>
      <c r="H27" s="12"/>
      <c r="I27" s="12">
        <v>2</v>
      </c>
      <c r="J27" s="12">
        <v>2</v>
      </c>
      <c r="K27" s="12">
        <v>4</v>
      </c>
      <c r="L27" s="12"/>
      <c r="M27" s="12"/>
      <c r="N27" s="12">
        <v>1</v>
      </c>
      <c r="O27" s="12">
        <v>6</v>
      </c>
      <c r="P27" s="12">
        <v>14</v>
      </c>
      <c r="Q27" s="12">
        <v>2</v>
      </c>
      <c r="R27" s="12">
        <v>98</v>
      </c>
      <c r="S27" s="12">
        <v>8</v>
      </c>
      <c r="T27" s="12">
        <v>30</v>
      </c>
      <c r="U27" s="13">
        <v>8</v>
      </c>
      <c r="V27" s="32">
        <f t="shared" si="0"/>
        <v>408</v>
      </c>
    </row>
    <row r="28" spans="1:22" ht="18" customHeight="1" x14ac:dyDescent="0.15">
      <c r="A28" s="157"/>
      <c r="B28" s="119" t="s">
        <v>14</v>
      </c>
      <c r="C28" s="8">
        <v>65</v>
      </c>
      <c r="D28" s="9">
        <v>82</v>
      </c>
      <c r="E28" s="9">
        <v>199</v>
      </c>
      <c r="F28" s="9">
        <v>102</v>
      </c>
      <c r="G28" s="9">
        <v>42</v>
      </c>
      <c r="H28" s="9"/>
      <c r="I28" s="9">
        <v>2</v>
      </c>
      <c r="J28" s="9">
        <v>2</v>
      </c>
      <c r="K28" s="9">
        <v>4</v>
      </c>
      <c r="L28" s="9"/>
      <c r="M28" s="9"/>
      <c r="N28" s="9">
        <v>1</v>
      </c>
      <c r="O28" s="9">
        <v>12</v>
      </c>
      <c r="P28" s="9">
        <v>20</v>
      </c>
      <c r="Q28" s="9">
        <v>6</v>
      </c>
      <c r="R28" s="9">
        <v>179</v>
      </c>
      <c r="S28" s="9">
        <v>10</v>
      </c>
      <c r="T28" s="9">
        <v>32</v>
      </c>
      <c r="U28" s="10">
        <v>16</v>
      </c>
      <c r="V28" s="30">
        <f t="shared" si="0"/>
        <v>774</v>
      </c>
    </row>
    <row r="29" spans="1:22" ht="18" customHeight="1" x14ac:dyDescent="0.15">
      <c r="A29" s="154" t="s">
        <v>12</v>
      </c>
      <c r="B29" s="118" t="s">
        <v>13</v>
      </c>
      <c r="C29" s="2">
        <v>14</v>
      </c>
      <c r="D29" s="3">
        <v>20</v>
      </c>
      <c r="E29" s="3">
        <v>17</v>
      </c>
      <c r="F29" s="3">
        <v>8</v>
      </c>
      <c r="G29" s="3">
        <v>6</v>
      </c>
      <c r="H29" s="3"/>
      <c r="I29" s="3"/>
      <c r="J29" s="3"/>
      <c r="K29" s="3"/>
      <c r="L29" s="3"/>
      <c r="M29" s="3"/>
      <c r="N29" s="3"/>
      <c r="O29" s="3">
        <v>6</v>
      </c>
      <c r="P29" s="3"/>
      <c r="Q29" s="3"/>
      <c r="R29" s="3">
        <v>11</v>
      </c>
      <c r="S29" s="3"/>
      <c r="T29" s="3">
        <v>20</v>
      </c>
      <c r="U29" s="4">
        <v>8</v>
      </c>
      <c r="V29" s="29">
        <f t="shared" si="0"/>
        <v>110</v>
      </c>
    </row>
    <row r="30" spans="1:22" ht="18" customHeight="1" x14ac:dyDescent="0.15">
      <c r="A30" s="153"/>
      <c r="B30" s="120" t="s">
        <v>14</v>
      </c>
      <c r="C30" s="5">
        <v>14</v>
      </c>
      <c r="D30" s="6">
        <v>40</v>
      </c>
      <c r="E30" s="6">
        <v>59</v>
      </c>
      <c r="F30" s="6">
        <v>16</v>
      </c>
      <c r="G30" s="6">
        <v>6</v>
      </c>
      <c r="H30" s="6"/>
      <c r="I30" s="6"/>
      <c r="J30" s="6"/>
      <c r="K30" s="6"/>
      <c r="L30" s="6"/>
      <c r="M30" s="6"/>
      <c r="N30" s="6"/>
      <c r="O30" s="6">
        <v>8</v>
      </c>
      <c r="P30" s="6"/>
      <c r="Q30" s="6"/>
      <c r="R30" s="6">
        <v>11</v>
      </c>
      <c r="S30" s="6"/>
      <c r="T30" s="6">
        <v>50</v>
      </c>
      <c r="U30" s="7">
        <v>8</v>
      </c>
      <c r="V30" s="31">
        <f t="shared" si="0"/>
        <v>212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74</v>
      </c>
      <c r="D31" s="3">
        <f t="shared" ref="D31:V31" si="1">+D7+D9+D11+D13+D15+D17+D19+D21+D23+D25+D27+D29</f>
        <v>126</v>
      </c>
      <c r="E31" s="3">
        <f t="shared" si="1"/>
        <v>170</v>
      </c>
      <c r="F31" s="3">
        <f t="shared" si="1"/>
        <v>72</v>
      </c>
      <c r="G31" s="3">
        <f t="shared" si="1"/>
        <v>30</v>
      </c>
      <c r="H31" s="3">
        <f t="shared" si="1"/>
        <v>5</v>
      </c>
      <c r="I31" s="3">
        <f t="shared" si="1"/>
        <v>4</v>
      </c>
      <c r="J31" s="3">
        <f t="shared" si="1"/>
        <v>2</v>
      </c>
      <c r="K31" s="3">
        <f t="shared" ref="K31:M31" si="2">+K7+K9+K11+K13+K15+K17+K19+K21+K23+K25+K27+K29</f>
        <v>4</v>
      </c>
      <c r="L31" s="3">
        <f t="shared" si="2"/>
        <v>0</v>
      </c>
      <c r="M31" s="3">
        <f t="shared" si="2"/>
        <v>0</v>
      </c>
      <c r="N31" s="3">
        <f t="shared" si="1"/>
        <v>1</v>
      </c>
      <c r="O31" s="3">
        <f t="shared" si="1"/>
        <v>30</v>
      </c>
      <c r="P31" s="3">
        <f t="shared" si="1"/>
        <v>26</v>
      </c>
      <c r="Q31" s="3">
        <f t="shared" si="1"/>
        <v>7</v>
      </c>
      <c r="R31" s="3">
        <f t="shared" si="1"/>
        <v>138</v>
      </c>
      <c r="S31" s="3">
        <f t="shared" si="1"/>
        <v>8</v>
      </c>
      <c r="T31" s="3">
        <f t="shared" si="1"/>
        <v>50</v>
      </c>
      <c r="U31" s="4">
        <f t="shared" si="1"/>
        <v>19</v>
      </c>
      <c r="V31" s="29">
        <f t="shared" si="1"/>
        <v>766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115</v>
      </c>
      <c r="D32" s="6">
        <f t="shared" si="3"/>
        <v>402</v>
      </c>
      <c r="E32" s="6">
        <f t="shared" si="3"/>
        <v>438</v>
      </c>
      <c r="F32" s="6">
        <f t="shared" si="3"/>
        <v>122</v>
      </c>
      <c r="G32" s="6">
        <f t="shared" si="3"/>
        <v>94</v>
      </c>
      <c r="H32" s="6">
        <f t="shared" si="3"/>
        <v>10</v>
      </c>
      <c r="I32" s="6">
        <f t="shared" si="3"/>
        <v>6</v>
      </c>
      <c r="J32" s="6">
        <f t="shared" si="3"/>
        <v>2</v>
      </c>
      <c r="K32" s="6">
        <f t="shared" ref="K32:M32" si="4">+K8+K10+K12+K14+K16+K18+K20+K22+K24+K26+K28+K30</f>
        <v>4</v>
      </c>
      <c r="L32" s="6">
        <f t="shared" si="4"/>
        <v>0</v>
      </c>
      <c r="M32" s="6">
        <f t="shared" si="4"/>
        <v>0</v>
      </c>
      <c r="N32" s="6">
        <f t="shared" si="3"/>
        <v>1</v>
      </c>
      <c r="O32" s="6">
        <f t="shared" si="3"/>
        <v>56</v>
      </c>
      <c r="P32" s="6">
        <f t="shared" si="3"/>
        <v>68</v>
      </c>
      <c r="Q32" s="6">
        <f t="shared" si="3"/>
        <v>35</v>
      </c>
      <c r="R32" s="6">
        <f t="shared" si="3"/>
        <v>243</v>
      </c>
      <c r="S32" s="6">
        <f t="shared" si="3"/>
        <v>10</v>
      </c>
      <c r="T32" s="6">
        <f t="shared" si="3"/>
        <v>82</v>
      </c>
      <c r="U32" s="7">
        <f t="shared" si="3"/>
        <v>29</v>
      </c>
      <c r="V32" s="31">
        <f t="shared" si="3"/>
        <v>1717</v>
      </c>
    </row>
    <row r="33" spans="1:22" ht="18" customHeight="1" x14ac:dyDescent="0.15">
      <c r="A33" s="158" t="s">
        <v>273</v>
      </c>
      <c r="B33" s="118" t="s">
        <v>13</v>
      </c>
      <c r="C33" s="2">
        <v>50</v>
      </c>
      <c r="D33" s="3">
        <v>76</v>
      </c>
      <c r="E33" s="3">
        <v>125</v>
      </c>
      <c r="F33" s="3">
        <v>57</v>
      </c>
      <c r="G33" s="3">
        <v>11</v>
      </c>
      <c r="H33" s="3">
        <v>0</v>
      </c>
      <c r="I33" s="3">
        <v>7</v>
      </c>
      <c r="J33" s="3">
        <v>0</v>
      </c>
      <c r="K33" s="3">
        <v>0</v>
      </c>
      <c r="L33" s="3">
        <v>2</v>
      </c>
      <c r="M33" s="3">
        <v>0</v>
      </c>
      <c r="N33" s="3">
        <v>0</v>
      </c>
      <c r="O33" s="3">
        <v>61</v>
      </c>
      <c r="P33" s="3">
        <v>11</v>
      </c>
      <c r="Q33" s="3">
        <v>4</v>
      </c>
      <c r="R33" s="3">
        <v>44</v>
      </c>
      <c r="S33" s="3">
        <v>8</v>
      </c>
      <c r="T33" s="3">
        <v>8</v>
      </c>
      <c r="U33" s="4">
        <v>17</v>
      </c>
      <c r="V33" s="29">
        <f>SUM(C33:U33)</f>
        <v>481</v>
      </c>
    </row>
    <row r="34" spans="1:22" ht="18" customHeight="1" x14ac:dyDescent="0.15">
      <c r="A34" s="153"/>
      <c r="B34" s="120" t="s">
        <v>14</v>
      </c>
      <c r="C34" s="5">
        <v>74</v>
      </c>
      <c r="D34" s="6">
        <v>194</v>
      </c>
      <c r="E34" s="6">
        <v>315</v>
      </c>
      <c r="F34" s="6">
        <v>102</v>
      </c>
      <c r="G34" s="6">
        <v>34</v>
      </c>
      <c r="H34" s="6">
        <v>0</v>
      </c>
      <c r="I34" s="6">
        <v>13</v>
      </c>
      <c r="J34" s="6">
        <v>0</v>
      </c>
      <c r="K34" s="6">
        <v>0</v>
      </c>
      <c r="L34" s="6">
        <v>2</v>
      </c>
      <c r="M34" s="6">
        <v>0</v>
      </c>
      <c r="N34" s="6">
        <v>0</v>
      </c>
      <c r="O34" s="6">
        <v>105</v>
      </c>
      <c r="P34" s="6">
        <v>31</v>
      </c>
      <c r="Q34" s="6">
        <v>13</v>
      </c>
      <c r="R34" s="6">
        <v>121</v>
      </c>
      <c r="S34" s="6">
        <v>24</v>
      </c>
      <c r="T34" s="6">
        <v>14</v>
      </c>
      <c r="U34" s="7">
        <v>41</v>
      </c>
      <c r="V34" s="31">
        <f>SUM(C34:U34)</f>
        <v>1083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1.48</v>
      </c>
      <c r="D35" s="34">
        <f t="shared" ref="D35:V35" si="5">IF(D33=0,"- ",+D31/D33)</f>
        <v>1.6578947368421053</v>
      </c>
      <c r="E35" s="34">
        <f t="shared" si="5"/>
        <v>1.36</v>
      </c>
      <c r="F35" s="34">
        <f t="shared" si="5"/>
        <v>1.263157894736842</v>
      </c>
      <c r="G35" s="34">
        <f t="shared" si="5"/>
        <v>2.7272727272727271</v>
      </c>
      <c r="H35" s="34" t="str">
        <f t="shared" si="5"/>
        <v xml:space="preserve">- </v>
      </c>
      <c r="I35" s="34">
        <f t="shared" si="5"/>
        <v>0.5714285714285714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>
        <f t="shared" si="6"/>
        <v>0</v>
      </c>
      <c r="M35" s="34" t="str">
        <f t="shared" si="6"/>
        <v xml:space="preserve">- </v>
      </c>
      <c r="N35" s="34" t="str">
        <f t="shared" si="5"/>
        <v xml:space="preserve">- </v>
      </c>
      <c r="O35" s="34">
        <f t="shared" si="5"/>
        <v>0.49180327868852458</v>
      </c>
      <c r="P35" s="34">
        <f t="shared" si="5"/>
        <v>2.3636363636363638</v>
      </c>
      <c r="Q35" s="34">
        <f t="shared" si="5"/>
        <v>1.75</v>
      </c>
      <c r="R35" s="34">
        <f t="shared" si="5"/>
        <v>3.1363636363636362</v>
      </c>
      <c r="S35" s="34">
        <f t="shared" si="5"/>
        <v>1</v>
      </c>
      <c r="T35" s="34">
        <f t="shared" si="5"/>
        <v>6.25</v>
      </c>
      <c r="U35" s="35">
        <f t="shared" si="5"/>
        <v>1.1176470588235294</v>
      </c>
      <c r="V35" s="36">
        <f t="shared" si="5"/>
        <v>1.5925155925155925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1.5540540540540539</v>
      </c>
      <c r="D36" s="38">
        <f t="shared" si="7"/>
        <v>2.0721649484536084</v>
      </c>
      <c r="E36" s="38">
        <f t="shared" si="7"/>
        <v>1.3904761904761904</v>
      </c>
      <c r="F36" s="38">
        <f t="shared" si="7"/>
        <v>1.196078431372549</v>
      </c>
      <c r="G36" s="38">
        <f t="shared" si="7"/>
        <v>2.7647058823529411</v>
      </c>
      <c r="H36" s="38" t="str">
        <f t="shared" si="7"/>
        <v xml:space="preserve">- </v>
      </c>
      <c r="I36" s="38">
        <f t="shared" si="7"/>
        <v>0.46153846153846156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>
        <f t="shared" si="8"/>
        <v>0</v>
      </c>
      <c r="M36" s="38" t="str">
        <f t="shared" si="8"/>
        <v xml:space="preserve">- </v>
      </c>
      <c r="N36" s="38" t="str">
        <f t="shared" si="7"/>
        <v xml:space="preserve">- </v>
      </c>
      <c r="O36" s="38">
        <f t="shared" si="7"/>
        <v>0.53333333333333333</v>
      </c>
      <c r="P36" s="38">
        <f t="shared" si="7"/>
        <v>2.193548387096774</v>
      </c>
      <c r="Q36" s="38">
        <f t="shared" si="7"/>
        <v>2.6923076923076925</v>
      </c>
      <c r="R36" s="38">
        <f t="shared" si="7"/>
        <v>2.0082644628099175</v>
      </c>
      <c r="S36" s="38">
        <f t="shared" si="7"/>
        <v>0.41666666666666669</v>
      </c>
      <c r="T36" s="38">
        <f t="shared" si="7"/>
        <v>5.8571428571428568</v>
      </c>
      <c r="U36" s="39">
        <f t="shared" si="7"/>
        <v>0.70731707317073167</v>
      </c>
      <c r="V36" s="40">
        <f t="shared" si="7"/>
        <v>1.5854108956602031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5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2</v>
      </c>
      <c r="O4" s="14" t="s">
        <v>35</v>
      </c>
      <c r="P4" s="14" t="s">
        <v>36</v>
      </c>
      <c r="Q4" s="15">
        <v>2</v>
      </c>
      <c r="R4" s="14" t="s">
        <v>37</v>
      </c>
      <c r="T4" s="16" t="s">
        <v>33</v>
      </c>
      <c r="U4" s="16"/>
      <c r="V4" s="16" t="s">
        <v>232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1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1</v>
      </c>
    </row>
    <row r="8" spans="1:22" ht="18" customHeight="1" x14ac:dyDescent="0.15">
      <c r="A8" s="157"/>
      <c r="B8" s="119" t="s">
        <v>14</v>
      </c>
      <c r="C8" s="5">
        <v>1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1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>
        <v>4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4</v>
      </c>
    </row>
    <row r="14" spans="1:22" ht="18" customHeight="1" x14ac:dyDescent="0.15">
      <c r="A14" s="153"/>
      <c r="B14" s="120" t="s">
        <v>14</v>
      </c>
      <c r="C14" s="5"/>
      <c r="D14" s="6"/>
      <c r="E14" s="6">
        <v>4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4</v>
      </c>
    </row>
    <row r="15" spans="1:22" ht="18" customHeight="1" x14ac:dyDescent="0.15">
      <c r="A15" s="156" t="s">
        <v>5</v>
      </c>
      <c r="B15" s="121" t="s">
        <v>13</v>
      </c>
      <c r="C15" s="11">
        <v>56</v>
      </c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56</v>
      </c>
    </row>
    <row r="16" spans="1:22" ht="18" customHeight="1" x14ac:dyDescent="0.15">
      <c r="A16" s="157"/>
      <c r="B16" s="119" t="s">
        <v>14</v>
      </c>
      <c r="C16" s="8">
        <v>57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57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57</v>
      </c>
      <c r="D31" s="3">
        <f t="shared" ref="D31:V31" si="1">+D7+D9+D11+D13+D15+D17+D19+D21+D23+D25+D27+D29</f>
        <v>0</v>
      </c>
      <c r="E31" s="3">
        <f t="shared" si="1"/>
        <v>4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0</v>
      </c>
      <c r="S31" s="3">
        <f t="shared" si="1"/>
        <v>0</v>
      </c>
      <c r="T31" s="3">
        <f t="shared" si="1"/>
        <v>0</v>
      </c>
      <c r="U31" s="4">
        <f t="shared" si="1"/>
        <v>0</v>
      </c>
      <c r="V31" s="29">
        <f t="shared" si="1"/>
        <v>61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58</v>
      </c>
      <c r="D32" s="6">
        <f t="shared" si="3"/>
        <v>0</v>
      </c>
      <c r="E32" s="6">
        <f t="shared" si="3"/>
        <v>4</v>
      </c>
      <c r="F32" s="6">
        <f t="shared" si="3"/>
        <v>0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0</v>
      </c>
      <c r="U32" s="7">
        <f t="shared" si="3"/>
        <v>0</v>
      </c>
      <c r="V32" s="31">
        <f t="shared" si="3"/>
        <v>62</v>
      </c>
    </row>
    <row r="33" spans="1:22" ht="18" customHeight="1" x14ac:dyDescent="0.15">
      <c r="A33" s="158" t="s">
        <v>273</v>
      </c>
      <c r="B33" s="118" t="s">
        <v>13</v>
      </c>
      <c r="C33" s="2">
        <v>1</v>
      </c>
      <c r="D33" s="3">
        <v>0</v>
      </c>
      <c r="E33" s="3">
        <v>77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4">
        <v>1</v>
      </c>
      <c r="V33" s="29">
        <f>SUM(C33:U33)</f>
        <v>79</v>
      </c>
    </row>
    <row r="34" spans="1:22" ht="18" customHeight="1" x14ac:dyDescent="0.15">
      <c r="A34" s="153"/>
      <c r="B34" s="120" t="s">
        <v>14</v>
      </c>
      <c r="C34" s="5">
        <v>1</v>
      </c>
      <c r="D34" s="6">
        <v>0</v>
      </c>
      <c r="E34" s="6">
        <v>159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7">
        <v>1</v>
      </c>
      <c r="V34" s="31">
        <f>SUM(C34:U34)</f>
        <v>161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57</v>
      </c>
      <c r="D35" s="34" t="str">
        <f t="shared" ref="D35:V35" si="5">IF(D33=0,"- ",+D31/D33)</f>
        <v xml:space="preserve">- </v>
      </c>
      <c r="E35" s="34">
        <f t="shared" si="5"/>
        <v>5.1948051948051951E-2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>
        <f t="shared" si="5"/>
        <v>0</v>
      </c>
      <c r="V35" s="36">
        <f t="shared" si="5"/>
        <v>0.77215189873417722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58</v>
      </c>
      <c r="D36" s="38" t="str">
        <f t="shared" si="7"/>
        <v xml:space="preserve">- </v>
      </c>
      <c r="E36" s="38">
        <f t="shared" si="7"/>
        <v>2.5157232704402517E-2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>
        <f t="shared" si="7"/>
        <v>0</v>
      </c>
      <c r="V36" s="40">
        <f t="shared" si="7"/>
        <v>0.38509316770186336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6">
    <tabColor indexed="13"/>
    <pageSetUpPr fitToPage="1"/>
  </sheetPr>
  <dimension ref="A1:AG5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f>+根室市!N4+別海町!N4+中標津町!N4+標津町!N4+羅臼町!N4</f>
        <v>88</v>
      </c>
      <c r="O4" s="14" t="s">
        <v>35</v>
      </c>
      <c r="P4" s="14" t="s">
        <v>36</v>
      </c>
      <c r="Q4" s="25">
        <f>+根室市!Q4+別海町!Q4+中標津町!Q4+標津町!Q4+羅臼町!Q4</f>
        <v>72</v>
      </c>
      <c r="R4" s="14" t="s">
        <v>37</v>
      </c>
      <c r="T4" s="16" t="s">
        <v>33</v>
      </c>
      <c r="U4" s="16"/>
      <c r="V4" s="17" t="s">
        <v>233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20</v>
      </c>
      <c r="H6" s="19" t="s">
        <v>21</v>
      </c>
      <c r="I6" s="19" t="s">
        <v>22</v>
      </c>
      <c r="J6" s="19" t="s">
        <v>23</v>
      </c>
      <c r="K6" s="19" t="s">
        <v>252</v>
      </c>
      <c r="L6" s="28" t="s">
        <v>254</v>
      </c>
      <c r="M6" s="19" t="s">
        <v>256</v>
      </c>
      <c r="N6" s="19" t="s">
        <v>24</v>
      </c>
      <c r="O6" s="19" t="s">
        <v>25</v>
      </c>
      <c r="P6" s="19" t="s">
        <v>26</v>
      </c>
      <c r="Q6" s="19" t="s">
        <v>27</v>
      </c>
      <c r="R6" s="19" t="s">
        <v>28</v>
      </c>
      <c r="S6" s="19" t="s">
        <v>29</v>
      </c>
      <c r="T6" s="19" t="s">
        <v>30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102">
        <f>+根室市!C7+別海町!C7+中標津町!C7+標津町!C7+羅臼町!C7</f>
        <v>28</v>
      </c>
      <c r="D7" s="103">
        <f>+根室市!D7+別海町!D7+中標津町!D7+標津町!D7+羅臼町!D7</f>
        <v>6</v>
      </c>
      <c r="E7" s="103">
        <f>+根室市!E7+別海町!E7+中標津町!E7+標津町!E7+羅臼町!E7</f>
        <v>12</v>
      </c>
      <c r="F7" s="103">
        <f>+根室市!F7+別海町!F7+中標津町!F7+標津町!F7+羅臼町!F7</f>
        <v>12</v>
      </c>
      <c r="G7" s="103">
        <f>+根室市!G7+別海町!G7+中標津町!G7+標津町!G7+羅臼町!G7</f>
        <v>7</v>
      </c>
      <c r="H7" s="103">
        <f>+根室市!H7+別海町!H7+中標津町!H7+標津町!H7+羅臼町!H7</f>
        <v>2</v>
      </c>
      <c r="I7" s="103">
        <f>+根室市!I7+別海町!I7+中標津町!I7+標津町!I7+羅臼町!I7</f>
        <v>31</v>
      </c>
      <c r="J7" s="103">
        <f>+根室市!J7+別海町!J7+中標津町!J7+標津町!J7+羅臼町!J7</f>
        <v>3</v>
      </c>
      <c r="K7" s="103">
        <f>+根室市!K7+別海町!K7+中標津町!K7+標津町!K7+羅臼町!K7</f>
        <v>0</v>
      </c>
      <c r="L7" s="103">
        <f>+根室市!L7+別海町!L7+中標津町!L7+標津町!L7+羅臼町!L7</f>
        <v>0</v>
      </c>
      <c r="M7" s="103">
        <f>+根室市!M7+別海町!M7+中標津町!M7+標津町!M7+羅臼町!M7</f>
        <v>2</v>
      </c>
      <c r="N7" s="103">
        <f>+根室市!N7+別海町!N7+中標津町!N7+標津町!N7+羅臼町!N7</f>
        <v>19</v>
      </c>
      <c r="O7" s="103">
        <f>+根室市!O7+別海町!O7+中標津町!O7+標津町!O7+羅臼町!O7</f>
        <v>3</v>
      </c>
      <c r="P7" s="103">
        <f>+根室市!P7+別海町!P7+中標津町!P7+標津町!P7+羅臼町!P7</f>
        <v>0</v>
      </c>
      <c r="Q7" s="103">
        <f>+根室市!Q7+別海町!Q7+中標津町!Q7+標津町!Q7+羅臼町!Q7</f>
        <v>3</v>
      </c>
      <c r="R7" s="103">
        <f>+根室市!R7+別海町!R7+中標津町!R7+標津町!R7+羅臼町!R7</f>
        <v>10</v>
      </c>
      <c r="S7" s="103">
        <f>+根室市!S7+別海町!S7+中標津町!S7+標津町!S7+羅臼町!S7</f>
        <v>2</v>
      </c>
      <c r="T7" s="103">
        <f>+根室市!T7+別海町!T7+中標津町!T7+標津町!T7+羅臼町!T7</f>
        <v>1</v>
      </c>
      <c r="U7" s="104">
        <f>+根室市!U7+別海町!U7+中標津町!U7+標津町!U7+羅臼町!U7</f>
        <v>16</v>
      </c>
      <c r="V7" s="29">
        <f>+根室市!V7+別海町!V7+中標津町!V7+標津町!V7+羅臼町!V7</f>
        <v>157</v>
      </c>
    </row>
    <row r="8" spans="1:22" ht="18" customHeight="1" x14ac:dyDescent="0.15">
      <c r="A8" s="157"/>
      <c r="B8" s="119" t="s">
        <v>14</v>
      </c>
      <c r="C8" s="105">
        <f>+根室市!C8+別海町!C8+中標津町!C8+標津町!C8+羅臼町!C8</f>
        <v>38</v>
      </c>
      <c r="D8" s="106">
        <f>+根室市!D8+別海町!D8+中標津町!D8+標津町!D8+羅臼町!D8</f>
        <v>6</v>
      </c>
      <c r="E8" s="106">
        <f>+根室市!E8+別海町!E8+中標津町!E8+標津町!E8+羅臼町!E8</f>
        <v>20</v>
      </c>
      <c r="F8" s="106">
        <f>+根室市!F8+別海町!F8+中標津町!F8+標津町!F8+羅臼町!F8</f>
        <v>26</v>
      </c>
      <c r="G8" s="106">
        <f>+根室市!G8+別海町!G8+中標津町!G8+標津町!G8+羅臼町!G8</f>
        <v>7</v>
      </c>
      <c r="H8" s="106">
        <f>+根室市!H8+別海町!H8+中標津町!H8+標津町!H8+羅臼町!H8</f>
        <v>2</v>
      </c>
      <c r="I8" s="106">
        <f>+根室市!I8+別海町!I8+中標津町!I8+標津町!I8+羅臼町!I8</f>
        <v>31</v>
      </c>
      <c r="J8" s="106">
        <f>+根室市!J8+別海町!J8+中標津町!J8+標津町!J8+羅臼町!J8</f>
        <v>3</v>
      </c>
      <c r="K8" s="106">
        <f>+根室市!K8+別海町!K8+中標津町!K8+標津町!K8+羅臼町!K8</f>
        <v>0</v>
      </c>
      <c r="L8" s="106">
        <f>+根室市!L8+別海町!L8+中標津町!L8+標津町!L8+羅臼町!L8</f>
        <v>0</v>
      </c>
      <c r="M8" s="106">
        <f>+根室市!M8+別海町!M8+中標津町!M8+標津町!M8+羅臼町!M8</f>
        <v>2</v>
      </c>
      <c r="N8" s="106">
        <f>+根室市!N8+別海町!N8+中標津町!N8+標津町!N8+羅臼町!N8</f>
        <v>47</v>
      </c>
      <c r="O8" s="106">
        <f>+根室市!O8+別海町!O8+中標津町!O8+標津町!O8+羅臼町!O8</f>
        <v>3</v>
      </c>
      <c r="P8" s="106">
        <f>+根室市!P8+別海町!P8+中標津町!P8+標津町!P8+羅臼町!P8</f>
        <v>0</v>
      </c>
      <c r="Q8" s="106">
        <f>+根室市!Q8+別海町!Q8+中標津町!Q8+標津町!Q8+羅臼町!Q8</f>
        <v>3</v>
      </c>
      <c r="R8" s="106">
        <f>+根室市!R8+別海町!R8+中標津町!R8+標津町!R8+羅臼町!R8</f>
        <v>14</v>
      </c>
      <c r="S8" s="106">
        <f>+根室市!S8+別海町!S8+中標津町!S8+標津町!S8+羅臼町!S8</f>
        <v>2</v>
      </c>
      <c r="T8" s="106">
        <f>+根室市!T8+別海町!T8+中標津町!T8+標津町!T8+羅臼町!T8</f>
        <v>1</v>
      </c>
      <c r="U8" s="107">
        <f>+根室市!U8+別海町!U8+中標津町!U8+標津町!U8+羅臼町!U8</f>
        <v>20</v>
      </c>
      <c r="V8" s="30">
        <f>+根室市!V8+別海町!V8+中標津町!V8+標津町!V8+羅臼町!V8</f>
        <v>225</v>
      </c>
    </row>
    <row r="9" spans="1:22" ht="18" customHeight="1" x14ac:dyDescent="0.15">
      <c r="A9" s="154" t="s">
        <v>2</v>
      </c>
      <c r="B9" s="118" t="s">
        <v>13</v>
      </c>
      <c r="C9" s="102">
        <f>+根室市!C9+別海町!C9+中標津町!C9+標津町!C9+羅臼町!C9</f>
        <v>37</v>
      </c>
      <c r="D9" s="103">
        <f>+根室市!D9+別海町!D9+中標津町!D9+標津町!D9+羅臼町!D9</f>
        <v>16</v>
      </c>
      <c r="E9" s="103">
        <f>+根室市!E9+別海町!E9+中標津町!E9+標津町!E9+羅臼町!E9</f>
        <v>101</v>
      </c>
      <c r="F9" s="103">
        <f>+根室市!F9+別海町!F9+中標津町!F9+標津町!F9+羅臼町!F9</f>
        <v>114</v>
      </c>
      <c r="G9" s="103">
        <f>+根室市!G9+別海町!G9+中標津町!G9+標津町!G9+羅臼町!G9</f>
        <v>15</v>
      </c>
      <c r="H9" s="103">
        <f>+根室市!H9+別海町!H9+中標津町!H9+標津町!H9+羅臼町!H9</f>
        <v>7</v>
      </c>
      <c r="I9" s="103">
        <f>+根室市!I9+別海町!I9+中標津町!I9+標津町!I9+羅臼町!I9</f>
        <v>5</v>
      </c>
      <c r="J9" s="103">
        <f>+根室市!J9+別海町!J9+中標津町!J9+標津町!J9+羅臼町!J9</f>
        <v>6</v>
      </c>
      <c r="K9" s="103">
        <f>+根室市!K9+別海町!K9+中標津町!K9+標津町!K9+羅臼町!K9</f>
        <v>0</v>
      </c>
      <c r="L9" s="103">
        <f>+根室市!L9+別海町!L9+中標津町!L9+標津町!L9+羅臼町!L9</f>
        <v>0</v>
      </c>
      <c r="M9" s="103">
        <f>+根室市!M9+別海町!M9+中標津町!M9+標津町!M9+羅臼町!M9</f>
        <v>5</v>
      </c>
      <c r="N9" s="103">
        <f>+根室市!N9+別海町!N9+中標津町!N9+標津町!N9+羅臼町!N9</f>
        <v>97</v>
      </c>
      <c r="O9" s="103">
        <f>+根室市!O9+別海町!O9+中標津町!O9+標津町!O9+羅臼町!O9</f>
        <v>3</v>
      </c>
      <c r="P9" s="103">
        <f>+根室市!P9+別海町!P9+中標津町!P9+標津町!P9+羅臼町!P9</f>
        <v>3</v>
      </c>
      <c r="Q9" s="103">
        <f>+根室市!Q9+別海町!Q9+中標津町!Q9+標津町!Q9+羅臼町!Q9</f>
        <v>5</v>
      </c>
      <c r="R9" s="103">
        <f>+根室市!R9+別海町!R9+中標津町!R9+標津町!R9+羅臼町!R9</f>
        <v>30</v>
      </c>
      <c r="S9" s="103">
        <f>+根室市!S9+別海町!S9+中標津町!S9+標津町!S9+羅臼町!S9</f>
        <v>10</v>
      </c>
      <c r="T9" s="103">
        <f>+根室市!T9+別海町!T9+中標津町!T9+標津町!T9+羅臼町!T9</f>
        <v>25</v>
      </c>
      <c r="U9" s="104">
        <f>+根室市!U9+別海町!U9+中標津町!U9+標津町!U9+羅臼町!U9</f>
        <v>15</v>
      </c>
      <c r="V9" s="29">
        <f>+根室市!V9+別海町!V9+中標津町!V9+標津町!V9+羅臼町!V9</f>
        <v>494</v>
      </c>
    </row>
    <row r="10" spans="1:22" ht="18" customHeight="1" x14ac:dyDescent="0.15">
      <c r="A10" s="153"/>
      <c r="B10" s="120" t="s">
        <v>14</v>
      </c>
      <c r="C10" s="105">
        <f>+根室市!C10+別海町!C10+中標津町!C10+標津町!C10+羅臼町!C10</f>
        <v>55</v>
      </c>
      <c r="D10" s="108">
        <f>+根室市!D10+別海町!D10+中標津町!D10+標津町!D10+羅臼町!D10</f>
        <v>16</v>
      </c>
      <c r="E10" s="108">
        <f>+根室市!E10+別海町!E10+中標津町!E10+標津町!E10+羅臼町!E10</f>
        <v>137</v>
      </c>
      <c r="F10" s="108">
        <f>+根室市!F10+別海町!F10+中標津町!F10+標津町!F10+羅臼町!F10</f>
        <v>163</v>
      </c>
      <c r="G10" s="108">
        <f>+根室市!G10+別海町!G10+中標津町!G10+標津町!G10+羅臼町!G10</f>
        <v>19</v>
      </c>
      <c r="H10" s="108">
        <f>+根室市!H10+別海町!H10+中標津町!H10+標津町!H10+羅臼町!H10</f>
        <v>9</v>
      </c>
      <c r="I10" s="108">
        <f>+根室市!I10+別海町!I10+中標津町!I10+標津町!I10+羅臼町!I10</f>
        <v>7</v>
      </c>
      <c r="J10" s="108">
        <f>+根室市!J10+別海町!J10+中標津町!J10+標津町!J10+羅臼町!J10</f>
        <v>6</v>
      </c>
      <c r="K10" s="108">
        <f>+根室市!K10+別海町!K10+中標津町!K10+標津町!K10+羅臼町!K10</f>
        <v>0</v>
      </c>
      <c r="L10" s="108">
        <f>+根室市!L10+別海町!L10+中標津町!L10+標津町!L10+羅臼町!L10</f>
        <v>0</v>
      </c>
      <c r="M10" s="108">
        <f>+根室市!M10+別海町!M10+中標津町!M10+標津町!M10+羅臼町!M10</f>
        <v>5</v>
      </c>
      <c r="N10" s="108">
        <f>+根室市!N10+別海町!N10+中標津町!N10+標津町!N10+羅臼町!N10</f>
        <v>147</v>
      </c>
      <c r="O10" s="108">
        <f>+根室市!O10+別海町!O10+中標津町!O10+標津町!O10+羅臼町!O10</f>
        <v>3</v>
      </c>
      <c r="P10" s="108">
        <f>+根室市!P10+別海町!P10+中標津町!P10+標津町!P10+羅臼町!P10</f>
        <v>4</v>
      </c>
      <c r="Q10" s="108">
        <f>+根室市!Q10+別海町!Q10+中標津町!Q10+標津町!Q10+羅臼町!Q10</f>
        <v>7</v>
      </c>
      <c r="R10" s="108">
        <f>+根室市!R10+別海町!R10+中標津町!R10+標津町!R10+羅臼町!R10</f>
        <v>54</v>
      </c>
      <c r="S10" s="108">
        <f>+根室市!S10+別海町!S10+中標津町!S10+標津町!S10+羅臼町!S10</f>
        <v>11</v>
      </c>
      <c r="T10" s="108">
        <f>+根室市!T10+別海町!T10+中標津町!T10+標津町!T10+羅臼町!T10</f>
        <v>41</v>
      </c>
      <c r="U10" s="109">
        <f>+根室市!U10+別海町!U10+中標津町!U10+標津町!U10+羅臼町!U10</f>
        <v>19</v>
      </c>
      <c r="V10" s="31">
        <f>+根室市!V10+別海町!V10+中標津町!V10+標津町!V10+羅臼町!V10</f>
        <v>703</v>
      </c>
    </row>
    <row r="11" spans="1:22" ht="18" customHeight="1" x14ac:dyDescent="0.15">
      <c r="A11" s="156" t="s">
        <v>3</v>
      </c>
      <c r="B11" s="121" t="s">
        <v>13</v>
      </c>
      <c r="C11" s="110">
        <f>+根室市!C11+別海町!C11+中標津町!C11+標津町!C11+羅臼町!C11</f>
        <v>56</v>
      </c>
      <c r="D11" s="111">
        <f>+根室市!D11+別海町!D11+中標津町!D11+標津町!D11+羅臼町!D11</f>
        <v>14</v>
      </c>
      <c r="E11" s="111">
        <f>+根室市!E11+別海町!E11+中標津町!E11+標津町!E11+羅臼町!E11</f>
        <v>72</v>
      </c>
      <c r="F11" s="111">
        <f>+根室市!F11+別海町!F11+中標津町!F11+標津町!F11+羅臼町!F11</f>
        <v>90</v>
      </c>
      <c r="G11" s="111">
        <f>+根室市!G11+別海町!G11+中標津町!G11+標津町!G11+羅臼町!G11</f>
        <v>16</v>
      </c>
      <c r="H11" s="111">
        <f>+根室市!H11+別海町!H11+中標津町!H11+標津町!H11+羅臼町!H11</f>
        <v>6</v>
      </c>
      <c r="I11" s="111">
        <f>+根室市!I11+別海町!I11+中標津町!I11+標津町!I11+羅臼町!I11</f>
        <v>8</v>
      </c>
      <c r="J11" s="111">
        <f>+根室市!J11+別海町!J11+中標津町!J11+標津町!J11+羅臼町!J11</f>
        <v>4</v>
      </c>
      <c r="K11" s="111">
        <f>+根室市!K11+別海町!K11+中標津町!K11+標津町!K11+羅臼町!K11</f>
        <v>3</v>
      </c>
      <c r="L11" s="111">
        <f>+根室市!L11+別海町!L11+中標津町!L11+標津町!L11+羅臼町!L11</f>
        <v>2</v>
      </c>
      <c r="M11" s="111">
        <f>+根室市!M11+別海町!M11+中標津町!M11+標津町!M11+羅臼町!M11</f>
        <v>0</v>
      </c>
      <c r="N11" s="111">
        <f>+根室市!N11+別海町!N11+中標津町!N11+標津町!N11+羅臼町!N11</f>
        <v>146</v>
      </c>
      <c r="O11" s="111">
        <f>+根室市!O11+別海町!O11+中標津町!O11+標津町!O11+羅臼町!O11</f>
        <v>30</v>
      </c>
      <c r="P11" s="111">
        <f>+根室市!P11+別海町!P11+中標津町!P11+標津町!P11+羅臼町!P11</f>
        <v>10</v>
      </c>
      <c r="Q11" s="111">
        <f>+根室市!Q11+別海町!Q11+中標津町!Q11+標津町!Q11+羅臼町!Q11</f>
        <v>10</v>
      </c>
      <c r="R11" s="111">
        <f>+根室市!R11+別海町!R11+中標津町!R11+標津町!R11+羅臼町!R11</f>
        <v>56</v>
      </c>
      <c r="S11" s="111">
        <f>+根室市!S11+別海町!S11+中標津町!S11+標津町!S11+羅臼町!S11</f>
        <v>15</v>
      </c>
      <c r="T11" s="111">
        <f>+根室市!T11+別海町!T11+中標津町!T11+標津町!T11+羅臼町!T11</f>
        <v>36</v>
      </c>
      <c r="U11" s="112">
        <f>+根室市!U11+別海町!U11+中標津町!U11+標津町!U11+羅臼町!U11</f>
        <v>20</v>
      </c>
      <c r="V11" s="32">
        <f>+根室市!V11+別海町!V11+中標津町!V11+標津町!V11+羅臼町!V11</f>
        <v>594</v>
      </c>
    </row>
    <row r="12" spans="1:22" ht="18" customHeight="1" x14ac:dyDescent="0.15">
      <c r="A12" s="157"/>
      <c r="B12" s="119" t="s">
        <v>14</v>
      </c>
      <c r="C12" s="113">
        <f>+根室市!C12+別海町!C12+中標津町!C12+標津町!C12+羅臼町!C12</f>
        <v>81</v>
      </c>
      <c r="D12" s="106">
        <f>+根室市!D12+別海町!D12+中標津町!D12+標津町!D12+羅臼町!D12</f>
        <v>14</v>
      </c>
      <c r="E12" s="106">
        <f>+根室市!E12+別海町!E12+中標津町!E12+標津町!E12+羅臼町!E12</f>
        <v>90</v>
      </c>
      <c r="F12" s="106">
        <f>+根室市!F12+別海町!F12+中標津町!F12+標津町!F12+羅臼町!F12</f>
        <v>137</v>
      </c>
      <c r="G12" s="106">
        <f>+根室市!G12+別海町!G12+中標津町!G12+標津町!G12+羅臼町!G12</f>
        <v>21</v>
      </c>
      <c r="H12" s="106">
        <f>+根室市!H12+別海町!H12+中標津町!H12+標津町!H12+羅臼町!H12</f>
        <v>8</v>
      </c>
      <c r="I12" s="106">
        <f>+根室市!I12+別海町!I12+中標津町!I12+標津町!I12+羅臼町!I12</f>
        <v>12</v>
      </c>
      <c r="J12" s="106">
        <f>+根室市!J12+別海町!J12+中標津町!J12+標津町!J12+羅臼町!J12</f>
        <v>4</v>
      </c>
      <c r="K12" s="106">
        <f>+根室市!K12+別海町!K12+中標津町!K12+標津町!K12+羅臼町!K12</f>
        <v>3</v>
      </c>
      <c r="L12" s="106">
        <f>+根室市!L12+別海町!L12+中標津町!L12+標津町!L12+羅臼町!L12</f>
        <v>2</v>
      </c>
      <c r="M12" s="106">
        <f>+根室市!M12+別海町!M12+中標津町!M12+標津町!M12+羅臼町!M12</f>
        <v>0</v>
      </c>
      <c r="N12" s="106">
        <f>+根室市!N12+別海町!N12+中標津町!N12+標津町!N12+羅臼町!N12</f>
        <v>234</v>
      </c>
      <c r="O12" s="106">
        <f>+根室市!O12+別海町!O12+中標津町!O12+標津町!O12+羅臼町!O12</f>
        <v>45</v>
      </c>
      <c r="P12" s="106">
        <f>+根室市!P12+別海町!P12+中標津町!P12+標津町!P12+羅臼町!P12</f>
        <v>17</v>
      </c>
      <c r="Q12" s="106">
        <f>+根室市!Q12+別海町!Q12+中標津町!Q12+標津町!Q12+羅臼町!Q12</f>
        <v>13</v>
      </c>
      <c r="R12" s="106">
        <f>+根室市!R12+別海町!R12+中標津町!R12+標津町!R12+羅臼町!R12</f>
        <v>96</v>
      </c>
      <c r="S12" s="106">
        <f>+根室市!S12+別海町!S12+中標津町!S12+標津町!S12+羅臼町!S12</f>
        <v>28</v>
      </c>
      <c r="T12" s="106">
        <f>+根室市!T12+別海町!T12+中標津町!T12+標津町!T12+羅臼町!T12</f>
        <v>41</v>
      </c>
      <c r="U12" s="107">
        <f>+根室市!U12+別海町!U12+中標津町!U12+標津町!U12+羅臼町!U12</f>
        <v>24</v>
      </c>
      <c r="V12" s="30">
        <f>+根室市!V12+別海町!V12+中標津町!V12+標津町!V12+羅臼町!V12</f>
        <v>870</v>
      </c>
    </row>
    <row r="13" spans="1:22" ht="18" customHeight="1" x14ac:dyDescent="0.15">
      <c r="A13" s="154" t="s">
        <v>4</v>
      </c>
      <c r="B13" s="118" t="s">
        <v>13</v>
      </c>
      <c r="C13" s="102">
        <f>+根室市!C13+別海町!C13+中標津町!C13+標津町!C13+羅臼町!C13</f>
        <v>142</v>
      </c>
      <c r="D13" s="103">
        <f>+根室市!D13+別海町!D13+中標津町!D13+標津町!D13+羅臼町!D13</f>
        <v>60</v>
      </c>
      <c r="E13" s="103">
        <f>+根室市!E13+別海町!E13+中標津町!E13+標津町!E13+羅臼町!E13</f>
        <v>183</v>
      </c>
      <c r="F13" s="103">
        <f>+根室市!F13+別海町!F13+中標津町!F13+標津町!F13+羅臼町!F13</f>
        <v>204</v>
      </c>
      <c r="G13" s="103">
        <f>+根室市!G13+別海町!G13+中標津町!G13+標津町!G13+羅臼町!G13</f>
        <v>38</v>
      </c>
      <c r="H13" s="103">
        <f>+根室市!H13+別海町!H13+中標津町!H13+標津町!H13+羅臼町!H13</f>
        <v>24</v>
      </c>
      <c r="I13" s="103">
        <f>+根室市!I13+別海町!I13+中標津町!I13+標津町!I13+羅臼町!I13</f>
        <v>22</v>
      </c>
      <c r="J13" s="103">
        <f>+根室市!J13+別海町!J13+中標津町!J13+標津町!J13+羅臼町!J13</f>
        <v>4</v>
      </c>
      <c r="K13" s="103">
        <f>+根室市!K13+別海町!K13+中標津町!K13+標津町!K13+羅臼町!K13</f>
        <v>3</v>
      </c>
      <c r="L13" s="103">
        <f>+根室市!L13+別海町!L13+中標津町!L13+標津町!L13+羅臼町!L13</f>
        <v>0</v>
      </c>
      <c r="M13" s="103">
        <f>+根室市!M13+別海町!M13+中標津町!M13+標津町!M13+羅臼町!M13</f>
        <v>0</v>
      </c>
      <c r="N13" s="103">
        <f>+根室市!N13+別海町!N13+中標津町!N13+標津町!N13+羅臼町!N13</f>
        <v>113</v>
      </c>
      <c r="O13" s="103">
        <f>+根室市!O13+別海町!O13+中標津町!O13+標津町!O13+羅臼町!O13</f>
        <v>27</v>
      </c>
      <c r="P13" s="103">
        <f>+根室市!P13+別海町!P13+中標津町!P13+標津町!P13+羅臼町!P13</f>
        <v>8</v>
      </c>
      <c r="Q13" s="103">
        <f>+根室市!Q13+別海町!Q13+中標津町!Q13+標津町!Q13+羅臼町!Q13</f>
        <v>18</v>
      </c>
      <c r="R13" s="103">
        <f>+根室市!R13+別海町!R13+中標津町!R13+標津町!R13+羅臼町!R13</f>
        <v>76</v>
      </c>
      <c r="S13" s="103">
        <f>+根室市!S13+別海町!S13+中標津町!S13+標津町!S13+羅臼町!S13</f>
        <v>17</v>
      </c>
      <c r="T13" s="103">
        <f>+根室市!T13+別海町!T13+中標津町!T13+標津町!T13+羅臼町!T13</f>
        <v>31</v>
      </c>
      <c r="U13" s="104">
        <f>+根室市!U13+別海町!U13+中標津町!U13+標津町!U13+羅臼町!U13</f>
        <v>31</v>
      </c>
      <c r="V13" s="29">
        <f>+根室市!V13+別海町!V13+中標津町!V13+標津町!V13+羅臼町!V13</f>
        <v>1001</v>
      </c>
    </row>
    <row r="14" spans="1:22" ht="18" customHeight="1" x14ac:dyDescent="0.15">
      <c r="A14" s="153"/>
      <c r="B14" s="120" t="s">
        <v>14</v>
      </c>
      <c r="C14" s="105">
        <f>+根室市!C14+別海町!C14+中標津町!C14+標津町!C14+羅臼町!C14</f>
        <v>185</v>
      </c>
      <c r="D14" s="108">
        <f>+根室市!D14+別海町!D14+中標津町!D14+標津町!D14+羅臼町!D14</f>
        <v>72</v>
      </c>
      <c r="E14" s="108">
        <f>+根室市!E14+別海町!E14+中標津町!E14+標津町!E14+羅臼町!E14</f>
        <v>205</v>
      </c>
      <c r="F14" s="108">
        <f>+根室市!F14+別海町!F14+中標津町!F14+標津町!F14+羅臼町!F14</f>
        <v>297</v>
      </c>
      <c r="G14" s="108">
        <f>+根室市!G14+別海町!G14+中標津町!G14+標津町!G14+羅臼町!G14</f>
        <v>42</v>
      </c>
      <c r="H14" s="108">
        <f>+根室市!H14+別海町!H14+中標津町!H14+標津町!H14+羅臼町!H14</f>
        <v>29</v>
      </c>
      <c r="I14" s="108">
        <f>+根室市!I14+別海町!I14+中標津町!I14+標津町!I14+羅臼町!I14</f>
        <v>35</v>
      </c>
      <c r="J14" s="108">
        <f>+根室市!J14+別海町!J14+中標津町!J14+標津町!J14+羅臼町!J14</f>
        <v>4</v>
      </c>
      <c r="K14" s="108">
        <f>+根室市!K14+別海町!K14+中標津町!K14+標津町!K14+羅臼町!K14</f>
        <v>3</v>
      </c>
      <c r="L14" s="108">
        <f>+根室市!L14+別海町!L14+中標津町!L14+標津町!L14+羅臼町!L14</f>
        <v>0</v>
      </c>
      <c r="M14" s="108">
        <f>+根室市!M14+別海町!M14+中標津町!M14+標津町!M14+羅臼町!M14</f>
        <v>0</v>
      </c>
      <c r="N14" s="108">
        <f>+根室市!N14+別海町!N14+中標津町!N14+標津町!N14+羅臼町!N14</f>
        <v>125</v>
      </c>
      <c r="O14" s="108">
        <f>+根室市!O14+別海町!O14+中標津町!O14+標津町!O14+羅臼町!O14</f>
        <v>40</v>
      </c>
      <c r="P14" s="108">
        <f>+根室市!P14+別海町!P14+中標津町!P14+標津町!P14+羅臼町!P14</f>
        <v>15</v>
      </c>
      <c r="Q14" s="108">
        <f>+根室市!Q14+別海町!Q14+中標津町!Q14+標津町!Q14+羅臼町!Q14</f>
        <v>18</v>
      </c>
      <c r="R14" s="108">
        <f>+根室市!R14+別海町!R14+中標津町!R14+標津町!R14+羅臼町!R14</f>
        <v>113</v>
      </c>
      <c r="S14" s="108">
        <f>+根室市!S14+別海町!S14+中標津町!S14+標津町!S14+羅臼町!S14</f>
        <v>21</v>
      </c>
      <c r="T14" s="108">
        <f>+根室市!T14+別海町!T14+中標津町!T14+標津町!T14+羅臼町!T14</f>
        <v>43</v>
      </c>
      <c r="U14" s="109">
        <f>+根室市!U14+別海町!U14+中標津町!U14+標津町!U14+羅臼町!U14</f>
        <v>44</v>
      </c>
      <c r="V14" s="31">
        <f>+根室市!V14+別海町!V14+中標津町!V14+標津町!V14+羅臼町!V14</f>
        <v>1291</v>
      </c>
    </row>
    <row r="15" spans="1:22" ht="18" customHeight="1" x14ac:dyDescent="0.15">
      <c r="A15" s="156" t="s">
        <v>5</v>
      </c>
      <c r="B15" s="121" t="s">
        <v>13</v>
      </c>
      <c r="C15" s="110">
        <f>+根室市!C15+別海町!C15+中標津町!C15+標津町!C15+羅臼町!C15</f>
        <v>167</v>
      </c>
      <c r="D15" s="111">
        <f>+根室市!D15+別海町!D15+中標津町!D15+標津町!D15+羅臼町!D15</f>
        <v>50</v>
      </c>
      <c r="E15" s="111">
        <f>+根室市!E15+別海町!E15+中標津町!E15+標津町!E15+羅臼町!E15</f>
        <v>142</v>
      </c>
      <c r="F15" s="111">
        <f>+根室市!F15+別海町!F15+中標津町!F15+標津町!F15+羅臼町!F15</f>
        <v>196</v>
      </c>
      <c r="G15" s="111">
        <f>+根室市!G15+別海町!G15+中標津町!G15+標津町!G15+羅臼町!G15</f>
        <v>25</v>
      </c>
      <c r="H15" s="111">
        <f>+根室市!H15+別海町!H15+中標津町!H15+標津町!H15+羅臼町!H15</f>
        <v>28</v>
      </c>
      <c r="I15" s="111">
        <f>+根室市!I15+別海町!I15+中標津町!I15+標津町!I15+羅臼町!I15</f>
        <v>16</v>
      </c>
      <c r="J15" s="111">
        <f>+根室市!J15+別海町!J15+中標津町!J15+標津町!J15+羅臼町!J15</f>
        <v>4</v>
      </c>
      <c r="K15" s="111">
        <f>+根室市!K15+別海町!K15+中標津町!K15+標津町!K15+羅臼町!K15</f>
        <v>4</v>
      </c>
      <c r="L15" s="111">
        <f>+根室市!L15+別海町!L15+中標津町!L15+標津町!L15+羅臼町!L15</f>
        <v>0</v>
      </c>
      <c r="M15" s="111">
        <f>+根室市!M15+別海町!M15+中標津町!M15+標津町!M15+羅臼町!M15</f>
        <v>0</v>
      </c>
      <c r="N15" s="111">
        <f>+根室市!N15+別海町!N15+中標津町!N15+標津町!N15+羅臼町!N15</f>
        <v>44</v>
      </c>
      <c r="O15" s="111">
        <f>+根室市!O15+別海町!O15+中標津町!O15+標津町!O15+羅臼町!O15</f>
        <v>22</v>
      </c>
      <c r="P15" s="111">
        <f>+根室市!P15+別海町!P15+中標津町!P15+標津町!P15+羅臼町!P15</f>
        <v>8</v>
      </c>
      <c r="Q15" s="111">
        <f>+根室市!Q15+別海町!Q15+中標津町!Q15+標津町!Q15+羅臼町!Q15</f>
        <v>5</v>
      </c>
      <c r="R15" s="111">
        <f>+根室市!R15+別海町!R15+中標津町!R15+標津町!R15+羅臼町!R15</f>
        <v>72</v>
      </c>
      <c r="S15" s="111">
        <f>+根室市!S15+別海町!S15+中標津町!S15+標津町!S15+羅臼町!S15</f>
        <v>18</v>
      </c>
      <c r="T15" s="111">
        <f>+根室市!T15+別海町!T15+中標津町!T15+標津町!T15+羅臼町!T15</f>
        <v>13</v>
      </c>
      <c r="U15" s="112">
        <f>+根室市!U15+別海町!U15+中標津町!U15+標津町!U15+羅臼町!U15</f>
        <v>18</v>
      </c>
      <c r="V15" s="32">
        <f>+根室市!V15+別海町!V15+中標津町!V15+標津町!V15+羅臼町!V15</f>
        <v>832</v>
      </c>
    </row>
    <row r="16" spans="1:22" ht="18" customHeight="1" x14ac:dyDescent="0.15">
      <c r="A16" s="157"/>
      <c r="B16" s="119" t="s">
        <v>14</v>
      </c>
      <c r="C16" s="113">
        <f>+根室市!C16+別海町!C16+中標津町!C16+標津町!C16+羅臼町!C16</f>
        <v>243</v>
      </c>
      <c r="D16" s="106">
        <f>+根室市!D16+別海町!D16+中標津町!D16+標津町!D16+羅臼町!D16</f>
        <v>61</v>
      </c>
      <c r="E16" s="106">
        <f>+根室市!E16+別海町!E16+中標津町!E16+標津町!E16+羅臼町!E16</f>
        <v>158</v>
      </c>
      <c r="F16" s="106">
        <f>+根室市!F16+別海町!F16+中標津町!F16+標津町!F16+羅臼町!F16</f>
        <v>276</v>
      </c>
      <c r="G16" s="106">
        <f>+根室市!G16+別海町!G16+中標津町!G16+標津町!G16+羅臼町!G16</f>
        <v>35</v>
      </c>
      <c r="H16" s="106">
        <f>+根室市!H16+別海町!H16+中標津町!H16+標津町!H16+羅臼町!H16</f>
        <v>36</v>
      </c>
      <c r="I16" s="106">
        <f>+根室市!I16+別海町!I16+中標津町!I16+標津町!I16+羅臼町!I16</f>
        <v>30</v>
      </c>
      <c r="J16" s="106">
        <f>+根室市!J16+別海町!J16+中標津町!J16+標津町!J16+羅臼町!J16</f>
        <v>4</v>
      </c>
      <c r="K16" s="106">
        <f>+根室市!K16+別海町!K16+中標津町!K16+標津町!K16+羅臼町!K16</f>
        <v>6</v>
      </c>
      <c r="L16" s="106">
        <f>+根室市!L16+別海町!L16+中標津町!L16+標津町!L16+羅臼町!L16</f>
        <v>0</v>
      </c>
      <c r="M16" s="106">
        <f>+根室市!M16+別海町!M16+中標津町!M16+標津町!M16+羅臼町!M16</f>
        <v>0</v>
      </c>
      <c r="N16" s="106">
        <f>+根室市!N16+別海町!N16+中標津町!N16+標津町!N16+羅臼町!N16</f>
        <v>59</v>
      </c>
      <c r="O16" s="106">
        <f>+根室市!O16+別海町!O16+中標津町!O16+標津町!O16+羅臼町!O16</f>
        <v>29</v>
      </c>
      <c r="P16" s="106">
        <f>+根室市!P16+別海町!P16+中標津町!P16+標津町!P16+羅臼町!P16</f>
        <v>40</v>
      </c>
      <c r="Q16" s="106">
        <f>+根室市!Q16+別海町!Q16+中標津町!Q16+標津町!Q16+羅臼町!Q16</f>
        <v>7</v>
      </c>
      <c r="R16" s="106">
        <f>+根室市!R16+別海町!R16+中標津町!R16+標津町!R16+羅臼町!R16</f>
        <v>131</v>
      </c>
      <c r="S16" s="106">
        <f>+根室市!S16+別海町!S16+中標津町!S16+標津町!S16+羅臼町!S16</f>
        <v>24</v>
      </c>
      <c r="T16" s="106">
        <f>+根室市!T16+別海町!T16+中標津町!T16+標津町!T16+羅臼町!T16</f>
        <v>18</v>
      </c>
      <c r="U16" s="107">
        <f>+根室市!U16+別海町!U16+中標津町!U16+標津町!U16+羅臼町!U16</f>
        <v>37</v>
      </c>
      <c r="V16" s="30">
        <f>+根室市!V16+別海町!V16+中標津町!V16+標津町!V16+羅臼町!V16</f>
        <v>1194</v>
      </c>
    </row>
    <row r="17" spans="1:22" ht="18" customHeight="1" x14ac:dyDescent="0.15">
      <c r="A17" s="154" t="s">
        <v>6</v>
      </c>
      <c r="B17" s="118" t="s">
        <v>13</v>
      </c>
      <c r="C17" s="102">
        <f>+根室市!C17+別海町!C17+中標津町!C17+標津町!C17+羅臼町!C17</f>
        <v>107</v>
      </c>
      <c r="D17" s="103">
        <f>+根室市!D17+別海町!D17+中標津町!D17+標津町!D17+羅臼町!D17</f>
        <v>38</v>
      </c>
      <c r="E17" s="103">
        <f>+根室市!E17+別海町!E17+中標津町!E17+標津町!E17+羅臼町!E17</f>
        <v>85</v>
      </c>
      <c r="F17" s="103">
        <f>+根室市!F17+別海町!F17+中標津町!F17+標津町!F17+羅臼町!F17</f>
        <v>161</v>
      </c>
      <c r="G17" s="103">
        <f>+根室市!G17+別海町!G17+中標津町!G17+標津町!G17+羅臼町!G17</f>
        <v>15</v>
      </c>
      <c r="H17" s="103">
        <f>+根室市!H17+別海町!H17+中標津町!H17+標津町!H17+羅臼町!H17</f>
        <v>15</v>
      </c>
      <c r="I17" s="103">
        <f>+根室市!I17+別海町!I17+中標津町!I17+標津町!I17+羅臼町!I17</f>
        <v>10</v>
      </c>
      <c r="J17" s="103">
        <f>+根室市!J17+別海町!J17+中標津町!J17+標津町!J17+羅臼町!J17</f>
        <v>0</v>
      </c>
      <c r="K17" s="103">
        <f>+根室市!K17+別海町!K17+中標津町!K17+標津町!K17+羅臼町!K17</f>
        <v>2</v>
      </c>
      <c r="L17" s="103">
        <f>+根室市!L17+別海町!L17+中標津町!L17+標津町!L17+羅臼町!L17</f>
        <v>0</v>
      </c>
      <c r="M17" s="103">
        <f>+根室市!M17+別海町!M17+中標津町!M17+標津町!M17+羅臼町!M17</f>
        <v>2</v>
      </c>
      <c r="N17" s="103">
        <f>+根室市!N17+別海町!N17+中標津町!N17+標津町!N17+羅臼町!N17</f>
        <v>92</v>
      </c>
      <c r="O17" s="103">
        <f>+根室市!O17+別海町!O17+中標津町!O17+標津町!O17+羅臼町!O17</f>
        <v>38</v>
      </c>
      <c r="P17" s="103">
        <f>+根室市!P17+別海町!P17+中標津町!P17+標津町!P17+羅臼町!P17</f>
        <v>5</v>
      </c>
      <c r="Q17" s="103">
        <f>+根室市!Q17+別海町!Q17+中標津町!Q17+標津町!Q17+羅臼町!Q17</f>
        <v>13</v>
      </c>
      <c r="R17" s="103">
        <f>+根室市!R17+別海町!R17+中標津町!R17+標津町!R17+羅臼町!R17</f>
        <v>52</v>
      </c>
      <c r="S17" s="103">
        <f>+根室市!S17+別海町!S17+中標津町!S17+標津町!S17+羅臼町!S17</f>
        <v>18</v>
      </c>
      <c r="T17" s="103">
        <f>+根室市!T17+別海町!T17+中標津町!T17+標津町!T17+羅臼町!T17</f>
        <v>36</v>
      </c>
      <c r="U17" s="104">
        <f>+根室市!U17+別海町!U17+中標津町!U17+標津町!U17+羅臼町!U17</f>
        <v>17</v>
      </c>
      <c r="V17" s="29">
        <f>+根室市!V17+別海町!V17+中標津町!V17+標津町!V17+羅臼町!V17</f>
        <v>706</v>
      </c>
    </row>
    <row r="18" spans="1:22" ht="18" customHeight="1" x14ac:dyDescent="0.15">
      <c r="A18" s="153"/>
      <c r="B18" s="120" t="s">
        <v>14</v>
      </c>
      <c r="C18" s="105">
        <f>+根室市!C18+別海町!C18+中標津町!C18+標津町!C18+羅臼町!C18</f>
        <v>182</v>
      </c>
      <c r="D18" s="108">
        <f>+根室市!D18+別海町!D18+中標津町!D18+標津町!D18+羅臼町!D18</f>
        <v>44</v>
      </c>
      <c r="E18" s="108">
        <f>+根室市!E18+別海町!E18+中標津町!E18+標津町!E18+羅臼町!E18</f>
        <v>121</v>
      </c>
      <c r="F18" s="108">
        <f>+根室市!F18+別海町!F18+中標津町!F18+標津町!F18+羅臼町!F18</f>
        <v>261</v>
      </c>
      <c r="G18" s="108">
        <f>+根室市!G18+別海町!G18+中標津町!G18+標津町!G18+羅臼町!G18</f>
        <v>29</v>
      </c>
      <c r="H18" s="108">
        <f>+根室市!H18+別海町!H18+中標津町!H18+標津町!H18+羅臼町!H18</f>
        <v>27</v>
      </c>
      <c r="I18" s="108">
        <f>+根室市!I18+別海町!I18+中標津町!I18+標津町!I18+羅臼町!I18</f>
        <v>14</v>
      </c>
      <c r="J18" s="108">
        <f>+根室市!J18+別海町!J18+中標津町!J18+標津町!J18+羅臼町!J18</f>
        <v>0</v>
      </c>
      <c r="K18" s="108">
        <f>+根室市!K18+別海町!K18+中標津町!K18+標津町!K18+羅臼町!K18</f>
        <v>2</v>
      </c>
      <c r="L18" s="108">
        <f>+根室市!L18+別海町!L18+中標津町!L18+標津町!L18+羅臼町!L18</f>
        <v>0</v>
      </c>
      <c r="M18" s="108">
        <f>+根室市!M18+別海町!M18+中標津町!M18+標津町!M18+羅臼町!M18</f>
        <v>6</v>
      </c>
      <c r="N18" s="108">
        <f>+根室市!N18+別海町!N18+中標津町!N18+標津町!N18+羅臼町!N18</f>
        <v>133</v>
      </c>
      <c r="O18" s="108">
        <f>+根室市!O18+別海町!O18+中標津町!O18+標津町!O18+羅臼町!O18</f>
        <v>57</v>
      </c>
      <c r="P18" s="108">
        <f>+根室市!P18+別海町!P18+中標津町!P18+標津町!P18+羅臼町!P18</f>
        <v>8</v>
      </c>
      <c r="Q18" s="108">
        <f>+根室市!Q18+別海町!Q18+中標津町!Q18+標津町!Q18+羅臼町!Q18</f>
        <v>21</v>
      </c>
      <c r="R18" s="108">
        <f>+根室市!R18+別海町!R18+中標津町!R18+標津町!R18+羅臼町!R18</f>
        <v>72</v>
      </c>
      <c r="S18" s="108">
        <f>+根室市!S18+別海町!S18+中標津町!S18+標津町!S18+羅臼町!S18</f>
        <v>23</v>
      </c>
      <c r="T18" s="108">
        <f>+根室市!T18+別海町!T18+中標津町!T18+標津町!T18+羅臼町!T18</f>
        <v>49</v>
      </c>
      <c r="U18" s="109">
        <f>+根室市!U18+別海町!U18+中標津町!U18+標津町!U18+羅臼町!U18</f>
        <v>37</v>
      </c>
      <c r="V18" s="31">
        <f>+根室市!V18+別海町!V18+中標津町!V18+標津町!V18+羅臼町!V18</f>
        <v>1086</v>
      </c>
    </row>
    <row r="19" spans="1:22" ht="18" customHeight="1" x14ac:dyDescent="0.15">
      <c r="A19" s="156" t="s">
        <v>7</v>
      </c>
      <c r="B19" s="121" t="s">
        <v>13</v>
      </c>
      <c r="C19" s="11">
        <f>+根室市!C19+別海町!C19+中標津町!C19+標津町!C19+羅臼町!C19</f>
        <v>98</v>
      </c>
      <c r="D19" s="12">
        <f>+根室市!D19+別海町!D19+中標津町!D19+標津町!D19+羅臼町!D19</f>
        <v>30</v>
      </c>
      <c r="E19" s="12">
        <f>+根室市!E19+別海町!E19+中標津町!E19+標津町!E19+羅臼町!E19</f>
        <v>83</v>
      </c>
      <c r="F19" s="12">
        <f>+根室市!F19+別海町!F19+中標津町!F19+標津町!F19+羅臼町!F19</f>
        <v>153</v>
      </c>
      <c r="G19" s="12">
        <f>+根室市!G19+別海町!G19+中標津町!G19+標津町!G19+羅臼町!G19</f>
        <v>31</v>
      </c>
      <c r="H19" s="12">
        <f>+根室市!H19+別海町!H19+中標津町!H19+標津町!H19+羅臼町!H19</f>
        <v>19</v>
      </c>
      <c r="I19" s="12">
        <f>+根室市!I19+別海町!I19+中標津町!I19+標津町!I19+羅臼町!I19</f>
        <v>9</v>
      </c>
      <c r="J19" s="12">
        <f>+根室市!J19+別海町!J19+中標津町!J19+標津町!J19+羅臼町!J19</f>
        <v>4</v>
      </c>
      <c r="K19" s="12">
        <f>+根室市!K19+別海町!K19+中標津町!K19+標津町!K19+羅臼町!K19</f>
        <v>0</v>
      </c>
      <c r="L19" s="12">
        <f>+根室市!L19+別海町!L19+中標津町!L19+標津町!L19+羅臼町!L19</f>
        <v>3</v>
      </c>
      <c r="M19" s="12">
        <f>+根室市!M19+別海町!M19+中標津町!M19+標津町!M19+羅臼町!M19</f>
        <v>16</v>
      </c>
      <c r="N19" s="12">
        <f>+根室市!N19+別海町!N19+中標津町!N19+標津町!N19+羅臼町!N19</f>
        <v>82</v>
      </c>
      <c r="O19" s="12">
        <f>+根室市!O19+別海町!O19+中標津町!O19+標津町!O19+羅臼町!O19</f>
        <v>19</v>
      </c>
      <c r="P19" s="12">
        <f>+根室市!P19+別海町!P19+中標津町!P19+標津町!P19+羅臼町!P19</f>
        <v>3</v>
      </c>
      <c r="Q19" s="12">
        <f>+根室市!Q19+別海町!Q19+中標津町!Q19+標津町!Q19+羅臼町!Q19</f>
        <v>4</v>
      </c>
      <c r="R19" s="12">
        <f>+根室市!R19+別海町!R19+中標津町!R19+標津町!R19+羅臼町!R19</f>
        <v>21</v>
      </c>
      <c r="S19" s="12">
        <f>+根室市!S19+別海町!S19+中標津町!S19+標津町!S19+羅臼町!S19</f>
        <v>10</v>
      </c>
      <c r="T19" s="12">
        <f>+根室市!T19+別海町!T19+中標津町!T19+標津町!T19+羅臼町!T19</f>
        <v>34</v>
      </c>
      <c r="U19" s="13">
        <f>+根室市!U19+別海町!U19+中標津町!U19+標津町!U19+羅臼町!U19</f>
        <v>13</v>
      </c>
      <c r="V19" s="32">
        <f>+根室市!V19+別海町!V19+中標津町!V19+標津町!V19+羅臼町!V19</f>
        <v>632</v>
      </c>
    </row>
    <row r="20" spans="1:22" ht="18" customHeight="1" x14ac:dyDescent="0.15">
      <c r="A20" s="157"/>
      <c r="B20" s="119" t="s">
        <v>14</v>
      </c>
      <c r="C20" s="8">
        <f>+根室市!C20+別海町!C20+中標津町!C20+標津町!C20+羅臼町!C20</f>
        <v>121</v>
      </c>
      <c r="D20" s="9">
        <f>+根室市!D20+別海町!D20+中標津町!D20+標津町!D20+羅臼町!D20</f>
        <v>32</v>
      </c>
      <c r="E20" s="9">
        <f>+根室市!E20+別海町!E20+中標津町!E20+標津町!E20+羅臼町!E20</f>
        <v>94</v>
      </c>
      <c r="F20" s="9">
        <f>+根室市!F20+別海町!F20+中標津町!F20+標津町!F20+羅臼町!F20</f>
        <v>173</v>
      </c>
      <c r="G20" s="9">
        <f>+根室市!G20+別海町!G20+中標津町!G20+標津町!G20+羅臼町!G20</f>
        <v>57</v>
      </c>
      <c r="H20" s="9">
        <f>+根室市!H20+別海町!H20+中標津町!H20+標津町!H20+羅臼町!H20</f>
        <v>36</v>
      </c>
      <c r="I20" s="9">
        <f>+根室市!I20+別海町!I20+中標津町!I20+標津町!I20+羅臼町!I20</f>
        <v>9</v>
      </c>
      <c r="J20" s="9">
        <f>+根室市!J20+別海町!J20+中標津町!J20+標津町!J20+羅臼町!J20</f>
        <v>4</v>
      </c>
      <c r="K20" s="9">
        <f>+根室市!K20+別海町!K20+中標津町!K20+標津町!K20+羅臼町!K20</f>
        <v>0</v>
      </c>
      <c r="L20" s="9">
        <f>+根室市!L20+別海町!L20+中標津町!L20+標津町!L20+羅臼町!L20</f>
        <v>4</v>
      </c>
      <c r="M20" s="9">
        <f>+根室市!M20+別海町!M20+中標津町!M20+標津町!M20+羅臼町!M20</f>
        <v>31</v>
      </c>
      <c r="N20" s="9">
        <f>+根室市!N20+別海町!N20+中標津町!N20+標津町!N20+羅臼町!N20</f>
        <v>91</v>
      </c>
      <c r="O20" s="9">
        <f>+根室市!O20+別海町!O20+中標津町!O20+標津町!O20+羅臼町!O20</f>
        <v>30</v>
      </c>
      <c r="P20" s="9">
        <f>+根室市!P20+別海町!P20+中標津町!P20+標津町!P20+羅臼町!P20</f>
        <v>3</v>
      </c>
      <c r="Q20" s="9">
        <f>+根室市!Q20+別海町!Q20+中標津町!Q20+標津町!Q20+羅臼町!Q20</f>
        <v>6</v>
      </c>
      <c r="R20" s="9">
        <f>+根室市!R20+別海町!R20+中標津町!R20+標津町!R20+羅臼町!R20</f>
        <v>28</v>
      </c>
      <c r="S20" s="9">
        <f>+根室市!S20+別海町!S20+中標津町!S20+標津町!S20+羅臼町!S20</f>
        <v>14</v>
      </c>
      <c r="T20" s="9">
        <f>+根室市!T20+別海町!T20+中標津町!T20+標津町!T20+羅臼町!T20</f>
        <v>39</v>
      </c>
      <c r="U20" s="10">
        <f>+根室市!U20+別海町!U20+中標津町!U20+標津町!U20+羅臼町!U20</f>
        <v>18</v>
      </c>
      <c r="V20" s="30">
        <f>+根室市!V20+別海町!V20+中標津町!V20+標津町!V20+羅臼町!V20</f>
        <v>790</v>
      </c>
    </row>
    <row r="21" spans="1:22" ht="18" customHeight="1" x14ac:dyDescent="0.15">
      <c r="A21" s="154" t="s">
        <v>8</v>
      </c>
      <c r="B21" s="118" t="s">
        <v>13</v>
      </c>
      <c r="C21" s="2">
        <f>+根室市!C21+別海町!C21+中標津町!C21+標津町!C21+羅臼町!C21</f>
        <v>32</v>
      </c>
      <c r="D21" s="3">
        <f>+根室市!D21+別海町!D21+中標津町!D21+標津町!D21+羅臼町!D21</f>
        <v>2</v>
      </c>
      <c r="E21" s="3">
        <f>+根室市!E21+別海町!E21+中標津町!E21+標津町!E21+羅臼町!E21</f>
        <v>23</v>
      </c>
      <c r="F21" s="3">
        <f>+根室市!F21+別海町!F21+中標津町!F21+標津町!F21+羅臼町!F21</f>
        <v>36</v>
      </c>
      <c r="G21" s="3">
        <f>+根室市!G21+別海町!G21+中標津町!G21+標津町!G21+羅臼町!G21</f>
        <v>10</v>
      </c>
      <c r="H21" s="3">
        <f>+根室市!H21+別海町!H21+中標津町!H21+標津町!H21+羅臼町!H21</f>
        <v>3</v>
      </c>
      <c r="I21" s="3">
        <f>+根室市!I21+別海町!I21+中標津町!I21+標津町!I21+羅臼町!I21</f>
        <v>4</v>
      </c>
      <c r="J21" s="3">
        <f>+根室市!J21+別海町!J21+中標津町!J21+標津町!J21+羅臼町!J21</f>
        <v>0</v>
      </c>
      <c r="K21" s="3">
        <f>+根室市!K21+別海町!K21+中標津町!K21+標津町!K21+羅臼町!K21</f>
        <v>5</v>
      </c>
      <c r="L21" s="3">
        <f>+根室市!L21+別海町!L21+中標津町!L21+標津町!L21+羅臼町!L21</f>
        <v>0</v>
      </c>
      <c r="M21" s="3">
        <f>+根室市!M21+別海町!M21+中標津町!M21+標津町!M21+羅臼町!M21</f>
        <v>0</v>
      </c>
      <c r="N21" s="3">
        <f>+根室市!N21+別海町!N21+中標津町!N21+標津町!N21+羅臼町!N21</f>
        <v>15</v>
      </c>
      <c r="O21" s="3">
        <f>+根室市!O21+別海町!O21+中標津町!O21+標津町!O21+羅臼町!O21</f>
        <v>28</v>
      </c>
      <c r="P21" s="3">
        <f>+根室市!P21+別海町!P21+中標津町!P21+標津町!P21+羅臼町!P21</f>
        <v>2</v>
      </c>
      <c r="Q21" s="3">
        <f>+根室市!Q21+別海町!Q21+中標津町!Q21+標津町!Q21+羅臼町!Q21</f>
        <v>11</v>
      </c>
      <c r="R21" s="3">
        <f>+根室市!R21+別海町!R21+中標津町!R21+標津町!R21+羅臼町!R21</f>
        <v>23</v>
      </c>
      <c r="S21" s="3">
        <f>+根室市!S21+別海町!S21+中標津町!S21+標津町!S21+羅臼町!S21</f>
        <v>8</v>
      </c>
      <c r="T21" s="3">
        <f>+根室市!T21+別海町!T21+中標津町!T21+標津町!T21+羅臼町!T21</f>
        <v>6</v>
      </c>
      <c r="U21" s="4">
        <f>+根室市!U21+別海町!U21+中標津町!U21+標津町!U21+羅臼町!U21</f>
        <v>16</v>
      </c>
      <c r="V21" s="29">
        <f>+根室市!V21+別海町!V21+中標津町!V21+標津町!V21+羅臼町!V21</f>
        <v>224</v>
      </c>
    </row>
    <row r="22" spans="1:22" ht="18" customHeight="1" x14ac:dyDescent="0.15">
      <c r="A22" s="153"/>
      <c r="B22" s="120" t="s">
        <v>14</v>
      </c>
      <c r="C22" s="5">
        <f>+根室市!C22+別海町!C22+中標津町!C22+標津町!C22+羅臼町!C22</f>
        <v>63</v>
      </c>
      <c r="D22" s="6">
        <f>+根室市!D22+別海町!D22+中標津町!D22+標津町!D22+羅臼町!D22</f>
        <v>2</v>
      </c>
      <c r="E22" s="6">
        <f>+根室市!E22+別海町!E22+中標津町!E22+標津町!E22+羅臼町!E22</f>
        <v>66</v>
      </c>
      <c r="F22" s="6">
        <f>+根室市!F22+別海町!F22+中標津町!F22+標津町!F22+羅臼町!F22</f>
        <v>42</v>
      </c>
      <c r="G22" s="6">
        <f>+根室市!G22+別海町!G22+中標津町!G22+標津町!G22+羅臼町!G22</f>
        <v>12</v>
      </c>
      <c r="H22" s="6">
        <f>+根室市!H22+別海町!H22+中標津町!H22+標津町!H22+羅臼町!H22</f>
        <v>3</v>
      </c>
      <c r="I22" s="6">
        <f>+根室市!I22+別海町!I22+中標津町!I22+標津町!I22+羅臼町!I22</f>
        <v>8</v>
      </c>
      <c r="J22" s="6">
        <f>+根室市!J22+別海町!J22+中標津町!J22+標津町!J22+羅臼町!J22</f>
        <v>0</v>
      </c>
      <c r="K22" s="6">
        <f>+根室市!K22+別海町!K22+中標津町!K22+標津町!K22+羅臼町!K22</f>
        <v>10</v>
      </c>
      <c r="L22" s="6">
        <f>+根室市!L22+別海町!L22+中標津町!L22+標津町!L22+羅臼町!L22</f>
        <v>0</v>
      </c>
      <c r="M22" s="6">
        <f>+根室市!M22+別海町!M22+中標津町!M22+標津町!M22+羅臼町!M22</f>
        <v>0</v>
      </c>
      <c r="N22" s="6">
        <f>+根室市!N22+別海町!N22+中標津町!N22+標津町!N22+羅臼町!N22</f>
        <v>20</v>
      </c>
      <c r="O22" s="6">
        <f>+根室市!O22+別海町!O22+中標津町!O22+標津町!O22+羅臼町!O22</f>
        <v>33</v>
      </c>
      <c r="P22" s="6">
        <f>+根室市!P22+別海町!P22+中標津町!P22+標津町!P22+羅臼町!P22</f>
        <v>2</v>
      </c>
      <c r="Q22" s="6">
        <f>+根室市!Q22+別海町!Q22+中標津町!Q22+標津町!Q22+羅臼町!Q22</f>
        <v>13</v>
      </c>
      <c r="R22" s="6">
        <f>+根室市!R22+別海町!R22+中標津町!R22+標津町!R22+羅臼町!R22</f>
        <v>42</v>
      </c>
      <c r="S22" s="6">
        <f>+根室市!S22+別海町!S22+中標津町!S22+標津町!S22+羅臼町!S22</f>
        <v>10</v>
      </c>
      <c r="T22" s="6">
        <f>+根室市!T22+別海町!T22+中標津町!T22+標津町!T22+羅臼町!T22</f>
        <v>12</v>
      </c>
      <c r="U22" s="7">
        <f>+根室市!U22+別海町!U22+中標津町!U22+標津町!U22+羅臼町!U22</f>
        <v>18</v>
      </c>
      <c r="V22" s="31">
        <f>+根室市!V22+別海町!V22+中標津町!V22+標津町!V22+羅臼町!V22</f>
        <v>356</v>
      </c>
    </row>
    <row r="23" spans="1:22" ht="18" customHeight="1" x14ac:dyDescent="0.15">
      <c r="A23" s="156" t="s">
        <v>9</v>
      </c>
      <c r="B23" s="121" t="s">
        <v>13</v>
      </c>
      <c r="C23" s="11">
        <f>+根室市!C23+別海町!C23+中標津町!C23+標津町!C23+羅臼町!C23</f>
        <v>19</v>
      </c>
      <c r="D23" s="12">
        <f>+根室市!D23+別海町!D23+中標津町!D23+標津町!D23+羅臼町!D23</f>
        <v>10</v>
      </c>
      <c r="E23" s="12">
        <f>+根室市!E23+別海町!E23+中標津町!E23+標津町!E23+羅臼町!E23</f>
        <v>17</v>
      </c>
      <c r="F23" s="12">
        <f>+根室市!F23+別海町!F23+中標津町!F23+標津町!F23+羅臼町!F23</f>
        <v>41</v>
      </c>
      <c r="G23" s="12">
        <f>+根室市!G23+別海町!G23+中標津町!G23+標津町!G23+羅臼町!G23</f>
        <v>11</v>
      </c>
      <c r="H23" s="12">
        <f>+根室市!H23+別海町!H23+中標津町!H23+標津町!H23+羅臼町!H23</f>
        <v>1</v>
      </c>
      <c r="I23" s="12">
        <f>+根室市!I23+別海町!I23+中標津町!I23+標津町!I23+羅臼町!I23</f>
        <v>6</v>
      </c>
      <c r="J23" s="12">
        <f>+根室市!J23+別海町!J23+中標津町!J23+標津町!J23+羅臼町!J23</f>
        <v>0</v>
      </c>
      <c r="K23" s="12">
        <f>+根室市!K23+別海町!K23+中標津町!K23+標津町!K23+羅臼町!K23</f>
        <v>0</v>
      </c>
      <c r="L23" s="12">
        <f>+根室市!L23+別海町!L23+中標津町!L23+標津町!L23+羅臼町!L23</f>
        <v>0</v>
      </c>
      <c r="M23" s="12">
        <f>+根室市!M23+別海町!M23+中標津町!M23+標津町!M23+羅臼町!M23</f>
        <v>13</v>
      </c>
      <c r="N23" s="12">
        <f>+根室市!N23+別海町!N23+中標津町!N23+標津町!N23+羅臼町!N23</f>
        <v>18</v>
      </c>
      <c r="O23" s="12">
        <f>+根室市!O23+別海町!O23+中標津町!O23+標津町!O23+羅臼町!O23</f>
        <v>8</v>
      </c>
      <c r="P23" s="12">
        <f>+根室市!P23+別海町!P23+中標津町!P23+標津町!P23+羅臼町!P23</f>
        <v>1</v>
      </c>
      <c r="Q23" s="12">
        <f>+根室市!Q23+別海町!Q23+中標津町!Q23+標津町!Q23+羅臼町!Q23</f>
        <v>0</v>
      </c>
      <c r="R23" s="12">
        <f>+根室市!R23+別海町!R23+中標津町!R23+標津町!R23+羅臼町!R23</f>
        <v>10</v>
      </c>
      <c r="S23" s="12">
        <f>+根室市!S23+別海町!S23+中標津町!S23+標津町!S23+羅臼町!S23</f>
        <v>2</v>
      </c>
      <c r="T23" s="12">
        <f>+根室市!T23+別海町!T23+中標津町!T23+標津町!T23+羅臼町!T23</f>
        <v>4</v>
      </c>
      <c r="U23" s="13">
        <f>+根室市!U23+別海町!U23+中標津町!U23+標津町!U23+羅臼町!U23</f>
        <v>9</v>
      </c>
      <c r="V23" s="32">
        <f>+根室市!V23+別海町!V23+中標津町!V23+標津町!V23+羅臼町!V23</f>
        <v>170</v>
      </c>
    </row>
    <row r="24" spans="1:22" ht="18" customHeight="1" x14ac:dyDescent="0.15">
      <c r="A24" s="157"/>
      <c r="B24" s="119" t="s">
        <v>14</v>
      </c>
      <c r="C24" s="8">
        <f>+根室市!C24+別海町!C24+中標津町!C24+標津町!C24+羅臼町!C24</f>
        <v>24</v>
      </c>
      <c r="D24" s="9">
        <f>+根室市!D24+別海町!D24+中標津町!D24+標津町!D24+羅臼町!D24</f>
        <v>13</v>
      </c>
      <c r="E24" s="9">
        <f>+根室市!E24+別海町!E24+中標津町!E24+標津町!E24+羅臼町!E24</f>
        <v>28</v>
      </c>
      <c r="F24" s="9">
        <f>+根室市!F24+別海町!F24+中標津町!F24+標津町!F24+羅臼町!F24</f>
        <v>58</v>
      </c>
      <c r="G24" s="9">
        <f>+根室市!G24+別海町!G24+中標津町!G24+標津町!G24+羅臼町!G24</f>
        <v>11</v>
      </c>
      <c r="H24" s="9">
        <f>+根室市!H24+別海町!H24+中標津町!H24+標津町!H24+羅臼町!H24</f>
        <v>1</v>
      </c>
      <c r="I24" s="9">
        <f>+根室市!I24+別海町!I24+中標津町!I24+標津町!I24+羅臼町!I24</f>
        <v>10</v>
      </c>
      <c r="J24" s="9">
        <f>+根室市!J24+別海町!J24+中標津町!J24+標津町!J24+羅臼町!J24</f>
        <v>0</v>
      </c>
      <c r="K24" s="9">
        <f>+根室市!K24+別海町!K24+中標津町!K24+標津町!K24+羅臼町!K24</f>
        <v>0</v>
      </c>
      <c r="L24" s="9">
        <f>+根室市!L24+別海町!L24+中標津町!L24+標津町!L24+羅臼町!L24</f>
        <v>0</v>
      </c>
      <c r="M24" s="9">
        <f>+根室市!M24+別海町!M24+中標津町!M24+標津町!M24+羅臼町!M24</f>
        <v>16</v>
      </c>
      <c r="N24" s="9">
        <f>+根室市!N24+別海町!N24+中標津町!N24+標津町!N24+羅臼町!N24</f>
        <v>26</v>
      </c>
      <c r="O24" s="9">
        <f>+根室市!O24+別海町!O24+中標津町!O24+標津町!O24+羅臼町!O24</f>
        <v>9</v>
      </c>
      <c r="P24" s="9">
        <f>+根室市!P24+別海町!P24+中標津町!P24+標津町!P24+羅臼町!P24</f>
        <v>1</v>
      </c>
      <c r="Q24" s="9">
        <f>+根室市!Q24+別海町!Q24+中標津町!Q24+標津町!Q24+羅臼町!Q24</f>
        <v>0</v>
      </c>
      <c r="R24" s="9">
        <f>+根室市!R24+別海町!R24+中標津町!R24+標津町!R24+羅臼町!R24</f>
        <v>17</v>
      </c>
      <c r="S24" s="9">
        <f>+根室市!S24+別海町!S24+中標津町!S24+標津町!S24+羅臼町!S24</f>
        <v>2</v>
      </c>
      <c r="T24" s="9">
        <f>+根室市!T24+別海町!T24+中標津町!T24+標津町!T24+羅臼町!T24</f>
        <v>6</v>
      </c>
      <c r="U24" s="10">
        <f>+根室市!U24+別海町!U24+中標津町!U24+標津町!U24+羅臼町!U24</f>
        <v>16</v>
      </c>
      <c r="V24" s="30">
        <f>+根室市!V24+別海町!V24+中標津町!V24+標津町!V24+羅臼町!V24</f>
        <v>238</v>
      </c>
    </row>
    <row r="25" spans="1:22" ht="18" customHeight="1" x14ac:dyDescent="0.15">
      <c r="A25" s="154" t="s">
        <v>10</v>
      </c>
      <c r="B25" s="118" t="s">
        <v>13</v>
      </c>
      <c r="C25" s="2">
        <f>+根室市!C25+別海町!C25+中標津町!C25+標津町!C25+羅臼町!C25</f>
        <v>9</v>
      </c>
      <c r="D25" s="3">
        <f>+根室市!D25+別海町!D25+中標津町!D25+標津町!D25+羅臼町!D25</f>
        <v>17</v>
      </c>
      <c r="E25" s="3">
        <f>+根室市!E25+別海町!E25+中標津町!E25+標津町!E25+羅臼町!E25</f>
        <v>81</v>
      </c>
      <c r="F25" s="3">
        <f>+根室市!F25+別海町!F25+中標津町!F25+標津町!F25+羅臼町!F25</f>
        <v>17</v>
      </c>
      <c r="G25" s="3">
        <f>+根室市!G25+別海町!G25+中標津町!G25+標津町!G25+羅臼町!G25</f>
        <v>2</v>
      </c>
      <c r="H25" s="3">
        <f>+根室市!H25+別海町!H25+中標津町!H25+標津町!H25+羅臼町!H25</f>
        <v>2</v>
      </c>
      <c r="I25" s="3">
        <f>+根室市!I25+別海町!I25+中標津町!I25+標津町!I25+羅臼町!I25</f>
        <v>10</v>
      </c>
      <c r="J25" s="3">
        <f>+根室市!J25+別海町!J25+中標津町!J25+標津町!J25+羅臼町!J25</f>
        <v>0</v>
      </c>
      <c r="K25" s="3">
        <f>+根室市!K25+別海町!K25+中標津町!K25+標津町!K25+羅臼町!K25</f>
        <v>0</v>
      </c>
      <c r="L25" s="3">
        <f>+根室市!L25+別海町!L25+中標津町!L25+標津町!L25+羅臼町!L25</f>
        <v>0</v>
      </c>
      <c r="M25" s="3">
        <f>+根室市!M25+別海町!M25+中標津町!M25+標津町!M25+羅臼町!M25</f>
        <v>21</v>
      </c>
      <c r="N25" s="3">
        <f>+根室市!N25+別海町!N25+中標津町!N25+標津町!N25+羅臼町!N25</f>
        <v>26</v>
      </c>
      <c r="O25" s="3">
        <f>+根室市!O25+別海町!O25+中標津町!O25+標津町!O25+羅臼町!O25</f>
        <v>8</v>
      </c>
      <c r="P25" s="3">
        <f>+根室市!P25+別海町!P25+中標津町!P25+標津町!P25+羅臼町!P25</f>
        <v>2</v>
      </c>
      <c r="Q25" s="3">
        <f>+根室市!Q25+別海町!Q25+中標津町!Q25+標津町!Q25+羅臼町!Q25</f>
        <v>5</v>
      </c>
      <c r="R25" s="3">
        <f>+根室市!R25+別海町!R25+中標津町!R25+標津町!R25+羅臼町!R25</f>
        <v>34</v>
      </c>
      <c r="S25" s="3">
        <f>+根室市!S25+別海町!S25+中標津町!S25+標津町!S25+羅臼町!S25</f>
        <v>2</v>
      </c>
      <c r="T25" s="3">
        <f>+根室市!T25+別海町!T25+中標津町!T25+標津町!T25+羅臼町!T25</f>
        <v>11</v>
      </c>
      <c r="U25" s="4">
        <f>+根室市!U25+別海町!U25+中標津町!U25+標津町!U25+羅臼町!U25</f>
        <v>30</v>
      </c>
      <c r="V25" s="29">
        <f>+根室市!V25+別海町!V25+中標津町!V25+標津町!V25+羅臼町!V25</f>
        <v>277</v>
      </c>
    </row>
    <row r="26" spans="1:22" ht="18" customHeight="1" x14ac:dyDescent="0.15">
      <c r="A26" s="153"/>
      <c r="B26" s="120" t="s">
        <v>14</v>
      </c>
      <c r="C26" s="5">
        <f>+根室市!C26+別海町!C26+中標津町!C26+標津町!C26+羅臼町!C26</f>
        <v>11</v>
      </c>
      <c r="D26" s="6">
        <f>+根室市!D26+別海町!D26+中標津町!D26+標津町!D26+羅臼町!D26</f>
        <v>27</v>
      </c>
      <c r="E26" s="6">
        <f>+根室市!E26+別海町!E26+中標津町!E26+標津町!E26+羅臼町!E26</f>
        <v>134</v>
      </c>
      <c r="F26" s="6">
        <f>+根室市!F26+別海町!F26+中標津町!F26+標津町!F26+羅臼町!F26</f>
        <v>23</v>
      </c>
      <c r="G26" s="6">
        <f>+根室市!G26+別海町!G26+中標津町!G26+標津町!G26+羅臼町!G26</f>
        <v>2</v>
      </c>
      <c r="H26" s="6">
        <f>+根室市!H26+別海町!H26+中標津町!H26+標津町!H26+羅臼町!H26</f>
        <v>2</v>
      </c>
      <c r="I26" s="6">
        <f>+根室市!I26+別海町!I26+中標津町!I26+標津町!I26+羅臼町!I26</f>
        <v>10</v>
      </c>
      <c r="J26" s="6">
        <f>+根室市!J26+別海町!J26+中標津町!J26+標津町!J26+羅臼町!J26</f>
        <v>0</v>
      </c>
      <c r="K26" s="6">
        <f>+根室市!K26+別海町!K26+中標津町!K26+標津町!K26+羅臼町!K26</f>
        <v>0</v>
      </c>
      <c r="L26" s="6">
        <f>+根室市!L26+別海町!L26+中標津町!L26+標津町!L26+羅臼町!L26</f>
        <v>0</v>
      </c>
      <c r="M26" s="6">
        <f>+根室市!M26+別海町!M26+中標津町!M26+標津町!M26+羅臼町!M26</f>
        <v>24</v>
      </c>
      <c r="N26" s="6">
        <f>+根室市!N26+別海町!N26+中標津町!N26+標津町!N26+羅臼町!N26</f>
        <v>41</v>
      </c>
      <c r="O26" s="6">
        <f>+根室市!O26+別海町!O26+中標津町!O26+標津町!O26+羅臼町!O26</f>
        <v>17</v>
      </c>
      <c r="P26" s="6">
        <f>+根室市!P26+別海町!P26+中標津町!P26+標津町!P26+羅臼町!P26</f>
        <v>2</v>
      </c>
      <c r="Q26" s="6">
        <f>+根室市!Q26+別海町!Q26+中標津町!Q26+標津町!Q26+羅臼町!Q26</f>
        <v>13</v>
      </c>
      <c r="R26" s="6">
        <f>+根室市!R26+別海町!R26+中標津町!R26+標津町!R26+羅臼町!R26</f>
        <v>47</v>
      </c>
      <c r="S26" s="6">
        <f>+根室市!S26+別海町!S26+中標津町!S26+標津町!S26+羅臼町!S26</f>
        <v>4</v>
      </c>
      <c r="T26" s="6">
        <f>+根室市!T26+別海町!T26+中標津町!T26+標津町!T26+羅臼町!T26</f>
        <v>13</v>
      </c>
      <c r="U26" s="7">
        <f>+根室市!U26+別海町!U26+中標津町!U26+標津町!U26+羅臼町!U26</f>
        <v>68</v>
      </c>
      <c r="V26" s="31">
        <f>+根室市!V26+別海町!V26+中標津町!V26+標津町!V26+羅臼町!V26</f>
        <v>438</v>
      </c>
    </row>
    <row r="27" spans="1:22" ht="18" customHeight="1" x14ac:dyDescent="0.15">
      <c r="A27" s="156" t="s">
        <v>11</v>
      </c>
      <c r="B27" s="121" t="s">
        <v>13</v>
      </c>
      <c r="C27" s="11">
        <f>+根室市!C27+別海町!C27+中標津町!C27+標津町!C27+羅臼町!C27</f>
        <v>301</v>
      </c>
      <c r="D27" s="12">
        <f>+根室市!D27+別海町!D27+中標津町!D27+標津町!D27+羅臼町!D27</f>
        <v>52</v>
      </c>
      <c r="E27" s="12">
        <f>+根室市!E27+別海町!E27+中標津町!E27+標津町!E27+羅臼町!E27</f>
        <v>210</v>
      </c>
      <c r="F27" s="12">
        <f>+根室市!F27+別海町!F27+中標津町!F27+標津町!F27+羅臼町!F27</f>
        <v>190</v>
      </c>
      <c r="G27" s="12">
        <f>+根室市!G27+別海町!G27+中標津町!G27+標津町!G27+羅臼町!G27</f>
        <v>53</v>
      </c>
      <c r="H27" s="12">
        <f>+根室市!H27+別海町!H27+中標津町!H27+標津町!H27+羅臼町!H27</f>
        <v>7</v>
      </c>
      <c r="I27" s="12">
        <f>+根室市!I27+別海町!I27+中標津町!I27+標津町!I27+羅臼町!I27</f>
        <v>42</v>
      </c>
      <c r="J27" s="12">
        <f>+根室市!J27+別海町!J27+中標津町!J27+標津町!J27+羅臼町!J27</f>
        <v>4</v>
      </c>
      <c r="K27" s="12">
        <f>+根室市!K27+別海町!K27+中標津町!K27+標津町!K27+羅臼町!K27</f>
        <v>12</v>
      </c>
      <c r="L27" s="12">
        <f>+根室市!L27+別海町!L27+中標津町!L27+標津町!L27+羅臼町!L27</f>
        <v>13</v>
      </c>
      <c r="M27" s="12">
        <f>+根室市!M27+別海町!M27+中標津町!M27+標津町!M27+羅臼町!M27</f>
        <v>7</v>
      </c>
      <c r="N27" s="12">
        <f>+根室市!N27+別海町!N27+中標津町!N27+標津町!N27+羅臼町!N27</f>
        <v>64</v>
      </c>
      <c r="O27" s="12">
        <f>+根室市!O27+別海町!O27+中標津町!O27+標津町!O27+羅臼町!O27</f>
        <v>140</v>
      </c>
      <c r="P27" s="12">
        <f>+根室市!P27+別海町!P27+中標津町!P27+標津町!P27+羅臼町!P27</f>
        <v>53</v>
      </c>
      <c r="Q27" s="12">
        <f>+根室市!Q27+別海町!Q27+中標津町!Q27+標津町!Q27+羅臼町!Q27</f>
        <v>63</v>
      </c>
      <c r="R27" s="12">
        <f>+根室市!R27+別海町!R27+中標津町!R27+標津町!R27+羅臼町!R27</f>
        <v>175</v>
      </c>
      <c r="S27" s="12">
        <f>+根室市!S27+別海町!S27+中標津町!S27+標津町!S27+羅臼町!S27</f>
        <v>6</v>
      </c>
      <c r="T27" s="12">
        <f>+根室市!T27+別海町!T27+中標津町!T27+標津町!T27+羅臼町!T27</f>
        <v>73</v>
      </c>
      <c r="U27" s="13">
        <f>+根室市!U27+別海町!U27+中標津町!U27+標津町!U27+羅臼町!U27</f>
        <v>230</v>
      </c>
      <c r="V27" s="32">
        <f>+根室市!V27+別海町!V27+中標津町!V27+標津町!V27+羅臼町!V27</f>
        <v>1695</v>
      </c>
    </row>
    <row r="28" spans="1:22" ht="18" customHeight="1" x14ac:dyDescent="0.15">
      <c r="A28" s="157"/>
      <c r="B28" s="119" t="s">
        <v>14</v>
      </c>
      <c r="C28" s="8">
        <f>+根室市!C28+別海町!C28+中標津町!C28+標津町!C28+羅臼町!C28</f>
        <v>489</v>
      </c>
      <c r="D28" s="9">
        <f>+根室市!D28+別海町!D28+中標津町!D28+標津町!D28+羅臼町!D28</f>
        <v>75</v>
      </c>
      <c r="E28" s="9">
        <f>+根室市!E28+別海町!E28+中標津町!E28+標津町!E28+羅臼町!E28</f>
        <v>380</v>
      </c>
      <c r="F28" s="9">
        <f>+根室市!F28+別海町!F28+中標津町!F28+標津町!F28+羅臼町!F28</f>
        <v>241</v>
      </c>
      <c r="G28" s="9">
        <f>+根室市!G28+別海町!G28+中標津町!G28+標津町!G28+羅臼町!G28</f>
        <v>73</v>
      </c>
      <c r="H28" s="9">
        <f>+根室市!H28+別海町!H28+中標津町!H28+標津町!H28+羅臼町!H28</f>
        <v>11</v>
      </c>
      <c r="I28" s="9">
        <f>+根室市!I28+別海町!I28+中標津町!I28+標津町!I28+羅臼町!I28</f>
        <v>61</v>
      </c>
      <c r="J28" s="9">
        <f>+根室市!J28+別海町!J28+中標津町!J28+標津町!J28+羅臼町!J28</f>
        <v>7</v>
      </c>
      <c r="K28" s="9">
        <f>+根室市!K28+別海町!K28+中標津町!K28+標津町!K28+羅臼町!K28</f>
        <v>20</v>
      </c>
      <c r="L28" s="9">
        <f>+根室市!L28+別海町!L28+中標津町!L28+標津町!L28+羅臼町!L28</f>
        <v>19</v>
      </c>
      <c r="M28" s="9">
        <f>+根室市!M28+別海町!M28+中標津町!M28+標津町!M28+羅臼町!M28</f>
        <v>12</v>
      </c>
      <c r="N28" s="9">
        <f>+根室市!N28+別海町!N28+中標津町!N28+標津町!N28+羅臼町!N28</f>
        <v>102</v>
      </c>
      <c r="O28" s="9">
        <f>+根室市!O28+別海町!O28+中標津町!O28+標津町!O28+羅臼町!O28</f>
        <v>237</v>
      </c>
      <c r="P28" s="9">
        <f>+根室市!P28+別海町!P28+中標津町!P28+標津町!P28+羅臼町!P28</f>
        <v>73</v>
      </c>
      <c r="Q28" s="9">
        <f>+根室市!Q28+別海町!Q28+中標津町!Q28+標津町!Q28+羅臼町!Q28</f>
        <v>85</v>
      </c>
      <c r="R28" s="9">
        <f>+根室市!R28+別海町!R28+中標津町!R28+標津町!R28+羅臼町!R28</f>
        <v>332</v>
      </c>
      <c r="S28" s="9">
        <f>+根室市!S28+別海町!S28+中標津町!S28+標津町!S28+羅臼町!S28</f>
        <v>12</v>
      </c>
      <c r="T28" s="9">
        <f>+根室市!T28+別海町!T28+中標津町!T28+標津町!T28+羅臼町!T28</f>
        <v>106</v>
      </c>
      <c r="U28" s="10">
        <f>+根室市!U28+別海町!U28+中標津町!U28+標津町!U28+羅臼町!U28</f>
        <v>369</v>
      </c>
      <c r="V28" s="30">
        <f>+根室市!V28+別海町!V28+中標津町!V28+標津町!V28+羅臼町!V28</f>
        <v>2704</v>
      </c>
    </row>
    <row r="29" spans="1:22" ht="18" customHeight="1" x14ac:dyDescent="0.15">
      <c r="A29" s="154" t="s">
        <v>12</v>
      </c>
      <c r="B29" s="118" t="s">
        <v>13</v>
      </c>
      <c r="C29" s="2">
        <f>+根室市!C29+別海町!C29+中標津町!C29+標津町!C29+羅臼町!C29</f>
        <v>103</v>
      </c>
      <c r="D29" s="3">
        <f>+根室市!D29+別海町!D29+中標津町!D29+標津町!D29+羅臼町!D29</f>
        <v>6</v>
      </c>
      <c r="E29" s="3">
        <f>+根室市!E29+別海町!E29+中標津町!E29+標津町!E29+羅臼町!E29</f>
        <v>108</v>
      </c>
      <c r="F29" s="3">
        <f>+根室市!F29+別海町!F29+中標津町!F29+標津町!F29+羅臼町!F29</f>
        <v>53</v>
      </c>
      <c r="G29" s="3">
        <f>+根室市!G29+別海町!G29+中標津町!G29+標津町!G29+羅臼町!G29</f>
        <v>7</v>
      </c>
      <c r="H29" s="3">
        <f>+根室市!H29+別海町!H29+中標津町!H29+標津町!H29+羅臼町!H29</f>
        <v>2</v>
      </c>
      <c r="I29" s="3">
        <f>+根室市!I29+別海町!I29+中標津町!I29+標津町!I29+羅臼町!I29</f>
        <v>6</v>
      </c>
      <c r="J29" s="3">
        <f>+根室市!J29+別海町!J29+中標津町!J29+標津町!J29+羅臼町!J29</f>
        <v>4</v>
      </c>
      <c r="K29" s="3">
        <f>+根室市!K29+別海町!K29+中標津町!K29+標津町!K29+羅臼町!K29</f>
        <v>0</v>
      </c>
      <c r="L29" s="3">
        <f>+根室市!L29+別海町!L29+中標津町!L29+標津町!L29+羅臼町!L29</f>
        <v>4</v>
      </c>
      <c r="M29" s="3">
        <f>+根室市!M29+別海町!M29+中標津町!M29+標津町!M29+羅臼町!M29</f>
        <v>4</v>
      </c>
      <c r="N29" s="3">
        <f>+根室市!N29+別海町!N29+中標津町!N29+標津町!N29+羅臼町!N29</f>
        <v>24</v>
      </c>
      <c r="O29" s="3">
        <f>+根室市!O29+別海町!O29+中標津町!O29+標津町!O29+羅臼町!O29</f>
        <v>37</v>
      </c>
      <c r="P29" s="3">
        <f>+根室市!P29+別海町!P29+中標津町!P29+標津町!P29+羅臼町!P29</f>
        <v>6</v>
      </c>
      <c r="Q29" s="3">
        <f>+根室市!Q29+別海町!Q29+中標津町!Q29+標津町!Q29+羅臼町!Q29</f>
        <v>9</v>
      </c>
      <c r="R29" s="3">
        <f>+根室市!R29+別海町!R29+中標津町!R29+標津町!R29+羅臼町!R29</f>
        <v>21</v>
      </c>
      <c r="S29" s="3">
        <f>+根室市!S29+別海町!S29+中標津町!S29+標津町!S29+羅臼町!S29</f>
        <v>6</v>
      </c>
      <c r="T29" s="3">
        <f>+根室市!T29+別海町!T29+中標津町!T29+標津町!T29+羅臼町!T29</f>
        <v>13</v>
      </c>
      <c r="U29" s="4">
        <f>+根室市!U29+別海町!U29+中標津町!U29+標津町!U29+羅臼町!U29</f>
        <v>95</v>
      </c>
      <c r="V29" s="29">
        <f>+根室市!V29+別海町!V29+中標津町!V29+標津町!V29+羅臼町!V29</f>
        <v>508</v>
      </c>
    </row>
    <row r="30" spans="1:22" ht="18" customHeight="1" x14ac:dyDescent="0.15">
      <c r="A30" s="153"/>
      <c r="B30" s="120" t="s">
        <v>14</v>
      </c>
      <c r="C30" s="5">
        <f>+根室市!C30+別海町!C30+中標津町!C30+標津町!C30+羅臼町!C30</f>
        <v>195</v>
      </c>
      <c r="D30" s="6">
        <f>+根室市!D30+別海町!D30+中標津町!D30+標津町!D30+羅臼町!D30</f>
        <v>6</v>
      </c>
      <c r="E30" s="6">
        <f>+根室市!E30+別海町!E30+中標津町!E30+標津町!E30+羅臼町!E30</f>
        <v>136</v>
      </c>
      <c r="F30" s="6">
        <f>+根室市!F30+別海町!F30+中標津町!F30+標津町!F30+羅臼町!F30</f>
        <v>80</v>
      </c>
      <c r="G30" s="6">
        <f>+根室市!G30+別海町!G30+中標津町!G30+標津町!G30+羅臼町!G30</f>
        <v>9</v>
      </c>
      <c r="H30" s="6">
        <f>+根室市!H30+別海町!H30+中標津町!H30+標津町!H30+羅臼町!H30</f>
        <v>2</v>
      </c>
      <c r="I30" s="6">
        <f>+根室市!I30+別海町!I30+中標津町!I30+標津町!I30+羅臼町!I30</f>
        <v>9</v>
      </c>
      <c r="J30" s="6">
        <f>+根室市!J30+別海町!J30+中標津町!J30+標津町!J30+羅臼町!J30</f>
        <v>6</v>
      </c>
      <c r="K30" s="6">
        <f>+根室市!K30+別海町!K30+中標津町!K30+標津町!K30+羅臼町!K30</f>
        <v>0</v>
      </c>
      <c r="L30" s="6">
        <f>+根室市!L30+別海町!L30+中標津町!L30+標津町!L30+羅臼町!L30</f>
        <v>4</v>
      </c>
      <c r="M30" s="6">
        <f>+根室市!M30+別海町!M30+中標津町!M30+標津町!M30+羅臼町!M30</f>
        <v>4</v>
      </c>
      <c r="N30" s="6">
        <f>+根室市!N30+別海町!N30+中標津町!N30+標津町!N30+羅臼町!N30</f>
        <v>33</v>
      </c>
      <c r="O30" s="6">
        <f>+根室市!O30+別海町!O30+中標津町!O30+標津町!O30+羅臼町!O30</f>
        <v>54</v>
      </c>
      <c r="P30" s="6">
        <f>+根室市!P30+別海町!P30+中標津町!P30+標津町!P30+羅臼町!P30</f>
        <v>13</v>
      </c>
      <c r="Q30" s="6">
        <f>+根室市!Q30+別海町!Q30+中標津町!Q30+標津町!Q30+羅臼町!Q30</f>
        <v>9</v>
      </c>
      <c r="R30" s="6">
        <f>+根室市!R30+別海町!R30+中標津町!R30+標津町!R30+羅臼町!R30</f>
        <v>33</v>
      </c>
      <c r="S30" s="6">
        <f>+根室市!S30+別海町!S30+中標津町!S30+標津町!S30+羅臼町!S30</f>
        <v>12</v>
      </c>
      <c r="T30" s="6">
        <f>+根室市!T30+別海町!T30+中標津町!T30+標津町!T30+羅臼町!T30</f>
        <v>20</v>
      </c>
      <c r="U30" s="7">
        <f>+根室市!U30+別海町!U30+中標津町!U30+標津町!U30+羅臼町!U30</f>
        <v>193</v>
      </c>
      <c r="V30" s="31">
        <f>+根室市!V30+別海町!V30+中標津町!V30+標津町!V30+羅臼町!V30</f>
        <v>818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1099</v>
      </c>
      <c r="D31" s="3">
        <f t="shared" ref="D31:U31" si="0">+D7+D9+D11+D13+D15+D17+D19+D21+D23+D25+D27+D29</f>
        <v>301</v>
      </c>
      <c r="E31" s="3">
        <f t="shared" si="0"/>
        <v>1117</v>
      </c>
      <c r="F31" s="3">
        <f t="shared" si="0"/>
        <v>1267</v>
      </c>
      <c r="G31" s="3">
        <f t="shared" si="0"/>
        <v>230</v>
      </c>
      <c r="H31" s="3">
        <f t="shared" si="0"/>
        <v>116</v>
      </c>
      <c r="I31" s="3">
        <f t="shared" si="0"/>
        <v>169</v>
      </c>
      <c r="J31" s="3">
        <f t="shared" si="0"/>
        <v>33</v>
      </c>
      <c r="K31" s="3">
        <f t="shared" ref="K31:M31" si="1">+K7+K9+K11+K13+K15+K17+K19+K21+K23+K25+K27+K29</f>
        <v>29</v>
      </c>
      <c r="L31" s="3">
        <f t="shared" si="1"/>
        <v>22</v>
      </c>
      <c r="M31" s="3">
        <f t="shared" si="1"/>
        <v>70</v>
      </c>
      <c r="N31" s="3">
        <f t="shared" si="0"/>
        <v>740</v>
      </c>
      <c r="O31" s="3">
        <f t="shared" si="0"/>
        <v>363</v>
      </c>
      <c r="P31" s="3">
        <f t="shared" si="0"/>
        <v>101</v>
      </c>
      <c r="Q31" s="3">
        <f t="shared" si="0"/>
        <v>146</v>
      </c>
      <c r="R31" s="3">
        <f t="shared" si="0"/>
        <v>580</v>
      </c>
      <c r="S31" s="3">
        <f t="shared" si="0"/>
        <v>114</v>
      </c>
      <c r="T31" s="3">
        <f t="shared" si="0"/>
        <v>283</v>
      </c>
      <c r="U31" s="4">
        <f t="shared" si="0"/>
        <v>510</v>
      </c>
      <c r="V31" s="29">
        <f>+根室市!V31+別海町!V31+中標津町!V31+標津町!V31+羅臼町!V31</f>
        <v>7290</v>
      </c>
    </row>
    <row r="32" spans="1:22" ht="18" customHeight="1" x14ac:dyDescent="0.15">
      <c r="A32" s="153"/>
      <c r="B32" s="120" t="s">
        <v>14</v>
      </c>
      <c r="C32" s="5">
        <f t="shared" ref="C32:U32" si="2">+C8+C10+C12+C14+C16+C18+C20+C22+C24+C26+C28+C30</f>
        <v>1687</v>
      </c>
      <c r="D32" s="6">
        <f t="shared" si="2"/>
        <v>368</v>
      </c>
      <c r="E32" s="6">
        <f t="shared" si="2"/>
        <v>1569</v>
      </c>
      <c r="F32" s="6">
        <f t="shared" si="2"/>
        <v>1777</v>
      </c>
      <c r="G32" s="6">
        <f t="shared" si="2"/>
        <v>317</v>
      </c>
      <c r="H32" s="6">
        <f t="shared" si="2"/>
        <v>166</v>
      </c>
      <c r="I32" s="6">
        <f t="shared" si="2"/>
        <v>236</v>
      </c>
      <c r="J32" s="6">
        <f t="shared" si="2"/>
        <v>38</v>
      </c>
      <c r="K32" s="6">
        <f t="shared" ref="K32:M32" si="3">+K8+K10+K12+K14+K16+K18+K20+K22+K24+K26+K28+K30</f>
        <v>44</v>
      </c>
      <c r="L32" s="6">
        <f t="shared" si="3"/>
        <v>29</v>
      </c>
      <c r="M32" s="6">
        <f t="shared" si="3"/>
        <v>100</v>
      </c>
      <c r="N32" s="6">
        <f t="shared" si="2"/>
        <v>1058</v>
      </c>
      <c r="O32" s="6">
        <f t="shared" si="2"/>
        <v>557</v>
      </c>
      <c r="P32" s="6">
        <f t="shared" si="2"/>
        <v>178</v>
      </c>
      <c r="Q32" s="6">
        <f t="shared" si="2"/>
        <v>195</v>
      </c>
      <c r="R32" s="6">
        <f t="shared" si="2"/>
        <v>979</v>
      </c>
      <c r="S32" s="6">
        <f t="shared" si="2"/>
        <v>163</v>
      </c>
      <c r="T32" s="6">
        <f t="shared" si="2"/>
        <v>389</v>
      </c>
      <c r="U32" s="7">
        <f t="shared" si="2"/>
        <v>863</v>
      </c>
      <c r="V32" s="31">
        <f>+根室市!V32+別海町!V32+中標津町!V32+標津町!V32+羅臼町!V32</f>
        <v>10713</v>
      </c>
    </row>
    <row r="33" spans="1:22" ht="18" customHeight="1" x14ac:dyDescent="0.15">
      <c r="A33" s="158" t="s">
        <v>273</v>
      </c>
      <c r="B33" s="118" t="s">
        <v>13</v>
      </c>
      <c r="C33" s="2">
        <f>+根室市!C33+別海町!C33+中標津町!C33+標津町!C33+羅臼町!C33</f>
        <v>1017</v>
      </c>
      <c r="D33" s="3">
        <f>+根室市!D33+別海町!D33+中標津町!D33+標津町!D33+羅臼町!D33</f>
        <v>230</v>
      </c>
      <c r="E33" s="3">
        <f>+根室市!E33+別海町!E33+中標津町!E33+標津町!E33+羅臼町!E33</f>
        <v>1105</v>
      </c>
      <c r="F33" s="3">
        <f>+根室市!F33+別海町!F33+中標津町!F33+標津町!F33+羅臼町!F33</f>
        <v>1051</v>
      </c>
      <c r="G33" s="3">
        <f>+根室市!G33+別海町!G33+中標津町!G33+標津町!G33+羅臼町!G33</f>
        <v>185</v>
      </c>
      <c r="H33" s="3">
        <f>+根室市!H33+別海町!H33+中標津町!H33+標津町!H33+羅臼町!H33</f>
        <v>107</v>
      </c>
      <c r="I33" s="3">
        <f>+根室市!I33+別海町!I33+中標津町!I33+標津町!I33+羅臼町!I33</f>
        <v>189</v>
      </c>
      <c r="J33" s="3">
        <f>+根室市!J33+別海町!J33+中標津町!J33+標津町!J33+羅臼町!J33</f>
        <v>12</v>
      </c>
      <c r="K33" s="3">
        <f>+根室市!K33+別海町!K33+中標津町!K33+標津町!K33+羅臼町!K33</f>
        <v>22</v>
      </c>
      <c r="L33" s="3">
        <f>+根室市!L33+別海町!L33+中標津町!L33+標津町!L33+羅臼町!L33</f>
        <v>32</v>
      </c>
      <c r="M33" s="3">
        <f>+根室市!M33+別海町!M33+中標津町!M33+標津町!M33+羅臼町!M33</f>
        <v>91</v>
      </c>
      <c r="N33" s="3">
        <f>+根室市!N33+別海町!N33+中標津町!N33+標津町!N33+羅臼町!N33</f>
        <v>644</v>
      </c>
      <c r="O33" s="3">
        <f>+根室市!O33+別海町!O33+中標津町!O33+標津町!O33+羅臼町!O33</f>
        <v>310</v>
      </c>
      <c r="P33" s="3">
        <f>+根室市!P33+別海町!P33+中標津町!P33+標津町!P33+羅臼町!P33</f>
        <v>81</v>
      </c>
      <c r="Q33" s="3">
        <f>+根室市!Q33+別海町!Q33+中標津町!Q33+標津町!Q33+羅臼町!Q33</f>
        <v>129</v>
      </c>
      <c r="R33" s="3">
        <f>+根室市!R33+別海町!R33+中標津町!R33+標津町!R33+羅臼町!R33</f>
        <v>468</v>
      </c>
      <c r="S33" s="3">
        <f>+根室市!S33+別海町!S33+中標津町!S33+標津町!S33+羅臼町!S33</f>
        <v>99</v>
      </c>
      <c r="T33" s="3">
        <f>+根室市!T33+別海町!T33+中標津町!T33+標津町!T33+羅臼町!T33</f>
        <v>186</v>
      </c>
      <c r="U33" s="4">
        <f>+根室市!U33+別海町!U33+中標津町!U33+標津町!U33+羅臼町!U33</f>
        <v>394</v>
      </c>
      <c r="V33" s="29">
        <f>+根室市!V33+別海町!V33+中標津町!V33+標津町!V33+羅臼町!V33</f>
        <v>6352</v>
      </c>
    </row>
    <row r="34" spans="1:22" ht="18" customHeight="1" x14ac:dyDescent="0.15">
      <c r="A34" s="153"/>
      <c r="B34" s="120" t="s">
        <v>14</v>
      </c>
      <c r="C34" s="5">
        <f>+根室市!C34+別海町!C34+中標津町!C34+標津町!C34+羅臼町!C34</f>
        <v>1612</v>
      </c>
      <c r="D34" s="6">
        <f>+根室市!D34+別海町!D34+中標津町!D34+標津町!D34+羅臼町!D34</f>
        <v>280</v>
      </c>
      <c r="E34" s="6">
        <f>+根室市!E34+別海町!E34+中標津町!E34+標津町!E34+羅臼町!E34</f>
        <v>1546</v>
      </c>
      <c r="F34" s="6">
        <f>+根室市!F34+別海町!F34+中標津町!F34+標津町!F34+羅臼町!F34</f>
        <v>1463</v>
      </c>
      <c r="G34" s="6">
        <f>+根室市!G34+別海町!G34+中標津町!G34+標津町!G34+羅臼町!G34</f>
        <v>262</v>
      </c>
      <c r="H34" s="6">
        <f>+根室市!H34+別海町!H34+中標津町!H34+標津町!H34+羅臼町!H34</f>
        <v>139</v>
      </c>
      <c r="I34" s="6">
        <f>+根室市!I34+別海町!I34+中標津町!I34+標津町!I34+羅臼町!I34</f>
        <v>252</v>
      </c>
      <c r="J34" s="6">
        <f>+根室市!J34+別海町!J34+中標津町!J34+標津町!J34+羅臼町!J34</f>
        <v>12</v>
      </c>
      <c r="K34" s="6">
        <f>+根室市!K34+別海町!K34+中標津町!K34+標津町!K34+羅臼町!K34</f>
        <v>33</v>
      </c>
      <c r="L34" s="6">
        <f>+根室市!L34+別海町!L34+中標津町!L34+標津町!L34+羅臼町!L34</f>
        <v>38</v>
      </c>
      <c r="M34" s="6">
        <f>+根室市!M34+別海町!M34+中標津町!M34+標津町!M34+羅臼町!M34</f>
        <v>166</v>
      </c>
      <c r="N34" s="6">
        <f>+根室市!N34+別海町!N34+中標津町!N34+標津町!N34+羅臼町!N34</f>
        <v>969</v>
      </c>
      <c r="O34" s="6">
        <f>+根室市!O34+別海町!O34+中標津町!O34+標津町!O34+羅臼町!O34</f>
        <v>474</v>
      </c>
      <c r="P34" s="6">
        <f>+根室市!P34+別海町!P34+中標津町!P34+標津町!P34+羅臼町!P34</f>
        <v>111</v>
      </c>
      <c r="Q34" s="6">
        <f>+根室市!Q34+別海町!Q34+中標津町!Q34+標津町!Q34+羅臼町!Q34</f>
        <v>245</v>
      </c>
      <c r="R34" s="6">
        <f>+根室市!R34+別海町!R34+中標津町!R34+標津町!R34+羅臼町!R34</f>
        <v>765</v>
      </c>
      <c r="S34" s="6">
        <f>+根室市!S34+別海町!S34+中標津町!S34+標津町!S34+羅臼町!S34</f>
        <v>171</v>
      </c>
      <c r="T34" s="6">
        <f>+根室市!T34+別海町!T34+中標津町!T34+標津町!T34+羅臼町!T34</f>
        <v>327</v>
      </c>
      <c r="U34" s="7">
        <f>+根室市!U34+別海町!U34+中標津町!U34+標津町!U34+羅臼町!U34</f>
        <v>673</v>
      </c>
      <c r="V34" s="31">
        <f>+根室市!V34+別海町!V34+中標津町!V34+標津町!V34+羅臼町!V34</f>
        <v>9538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1.08062930186824</v>
      </c>
      <c r="D35" s="34">
        <f t="shared" ref="D35:V35" si="4">IF(D33=0,"- ",+D31/D33)</f>
        <v>1.308695652173913</v>
      </c>
      <c r="E35" s="34">
        <f t="shared" si="4"/>
        <v>1.0108597285067873</v>
      </c>
      <c r="F35" s="34">
        <f t="shared" si="4"/>
        <v>1.2055185537583255</v>
      </c>
      <c r="G35" s="34">
        <f t="shared" si="4"/>
        <v>1.2432432432432432</v>
      </c>
      <c r="H35" s="34">
        <f t="shared" si="4"/>
        <v>1.0841121495327102</v>
      </c>
      <c r="I35" s="34">
        <f t="shared" si="4"/>
        <v>0.89417989417989419</v>
      </c>
      <c r="J35" s="34">
        <f t="shared" si="4"/>
        <v>2.75</v>
      </c>
      <c r="K35" s="34">
        <f t="shared" ref="K35:M35" si="5">IF(K33=0,"- ",+K31/K33)</f>
        <v>1.3181818181818181</v>
      </c>
      <c r="L35" s="34">
        <f t="shared" si="5"/>
        <v>0.6875</v>
      </c>
      <c r="M35" s="34">
        <f t="shared" si="5"/>
        <v>0.76923076923076927</v>
      </c>
      <c r="N35" s="34">
        <f t="shared" si="4"/>
        <v>1.1490683229813665</v>
      </c>
      <c r="O35" s="34">
        <f t="shared" si="4"/>
        <v>1.1709677419354838</v>
      </c>
      <c r="P35" s="34">
        <f t="shared" si="4"/>
        <v>1.2469135802469136</v>
      </c>
      <c r="Q35" s="34">
        <f t="shared" si="4"/>
        <v>1.1317829457364341</v>
      </c>
      <c r="R35" s="34">
        <f t="shared" si="4"/>
        <v>1.2393162393162394</v>
      </c>
      <c r="S35" s="34">
        <f t="shared" si="4"/>
        <v>1.1515151515151516</v>
      </c>
      <c r="T35" s="34">
        <f t="shared" si="4"/>
        <v>1.521505376344086</v>
      </c>
      <c r="U35" s="35">
        <f t="shared" si="4"/>
        <v>1.2944162436548223</v>
      </c>
      <c r="V35" s="36">
        <f t="shared" si="4"/>
        <v>1.1476700251889169</v>
      </c>
    </row>
    <row r="36" spans="1:22" ht="18" customHeight="1" x14ac:dyDescent="0.15">
      <c r="A36" s="153"/>
      <c r="B36" s="120" t="s">
        <v>14</v>
      </c>
      <c r="C36" s="37">
        <f t="shared" ref="C36:V36" si="6">IF(C34=0,"- ",+C32/C34)</f>
        <v>1.0465260545905708</v>
      </c>
      <c r="D36" s="38">
        <f t="shared" si="6"/>
        <v>1.3142857142857143</v>
      </c>
      <c r="E36" s="38">
        <f t="shared" si="6"/>
        <v>1.0148771021992238</v>
      </c>
      <c r="F36" s="38">
        <f t="shared" si="6"/>
        <v>1.2146274777853725</v>
      </c>
      <c r="G36" s="38">
        <f t="shared" si="6"/>
        <v>1.2099236641221374</v>
      </c>
      <c r="H36" s="38">
        <f t="shared" si="6"/>
        <v>1.1942446043165467</v>
      </c>
      <c r="I36" s="38">
        <f t="shared" si="6"/>
        <v>0.93650793650793651</v>
      </c>
      <c r="J36" s="38">
        <f t="shared" si="6"/>
        <v>3.1666666666666665</v>
      </c>
      <c r="K36" s="38">
        <f t="shared" ref="K36:M36" si="7">IF(K34=0,"- ",+K32/K34)</f>
        <v>1.3333333333333333</v>
      </c>
      <c r="L36" s="38">
        <f t="shared" si="7"/>
        <v>0.76315789473684215</v>
      </c>
      <c r="M36" s="38">
        <f t="shared" si="7"/>
        <v>0.60240963855421692</v>
      </c>
      <c r="N36" s="38">
        <f t="shared" si="6"/>
        <v>1.0918472652218782</v>
      </c>
      <c r="O36" s="38">
        <f t="shared" si="6"/>
        <v>1.1751054852320675</v>
      </c>
      <c r="P36" s="38">
        <f t="shared" si="6"/>
        <v>1.6036036036036037</v>
      </c>
      <c r="Q36" s="38">
        <f t="shared" si="6"/>
        <v>0.79591836734693877</v>
      </c>
      <c r="R36" s="38">
        <f t="shared" si="6"/>
        <v>1.2797385620915032</v>
      </c>
      <c r="S36" s="38">
        <f t="shared" si="6"/>
        <v>0.95321637426900585</v>
      </c>
      <c r="T36" s="38">
        <f t="shared" si="6"/>
        <v>1.1896024464831805</v>
      </c>
      <c r="U36" s="39">
        <f t="shared" si="6"/>
        <v>1.2823179791976227</v>
      </c>
      <c r="V36" s="40">
        <f t="shared" si="6"/>
        <v>1.1231914447473266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7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26</v>
      </c>
      <c r="O4" s="14" t="s">
        <v>35</v>
      </c>
      <c r="P4" s="14" t="s">
        <v>36</v>
      </c>
      <c r="Q4" s="15">
        <v>15</v>
      </c>
      <c r="R4" s="14" t="s">
        <v>37</v>
      </c>
      <c r="T4" s="16" t="s">
        <v>33</v>
      </c>
      <c r="U4" s="16"/>
      <c r="V4" s="16" t="s">
        <v>234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10</v>
      </c>
      <c r="D7" s="3">
        <v>6</v>
      </c>
      <c r="E7" s="3">
        <v>2</v>
      </c>
      <c r="F7" s="3">
        <v>4</v>
      </c>
      <c r="G7" s="3">
        <v>3</v>
      </c>
      <c r="H7" s="3"/>
      <c r="I7" s="3">
        <v>3</v>
      </c>
      <c r="J7" s="3">
        <v>1</v>
      </c>
      <c r="K7" s="3"/>
      <c r="L7" s="3"/>
      <c r="M7" s="3">
        <v>2</v>
      </c>
      <c r="N7" s="3">
        <v>15</v>
      </c>
      <c r="O7" s="3"/>
      <c r="P7" s="3"/>
      <c r="Q7" s="3"/>
      <c r="R7" s="3">
        <v>2</v>
      </c>
      <c r="S7" s="3"/>
      <c r="T7" s="3">
        <v>1</v>
      </c>
      <c r="U7" s="4">
        <v>16</v>
      </c>
      <c r="V7" s="29">
        <f>SUM(C7:U7)</f>
        <v>65</v>
      </c>
    </row>
    <row r="8" spans="1:22" ht="18" customHeight="1" x14ac:dyDescent="0.15">
      <c r="A8" s="157"/>
      <c r="B8" s="119" t="s">
        <v>14</v>
      </c>
      <c r="C8" s="5">
        <v>12</v>
      </c>
      <c r="D8" s="9">
        <v>6</v>
      </c>
      <c r="E8" s="9">
        <v>2</v>
      </c>
      <c r="F8" s="9">
        <v>8</v>
      </c>
      <c r="G8" s="9">
        <v>3</v>
      </c>
      <c r="H8" s="9"/>
      <c r="I8" s="9">
        <v>3</v>
      </c>
      <c r="J8" s="9">
        <v>1</v>
      </c>
      <c r="K8" s="9"/>
      <c r="L8" s="9"/>
      <c r="M8" s="9">
        <v>2</v>
      </c>
      <c r="N8" s="9">
        <v>43</v>
      </c>
      <c r="O8" s="9"/>
      <c r="P8" s="9"/>
      <c r="Q8" s="9"/>
      <c r="R8" s="9">
        <v>2</v>
      </c>
      <c r="S8" s="9"/>
      <c r="T8" s="9">
        <v>1</v>
      </c>
      <c r="U8" s="10">
        <v>20</v>
      </c>
      <c r="V8" s="30">
        <f t="shared" ref="V8:V18" si="0">SUM(C8:U8)</f>
        <v>103</v>
      </c>
    </row>
    <row r="9" spans="1:22" ht="18" customHeight="1" x14ac:dyDescent="0.15">
      <c r="A9" s="154" t="s">
        <v>2</v>
      </c>
      <c r="B9" s="118" t="s">
        <v>13</v>
      </c>
      <c r="C9" s="2">
        <v>10</v>
      </c>
      <c r="D9" s="3">
        <v>3</v>
      </c>
      <c r="E9" s="3">
        <v>25</v>
      </c>
      <c r="F9" s="3">
        <v>23</v>
      </c>
      <c r="G9" s="3">
        <v>9</v>
      </c>
      <c r="H9" s="3"/>
      <c r="I9" s="3">
        <v>3</v>
      </c>
      <c r="J9" s="3"/>
      <c r="K9" s="3"/>
      <c r="L9" s="3"/>
      <c r="M9" s="3">
        <v>5</v>
      </c>
      <c r="N9" s="3">
        <v>72</v>
      </c>
      <c r="O9" s="3"/>
      <c r="P9" s="3">
        <v>2</v>
      </c>
      <c r="Q9" s="3"/>
      <c r="R9" s="3">
        <v>13</v>
      </c>
      <c r="S9" s="3"/>
      <c r="T9" s="3">
        <v>5</v>
      </c>
      <c r="U9" s="4">
        <v>5</v>
      </c>
      <c r="V9" s="29">
        <f t="shared" si="0"/>
        <v>175</v>
      </c>
    </row>
    <row r="10" spans="1:22" ht="18" customHeight="1" x14ac:dyDescent="0.15">
      <c r="A10" s="153"/>
      <c r="B10" s="120" t="s">
        <v>14</v>
      </c>
      <c r="C10" s="5">
        <v>11</v>
      </c>
      <c r="D10" s="6">
        <v>3</v>
      </c>
      <c r="E10" s="6">
        <v>25</v>
      </c>
      <c r="F10" s="6">
        <v>23</v>
      </c>
      <c r="G10" s="6">
        <v>13</v>
      </c>
      <c r="H10" s="6"/>
      <c r="I10" s="6">
        <v>3</v>
      </c>
      <c r="J10" s="6"/>
      <c r="K10" s="6"/>
      <c r="L10" s="6"/>
      <c r="M10" s="6">
        <v>5</v>
      </c>
      <c r="N10" s="6">
        <v>81</v>
      </c>
      <c r="O10" s="6"/>
      <c r="P10" s="6">
        <v>2</v>
      </c>
      <c r="Q10" s="6"/>
      <c r="R10" s="6">
        <v>16</v>
      </c>
      <c r="S10" s="6"/>
      <c r="T10" s="6">
        <v>9</v>
      </c>
      <c r="U10" s="7">
        <v>5</v>
      </c>
      <c r="V10" s="31">
        <f t="shared" si="0"/>
        <v>196</v>
      </c>
    </row>
    <row r="11" spans="1:22" ht="18" customHeight="1" x14ac:dyDescent="0.15">
      <c r="A11" s="156" t="s">
        <v>3</v>
      </c>
      <c r="B11" s="121" t="s">
        <v>13</v>
      </c>
      <c r="C11" s="11">
        <v>14</v>
      </c>
      <c r="D11" s="12">
        <v>2</v>
      </c>
      <c r="E11" s="12">
        <v>18</v>
      </c>
      <c r="F11" s="12">
        <v>16</v>
      </c>
      <c r="G11" s="12">
        <v>7</v>
      </c>
      <c r="H11" s="12"/>
      <c r="I11" s="12"/>
      <c r="J11" s="12">
        <v>4</v>
      </c>
      <c r="K11" s="12"/>
      <c r="L11" s="12"/>
      <c r="M11" s="12"/>
      <c r="N11" s="12">
        <v>91</v>
      </c>
      <c r="O11" s="12">
        <v>12</v>
      </c>
      <c r="P11" s="12">
        <v>4</v>
      </c>
      <c r="Q11" s="12">
        <v>1</v>
      </c>
      <c r="R11" s="12">
        <v>12</v>
      </c>
      <c r="S11" s="12">
        <v>8</v>
      </c>
      <c r="T11" s="12">
        <v>1</v>
      </c>
      <c r="U11" s="13">
        <v>9</v>
      </c>
      <c r="V11" s="32">
        <f t="shared" si="0"/>
        <v>199</v>
      </c>
    </row>
    <row r="12" spans="1:22" ht="18" customHeight="1" x14ac:dyDescent="0.15">
      <c r="A12" s="157"/>
      <c r="B12" s="119" t="s">
        <v>14</v>
      </c>
      <c r="C12" s="8">
        <v>14</v>
      </c>
      <c r="D12" s="9">
        <v>2</v>
      </c>
      <c r="E12" s="9">
        <v>18</v>
      </c>
      <c r="F12" s="9">
        <v>16</v>
      </c>
      <c r="G12" s="9">
        <v>7</v>
      </c>
      <c r="H12" s="9"/>
      <c r="I12" s="9"/>
      <c r="J12" s="9">
        <v>4</v>
      </c>
      <c r="K12" s="9"/>
      <c r="L12" s="9"/>
      <c r="M12" s="9"/>
      <c r="N12" s="9">
        <v>101</v>
      </c>
      <c r="O12" s="9">
        <v>23</v>
      </c>
      <c r="P12" s="9">
        <v>9</v>
      </c>
      <c r="Q12" s="9">
        <v>1</v>
      </c>
      <c r="R12" s="9">
        <v>12</v>
      </c>
      <c r="S12" s="9">
        <v>16</v>
      </c>
      <c r="T12" s="9">
        <v>1</v>
      </c>
      <c r="U12" s="10">
        <v>13</v>
      </c>
      <c r="V12" s="30">
        <f t="shared" si="0"/>
        <v>237</v>
      </c>
    </row>
    <row r="13" spans="1:22" ht="18" customHeight="1" x14ac:dyDescent="0.15">
      <c r="A13" s="154" t="s">
        <v>4</v>
      </c>
      <c r="B13" s="118" t="s">
        <v>13</v>
      </c>
      <c r="C13" s="2">
        <v>37</v>
      </c>
      <c r="D13" s="3">
        <v>11</v>
      </c>
      <c r="E13" s="3">
        <v>58</v>
      </c>
      <c r="F13" s="3">
        <v>37</v>
      </c>
      <c r="G13" s="3">
        <v>19</v>
      </c>
      <c r="H13" s="3"/>
      <c r="I13" s="3"/>
      <c r="J13" s="3"/>
      <c r="K13" s="3"/>
      <c r="L13" s="3"/>
      <c r="M13" s="3"/>
      <c r="N13" s="3">
        <v>89</v>
      </c>
      <c r="O13" s="3">
        <v>5</v>
      </c>
      <c r="P13" s="3">
        <v>3</v>
      </c>
      <c r="Q13" s="3">
        <v>2</v>
      </c>
      <c r="R13" s="3">
        <v>15</v>
      </c>
      <c r="S13" s="3">
        <v>1</v>
      </c>
      <c r="T13" s="3">
        <v>16</v>
      </c>
      <c r="U13" s="4">
        <v>16</v>
      </c>
      <c r="V13" s="29">
        <f t="shared" si="0"/>
        <v>309</v>
      </c>
    </row>
    <row r="14" spans="1:22" ht="18" customHeight="1" x14ac:dyDescent="0.15">
      <c r="A14" s="153"/>
      <c r="B14" s="120" t="s">
        <v>14</v>
      </c>
      <c r="C14" s="5">
        <v>37</v>
      </c>
      <c r="D14" s="6">
        <v>11</v>
      </c>
      <c r="E14" s="6">
        <v>60</v>
      </c>
      <c r="F14" s="6">
        <v>37</v>
      </c>
      <c r="G14" s="6">
        <v>19</v>
      </c>
      <c r="H14" s="6"/>
      <c r="I14" s="6"/>
      <c r="J14" s="6"/>
      <c r="K14" s="6"/>
      <c r="L14" s="6"/>
      <c r="M14" s="6"/>
      <c r="N14" s="6">
        <v>99</v>
      </c>
      <c r="O14" s="6">
        <v>8</v>
      </c>
      <c r="P14" s="6">
        <v>6</v>
      </c>
      <c r="Q14" s="6">
        <v>2</v>
      </c>
      <c r="R14" s="6">
        <v>15</v>
      </c>
      <c r="S14" s="6">
        <v>1</v>
      </c>
      <c r="T14" s="6">
        <v>16</v>
      </c>
      <c r="U14" s="7">
        <v>20</v>
      </c>
      <c r="V14" s="31">
        <f t="shared" si="0"/>
        <v>331</v>
      </c>
    </row>
    <row r="15" spans="1:22" ht="18" customHeight="1" x14ac:dyDescent="0.15">
      <c r="A15" s="156" t="s">
        <v>5</v>
      </c>
      <c r="B15" s="121" t="s">
        <v>13</v>
      </c>
      <c r="C15" s="11">
        <v>32</v>
      </c>
      <c r="D15" s="12">
        <v>17</v>
      </c>
      <c r="E15" s="12">
        <v>20</v>
      </c>
      <c r="F15" s="12">
        <v>24</v>
      </c>
      <c r="G15" s="12">
        <v>6</v>
      </c>
      <c r="H15" s="12">
        <v>5</v>
      </c>
      <c r="I15" s="12"/>
      <c r="J15" s="12"/>
      <c r="K15" s="12"/>
      <c r="L15" s="12"/>
      <c r="M15" s="12"/>
      <c r="N15" s="12">
        <v>37</v>
      </c>
      <c r="O15" s="12"/>
      <c r="P15" s="12">
        <v>3</v>
      </c>
      <c r="Q15" s="12"/>
      <c r="R15" s="12">
        <v>4</v>
      </c>
      <c r="S15" s="12"/>
      <c r="T15" s="12">
        <v>2</v>
      </c>
      <c r="U15" s="13">
        <v>10</v>
      </c>
      <c r="V15" s="32">
        <f t="shared" si="0"/>
        <v>160</v>
      </c>
    </row>
    <row r="16" spans="1:22" ht="18" customHeight="1" x14ac:dyDescent="0.15">
      <c r="A16" s="157"/>
      <c r="B16" s="119" t="s">
        <v>14</v>
      </c>
      <c r="C16" s="8">
        <v>32</v>
      </c>
      <c r="D16" s="9">
        <v>23</v>
      </c>
      <c r="E16" s="9">
        <v>20</v>
      </c>
      <c r="F16" s="9">
        <v>24</v>
      </c>
      <c r="G16" s="9">
        <v>12</v>
      </c>
      <c r="H16" s="9">
        <v>5</v>
      </c>
      <c r="I16" s="9"/>
      <c r="J16" s="9"/>
      <c r="K16" s="9"/>
      <c r="L16" s="9"/>
      <c r="M16" s="9"/>
      <c r="N16" s="9">
        <v>41</v>
      </c>
      <c r="O16" s="9"/>
      <c r="P16" s="9">
        <v>6</v>
      </c>
      <c r="Q16" s="9"/>
      <c r="R16" s="9">
        <v>4</v>
      </c>
      <c r="S16" s="9"/>
      <c r="T16" s="9">
        <v>2</v>
      </c>
      <c r="U16" s="10">
        <v>12</v>
      </c>
      <c r="V16" s="30">
        <f t="shared" si="0"/>
        <v>181</v>
      </c>
    </row>
    <row r="17" spans="1:22" ht="18" customHeight="1" x14ac:dyDescent="0.15">
      <c r="A17" s="154" t="s">
        <v>6</v>
      </c>
      <c r="B17" s="118" t="s">
        <v>13</v>
      </c>
      <c r="C17" s="2">
        <v>45</v>
      </c>
      <c r="D17" s="3">
        <v>4</v>
      </c>
      <c r="E17" s="3">
        <v>20</v>
      </c>
      <c r="F17" s="3">
        <v>32</v>
      </c>
      <c r="G17" s="3">
        <v>8</v>
      </c>
      <c r="H17" s="3">
        <v>7</v>
      </c>
      <c r="I17" s="3">
        <v>2</v>
      </c>
      <c r="J17" s="3"/>
      <c r="K17" s="3"/>
      <c r="L17" s="3"/>
      <c r="M17" s="3"/>
      <c r="N17" s="3">
        <v>85</v>
      </c>
      <c r="O17" s="3">
        <v>2</v>
      </c>
      <c r="P17" s="3"/>
      <c r="Q17" s="3">
        <v>1</v>
      </c>
      <c r="R17" s="3">
        <v>13</v>
      </c>
      <c r="S17" s="3">
        <v>2</v>
      </c>
      <c r="T17" s="3">
        <v>16</v>
      </c>
      <c r="U17" s="4">
        <v>7</v>
      </c>
      <c r="V17" s="29">
        <f t="shared" si="0"/>
        <v>244</v>
      </c>
    </row>
    <row r="18" spans="1:22" ht="18" customHeight="1" x14ac:dyDescent="0.15">
      <c r="A18" s="153"/>
      <c r="B18" s="120" t="s">
        <v>14</v>
      </c>
      <c r="C18" s="8">
        <v>49</v>
      </c>
      <c r="D18" s="9">
        <v>8</v>
      </c>
      <c r="E18" s="9">
        <v>26</v>
      </c>
      <c r="F18" s="9">
        <v>38</v>
      </c>
      <c r="G18" s="9">
        <v>16</v>
      </c>
      <c r="H18" s="9">
        <v>13</v>
      </c>
      <c r="I18" s="9">
        <v>2</v>
      </c>
      <c r="J18" s="9"/>
      <c r="K18" s="9"/>
      <c r="L18" s="9"/>
      <c r="M18" s="9"/>
      <c r="N18" s="9">
        <v>119</v>
      </c>
      <c r="O18" s="9">
        <v>2</v>
      </c>
      <c r="P18" s="9"/>
      <c r="Q18" s="9">
        <v>1</v>
      </c>
      <c r="R18" s="9">
        <v>23</v>
      </c>
      <c r="S18" s="9">
        <v>4</v>
      </c>
      <c r="T18" s="9">
        <v>20</v>
      </c>
      <c r="U18" s="10">
        <v>11</v>
      </c>
      <c r="V18" s="30">
        <f t="shared" si="0"/>
        <v>332</v>
      </c>
    </row>
    <row r="19" spans="1:22" ht="18" customHeight="1" x14ac:dyDescent="0.15">
      <c r="A19" s="156" t="s">
        <v>7</v>
      </c>
      <c r="B19" s="121" t="s">
        <v>13</v>
      </c>
      <c r="C19" s="45">
        <v>41</v>
      </c>
      <c r="D19" s="46">
        <v>4</v>
      </c>
      <c r="E19" s="46">
        <v>38</v>
      </c>
      <c r="F19" s="46">
        <v>29</v>
      </c>
      <c r="G19" s="46">
        <v>10</v>
      </c>
      <c r="H19" s="46">
        <v>13</v>
      </c>
      <c r="I19" s="46">
        <v>4</v>
      </c>
      <c r="J19" s="46"/>
      <c r="K19" s="46"/>
      <c r="L19" s="46">
        <v>1</v>
      </c>
      <c r="M19" s="46">
        <v>14</v>
      </c>
      <c r="N19" s="46">
        <v>76</v>
      </c>
      <c r="O19" s="46">
        <v>4</v>
      </c>
      <c r="P19" s="46"/>
      <c r="Q19" s="46"/>
      <c r="R19" s="46">
        <v>7</v>
      </c>
      <c r="S19" s="46"/>
      <c r="T19" s="46">
        <v>16</v>
      </c>
      <c r="U19" s="49">
        <v>6</v>
      </c>
      <c r="V19" s="51">
        <f>SUM(C19:U19)</f>
        <v>263</v>
      </c>
    </row>
    <row r="20" spans="1:22" ht="18" customHeight="1" x14ac:dyDescent="0.15">
      <c r="A20" s="157"/>
      <c r="B20" s="119" t="s">
        <v>14</v>
      </c>
      <c r="C20" s="47">
        <v>41</v>
      </c>
      <c r="D20" s="48">
        <v>6</v>
      </c>
      <c r="E20" s="48">
        <v>41</v>
      </c>
      <c r="F20" s="48">
        <v>33</v>
      </c>
      <c r="G20" s="48">
        <v>13</v>
      </c>
      <c r="H20" s="48">
        <v>28</v>
      </c>
      <c r="I20" s="48">
        <v>4</v>
      </c>
      <c r="J20" s="48"/>
      <c r="K20" s="48"/>
      <c r="L20" s="48">
        <v>2</v>
      </c>
      <c r="M20" s="48">
        <v>29</v>
      </c>
      <c r="N20" s="48">
        <v>85</v>
      </c>
      <c r="O20" s="48">
        <v>13</v>
      </c>
      <c r="P20" s="48"/>
      <c r="Q20" s="48"/>
      <c r="R20" s="48">
        <v>8</v>
      </c>
      <c r="S20" s="48"/>
      <c r="T20" s="48">
        <v>19</v>
      </c>
      <c r="U20" s="50">
        <v>11</v>
      </c>
      <c r="V20" s="52">
        <f t="shared" ref="V20:V30" si="1">SUM(C20:U20)</f>
        <v>333</v>
      </c>
    </row>
    <row r="21" spans="1:22" ht="18" customHeight="1" x14ac:dyDescent="0.15">
      <c r="A21" s="154" t="s">
        <v>8</v>
      </c>
      <c r="B21" s="118" t="s">
        <v>13</v>
      </c>
      <c r="C21" s="45"/>
      <c r="D21" s="46">
        <v>1</v>
      </c>
      <c r="E21" s="46">
        <v>4</v>
      </c>
      <c r="F21" s="46">
        <v>10</v>
      </c>
      <c r="G21" s="46">
        <v>2</v>
      </c>
      <c r="H21" s="46">
        <v>1</v>
      </c>
      <c r="I21" s="46"/>
      <c r="J21" s="46"/>
      <c r="K21" s="46"/>
      <c r="L21" s="46"/>
      <c r="M21" s="46"/>
      <c r="N21" s="46">
        <v>10</v>
      </c>
      <c r="O21" s="46">
        <v>8</v>
      </c>
      <c r="P21" s="46"/>
      <c r="Q21" s="46">
        <v>7</v>
      </c>
      <c r="R21" s="46">
        <v>10</v>
      </c>
      <c r="S21" s="46">
        <v>2</v>
      </c>
      <c r="T21" s="46">
        <v>2</v>
      </c>
      <c r="U21" s="49">
        <v>9</v>
      </c>
      <c r="V21" s="51">
        <f t="shared" si="1"/>
        <v>66</v>
      </c>
    </row>
    <row r="22" spans="1:22" ht="18" customHeight="1" x14ac:dyDescent="0.15">
      <c r="A22" s="153"/>
      <c r="B22" s="120" t="s">
        <v>14</v>
      </c>
      <c r="C22" s="47"/>
      <c r="D22" s="48">
        <v>1</v>
      </c>
      <c r="E22" s="48">
        <v>5</v>
      </c>
      <c r="F22" s="48">
        <v>10</v>
      </c>
      <c r="G22" s="48">
        <v>2</v>
      </c>
      <c r="H22" s="48">
        <v>1</v>
      </c>
      <c r="I22" s="48"/>
      <c r="J22" s="48"/>
      <c r="K22" s="48"/>
      <c r="L22" s="48"/>
      <c r="M22" s="48"/>
      <c r="N22" s="48">
        <v>15</v>
      </c>
      <c r="O22" s="48">
        <v>10</v>
      </c>
      <c r="P22" s="48"/>
      <c r="Q22" s="48">
        <v>7</v>
      </c>
      <c r="R22" s="48">
        <v>24</v>
      </c>
      <c r="S22" s="48">
        <v>2</v>
      </c>
      <c r="T22" s="48">
        <v>4</v>
      </c>
      <c r="U22" s="50">
        <v>11</v>
      </c>
      <c r="V22" s="52">
        <f t="shared" si="1"/>
        <v>92</v>
      </c>
    </row>
    <row r="23" spans="1:22" ht="18" customHeight="1" x14ac:dyDescent="0.15">
      <c r="A23" s="156" t="s">
        <v>9</v>
      </c>
      <c r="B23" s="121" t="s">
        <v>13</v>
      </c>
      <c r="C23" s="45">
        <v>8</v>
      </c>
      <c r="D23" s="46">
        <v>5</v>
      </c>
      <c r="E23" s="46">
        <v>4</v>
      </c>
      <c r="F23" s="46">
        <v>10</v>
      </c>
      <c r="G23" s="46">
        <v>7</v>
      </c>
      <c r="H23" s="46"/>
      <c r="I23" s="46"/>
      <c r="J23" s="46"/>
      <c r="K23" s="46"/>
      <c r="L23" s="46"/>
      <c r="M23" s="46">
        <v>12</v>
      </c>
      <c r="N23" s="46">
        <v>12</v>
      </c>
      <c r="O23" s="46">
        <v>8</v>
      </c>
      <c r="P23" s="46">
        <v>1</v>
      </c>
      <c r="Q23" s="46"/>
      <c r="R23" s="46">
        <v>3</v>
      </c>
      <c r="S23" s="46"/>
      <c r="T23" s="46"/>
      <c r="U23" s="49">
        <v>9</v>
      </c>
      <c r="V23" s="51">
        <f t="shared" si="1"/>
        <v>79</v>
      </c>
    </row>
    <row r="24" spans="1:22" ht="18" customHeight="1" x14ac:dyDescent="0.15">
      <c r="A24" s="157"/>
      <c r="B24" s="119" t="s">
        <v>14</v>
      </c>
      <c r="C24" s="47">
        <v>9</v>
      </c>
      <c r="D24" s="48">
        <v>8</v>
      </c>
      <c r="E24" s="48">
        <v>4</v>
      </c>
      <c r="F24" s="48">
        <v>12</v>
      </c>
      <c r="G24" s="48">
        <v>7</v>
      </c>
      <c r="H24" s="48"/>
      <c r="I24" s="48"/>
      <c r="J24" s="48"/>
      <c r="K24" s="48"/>
      <c r="L24" s="48"/>
      <c r="M24" s="48">
        <v>15</v>
      </c>
      <c r="N24" s="48">
        <v>18</v>
      </c>
      <c r="O24" s="48">
        <v>9</v>
      </c>
      <c r="P24" s="48">
        <v>1</v>
      </c>
      <c r="Q24" s="48"/>
      <c r="R24" s="48">
        <v>6</v>
      </c>
      <c r="S24" s="48"/>
      <c r="T24" s="48"/>
      <c r="U24" s="50">
        <v>16</v>
      </c>
      <c r="V24" s="52">
        <f t="shared" si="1"/>
        <v>105</v>
      </c>
    </row>
    <row r="25" spans="1:22" ht="18" customHeight="1" x14ac:dyDescent="0.15">
      <c r="A25" s="154" t="s">
        <v>10</v>
      </c>
      <c r="B25" s="118" t="s">
        <v>13</v>
      </c>
      <c r="C25" s="45">
        <v>5</v>
      </c>
      <c r="D25" s="46">
        <v>14</v>
      </c>
      <c r="E25" s="46">
        <v>1</v>
      </c>
      <c r="F25" s="46">
        <v>4</v>
      </c>
      <c r="G25" s="46"/>
      <c r="H25" s="46"/>
      <c r="I25" s="46"/>
      <c r="J25" s="46"/>
      <c r="K25" s="46"/>
      <c r="L25" s="46"/>
      <c r="M25" s="46">
        <v>21</v>
      </c>
      <c r="N25" s="46">
        <v>22</v>
      </c>
      <c r="O25" s="46">
        <v>2</v>
      </c>
      <c r="P25" s="46">
        <v>2</v>
      </c>
      <c r="Q25" s="46">
        <v>4</v>
      </c>
      <c r="R25" s="46">
        <v>9</v>
      </c>
      <c r="S25" s="46"/>
      <c r="T25" s="46">
        <v>3</v>
      </c>
      <c r="U25" s="49">
        <v>28</v>
      </c>
      <c r="V25" s="51">
        <f t="shared" si="1"/>
        <v>115</v>
      </c>
    </row>
    <row r="26" spans="1:22" ht="18" customHeight="1" x14ac:dyDescent="0.15">
      <c r="A26" s="153"/>
      <c r="B26" s="120" t="s">
        <v>14</v>
      </c>
      <c r="C26" s="47">
        <v>5</v>
      </c>
      <c r="D26" s="48">
        <v>18</v>
      </c>
      <c r="E26" s="48">
        <v>2</v>
      </c>
      <c r="F26" s="48">
        <v>4</v>
      </c>
      <c r="G26" s="48"/>
      <c r="H26" s="48"/>
      <c r="I26" s="48"/>
      <c r="J26" s="48"/>
      <c r="K26" s="48"/>
      <c r="L26" s="48"/>
      <c r="M26" s="48">
        <v>24</v>
      </c>
      <c r="N26" s="48">
        <v>37</v>
      </c>
      <c r="O26" s="48">
        <v>3</v>
      </c>
      <c r="P26" s="48">
        <v>2</v>
      </c>
      <c r="Q26" s="48">
        <v>8</v>
      </c>
      <c r="R26" s="48">
        <v>20</v>
      </c>
      <c r="S26" s="48"/>
      <c r="T26" s="48">
        <v>3</v>
      </c>
      <c r="U26" s="50">
        <v>62</v>
      </c>
      <c r="V26" s="52">
        <f t="shared" si="1"/>
        <v>188</v>
      </c>
    </row>
    <row r="27" spans="1:22" ht="18" customHeight="1" x14ac:dyDescent="0.15">
      <c r="A27" s="156" t="s">
        <v>11</v>
      </c>
      <c r="B27" s="121" t="s">
        <v>13</v>
      </c>
      <c r="C27" s="45">
        <v>59</v>
      </c>
      <c r="D27" s="46">
        <v>25</v>
      </c>
      <c r="E27" s="46">
        <v>8</v>
      </c>
      <c r="F27" s="46">
        <v>19</v>
      </c>
      <c r="G27" s="46">
        <v>17</v>
      </c>
      <c r="H27" s="46">
        <v>3</v>
      </c>
      <c r="I27" s="46"/>
      <c r="J27" s="46"/>
      <c r="K27" s="46"/>
      <c r="L27" s="46">
        <v>3</v>
      </c>
      <c r="M27" s="46"/>
      <c r="N27" s="46">
        <v>14</v>
      </c>
      <c r="O27" s="46">
        <v>24</v>
      </c>
      <c r="P27" s="46">
        <v>9</v>
      </c>
      <c r="Q27" s="46">
        <v>5</v>
      </c>
      <c r="R27" s="46">
        <v>42</v>
      </c>
      <c r="S27" s="46"/>
      <c r="T27" s="46">
        <v>29</v>
      </c>
      <c r="U27" s="49">
        <v>129</v>
      </c>
      <c r="V27" s="51">
        <f t="shared" si="1"/>
        <v>386</v>
      </c>
    </row>
    <row r="28" spans="1:22" ht="18" customHeight="1" x14ac:dyDescent="0.15">
      <c r="A28" s="157"/>
      <c r="B28" s="119" t="s">
        <v>14</v>
      </c>
      <c r="C28" s="47">
        <v>65</v>
      </c>
      <c r="D28" s="48">
        <v>32</v>
      </c>
      <c r="E28" s="48">
        <v>8</v>
      </c>
      <c r="F28" s="48">
        <v>21</v>
      </c>
      <c r="G28" s="48">
        <v>23</v>
      </c>
      <c r="H28" s="48">
        <v>5</v>
      </c>
      <c r="I28" s="48"/>
      <c r="J28" s="48"/>
      <c r="K28" s="48"/>
      <c r="L28" s="48">
        <v>5</v>
      </c>
      <c r="M28" s="48"/>
      <c r="N28" s="48">
        <v>24</v>
      </c>
      <c r="O28" s="48">
        <v>39</v>
      </c>
      <c r="P28" s="48">
        <v>13</v>
      </c>
      <c r="Q28" s="48">
        <v>8</v>
      </c>
      <c r="R28" s="48">
        <v>83</v>
      </c>
      <c r="S28" s="48"/>
      <c r="T28" s="48">
        <v>37</v>
      </c>
      <c r="U28" s="50">
        <v>169</v>
      </c>
      <c r="V28" s="52">
        <f t="shared" si="1"/>
        <v>532</v>
      </c>
    </row>
    <row r="29" spans="1:22" ht="18" customHeight="1" x14ac:dyDescent="0.15">
      <c r="A29" s="154" t="s">
        <v>12</v>
      </c>
      <c r="B29" s="118" t="s">
        <v>13</v>
      </c>
      <c r="C29" s="45">
        <v>19</v>
      </c>
      <c r="D29" s="46"/>
      <c r="E29" s="46">
        <v>20</v>
      </c>
      <c r="F29" s="46">
        <v>24</v>
      </c>
      <c r="G29" s="46">
        <v>3</v>
      </c>
      <c r="H29" s="46"/>
      <c r="I29" s="46"/>
      <c r="J29" s="46">
        <v>2</v>
      </c>
      <c r="K29" s="46"/>
      <c r="L29" s="46"/>
      <c r="M29" s="46"/>
      <c r="N29" s="46">
        <v>7</v>
      </c>
      <c r="O29" s="46">
        <v>10</v>
      </c>
      <c r="P29" s="46">
        <v>4</v>
      </c>
      <c r="Q29" s="46">
        <v>1</v>
      </c>
      <c r="R29" s="46">
        <v>17</v>
      </c>
      <c r="S29" s="46">
        <v>2</v>
      </c>
      <c r="T29" s="46">
        <v>3</v>
      </c>
      <c r="U29" s="49">
        <v>53</v>
      </c>
      <c r="V29" s="51">
        <f t="shared" si="1"/>
        <v>165</v>
      </c>
    </row>
    <row r="30" spans="1:22" ht="18" customHeight="1" x14ac:dyDescent="0.15">
      <c r="A30" s="153"/>
      <c r="B30" s="120" t="s">
        <v>14</v>
      </c>
      <c r="C30" s="47">
        <v>24</v>
      </c>
      <c r="D30" s="48"/>
      <c r="E30" s="48">
        <v>20</v>
      </c>
      <c r="F30" s="48">
        <v>34</v>
      </c>
      <c r="G30" s="48">
        <v>3</v>
      </c>
      <c r="H30" s="48"/>
      <c r="I30" s="48"/>
      <c r="J30" s="48">
        <v>4</v>
      </c>
      <c r="K30" s="48"/>
      <c r="L30" s="48"/>
      <c r="M30" s="48"/>
      <c r="N30" s="48">
        <v>9</v>
      </c>
      <c r="O30" s="48">
        <v>16</v>
      </c>
      <c r="P30" s="48">
        <v>11</v>
      </c>
      <c r="Q30" s="48">
        <v>1</v>
      </c>
      <c r="R30" s="48">
        <v>23</v>
      </c>
      <c r="S30" s="48">
        <v>4</v>
      </c>
      <c r="T30" s="48">
        <v>6</v>
      </c>
      <c r="U30" s="50">
        <v>72</v>
      </c>
      <c r="V30" s="52">
        <f t="shared" si="1"/>
        <v>227</v>
      </c>
    </row>
    <row r="31" spans="1:22" ht="18" customHeight="1" x14ac:dyDescent="0.15">
      <c r="A31" s="154" t="s">
        <v>32</v>
      </c>
      <c r="B31" s="118" t="s">
        <v>13</v>
      </c>
      <c r="C31" s="11">
        <f>+C7+C9+C11+C13+C15+C17+C19+C21+C23+C25+C27+C29</f>
        <v>280</v>
      </c>
      <c r="D31" s="12">
        <f t="shared" ref="D31:V31" si="2">+D7+D9+D11+D13+D15+D17+D19+D21+D23+D25+D27+D29</f>
        <v>92</v>
      </c>
      <c r="E31" s="12">
        <f t="shared" si="2"/>
        <v>218</v>
      </c>
      <c r="F31" s="12">
        <f t="shared" si="2"/>
        <v>232</v>
      </c>
      <c r="G31" s="12">
        <f t="shared" si="2"/>
        <v>91</v>
      </c>
      <c r="H31" s="12">
        <f t="shared" si="2"/>
        <v>29</v>
      </c>
      <c r="I31" s="12">
        <f t="shared" si="2"/>
        <v>12</v>
      </c>
      <c r="J31" s="12">
        <f t="shared" si="2"/>
        <v>7</v>
      </c>
      <c r="K31" s="12">
        <f t="shared" ref="K31:M31" si="3">+K7+K9+K11+K13+K15+K17+K19+K21+K23+K25+K27+K29</f>
        <v>0</v>
      </c>
      <c r="L31" s="12">
        <f t="shared" si="3"/>
        <v>4</v>
      </c>
      <c r="M31" s="12">
        <f t="shared" si="3"/>
        <v>54</v>
      </c>
      <c r="N31" s="12">
        <f t="shared" si="2"/>
        <v>530</v>
      </c>
      <c r="O31" s="12">
        <f t="shared" si="2"/>
        <v>75</v>
      </c>
      <c r="P31" s="12">
        <f t="shared" si="2"/>
        <v>28</v>
      </c>
      <c r="Q31" s="12">
        <f t="shared" si="2"/>
        <v>21</v>
      </c>
      <c r="R31" s="12">
        <f t="shared" si="2"/>
        <v>147</v>
      </c>
      <c r="S31" s="12">
        <f t="shared" si="2"/>
        <v>15</v>
      </c>
      <c r="T31" s="12">
        <f t="shared" si="2"/>
        <v>94</v>
      </c>
      <c r="U31" s="13">
        <f t="shared" si="2"/>
        <v>297</v>
      </c>
      <c r="V31" s="32">
        <f t="shared" si="2"/>
        <v>2226</v>
      </c>
    </row>
    <row r="32" spans="1:22" ht="18" customHeight="1" x14ac:dyDescent="0.15">
      <c r="A32" s="153"/>
      <c r="B32" s="120" t="s">
        <v>14</v>
      </c>
      <c r="C32" s="5">
        <f t="shared" ref="C32:V32" si="4">+C8+C10+C12+C14+C16+C18+C20+C22+C24+C26+C28+C30</f>
        <v>299</v>
      </c>
      <c r="D32" s="6">
        <f t="shared" si="4"/>
        <v>118</v>
      </c>
      <c r="E32" s="6">
        <f t="shared" si="4"/>
        <v>231</v>
      </c>
      <c r="F32" s="6">
        <f t="shared" si="4"/>
        <v>260</v>
      </c>
      <c r="G32" s="6">
        <f t="shared" si="4"/>
        <v>118</v>
      </c>
      <c r="H32" s="6">
        <f t="shared" si="4"/>
        <v>52</v>
      </c>
      <c r="I32" s="6">
        <f t="shared" si="4"/>
        <v>12</v>
      </c>
      <c r="J32" s="6">
        <f t="shared" si="4"/>
        <v>9</v>
      </c>
      <c r="K32" s="6">
        <f t="shared" ref="K32:M32" si="5">+K8+K10+K12+K14+K16+K18+K20+K22+K24+K26+K28+K30</f>
        <v>0</v>
      </c>
      <c r="L32" s="6">
        <f t="shared" si="5"/>
        <v>7</v>
      </c>
      <c r="M32" s="6">
        <f t="shared" si="5"/>
        <v>75</v>
      </c>
      <c r="N32" s="6">
        <f t="shared" si="4"/>
        <v>672</v>
      </c>
      <c r="O32" s="6">
        <f t="shared" si="4"/>
        <v>123</v>
      </c>
      <c r="P32" s="6">
        <f t="shared" si="4"/>
        <v>50</v>
      </c>
      <c r="Q32" s="6">
        <f t="shared" si="4"/>
        <v>28</v>
      </c>
      <c r="R32" s="6">
        <f t="shared" si="4"/>
        <v>236</v>
      </c>
      <c r="S32" s="6">
        <f t="shared" si="4"/>
        <v>27</v>
      </c>
      <c r="T32" s="6">
        <f t="shared" si="4"/>
        <v>118</v>
      </c>
      <c r="U32" s="7">
        <f t="shared" si="4"/>
        <v>422</v>
      </c>
      <c r="V32" s="31">
        <f t="shared" si="4"/>
        <v>2857</v>
      </c>
    </row>
    <row r="33" spans="1:22" ht="18" customHeight="1" x14ac:dyDescent="0.15">
      <c r="A33" s="158" t="s">
        <v>273</v>
      </c>
      <c r="B33" s="118" t="s">
        <v>13</v>
      </c>
      <c r="C33" s="2">
        <v>204</v>
      </c>
      <c r="D33" s="3">
        <v>96</v>
      </c>
      <c r="E33" s="3">
        <v>338</v>
      </c>
      <c r="F33" s="3">
        <v>218</v>
      </c>
      <c r="G33" s="3">
        <v>86</v>
      </c>
      <c r="H33" s="3">
        <v>28</v>
      </c>
      <c r="I33" s="3">
        <v>29</v>
      </c>
      <c r="J33" s="3">
        <v>0</v>
      </c>
      <c r="K33" s="3">
        <v>1</v>
      </c>
      <c r="L33" s="3">
        <v>2</v>
      </c>
      <c r="M33" s="3">
        <v>72</v>
      </c>
      <c r="N33" s="3">
        <v>467</v>
      </c>
      <c r="O33" s="3">
        <v>112</v>
      </c>
      <c r="P33" s="3">
        <v>22</v>
      </c>
      <c r="Q33" s="3">
        <v>16</v>
      </c>
      <c r="R33" s="3">
        <v>108</v>
      </c>
      <c r="S33" s="3">
        <v>6</v>
      </c>
      <c r="T33" s="3">
        <v>58</v>
      </c>
      <c r="U33" s="4">
        <v>238</v>
      </c>
      <c r="V33" s="29">
        <f>SUM(C33:U33)</f>
        <v>2101</v>
      </c>
    </row>
    <row r="34" spans="1:22" ht="18" customHeight="1" x14ac:dyDescent="0.15">
      <c r="A34" s="153"/>
      <c r="B34" s="120" t="s">
        <v>14</v>
      </c>
      <c r="C34" s="5">
        <v>222</v>
      </c>
      <c r="D34" s="6">
        <v>116</v>
      </c>
      <c r="E34" s="6">
        <v>378</v>
      </c>
      <c r="F34" s="6">
        <v>229</v>
      </c>
      <c r="G34" s="6">
        <v>117</v>
      </c>
      <c r="H34" s="6">
        <v>32</v>
      </c>
      <c r="I34" s="6">
        <v>31</v>
      </c>
      <c r="J34" s="6">
        <v>0</v>
      </c>
      <c r="K34" s="6">
        <v>1</v>
      </c>
      <c r="L34" s="6">
        <v>4</v>
      </c>
      <c r="M34" s="6">
        <v>131</v>
      </c>
      <c r="N34" s="6">
        <v>636</v>
      </c>
      <c r="O34" s="6">
        <v>179</v>
      </c>
      <c r="P34" s="6">
        <v>25</v>
      </c>
      <c r="Q34" s="6">
        <v>32</v>
      </c>
      <c r="R34" s="6">
        <v>162</v>
      </c>
      <c r="S34" s="6">
        <v>6</v>
      </c>
      <c r="T34" s="6">
        <v>93</v>
      </c>
      <c r="U34" s="7">
        <v>387</v>
      </c>
      <c r="V34" s="31">
        <f>SUM(C34:U34)</f>
        <v>2781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1.3725490196078431</v>
      </c>
      <c r="D35" s="34">
        <f t="shared" ref="D35:V35" si="6">IF(D33=0,"- ",+D31/D33)</f>
        <v>0.95833333333333337</v>
      </c>
      <c r="E35" s="34">
        <f t="shared" si="6"/>
        <v>0.6449704142011834</v>
      </c>
      <c r="F35" s="34">
        <f t="shared" si="6"/>
        <v>1.0642201834862386</v>
      </c>
      <c r="G35" s="34">
        <f t="shared" si="6"/>
        <v>1.058139534883721</v>
      </c>
      <c r="H35" s="34">
        <f t="shared" si="6"/>
        <v>1.0357142857142858</v>
      </c>
      <c r="I35" s="34">
        <f t="shared" si="6"/>
        <v>0.41379310344827586</v>
      </c>
      <c r="J35" s="34" t="str">
        <f t="shared" si="6"/>
        <v xml:space="preserve">- </v>
      </c>
      <c r="K35" s="34">
        <f t="shared" ref="K35:M35" si="7">IF(K33=0,"- ",+K31/K33)</f>
        <v>0</v>
      </c>
      <c r="L35" s="34">
        <f t="shared" si="7"/>
        <v>2</v>
      </c>
      <c r="M35" s="34">
        <f t="shared" si="7"/>
        <v>0.75</v>
      </c>
      <c r="N35" s="34">
        <f t="shared" si="6"/>
        <v>1.1349036402569592</v>
      </c>
      <c r="O35" s="34">
        <f t="shared" si="6"/>
        <v>0.6696428571428571</v>
      </c>
      <c r="P35" s="34">
        <f t="shared" si="6"/>
        <v>1.2727272727272727</v>
      </c>
      <c r="Q35" s="34">
        <f t="shared" si="6"/>
        <v>1.3125</v>
      </c>
      <c r="R35" s="34">
        <f t="shared" si="6"/>
        <v>1.3611111111111112</v>
      </c>
      <c r="S35" s="34">
        <f t="shared" si="6"/>
        <v>2.5</v>
      </c>
      <c r="T35" s="34">
        <f t="shared" si="6"/>
        <v>1.6206896551724137</v>
      </c>
      <c r="U35" s="35">
        <f t="shared" si="6"/>
        <v>1.2478991596638656</v>
      </c>
      <c r="V35" s="36">
        <f t="shared" si="6"/>
        <v>1.0594954783436459</v>
      </c>
    </row>
    <row r="36" spans="1:22" ht="18" customHeight="1" x14ac:dyDescent="0.15">
      <c r="A36" s="153"/>
      <c r="B36" s="120" t="s">
        <v>14</v>
      </c>
      <c r="C36" s="37">
        <f t="shared" ref="C36:V36" si="8">IF(C34=0,"- ",+C32/C34)</f>
        <v>1.3468468468468469</v>
      </c>
      <c r="D36" s="38">
        <f t="shared" si="8"/>
        <v>1.0172413793103448</v>
      </c>
      <c r="E36" s="38">
        <f t="shared" si="8"/>
        <v>0.61111111111111116</v>
      </c>
      <c r="F36" s="38">
        <f t="shared" si="8"/>
        <v>1.1353711790393013</v>
      </c>
      <c r="G36" s="38">
        <f t="shared" si="8"/>
        <v>1.0085470085470085</v>
      </c>
      <c r="H36" s="38">
        <f t="shared" si="8"/>
        <v>1.625</v>
      </c>
      <c r="I36" s="38">
        <f t="shared" si="8"/>
        <v>0.38709677419354838</v>
      </c>
      <c r="J36" s="38" t="str">
        <f t="shared" si="8"/>
        <v xml:space="preserve">- </v>
      </c>
      <c r="K36" s="38">
        <f t="shared" ref="K36:M36" si="9">IF(K34=0,"- ",+K32/K34)</f>
        <v>0</v>
      </c>
      <c r="L36" s="38">
        <f t="shared" si="9"/>
        <v>1.75</v>
      </c>
      <c r="M36" s="38">
        <f t="shared" si="9"/>
        <v>0.5725190839694656</v>
      </c>
      <c r="N36" s="38">
        <f t="shared" si="8"/>
        <v>1.0566037735849056</v>
      </c>
      <c r="O36" s="38">
        <f t="shared" si="8"/>
        <v>0.68715083798882681</v>
      </c>
      <c r="P36" s="38">
        <f t="shared" si="8"/>
        <v>2</v>
      </c>
      <c r="Q36" s="38">
        <f t="shared" si="8"/>
        <v>0.875</v>
      </c>
      <c r="R36" s="38">
        <f t="shared" si="8"/>
        <v>1.4567901234567902</v>
      </c>
      <c r="S36" s="38">
        <f t="shared" si="8"/>
        <v>4.5</v>
      </c>
      <c r="T36" s="38">
        <f t="shared" si="8"/>
        <v>1.2688172043010753</v>
      </c>
      <c r="U36" s="39">
        <f t="shared" si="8"/>
        <v>1.0904392764857882</v>
      </c>
      <c r="V36" s="40">
        <f t="shared" si="8"/>
        <v>1.0273282991729593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8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13</v>
      </c>
      <c r="O4" s="14" t="s">
        <v>35</v>
      </c>
      <c r="P4" s="14" t="s">
        <v>36</v>
      </c>
      <c r="Q4" s="15">
        <v>12</v>
      </c>
      <c r="R4" s="14" t="s">
        <v>37</v>
      </c>
      <c r="T4" s="16" t="s">
        <v>33</v>
      </c>
      <c r="U4" s="16"/>
      <c r="V4" s="16" t="s">
        <v>235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18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>
        <v>7</v>
      </c>
      <c r="F9" s="3">
        <v>1</v>
      </c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>
        <v>2</v>
      </c>
      <c r="U9" s="4">
        <v>2</v>
      </c>
      <c r="V9" s="29">
        <f t="shared" si="0"/>
        <v>12</v>
      </c>
    </row>
    <row r="10" spans="1:22" ht="18" customHeight="1" x14ac:dyDescent="0.15">
      <c r="A10" s="153"/>
      <c r="B10" s="120" t="s">
        <v>14</v>
      </c>
      <c r="C10" s="5"/>
      <c r="D10" s="6"/>
      <c r="E10" s="6">
        <v>7</v>
      </c>
      <c r="F10" s="6">
        <v>1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>
        <v>2</v>
      </c>
      <c r="U10" s="7">
        <v>4</v>
      </c>
      <c r="V10" s="31">
        <f t="shared" si="0"/>
        <v>14</v>
      </c>
    </row>
    <row r="11" spans="1:22" ht="18" customHeight="1" x14ac:dyDescent="0.15">
      <c r="A11" s="156" t="s">
        <v>3</v>
      </c>
      <c r="B11" s="121" t="s">
        <v>13</v>
      </c>
      <c r="C11" s="11">
        <v>1</v>
      </c>
      <c r="D11" s="12"/>
      <c r="E11" s="12">
        <v>4</v>
      </c>
      <c r="F11" s="12">
        <v>2</v>
      </c>
      <c r="G11" s="12"/>
      <c r="H11" s="12"/>
      <c r="I11" s="12"/>
      <c r="J11" s="12"/>
      <c r="K11" s="12"/>
      <c r="L11" s="12"/>
      <c r="M11" s="12"/>
      <c r="N11" s="12">
        <v>18</v>
      </c>
      <c r="O11" s="12"/>
      <c r="P11" s="12"/>
      <c r="Q11" s="12"/>
      <c r="R11" s="12"/>
      <c r="S11" s="12"/>
      <c r="T11" s="12"/>
      <c r="U11" s="13"/>
      <c r="V11" s="32">
        <f t="shared" si="0"/>
        <v>25</v>
      </c>
    </row>
    <row r="12" spans="1:22" ht="18" customHeight="1" x14ac:dyDescent="0.15">
      <c r="A12" s="157"/>
      <c r="B12" s="119" t="s">
        <v>14</v>
      </c>
      <c r="C12" s="8">
        <v>1</v>
      </c>
      <c r="D12" s="9"/>
      <c r="E12" s="9">
        <v>4</v>
      </c>
      <c r="F12" s="9">
        <v>2</v>
      </c>
      <c r="G12" s="9"/>
      <c r="H12" s="9"/>
      <c r="I12" s="9"/>
      <c r="J12" s="9"/>
      <c r="K12" s="9"/>
      <c r="L12" s="9"/>
      <c r="M12" s="9"/>
      <c r="N12" s="9">
        <v>18</v>
      </c>
      <c r="O12" s="9"/>
      <c r="P12" s="9"/>
      <c r="Q12" s="9"/>
      <c r="R12" s="9"/>
      <c r="S12" s="9"/>
      <c r="T12" s="9"/>
      <c r="U12" s="10"/>
      <c r="V12" s="30">
        <f t="shared" si="0"/>
        <v>25</v>
      </c>
    </row>
    <row r="13" spans="1:22" ht="18" customHeight="1" x14ac:dyDescent="0.15">
      <c r="A13" s="154" t="s">
        <v>4</v>
      </c>
      <c r="B13" s="118" t="s">
        <v>13</v>
      </c>
      <c r="C13" s="2">
        <v>4</v>
      </c>
      <c r="D13" s="3"/>
      <c r="E13" s="3">
        <v>4</v>
      </c>
      <c r="F13" s="3"/>
      <c r="G13" s="3">
        <v>2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10</v>
      </c>
    </row>
    <row r="14" spans="1:22" ht="18" customHeight="1" x14ac:dyDescent="0.15">
      <c r="A14" s="153"/>
      <c r="B14" s="120" t="s">
        <v>14</v>
      </c>
      <c r="C14" s="5">
        <v>4</v>
      </c>
      <c r="D14" s="6"/>
      <c r="E14" s="6">
        <v>4</v>
      </c>
      <c r="F14" s="6"/>
      <c r="G14" s="6">
        <v>2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10</v>
      </c>
    </row>
    <row r="15" spans="1:22" ht="18" customHeight="1" x14ac:dyDescent="0.15">
      <c r="A15" s="156" t="s">
        <v>5</v>
      </c>
      <c r="B15" s="121" t="s">
        <v>13</v>
      </c>
      <c r="C15" s="11"/>
      <c r="D15" s="12">
        <v>2</v>
      </c>
      <c r="E15" s="12">
        <v>4</v>
      </c>
      <c r="F15" s="12">
        <v>4</v>
      </c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>
        <v>1</v>
      </c>
      <c r="S15" s="12"/>
      <c r="T15" s="12"/>
      <c r="U15" s="13">
        <v>2</v>
      </c>
      <c r="V15" s="32">
        <f t="shared" si="0"/>
        <v>13</v>
      </c>
    </row>
    <row r="16" spans="1:22" ht="18" customHeight="1" x14ac:dyDescent="0.15">
      <c r="A16" s="157"/>
      <c r="B16" s="119" t="s">
        <v>14</v>
      </c>
      <c r="C16" s="8"/>
      <c r="D16" s="9">
        <v>2</v>
      </c>
      <c r="E16" s="9">
        <v>4</v>
      </c>
      <c r="F16" s="9">
        <v>4</v>
      </c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>
        <v>13</v>
      </c>
      <c r="S16" s="9"/>
      <c r="T16" s="9"/>
      <c r="U16" s="10">
        <v>14</v>
      </c>
      <c r="V16" s="30">
        <f t="shared" si="0"/>
        <v>37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>
        <v>3</v>
      </c>
      <c r="V17" s="29">
        <f t="shared" si="0"/>
        <v>3</v>
      </c>
    </row>
    <row r="18" spans="1:22" ht="18" customHeight="1" x14ac:dyDescent="0.15">
      <c r="A18" s="153"/>
      <c r="B18" s="120" t="s">
        <v>14</v>
      </c>
      <c r="C18" s="8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10">
        <v>6</v>
      </c>
      <c r="V18" s="30">
        <f t="shared" si="0"/>
        <v>6</v>
      </c>
    </row>
    <row r="19" spans="1:22" ht="18" customHeight="1" x14ac:dyDescent="0.15">
      <c r="A19" s="156" t="s">
        <v>7</v>
      </c>
      <c r="B19" s="121" t="s">
        <v>13</v>
      </c>
      <c r="C19" s="45"/>
      <c r="D19" s="46">
        <v>3</v>
      </c>
      <c r="E19" s="46">
        <v>4</v>
      </c>
      <c r="F19" s="46">
        <v>4</v>
      </c>
      <c r="G19" s="46"/>
      <c r="H19" s="46">
        <v>1</v>
      </c>
      <c r="I19" s="46"/>
      <c r="J19" s="46"/>
      <c r="K19" s="46"/>
      <c r="L19" s="46"/>
      <c r="M19" s="46"/>
      <c r="N19" s="46"/>
      <c r="O19" s="46">
        <v>2</v>
      </c>
      <c r="P19" s="46"/>
      <c r="Q19" s="46"/>
      <c r="R19" s="46"/>
      <c r="S19" s="46"/>
      <c r="T19" s="46"/>
      <c r="U19" s="49"/>
      <c r="V19" s="51">
        <f>SUM(C19:U19)</f>
        <v>14</v>
      </c>
    </row>
    <row r="20" spans="1:22" ht="18" customHeight="1" x14ac:dyDescent="0.15">
      <c r="A20" s="157"/>
      <c r="B20" s="119" t="s">
        <v>14</v>
      </c>
      <c r="C20" s="47"/>
      <c r="D20" s="48">
        <v>3</v>
      </c>
      <c r="E20" s="48">
        <v>4</v>
      </c>
      <c r="F20" s="48">
        <v>4</v>
      </c>
      <c r="G20" s="48"/>
      <c r="H20" s="48">
        <v>1</v>
      </c>
      <c r="I20" s="48"/>
      <c r="J20" s="48"/>
      <c r="K20" s="48"/>
      <c r="L20" s="48"/>
      <c r="M20" s="48"/>
      <c r="N20" s="48"/>
      <c r="O20" s="48">
        <v>2</v>
      </c>
      <c r="P20" s="48"/>
      <c r="Q20" s="48"/>
      <c r="R20" s="48"/>
      <c r="S20" s="48"/>
      <c r="T20" s="48"/>
      <c r="U20" s="50"/>
      <c r="V20" s="52">
        <f t="shared" ref="V20:V30" si="1">SUM(C20:U20)</f>
        <v>14</v>
      </c>
    </row>
    <row r="21" spans="1:22" ht="18" customHeight="1" x14ac:dyDescent="0.15">
      <c r="A21" s="154" t="s">
        <v>8</v>
      </c>
      <c r="B21" s="118" t="s">
        <v>13</v>
      </c>
      <c r="C21" s="45"/>
      <c r="D21" s="46"/>
      <c r="E21" s="46"/>
      <c r="F21" s="46">
        <v>2</v>
      </c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9"/>
      <c r="V21" s="51">
        <f t="shared" si="1"/>
        <v>2</v>
      </c>
    </row>
    <row r="22" spans="1:22" ht="18" customHeight="1" x14ac:dyDescent="0.15">
      <c r="A22" s="153"/>
      <c r="B22" s="120" t="s">
        <v>14</v>
      </c>
      <c r="C22" s="47"/>
      <c r="D22" s="48"/>
      <c r="E22" s="48"/>
      <c r="F22" s="48">
        <v>2</v>
      </c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50"/>
      <c r="V22" s="52">
        <f t="shared" si="1"/>
        <v>2</v>
      </c>
    </row>
    <row r="23" spans="1:22" ht="18" customHeight="1" x14ac:dyDescent="0.15">
      <c r="A23" s="156" t="s">
        <v>9</v>
      </c>
      <c r="B23" s="121" t="s">
        <v>13</v>
      </c>
      <c r="C23" s="45"/>
      <c r="D23" s="46"/>
      <c r="E23" s="46"/>
      <c r="F23" s="46">
        <v>2</v>
      </c>
      <c r="G23" s="46"/>
      <c r="H23" s="46">
        <v>1</v>
      </c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9"/>
      <c r="V23" s="51">
        <f t="shared" si="1"/>
        <v>3</v>
      </c>
    </row>
    <row r="24" spans="1:22" ht="18" customHeight="1" x14ac:dyDescent="0.15">
      <c r="A24" s="157"/>
      <c r="B24" s="119" t="s">
        <v>14</v>
      </c>
      <c r="C24" s="47"/>
      <c r="D24" s="48"/>
      <c r="E24" s="48"/>
      <c r="F24" s="48">
        <v>2</v>
      </c>
      <c r="G24" s="48"/>
      <c r="H24" s="48">
        <v>1</v>
      </c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50"/>
      <c r="V24" s="52">
        <f t="shared" si="1"/>
        <v>3</v>
      </c>
    </row>
    <row r="25" spans="1:22" ht="18" customHeight="1" x14ac:dyDescent="0.15">
      <c r="A25" s="154" t="s">
        <v>10</v>
      </c>
      <c r="B25" s="118" t="s">
        <v>13</v>
      </c>
      <c r="C25" s="45"/>
      <c r="D25" s="46">
        <v>1</v>
      </c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9"/>
      <c r="V25" s="51">
        <f t="shared" si="1"/>
        <v>1</v>
      </c>
    </row>
    <row r="26" spans="1:22" ht="18" customHeight="1" x14ac:dyDescent="0.15">
      <c r="A26" s="153"/>
      <c r="B26" s="120" t="s">
        <v>14</v>
      </c>
      <c r="C26" s="47"/>
      <c r="D26" s="48">
        <v>1</v>
      </c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50"/>
      <c r="V26" s="52">
        <f t="shared" si="1"/>
        <v>1</v>
      </c>
    </row>
    <row r="27" spans="1:22" ht="18" customHeight="1" x14ac:dyDescent="0.15">
      <c r="A27" s="156" t="s">
        <v>11</v>
      </c>
      <c r="B27" s="121" t="s">
        <v>13</v>
      </c>
      <c r="C27" s="45"/>
      <c r="D27" s="46"/>
      <c r="E27" s="46">
        <v>8</v>
      </c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9"/>
      <c r="V27" s="51">
        <f t="shared" si="1"/>
        <v>8</v>
      </c>
    </row>
    <row r="28" spans="1:22" ht="18" customHeight="1" x14ac:dyDescent="0.15">
      <c r="A28" s="157"/>
      <c r="B28" s="119" t="s">
        <v>14</v>
      </c>
      <c r="C28" s="47"/>
      <c r="D28" s="48"/>
      <c r="E28" s="48">
        <v>8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50"/>
      <c r="V28" s="52">
        <f t="shared" si="1"/>
        <v>8</v>
      </c>
    </row>
    <row r="29" spans="1:22" ht="18" customHeight="1" x14ac:dyDescent="0.15">
      <c r="A29" s="154" t="s">
        <v>12</v>
      </c>
      <c r="B29" s="118" t="s">
        <v>13</v>
      </c>
      <c r="C29" s="45"/>
      <c r="D29" s="46"/>
      <c r="E29" s="46">
        <v>4</v>
      </c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>
        <v>1</v>
      </c>
      <c r="S29" s="46"/>
      <c r="T29" s="46"/>
      <c r="U29" s="49">
        <v>1</v>
      </c>
      <c r="V29" s="51">
        <f t="shared" si="1"/>
        <v>6</v>
      </c>
    </row>
    <row r="30" spans="1:22" ht="18" customHeight="1" x14ac:dyDescent="0.15">
      <c r="A30" s="153"/>
      <c r="B30" s="120" t="s">
        <v>14</v>
      </c>
      <c r="C30" s="47"/>
      <c r="D30" s="48"/>
      <c r="E30" s="48">
        <v>4</v>
      </c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>
        <v>4</v>
      </c>
      <c r="S30" s="48"/>
      <c r="T30" s="48"/>
      <c r="U30" s="50">
        <v>22</v>
      </c>
      <c r="V30" s="52">
        <f t="shared" si="1"/>
        <v>30</v>
      </c>
    </row>
    <row r="31" spans="1:22" ht="18" customHeight="1" x14ac:dyDescent="0.15">
      <c r="A31" s="154" t="s">
        <v>32</v>
      </c>
      <c r="B31" s="118" t="s">
        <v>13</v>
      </c>
      <c r="C31" s="11">
        <f>+C7+C9+C11+C13+C15+C17+C19+C21+C23+C25+C27+C29</f>
        <v>5</v>
      </c>
      <c r="D31" s="12">
        <f t="shared" ref="D31:V31" si="2">+D7+D9+D11+D13+D15+D17+D19+D21+D23+D25+D27+D29</f>
        <v>6</v>
      </c>
      <c r="E31" s="12">
        <f t="shared" si="2"/>
        <v>35</v>
      </c>
      <c r="F31" s="12">
        <f t="shared" si="2"/>
        <v>15</v>
      </c>
      <c r="G31" s="12">
        <f t="shared" si="2"/>
        <v>2</v>
      </c>
      <c r="H31" s="12">
        <f t="shared" si="2"/>
        <v>2</v>
      </c>
      <c r="I31" s="12">
        <f t="shared" si="2"/>
        <v>0</v>
      </c>
      <c r="J31" s="12">
        <f t="shared" si="2"/>
        <v>0</v>
      </c>
      <c r="K31" s="12">
        <f t="shared" ref="K31:M31" si="3">+K7+K9+K11+K13+K15+K17+K19+K21+K23+K25+K27+K29</f>
        <v>0</v>
      </c>
      <c r="L31" s="12">
        <f t="shared" si="3"/>
        <v>0</v>
      </c>
      <c r="M31" s="12">
        <f t="shared" si="3"/>
        <v>0</v>
      </c>
      <c r="N31" s="12">
        <f t="shared" si="2"/>
        <v>18</v>
      </c>
      <c r="O31" s="12">
        <f t="shared" si="2"/>
        <v>2</v>
      </c>
      <c r="P31" s="12">
        <f t="shared" si="2"/>
        <v>0</v>
      </c>
      <c r="Q31" s="12">
        <f t="shared" si="2"/>
        <v>0</v>
      </c>
      <c r="R31" s="12">
        <f t="shared" si="2"/>
        <v>2</v>
      </c>
      <c r="S31" s="12">
        <f t="shared" si="2"/>
        <v>0</v>
      </c>
      <c r="T31" s="12">
        <f t="shared" si="2"/>
        <v>2</v>
      </c>
      <c r="U31" s="13">
        <f t="shared" si="2"/>
        <v>8</v>
      </c>
      <c r="V31" s="32">
        <f t="shared" si="2"/>
        <v>97</v>
      </c>
    </row>
    <row r="32" spans="1:22" ht="18" customHeight="1" x14ac:dyDescent="0.15">
      <c r="A32" s="153"/>
      <c r="B32" s="120" t="s">
        <v>14</v>
      </c>
      <c r="C32" s="5">
        <f t="shared" ref="C32:V32" si="4">+C8+C10+C12+C14+C16+C18+C20+C22+C24+C26+C28+C30</f>
        <v>5</v>
      </c>
      <c r="D32" s="6">
        <f t="shared" si="4"/>
        <v>6</v>
      </c>
      <c r="E32" s="6">
        <f t="shared" si="4"/>
        <v>35</v>
      </c>
      <c r="F32" s="6">
        <f t="shared" si="4"/>
        <v>15</v>
      </c>
      <c r="G32" s="6">
        <f t="shared" si="4"/>
        <v>2</v>
      </c>
      <c r="H32" s="6">
        <f t="shared" si="4"/>
        <v>2</v>
      </c>
      <c r="I32" s="6">
        <f t="shared" si="4"/>
        <v>0</v>
      </c>
      <c r="J32" s="6">
        <f t="shared" si="4"/>
        <v>0</v>
      </c>
      <c r="K32" s="6">
        <f t="shared" ref="K32:M32" si="5">+K8+K10+K12+K14+K16+K18+K20+K22+K24+K26+K28+K30</f>
        <v>0</v>
      </c>
      <c r="L32" s="6">
        <f t="shared" si="5"/>
        <v>0</v>
      </c>
      <c r="M32" s="6">
        <f t="shared" si="5"/>
        <v>0</v>
      </c>
      <c r="N32" s="6">
        <f t="shared" si="4"/>
        <v>18</v>
      </c>
      <c r="O32" s="6">
        <f t="shared" si="4"/>
        <v>2</v>
      </c>
      <c r="P32" s="6">
        <f t="shared" si="4"/>
        <v>0</v>
      </c>
      <c r="Q32" s="6">
        <f t="shared" si="4"/>
        <v>0</v>
      </c>
      <c r="R32" s="6">
        <f t="shared" si="4"/>
        <v>17</v>
      </c>
      <c r="S32" s="6">
        <f t="shared" si="4"/>
        <v>0</v>
      </c>
      <c r="T32" s="6">
        <f t="shared" si="4"/>
        <v>2</v>
      </c>
      <c r="U32" s="7">
        <f t="shared" si="4"/>
        <v>46</v>
      </c>
      <c r="V32" s="31">
        <f t="shared" si="4"/>
        <v>150</v>
      </c>
    </row>
    <row r="33" spans="1:22" ht="18" customHeight="1" x14ac:dyDescent="0.15">
      <c r="A33" s="158" t="s">
        <v>273</v>
      </c>
      <c r="B33" s="118" t="s">
        <v>13</v>
      </c>
      <c r="C33" s="2">
        <v>24</v>
      </c>
      <c r="D33" s="3">
        <v>19</v>
      </c>
      <c r="E33" s="3">
        <v>32</v>
      </c>
      <c r="F33" s="3">
        <v>32</v>
      </c>
      <c r="G33" s="3">
        <v>8</v>
      </c>
      <c r="H33" s="3">
        <v>0</v>
      </c>
      <c r="I33" s="3">
        <v>5</v>
      </c>
      <c r="J33" s="3">
        <v>0</v>
      </c>
      <c r="K33" s="3">
        <v>0</v>
      </c>
      <c r="L33" s="3">
        <v>2</v>
      </c>
      <c r="M33" s="3">
        <v>0</v>
      </c>
      <c r="N33" s="3">
        <v>16</v>
      </c>
      <c r="O33" s="3">
        <v>1</v>
      </c>
      <c r="P33" s="3">
        <v>0</v>
      </c>
      <c r="Q33" s="3">
        <v>0</v>
      </c>
      <c r="R33" s="3">
        <v>9</v>
      </c>
      <c r="S33" s="3">
        <v>0</v>
      </c>
      <c r="T33" s="3">
        <v>0</v>
      </c>
      <c r="U33" s="4">
        <v>3</v>
      </c>
      <c r="V33" s="29">
        <f>SUM(C33:U33)</f>
        <v>151</v>
      </c>
    </row>
    <row r="34" spans="1:22" ht="18" customHeight="1" x14ac:dyDescent="0.15">
      <c r="A34" s="153"/>
      <c r="B34" s="120" t="s">
        <v>14</v>
      </c>
      <c r="C34" s="5">
        <v>28</v>
      </c>
      <c r="D34" s="6">
        <v>22</v>
      </c>
      <c r="E34" s="6">
        <v>32</v>
      </c>
      <c r="F34" s="6">
        <v>37</v>
      </c>
      <c r="G34" s="6">
        <v>8</v>
      </c>
      <c r="H34" s="6">
        <v>0</v>
      </c>
      <c r="I34" s="6">
        <v>5</v>
      </c>
      <c r="J34" s="6">
        <v>0</v>
      </c>
      <c r="K34" s="6">
        <v>0</v>
      </c>
      <c r="L34" s="6">
        <v>2</v>
      </c>
      <c r="M34" s="6">
        <v>0</v>
      </c>
      <c r="N34" s="6">
        <v>48</v>
      </c>
      <c r="O34" s="6">
        <v>1</v>
      </c>
      <c r="P34" s="6">
        <v>0</v>
      </c>
      <c r="Q34" s="6">
        <v>0</v>
      </c>
      <c r="R34" s="6">
        <v>11</v>
      </c>
      <c r="S34" s="6">
        <v>0</v>
      </c>
      <c r="T34" s="6">
        <v>0</v>
      </c>
      <c r="U34" s="7">
        <v>21</v>
      </c>
      <c r="V34" s="31">
        <f>SUM(C34:U34)</f>
        <v>215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0.20833333333333334</v>
      </c>
      <c r="D35" s="34">
        <f t="shared" ref="D35:V35" si="6">IF(D33=0,"- ",+D31/D33)</f>
        <v>0.31578947368421051</v>
      </c>
      <c r="E35" s="34">
        <f t="shared" si="6"/>
        <v>1.09375</v>
      </c>
      <c r="F35" s="34">
        <f t="shared" si="6"/>
        <v>0.46875</v>
      </c>
      <c r="G35" s="34">
        <f t="shared" si="6"/>
        <v>0.25</v>
      </c>
      <c r="H35" s="34" t="str">
        <f t="shared" si="6"/>
        <v xml:space="preserve">- </v>
      </c>
      <c r="I35" s="34">
        <f t="shared" si="6"/>
        <v>0</v>
      </c>
      <c r="J35" s="34" t="str">
        <f t="shared" si="6"/>
        <v xml:space="preserve">- </v>
      </c>
      <c r="K35" s="34" t="str">
        <f t="shared" ref="K35:M35" si="7">IF(K33=0,"- ",+K31/K33)</f>
        <v xml:space="preserve">- </v>
      </c>
      <c r="L35" s="34">
        <f t="shared" si="7"/>
        <v>0</v>
      </c>
      <c r="M35" s="34" t="str">
        <f t="shared" si="7"/>
        <v xml:space="preserve">- </v>
      </c>
      <c r="N35" s="34">
        <f t="shared" si="6"/>
        <v>1.125</v>
      </c>
      <c r="O35" s="34">
        <f t="shared" si="6"/>
        <v>2</v>
      </c>
      <c r="P35" s="34" t="str">
        <f t="shared" si="6"/>
        <v xml:space="preserve">- </v>
      </c>
      <c r="Q35" s="34" t="str">
        <f t="shared" si="6"/>
        <v xml:space="preserve">- </v>
      </c>
      <c r="R35" s="34">
        <f t="shared" si="6"/>
        <v>0.22222222222222221</v>
      </c>
      <c r="S35" s="34" t="str">
        <f t="shared" si="6"/>
        <v xml:space="preserve">- </v>
      </c>
      <c r="T35" s="34" t="str">
        <f t="shared" si="6"/>
        <v xml:space="preserve">- </v>
      </c>
      <c r="U35" s="35">
        <f t="shared" si="6"/>
        <v>2.6666666666666665</v>
      </c>
      <c r="V35" s="36">
        <f t="shared" si="6"/>
        <v>0.64238410596026485</v>
      </c>
    </row>
    <row r="36" spans="1:22" ht="18" customHeight="1" x14ac:dyDescent="0.15">
      <c r="A36" s="153"/>
      <c r="B36" s="120" t="s">
        <v>14</v>
      </c>
      <c r="C36" s="37">
        <f t="shared" ref="C36:V36" si="8">IF(C34=0,"- ",+C32/C34)</f>
        <v>0.17857142857142858</v>
      </c>
      <c r="D36" s="38">
        <f t="shared" si="8"/>
        <v>0.27272727272727271</v>
      </c>
      <c r="E36" s="38">
        <f t="shared" si="8"/>
        <v>1.09375</v>
      </c>
      <c r="F36" s="38">
        <f t="shared" si="8"/>
        <v>0.40540540540540543</v>
      </c>
      <c r="G36" s="38">
        <f t="shared" si="8"/>
        <v>0.25</v>
      </c>
      <c r="H36" s="38" t="str">
        <f t="shared" si="8"/>
        <v xml:space="preserve">- </v>
      </c>
      <c r="I36" s="38">
        <f t="shared" si="8"/>
        <v>0</v>
      </c>
      <c r="J36" s="38" t="str">
        <f t="shared" si="8"/>
        <v xml:space="preserve">- </v>
      </c>
      <c r="K36" s="38" t="str">
        <f t="shared" ref="K36:M36" si="9">IF(K34=0,"- ",+K32/K34)</f>
        <v xml:space="preserve">- </v>
      </c>
      <c r="L36" s="38">
        <f t="shared" si="9"/>
        <v>0</v>
      </c>
      <c r="M36" s="38" t="str">
        <f t="shared" si="9"/>
        <v xml:space="preserve">- </v>
      </c>
      <c r="N36" s="38">
        <f t="shared" si="8"/>
        <v>0.375</v>
      </c>
      <c r="O36" s="38">
        <f t="shared" si="8"/>
        <v>2</v>
      </c>
      <c r="P36" s="38" t="str">
        <f t="shared" si="8"/>
        <v xml:space="preserve">- </v>
      </c>
      <c r="Q36" s="38" t="str">
        <f t="shared" si="8"/>
        <v xml:space="preserve">- </v>
      </c>
      <c r="R36" s="38">
        <f t="shared" si="8"/>
        <v>1.5454545454545454</v>
      </c>
      <c r="S36" s="38" t="str">
        <f t="shared" si="8"/>
        <v xml:space="preserve">- </v>
      </c>
      <c r="T36" s="38" t="str">
        <f t="shared" si="8"/>
        <v xml:space="preserve">- </v>
      </c>
      <c r="U36" s="39">
        <f t="shared" si="8"/>
        <v>2.1904761904761907</v>
      </c>
      <c r="V36" s="40">
        <f t="shared" si="8"/>
        <v>0.69767441860465118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9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16</v>
      </c>
      <c r="O4" s="14" t="s">
        <v>35</v>
      </c>
      <c r="P4" s="14" t="s">
        <v>36</v>
      </c>
      <c r="Q4" s="15">
        <v>12</v>
      </c>
      <c r="R4" s="14" t="s">
        <v>37</v>
      </c>
      <c r="T4" s="16" t="s">
        <v>33</v>
      </c>
      <c r="U4" s="16"/>
      <c r="V4" s="16" t="s">
        <v>236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10</v>
      </c>
      <c r="D7" s="3"/>
      <c r="E7" s="3">
        <v>3</v>
      </c>
      <c r="F7" s="3">
        <v>4</v>
      </c>
      <c r="G7" s="3"/>
      <c r="H7" s="3">
        <v>2</v>
      </c>
      <c r="I7" s="3"/>
      <c r="J7" s="3">
        <v>2</v>
      </c>
      <c r="K7" s="3"/>
      <c r="L7" s="3"/>
      <c r="M7" s="3"/>
      <c r="N7" s="3">
        <v>4</v>
      </c>
      <c r="O7" s="3">
        <v>3</v>
      </c>
      <c r="P7" s="3"/>
      <c r="Q7" s="3">
        <v>3</v>
      </c>
      <c r="R7" s="3">
        <v>8</v>
      </c>
      <c r="S7" s="3">
        <v>2</v>
      </c>
      <c r="T7" s="3"/>
      <c r="U7" s="4"/>
      <c r="V7" s="29">
        <f>SUM(C7:U7)</f>
        <v>41</v>
      </c>
    </row>
    <row r="8" spans="1:22" ht="18" customHeight="1" x14ac:dyDescent="0.15">
      <c r="A8" s="157"/>
      <c r="B8" s="119" t="s">
        <v>14</v>
      </c>
      <c r="C8" s="5">
        <v>18</v>
      </c>
      <c r="D8" s="9"/>
      <c r="E8" s="9">
        <v>6</v>
      </c>
      <c r="F8" s="9">
        <v>6</v>
      </c>
      <c r="G8" s="9"/>
      <c r="H8" s="9">
        <v>2</v>
      </c>
      <c r="I8" s="9"/>
      <c r="J8" s="9">
        <v>2</v>
      </c>
      <c r="K8" s="9"/>
      <c r="L8" s="9"/>
      <c r="M8" s="9"/>
      <c r="N8" s="9">
        <v>4</v>
      </c>
      <c r="O8" s="9">
        <v>3</v>
      </c>
      <c r="P8" s="9"/>
      <c r="Q8" s="9">
        <v>3</v>
      </c>
      <c r="R8" s="9">
        <v>12</v>
      </c>
      <c r="S8" s="9">
        <v>2</v>
      </c>
      <c r="T8" s="9"/>
      <c r="U8" s="10"/>
      <c r="V8" s="30">
        <f t="shared" ref="V8:V30" si="0">SUM(C8:U8)</f>
        <v>58</v>
      </c>
    </row>
    <row r="9" spans="1:22" ht="18" customHeight="1" x14ac:dyDescent="0.15">
      <c r="A9" s="154" t="s">
        <v>2</v>
      </c>
      <c r="B9" s="118" t="s">
        <v>13</v>
      </c>
      <c r="C9" s="2">
        <v>8</v>
      </c>
      <c r="D9" s="3">
        <v>2</v>
      </c>
      <c r="E9" s="3">
        <v>36</v>
      </c>
      <c r="F9" s="3">
        <v>62</v>
      </c>
      <c r="G9" s="3">
        <v>2</v>
      </c>
      <c r="H9" s="3">
        <v>4</v>
      </c>
      <c r="I9" s="3">
        <v>2</v>
      </c>
      <c r="J9" s="3">
        <v>2</v>
      </c>
      <c r="K9" s="3"/>
      <c r="L9" s="3"/>
      <c r="M9" s="3"/>
      <c r="N9" s="3">
        <v>2</v>
      </c>
      <c r="O9" s="3"/>
      <c r="P9" s="3">
        <v>1</v>
      </c>
      <c r="Q9" s="3">
        <v>2</v>
      </c>
      <c r="R9" s="3">
        <v>13</v>
      </c>
      <c r="S9" s="3">
        <v>8</v>
      </c>
      <c r="T9" s="3">
        <v>16</v>
      </c>
      <c r="U9" s="4"/>
      <c r="V9" s="29">
        <f t="shared" si="0"/>
        <v>160</v>
      </c>
    </row>
    <row r="10" spans="1:22" ht="18" customHeight="1" x14ac:dyDescent="0.15">
      <c r="A10" s="153"/>
      <c r="B10" s="120" t="s">
        <v>14</v>
      </c>
      <c r="C10" s="5">
        <v>12</v>
      </c>
      <c r="D10" s="6">
        <v>2</v>
      </c>
      <c r="E10" s="6">
        <v>49</v>
      </c>
      <c r="F10" s="6">
        <v>89</v>
      </c>
      <c r="G10" s="6">
        <v>2</v>
      </c>
      <c r="H10" s="6">
        <v>6</v>
      </c>
      <c r="I10" s="6">
        <v>4</v>
      </c>
      <c r="J10" s="6">
        <v>2</v>
      </c>
      <c r="K10" s="6"/>
      <c r="L10" s="6"/>
      <c r="M10" s="6"/>
      <c r="N10" s="6">
        <v>7</v>
      </c>
      <c r="O10" s="6"/>
      <c r="P10" s="6">
        <v>2</v>
      </c>
      <c r="Q10" s="6">
        <v>4</v>
      </c>
      <c r="R10" s="6">
        <v>32</v>
      </c>
      <c r="S10" s="6">
        <v>9</v>
      </c>
      <c r="T10" s="6">
        <v>28</v>
      </c>
      <c r="U10" s="7"/>
      <c r="V10" s="31">
        <f t="shared" si="0"/>
        <v>248</v>
      </c>
    </row>
    <row r="11" spans="1:22" ht="18" customHeight="1" x14ac:dyDescent="0.15">
      <c r="A11" s="156" t="s">
        <v>3</v>
      </c>
      <c r="B11" s="121" t="s">
        <v>13</v>
      </c>
      <c r="C11" s="11">
        <v>33</v>
      </c>
      <c r="D11" s="12"/>
      <c r="E11" s="12">
        <v>28</v>
      </c>
      <c r="F11" s="12">
        <v>43</v>
      </c>
      <c r="G11" s="12">
        <v>1</v>
      </c>
      <c r="H11" s="12">
        <v>4</v>
      </c>
      <c r="I11" s="12">
        <v>8</v>
      </c>
      <c r="J11" s="12"/>
      <c r="K11" s="12">
        <v>2</v>
      </c>
      <c r="L11" s="12">
        <v>2</v>
      </c>
      <c r="M11" s="12"/>
      <c r="N11" s="12">
        <v>30</v>
      </c>
      <c r="O11" s="12">
        <v>4</v>
      </c>
      <c r="P11" s="12"/>
      <c r="Q11" s="12">
        <v>7</v>
      </c>
      <c r="R11" s="12">
        <v>21</v>
      </c>
      <c r="S11" s="12">
        <v>4</v>
      </c>
      <c r="T11" s="12">
        <v>9</v>
      </c>
      <c r="U11" s="13"/>
      <c r="V11" s="32">
        <f t="shared" si="0"/>
        <v>196</v>
      </c>
    </row>
    <row r="12" spans="1:22" ht="18" customHeight="1" x14ac:dyDescent="0.15">
      <c r="A12" s="157"/>
      <c r="B12" s="119" t="s">
        <v>14</v>
      </c>
      <c r="C12" s="8">
        <v>58</v>
      </c>
      <c r="D12" s="9"/>
      <c r="E12" s="9">
        <v>40</v>
      </c>
      <c r="F12" s="9">
        <v>73</v>
      </c>
      <c r="G12" s="9">
        <v>2</v>
      </c>
      <c r="H12" s="9">
        <v>6</v>
      </c>
      <c r="I12" s="9">
        <v>12</v>
      </c>
      <c r="J12" s="9"/>
      <c r="K12" s="9">
        <v>2</v>
      </c>
      <c r="L12" s="9">
        <v>2</v>
      </c>
      <c r="M12" s="9"/>
      <c r="N12" s="9">
        <v>64</v>
      </c>
      <c r="O12" s="9">
        <v>8</v>
      </c>
      <c r="P12" s="9"/>
      <c r="Q12" s="9">
        <v>10</v>
      </c>
      <c r="R12" s="9">
        <v>39</v>
      </c>
      <c r="S12" s="9">
        <v>7</v>
      </c>
      <c r="T12" s="9">
        <v>14</v>
      </c>
      <c r="U12" s="10"/>
      <c r="V12" s="30">
        <f t="shared" si="0"/>
        <v>337</v>
      </c>
    </row>
    <row r="13" spans="1:22" ht="18" customHeight="1" x14ac:dyDescent="0.15">
      <c r="A13" s="154" t="s">
        <v>4</v>
      </c>
      <c r="B13" s="118" t="s">
        <v>13</v>
      </c>
      <c r="C13" s="2">
        <v>51</v>
      </c>
      <c r="D13" s="3">
        <v>16</v>
      </c>
      <c r="E13" s="3">
        <v>62</v>
      </c>
      <c r="F13" s="3">
        <v>103</v>
      </c>
      <c r="G13" s="3"/>
      <c r="H13" s="3">
        <v>16</v>
      </c>
      <c r="I13" s="3">
        <v>21</v>
      </c>
      <c r="J13" s="3">
        <v>4</v>
      </c>
      <c r="K13" s="3">
        <v>2</v>
      </c>
      <c r="L13" s="3"/>
      <c r="M13" s="3"/>
      <c r="N13" s="3">
        <v>24</v>
      </c>
      <c r="O13" s="3">
        <v>11</v>
      </c>
      <c r="P13" s="3"/>
      <c r="Q13" s="3">
        <v>6</v>
      </c>
      <c r="R13" s="3">
        <v>34</v>
      </c>
      <c r="S13" s="3">
        <v>14</v>
      </c>
      <c r="T13" s="3">
        <v>5</v>
      </c>
      <c r="U13" s="4"/>
      <c r="V13" s="29">
        <f t="shared" si="0"/>
        <v>369</v>
      </c>
    </row>
    <row r="14" spans="1:22" ht="18" customHeight="1" x14ac:dyDescent="0.15">
      <c r="A14" s="153"/>
      <c r="B14" s="120" t="s">
        <v>14</v>
      </c>
      <c r="C14" s="5">
        <v>90</v>
      </c>
      <c r="D14" s="6">
        <v>28</v>
      </c>
      <c r="E14" s="6">
        <v>82</v>
      </c>
      <c r="F14" s="6">
        <v>156</v>
      </c>
      <c r="G14" s="6"/>
      <c r="H14" s="6">
        <v>21</v>
      </c>
      <c r="I14" s="6">
        <v>34</v>
      </c>
      <c r="J14" s="6">
        <v>4</v>
      </c>
      <c r="K14" s="6">
        <v>2</v>
      </c>
      <c r="L14" s="6"/>
      <c r="M14" s="6"/>
      <c r="N14" s="6">
        <v>26</v>
      </c>
      <c r="O14" s="6">
        <v>14</v>
      </c>
      <c r="P14" s="6"/>
      <c r="Q14" s="6">
        <v>6</v>
      </c>
      <c r="R14" s="6">
        <v>50</v>
      </c>
      <c r="S14" s="6">
        <v>18</v>
      </c>
      <c r="T14" s="6">
        <v>5</v>
      </c>
      <c r="U14" s="7"/>
      <c r="V14" s="31">
        <f t="shared" si="0"/>
        <v>536</v>
      </c>
    </row>
    <row r="15" spans="1:22" ht="18" customHeight="1" x14ac:dyDescent="0.15">
      <c r="A15" s="156" t="s">
        <v>5</v>
      </c>
      <c r="B15" s="121" t="s">
        <v>13</v>
      </c>
      <c r="C15" s="11">
        <v>68</v>
      </c>
      <c r="D15" s="12">
        <v>7</v>
      </c>
      <c r="E15" s="12">
        <v>66</v>
      </c>
      <c r="F15" s="12">
        <v>104</v>
      </c>
      <c r="G15" s="12"/>
      <c r="H15" s="12">
        <v>18</v>
      </c>
      <c r="I15" s="12">
        <v>15</v>
      </c>
      <c r="J15" s="12">
        <v>4</v>
      </c>
      <c r="K15" s="12">
        <v>4</v>
      </c>
      <c r="L15" s="12"/>
      <c r="M15" s="12"/>
      <c r="N15" s="12">
        <v>7</v>
      </c>
      <c r="O15" s="12">
        <v>15</v>
      </c>
      <c r="P15" s="12"/>
      <c r="Q15" s="12">
        <v>4</v>
      </c>
      <c r="R15" s="12">
        <v>39</v>
      </c>
      <c r="S15" s="12">
        <v>18</v>
      </c>
      <c r="T15" s="12">
        <v>10</v>
      </c>
      <c r="U15" s="13"/>
      <c r="V15" s="32">
        <f t="shared" si="0"/>
        <v>379</v>
      </c>
    </row>
    <row r="16" spans="1:22" ht="18" customHeight="1" x14ac:dyDescent="0.15">
      <c r="A16" s="157"/>
      <c r="B16" s="119" t="s">
        <v>14</v>
      </c>
      <c r="C16" s="8">
        <v>80</v>
      </c>
      <c r="D16" s="9">
        <v>12</v>
      </c>
      <c r="E16" s="9">
        <v>82</v>
      </c>
      <c r="F16" s="9">
        <v>144</v>
      </c>
      <c r="G16" s="9"/>
      <c r="H16" s="9">
        <v>26</v>
      </c>
      <c r="I16" s="9">
        <v>29</v>
      </c>
      <c r="J16" s="9">
        <v>4</v>
      </c>
      <c r="K16" s="9">
        <v>6</v>
      </c>
      <c r="L16" s="9"/>
      <c r="M16" s="9"/>
      <c r="N16" s="9">
        <v>18</v>
      </c>
      <c r="O16" s="9">
        <v>22</v>
      </c>
      <c r="P16" s="9"/>
      <c r="Q16" s="9">
        <v>6</v>
      </c>
      <c r="R16" s="9">
        <v>72</v>
      </c>
      <c r="S16" s="9">
        <v>24</v>
      </c>
      <c r="T16" s="9">
        <v>15</v>
      </c>
      <c r="U16" s="10"/>
      <c r="V16" s="30">
        <f t="shared" si="0"/>
        <v>540</v>
      </c>
    </row>
    <row r="17" spans="1:22" ht="18" customHeight="1" x14ac:dyDescent="0.15">
      <c r="A17" s="154" t="s">
        <v>6</v>
      </c>
      <c r="B17" s="118" t="s">
        <v>13</v>
      </c>
      <c r="C17" s="2">
        <v>49</v>
      </c>
      <c r="D17" s="3">
        <v>14</v>
      </c>
      <c r="E17" s="3">
        <v>42</v>
      </c>
      <c r="F17" s="3">
        <v>79</v>
      </c>
      <c r="G17" s="3"/>
      <c r="H17" s="3">
        <v>6</v>
      </c>
      <c r="I17" s="3">
        <v>8</v>
      </c>
      <c r="J17" s="3"/>
      <c r="K17" s="3">
        <v>2</v>
      </c>
      <c r="L17" s="3"/>
      <c r="M17" s="3"/>
      <c r="N17" s="3">
        <v>7</v>
      </c>
      <c r="O17" s="3">
        <v>22</v>
      </c>
      <c r="P17" s="3"/>
      <c r="Q17" s="3">
        <v>4</v>
      </c>
      <c r="R17" s="3">
        <v>24</v>
      </c>
      <c r="S17" s="3">
        <v>9</v>
      </c>
      <c r="T17" s="3">
        <v>13</v>
      </c>
      <c r="U17" s="4">
        <v>2</v>
      </c>
      <c r="V17" s="29">
        <f t="shared" si="0"/>
        <v>281</v>
      </c>
    </row>
    <row r="18" spans="1:22" ht="18" customHeight="1" x14ac:dyDescent="0.15">
      <c r="A18" s="153"/>
      <c r="B18" s="120" t="s">
        <v>14</v>
      </c>
      <c r="C18" s="8">
        <v>106</v>
      </c>
      <c r="D18" s="9">
        <v>14</v>
      </c>
      <c r="E18" s="9">
        <v>70</v>
      </c>
      <c r="F18" s="9">
        <v>120</v>
      </c>
      <c r="G18" s="9"/>
      <c r="H18" s="9">
        <v>10</v>
      </c>
      <c r="I18" s="9">
        <v>12</v>
      </c>
      <c r="J18" s="9"/>
      <c r="K18" s="9">
        <v>2</v>
      </c>
      <c r="L18" s="9"/>
      <c r="M18" s="9"/>
      <c r="N18" s="9">
        <v>14</v>
      </c>
      <c r="O18" s="9">
        <v>30</v>
      </c>
      <c r="P18" s="9"/>
      <c r="Q18" s="9">
        <v>6</v>
      </c>
      <c r="R18" s="9">
        <v>32</v>
      </c>
      <c r="S18" s="9">
        <v>11</v>
      </c>
      <c r="T18" s="9">
        <v>20</v>
      </c>
      <c r="U18" s="10">
        <v>10</v>
      </c>
      <c r="V18" s="30">
        <f t="shared" si="0"/>
        <v>457</v>
      </c>
    </row>
    <row r="19" spans="1:22" ht="18" customHeight="1" x14ac:dyDescent="0.15">
      <c r="A19" s="156" t="s">
        <v>7</v>
      </c>
      <c r="B19" s="121" t="s">
        <v>13</v>
      </c>
      <c r="C19" s="45">
        <v>22</v>
      </c>
      <c r="D19" s="46">
        <v>5</v>
      </c>
      <c r="E19" s="46">
        <v>16</v>
      </c>
      <c r="F19" s="46">
        <v>37</v>
      </c>
      <c r="G19" s="46"/>
      <c r="H19" s="46">
        <v>4</v>
      </c>
      <c r="I19" s="46">
        <v>2</v>
      </c>
      <c r="J19" s="46">
        <v>2</v>
      </c>
      <c r="K19" s="46"/>
      <c r="L19" s="46">
        <v>2</v>
      </c>
      <c r="M19" s="46">
        <v>2</v>
      </c>
      <c r="N19" s="46">
        <v>6</v>
      </c>
      <c r="O19" s="46">
        <v>7</v>
      </c>
      <c r="P19" s="46">
        <v>2</v>
      </c>
      <c r="Q19" s="46">
        <v>4</v>
      </c>
      <c r="R19" s="46">
        <v>10</v>
      </c>
      <c r="S19" s="46">
        <v>10</v>
      </c>
      <c r="T19" s="46">
        <v>14</v>
      </c>
      <c r="U19" s="49"/>
      <c r="V19" s="42">
        <f t="shared" si="0"/>
        <v>145</v>
      </c>
    </row>
    <row r="20" spans="1:22" ht="18" customHeight="1" x14ac:dyDescent="0.15">
      <c r="A20" s="157"/>
      <c r="B20" s="119" t="s">
        <v>14</v>
      </c>
      <c r="C20" s="47">
        <v>45</v>
      </c>
      <c r="D20" s="48">
        <v>5</v>
      </c>
      <c r="E20" s="48">
        <v>24</v>
      </c>
      <c r="F20" s="48">
        <v>53</v>
      </c>
      <c r="G20" s="48"/>
      <c r="H20" s="48">
        <v>6</v>
      </c>
      <c r="I20" s="48">
        <v>2</v>
      </c>
      <c r="J20" s="48">
        <v>2</v>
      </c>
      <c r="K20" s="48"/>
      <c r="L20" s="48">
        <v>2</v>
      </c>
      <c r="M20" s="48">
        <v>2</v>
      </c>
      <c r="N20" s="48">
        <v>6</v>
      </c>
      <c r="O20" s="48">
        <v>9</v>
      </c>
      <c r="P20" s="48">
        <v>2</v>
      </c>
      <c r="Q20" s="48">
        <v>6</v>
      </c>
      <c r="R20" s="48">
        <v>14</v>
      </c>
      <c r="S20" s="48">
        <v>14</v>
      </c>
      <c r="T20" s="48">
        <v>16</v>
      </c>
      <c r="U20" s="50"/>
      <c r="V20" s="44">
        <f t="shared" si="0"/>
        <v>208</v>
      </c>
    </row>
    <row r="21" spans="1:22" ht="18" customHeight="1" x14ac:dyDescent="0.15">
      <c r="A21" s="154" t="s">
        <v>8</v>
      </c>
      <c r="B21" s="118" t="s">
        <v>13</v>
      </c>
      <c r="C21" s="45">
        <v>30</v>
      </c>
      <c r="D21" s="46">
        <v>1</v>
      </c>
      <c r="E21" s="46">
        <v>12</v>
      </c>
      <c r="F21" s="46">
        <v>18</v>
      </c>
      <c r="G21" s="46">
        <v>4</v>
      </c>
      <c r="H21" s="46">
        <v>2</v>
      </c>
      <c r="I21" s="46">
        <v>4</v>
      </c>
      <c r="J21" s="46"/>
      <c r="K21" s="46"/>
      <c r="L21" s="46"/>
      <c r="M21" s="46"/>
      <c r="N21" s="46">
        <v>5</v>
      </c>
      <c r="O21" s="46">
        <v>7</v>
      </c>
      <c r="P21" s="46">
        <v>2</v>
      </c>
      <c r="Q21" s="46">
        <v>4</v>
      </c>
      <c r="R21" s="46">
        <v>10</v>
      </c>
      <c r="S21" s="46">
        <v>6</v>
      </c>
      <c r="T21" s="46">
        <v>4</v>
      </c>
      <c r="U21" s="49"/>
      <c r="V21" s="42">
        <f t="shared" si="0"/>
        <v>109</v>
      </c>
    </row>
    <row r="22" spans="1:22" ht="18" customHeight="1" x14ac:dyDescent="0.15">
      <c r="A22" s="153"/>
      <c r="B22" s="120" t="s">
        <v>14</v>
      </c>
      <c r="C22" s="47">
        <v>61</v>
      </c>
      <c r="D22" s="48">
        <v>1</v>
      </c>
      <c r="E22" s="48">
        <v>18</v>
      </c>
      <c r="F22" s="48">
        <v>24</v>
      </c>
      <c r="G22" s="48">
        <v>6</v>
      </c>
      <c r="H22" s="48">
        <v>2</v>
      </c>
      <c r="I22" s="48">
        <v>8</v>
      </c>
      <c r="J22" s="48"/>
      <c r="K22" s="48"/>
      <c r="L22" s="48"/>
      <c r="M22" s="48"/>
      <c r="N22" s="48">
        <v>5</v>
      </c>
      <c r="O22" s="48">
        <v>10</v>
      </c>
      <c r="P22" s="48">
        <v>2</v>
      </c>
      <c r="Q22" s="48">
        <v>6</v>
      </c>
      <c r="R22" s="48">
        <v>14</v>
      </c>
      <c r="S22" s="48">
        <v>8</v>
      </c>
      <c r="T22" s="48">
        <v>8</v>
      </c>
      <c r="U22" s="50"/>
      <c r="V22" s="44">
        <f t="shared" si="0"/>
        <v>173</v>
      </c>
    </row>
    <row r="23" spans="1:22" ht="18" customHeight="1" x14ac:dyDescent="0.15">
      <c r="A23" s="156" t="s">
        <v>9</v>
      </c>
      <c r="B23" s="121" t="s">
        <v>13</v>
      </c>
      <c r="C23" s="45">
        <v>3</v>
      </c>
      <c r="D23" s="46"/>
      <c r="E23" s="46">
        <v>10</v>
      </c>
      <c r="F23" s="46">
        <v>22</v>
      </c>
      <c r="G23" s="46">
        <v>4</v>
      </c>
      <c r="H23" s="46"/>
      <c r="I23" s="46">
        <v>6</v>
      </c>
      <c r="J23" s="46"/>
      <c r="K23" s="46"/>
      <c r="L23" s="46"/>
      <c r="M23" s="46">
        <v>1</v>
      </c>
      <c r="N23" s="46">
        <v>4</v>
      </c>
      <c r="O23" s="46"/>
      <c r="P23" s="46"/>
      <c r="Q23" s="46"/>
      <c r="R23" s="46">
        <v>4</v>
      </c>
      <c r="S23" s="46">
        <v>2</v>
      </c>
      <c r="T23" s="46">
        <v>2</v>
      </c>
      <c r="U23" s="49"/>
      <c r="V23" s="42">
        <f t="shared" si="0"/>
        <v>58</v>
      </c>
    </row>
    <row r="24" spans="1:22" ht="18" customHeight="1" x14ac:dyDescent="0.15">
      <c r="A24" s="157"/>
      <c r="B24" s="119" t="s">
        <v>14</v>
      </c>
      <c r="C24" s="47">
        <v>3</v>
      </c>
      <c r="D24" s="48"/>
      <c r="E24" s="48">
        <v>21</v>
      </c>
      <c r="F24" s="48">
        <v>37</v>
      </c>
      <c r="G24" s="48">
        <v>4</v>
      </c>
      <c r="H24" s="48"/>
      <c r="I24" s="48">
        <v>10</v>
      </c>
      <c r="J24" s="48"/>
      <c r="K24" s="48"/>
      <c r="L24" s="48"/>
      <c r="M24" s="48">
        <v>1</v>
      </c>
      <c r="N24" s="48">
        <v>6</v>
      </c>
      <c r="O24" s="48"/>
      <c r="P24" s="48"/>
      <c r="Q24" s="48"/>
      <c r="R24" s="48">
        <v>6</v>
      </c>
      <c r="S24" s="48">
        <v>2</v>
      </c>
      <c r="T24" s="48">
        <v>4</v>
      </c>
      <c r="U24" s="50"/>
      <c r="V24" s="44">
        <f t="shared" si="0"/>
        <v>94</v>
      </c>
    </row>
    <row r="25" spans="1:22" ht="18" customHeight="1" x14ac:dyDescent="0.15">
      <c r="A25" s="154" t="s">
        <v>10</v>
      </c>
      <c r="B25" s="118" t="s">
        <v>13</v>
      </c>
      <c r="C25" s="45">
        <v>4</v>
      </c>
      <c r="D25" s="46"/>
      <c r="E25" s="46">
        <v>8</v>
      </c>
      <c r="F25" s="46">
        <v>13</v>
      </c>
      <c r="G25" s="46"/>
      <c r="H25" s="46">
        <v>2</v>
      </c>
      <c r="I25" s="46">
        <v>10</v>
      </c>
      <c r="J25" s="46"/>
      <c r="K25" s="46"/>
      <c r="L25" s="46"/>
      <c r="M25" s="46"/>
      <c r="N25" s="46">
        <v>4</v>
      </c>
      <c r="O25" s="46">
        <v>2</v>
      </c>
      <c r="P25" s="46"/>
      <c r="Q25" s="46">
        <v>1</v>
      </c>
      <c r="R25" s="46">
        <v>6</v>
      </c>
      <c r="S25" s="46">
        <v>2</v>
      </c>
      <c r="T25" s="46">
        <v>2</v>
      </c>
      <c r="U25" s="49"/>
      <c r="V25" s="42">
        <f t="shared" si="0"/>
        <v>54</v>
      </c>
    </row>
    <row r="26" spans="1:22" ht="18" customHeight="1" x14ac:dyDescent="0.15">
      <c r="A26" s="153"/>
      <c r="B26" s="120" t="s">
        <v>14</v>
      </c>
      <c r="C26" s="47">
        <v>6</v>
      </c>
      <c r="D26" s="48"/>
      <c r="E26" s="48">
        <v>10</v>
      </c>
      <c r="F26" s="48">
        <v>19</v>
      </c>
      <c r="G26" s="48"/>
      <c r="H26" s="48">
        <v>2</v>
      </c>
      <c r="I26" s="48">
        <v>10</v>
      </c>
      <c r="J26" s="48"/>
      <c r="K26" s="48"/>
      <c r="L26" s="48"/>
      <c r="M26" s="48"/>
      <c r="N26" s="48">
        <v>4</v>
      </c>
      <c r="O26" s="48">
        <v>2</v>
      </c>
      <c r="P26" s="48"/>
      <c r="Q26" s="48">
        <v>5</v>
      </c>
      <c r="R26" s="48">
        <v>8</v>
      </c>
      <c r="S26" s="48">
        <v>4</v>
      </c>
      <c r="T26" s="48">
        <v>4</v>
      </c>
      <c r="U26" s="50"/>
      <c r="V26" s="44">
        <f t="shared" si="0"/>
        <v>74</v>
      </c>
    </row>
    <row r="27" spans="1:22" ht="18" customHeight="1" x14ac:dyDescent="0.15">
      <c r="A27" s="156" t="s">
        <v>11</v>
      </c>
      <c r="B27" s="121" t="s">
        <v>13</v>
      </c>
      <c r="C27" s="45">
        <v>52</v>
      </c>
      <c r="D27" s="46">
        <v>8</v>
      </c>
      <c r="E27" s="46">
        <v>58</v>
      </c>
      <c r="F27" s="46">
        <v>85</v>
      </c>
      <c r="G27" s="46">
        <v>8</v>
      </c>
      <c r="H27" s="46">
        <v>4</v>
      </c>
      <c r="I27" s="46">
        <v>20</v>
      </c>
      <c r="J27" s="46">
        <v>2</v>
      </c>
      <c r="K27" s="46">
        <v>10</v>
      </c>
      <c r="L27" s="46">
        <v>10</v>
      </c>
      <c r="M27" s="46">
        <v>4</v>
      </c>
      <c r="N27" s="46">
        <v>50</v>
      </c>
      <c r="O27" s="46">
        <v>32</v>
      </c>
      <c r="P27" s="46">
        <v>24</v>
      </c>
      <c r="Q27" s="46">
        <v>22</v>
      </c>
      <c r="R27" s="46">
        <v>36</v>
      </c>
      <c r="S27" s="46">
        <v>4</v>
      </c>
      <c r="T27" s="46">
        <v>18</v>
      </c>
      <c r="U27" s="49"/>
      <c r="V27" s="42">
        <f t="shared" si="0"/>
        <v>447</v>
      </c>
    </row>
    <row r="28" spans="1:22" ht="18" customHeight="1" x14ac:dyDescent="0.15">
      <c r="A28" s="157"/>
      <c r="B28" s="119" t="s">
        <v>14</v>
      </c>
      <c r="C28" s="47">
        <v>104</v>
      </c>
      <c r="D28" s="48">
        <v>10</v>
      </c>
      <c r="E28" s="48">
        <v>84</v>
      </c>
      <c r="F28" s="48">
        <v>124</v>
      </c>
      <c r="G28" s="48">
        <v>12</v>
      </c>
      <c r="H28" s="48">
        <v>6</v>
      </c>
      <c r="I28" s="48">
        <v>36</v>
      </c>
      <c r="J28" s="48">
        <v>4</v>
      </c>
      <c r="K28" s="48">
        <v>16</v>
      </c>
      <c r="L28" s="48">
        <v>14</v>
      </c>
      <c r="M28" s="48">
        <v>6</v>
      </c>
      <c r="N28" s="48">
        <v>78</v>
      </c>
      <c r="O28" s="48">
        <v>43</v>
      </c>
      <c r="P28" s="48">
        <v>36</v>
      </c>
      <c r="Q28" s="48">
        <v>41</v>
      </c>
      <c r="R28" s="48">
        <v>57</v>
      </c>
      <c r="S28" s="48">
        <v>8</v>
      </c>
      <c r="T28" s="48">
        <v>32</v>
      </c>
      <c r="U28" s="50"/>
      <c r="V28" s="44">
        <f t="shared" si="0"/>
        <v>711</v>
      </c>
    </row>
    <row r="29" spans="1:22" ht="18" customHeight="1" x14ac:dyDescent="0.15">
      <c r="A29" s="154" t="s">
        <v>12</v>
      </c>
      <c r="B29" s="118" t="s">
        <v>13</v>
      </c>
      <c r="C29" s="45">
        <v>54</v>
      </c>
      <c r="D29" s="46">
        <v>2</v>
      </c>
      <c r="E29" s="46">
        <v>12</v>
      </c>
      <c r="F29" s="46">
        <v>11</v>
      </c>
      <c r="G29" s="46">
        <v>2</v>
      </c>
      <c r="H29" s="46">
        <v>2</v>
      </c>
      <c r="I29" s="46">
        <v>6</v>
      </c>
      <c r="J29" s="46"/>
      <c r="K29" s="46"/>
      <c r="L29" s="46">
        <v>4</v>
      </c>
      <c r="M29" s="46">
        <v>4</v>
      </c>
      <c r="N29" s="46">
        <v>15</v>
      </c>
      <c r="O29" s="46">
        <v>6</v>
      </c>
      <c r="P29" s="46">
        <v>2</v>
      </c>
      <c r="Q29" s="46">
        <v>4</v>
      </c>
      <c r="R29" s="46">
        <v>3</v>
      </c>
      <c r="S29" s="46">
        <v>4</v>
      </c>
      <c r="T29" s="46">
        <v>4</v>
      </c>
      <c r="U29" s="49"/>
      <c r="V29" s="42">
        <f t="shared" si="0"/>
        <v>135</v>
      </c>
    </row>
    <row r="30" spans="1:22" ht="18" customHeight="1" x14ac:dyDescent="0.15">
      <c r="A30" s="153"/>
      <c r="B30" s="120" t="s">
        <v>14</v>
      </c>
      <c r="C30" s="47">
        <v>93</v>
      </c>
      <c r="D30" s="48">
        <v>2</v>
      </c>
      <c r="E30" s="48">
        <v>24</v>
      </c>
      <c r="F30" s="48">
        <v>19</v>
      </c>
      <c r="G30" s="48">
        <v>2</v>
      </c>
      <c r="H30" s="48">
        <v>2</v>
      </c>
      <c r="I30" s="48">
        <v>9</v>
      </c>
      <c r="J30" s="48"/>
      <c r="K30" s="48"/>
      <c r="L30" s="48">
        <v>4</v>
      </c>
      <c r="M30" s="48">
        <v>4</v>
      </c>
      <c r="N30" s="48">
        <v>20</v>
      </c>
      <c r="O30" s="48">
        <v>10</v>
      </c>
      <c r="P30" s="48">
        <v>2</v>
      </c>
      <c r="Q30" s="48">
        <v>4</v>
      </c>
      <c r="R30" s="48">
        <v>6</v>
      </c>
      <c r="S30" s="48">
        <v>8</v>
      </c>
      <c r="T30" s="48">
        <v>6</v>
      </c>
      <c r="U30" s="50"/>
      <c r="V30" s="44">
        <f t="shared" si="0"/>
        <v>215</v>
      </c>
    </row>
    <row r="31" spans="1:22" ht="18" customHeight="1" x14ac:dyDescent="0.15">
      <c r="A31" s="154" t="s">
        <v>32</v>
      </c>
      <c r="B31" s="118" t="s">
        <v>13</v>
      </c>
      <c r="C31" s="11">
        <f>+C7+C9+C11+C13+C15+C17+C19+C21+C23+C25+C27+C29</f>
        <v>384</v>
      </c>
      <c r="D31" s="12">
        <f t="shared" ref="D31:V31" si="1">+D7+D9+D11+D13+D15+D17+D19+D21+D23+D25+D27+D29</f>
        <v>55</v>
      </c>
      <c r="E31" s="12">
        <f t="shared" si="1"/>
        <v>353</v>
      </c>
      <c r="F31" s="12">
        <f t="shared" si="1"/>
        <v>581</v>
      </c>
      <c r="G31" s="12">
        <f t="shared" si="1"/>
        <v>21</v>
      </c>
      <c r="H31" s="12">
        <f t="shared" si="1"/>
        <v>64</v>
      </c>
      <c r="I31" s="12">
        <f t="shared" si="1"/>
        <v>102</v>
      </c>
      <c r="J31" s="12">
        <f t="shared" si="1"/>
        <v>16</v>
      </c>
      <c r="K31" s="12">
        <f t="shared" ref="K31:M31" si="2">+K7+K9+K11+K13+K15+K17+K19+K21+K23+K25+K27+K29</f>
        <v>20</v>
      </c>
      <c r="L31" s="12">
        <f t="shared" si="2"/>
        <v>18</v>
      </c>
      <c r="M31" s="12">
        <f t="shared" si="2"/>
        <v>11</v>
      </c>
      <c r="N31" s="12">
        <f t="shared" si="1"/>
        <v>158</v>
      </c>
      <c r="O31" s="12">
        <f t="shared" si="1"/>
        <v>109</v>
      </c>
      <c r="P31" s="12">
        <f t="shared" si="1"/>
        <v>31</v>
      </c>
      <c r="Q31" s="12">
        <f t="shared" si="1"/>
        <v>61</v>
      </c>
      <c r="R31" s="12">
        <f t="shared" si="1"/>
        <v>208</v>
      </c>
      <c r="S31" s="12">
        <f t="shared" si="1"/>
        <v>83</v>
      </c>
      <c r="T31" s="12">
        <f t="shared" si="1"/>
        <v>97</v>
      </c>
      <c r="U31" s="13">
        <f t="shared" si="1"/>
        <v>2</v>
      </c>
      <c r="V31" s="32">
        <f t="shared" si="1"/>
        <v>2374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676</v>
      </c>
      <c r="D32" s="6">
        <f t="shared" si="3"/>
        <v>74</v>
      </c>
      <c r="E32" s="6">
        <f t="shared" si="3"/>
        <v>510</v>
      </c>
      <c r="F32" s="6">
        <f t="shared" si="3"/>
        <v>864</v>
      </c>
      <c r="G32" s="6">
        <f t="shared" si="3"/>
        <v>28</v>
      </c>
      <c r="H32" s="6">
        <f t="shared" si="3"/>
        <v>89</v>
      </c>
      <c r="I32" s="6">
        <f t="shared" si="3"/>
        <v>166</v>
      </c>
      <c r="J32" s="6">
        <f t="shared" si="3"/>
        <v>18</v>
      </c>
      <c r="K32" s="6">
        <f t="shared" ref="K32:M32" si="4">+K8+K10+K12+K14+K16+K18+K20+K22+K24+K26+K28+K30</f>
        <v>28</v>
      </c>
      <c r="L32" s="6">
        <f t="shared" si="4"/>
        <v>22</v>
      </c>
      <c r="M32" s="6">
        <f t="shared" si="4"/>
        <v>13</v>
      </c>
      <c r="N32" s="6">
        <f t="shared" si="3"/>
        <v>252</v>
      </c>
      <c r="O32" s="6">
        <f t="shared" si="3"/>
        <v>151</v>
      </c>
      <c r="P32" s="6">
        <f t="shared" si="3"/>
        <v>44</v>
      </c>
      <c r="Q32" s="6">
        <f t="shared" si="3"/>
        <v>97</v>
      </c>
      <c r="R32" s="6">
        <f t="shared" si="3"/>
        <v>342</v>
      </c>
      <c r="S32" s="6">
        <f t="shared" si="3"/>
        <v>115</v>
      </c>
      <c r="T32" s="6">
        <f t="shared" si="3"/>
        <v>152</v>
      </c>
      <c r="U32" s="7">
        <f t="shared" si="3"/>
        <v>10</v>
      </c>
      <c r="V32" s="31">
        <f t="shared" si="3"/>
        <v>3651</v>
      </c>
    </row>
    <row r="33" spans="1:22" ht="18" customHeight="1" x14ac:dyDescent="0.15">
      <c r="A33" s="158" t="s">
        <v>273</v>
      </c>
      <c r="B33" s="118" t="s">
        <v>13</v>
      </c>
      <c r="C33" s="2">
        <v>341</v>
      </c>
      <c r="D33" s="3">
        <v>45</v>
      </c>
      <c r="E33" s="3">
        <v>353</v>
      </c>
      <c r="F33" s="3">
        <v>553</v>
      </c>
      <c r="G33" s="3">
        <v>21</v>
      </c>
      <c r="H33" s="3">
        <v>67</v>
      </c>
      <c r="I33" s="3">
        <v>100</v>
      </c>
      <c r="J33" s="3">
        <v>12</v>
      </c>
      <c r="K33" s="3">
        <v>20</v>
      </c>
      <c r="L33" s="3">
        <v>16</v>
      </c>
      <c r="M33" s="3">
        <v>15</v>
      </c>
      <c r="N33" s="3">
        <v>134</v>
      </c>
      <c r="O33" s="3">
        <v>111</v>
      </c>
      <c r="P33" s="3">
        <v>32</v>
      </c>
      <c r="Q33" s="3">
        <v>57</v>
      </c>
      <c r="R33" s="3">
        <v>216</v>
      </c>
      <c r="S33" s="3">
        <v>87</v>
      </c>
      <c r="T33" s="3">
        <v>89</v>
      </c>
      <c r="U33" s="4">
        <v>27</v>
      </c>
      <c r="V33" s="29">
        <f>SUM(C33:U33)</f>
        <v>2296</v>
      </c>
    </row>
    <row r="34" spans="1:22" ht="18" customHeight="1" x14ac:dyDescent="0.15">
      <c r="A34" s="153"/>
      <c r="B34" s="120" t="s">
        <v>14</v>
      </c>
      <c r="C34" s="5">
        <v>659</v>
      </c>
      <c r="D34" s="6">
        <v>53</v>
      </c>
      <c r="E34" s="6">
        <v>509</v>
      </c>
      <c r="F34" s="6">
        <v>836</v>
      </c>
      <c r="G34" s="6">
        <v>27</v>
      </c>
      <c r="H34" s="6">
        <v>92</v>
      </c>
      <c r="I34" s="6">
        <v>161</v>
      </c>
      <c r="J34" s="6">
        <v>12</v>
      </c>
      <c r="K34" s="6">
        <v>28</v>
      </c>
      <c r="L34" s="6">
        <v>20</v>
      </c>
      <c r="M34" s="6">
        <v>20</v>
      </c>
      <c r="N34" s="6">
        <v>205</v>
      </c>
      <c r="O34" s="6">
        <v>171</v>
      </c>
      <c r="P34" s="6">
        <v>46</v>
      </c>
      <c r="Q34" s="6">
        <v>91</v>
      </c>
      <c r="R34" s="6">
        <v>360</v>
      </c>
      <c r="S34" s="6">
        <v>157</v>
      </c>
      <c r="T34" s="6">
        <v>186</v>
      </c>
      <c r="U34" s="7">
        <v>43</v>
      </c>
      <c r="V34" s="31">
        <f>SUM(C34:U34)</f>
        <v>3676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1.1260997067448681</v>
      </c>
      <c r="D35" s="34">
        <f t="shared" ref="D35:V35" si="5">IF(D33=0,"- ",+D31/D33)</f>
        <v>1.2222222222222223</v>
      </c>
      <c r="E35" s="34">
        <f t="shared" si="5"/>
        <v>1</v>
      </c>
      <c r="F35" s="34">
        <f t="shared" si="5"/>
        <v>1.0506329113924051</v>
      </c>
      <c r="G35" s="34">
        <f t="shared" si="5"/>
        <v>1</v>
      </c>
      <c r="H35" s="34">
        <f t="shared" si="5"/>
        <v>0.95522388059701491</v>
      </c>
      <c r="I35" s="34">
        <f t="shared" si="5"/>
        <v>1.02</v>
      </c>
      <c r="J35" s="34">
        <f t="shared" si="5"/>
        <v>1.3333333333333333</v>
      </c>
      <c r="K35" s="34">
        <f t="shared" ref="K35:M35" si="6">IF(K33=0,"- ",+K31/K33)</f>
        <v>1</v>
      </c>
      <c r="L35" s="34">
        <f t="shared" si="6"/>
        <v>1.125</v>
      </c>
      <c r="M35" s="34">
        <f t="shared" si="6"/>
        <v>0.73333333333333328</v>
      </c>
      <c r="N35" s="34">
        <f t="shared" si="5"/>
        <v>1.1791044776119404</v>
      </c>
      <c r="O35" s="34">
        <f t="shared" si="5"/>
        <v>0.98198198198198194</v>
      </c>
      <c r="P35" s="34">
        <f t="shared" si="5"/>
        <v>0.96875</v>
      </c>
      <c r="Q35" s="34">
        <f t="shared" si="5"/>
        <v>1.0701754385964912</v>
      </c>
      <c r="R35" s="34">
        <f t="shared" si="5"/>
        <v>0.96296296296296291</v>
      </c>
      <c r="S35" s="34">
        <f t="shared" si="5"/>
        <v>0.95402298850574707</v>
      </c>
      <c r="T35" s="34">
        <f t="shared" si="5"/>
        <v>1.0898876404494382</v>
      </c>
      <c r="U35" s="35">
        <f t="shared" si="5"/>
        <v>7.407407407407407E-2</v>
      </c>
      <c r="V35" s="36">
        <f t="shared" si="5"/>
        <v>1.0339721254355401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1.0257966616084977</v>
      </c>
      <c r="D36" s="38">
        <f t="shared" si="7"/>
        <v>1.3962264150943395</v>
      </c>
      <c r="E36" s="38">
        <f t="shared" si="7"/>
        <v>1.0019646365422397</v>
      </c>
      <c r="F36" s="38">
        <f t="shared" si="7"/>
        <v>1.0334928229665072</v>
      </c>
      <c r="G36" s="38">
        <f t="shared" si="7"/>
        <v>1.037037037037037</v>
      </c>
      <c r="H36" s="38">
        <f t="shared" si="7"/>
        <v>0.96739130434782605</v>
      </c>
      <c r="I36" s="38">
        <f t="shared" si="7"/>
        <v>1.031055900621118</v>
      </c>
      <c r="J36" s="38">
        <f t="shared" si="7"/>
        <v>1.5</v>
      </c>
      <c r="K36" s="38">
        <f t="shared" ref="K36:M36" si="8">IF(K34=0,"- ",+K32/K34)</f>
        <v>1</v>
      </c>
      <c r="L36" s="38">
        <f t="shared" si="8"/>
        <v>1.1000000000000001</v>
      </c>
      <c r="M36" s="38">
        <f t="shared" si="8"/>
        <v>0.65</v>
      </c>
      <c r="N36" s="38">
        <f t="shared" si="7"/>
        <v>1.2292682926829268</v>
      </c>
      <c r="O36" s="38">
        <f t="shared" si="7"/>
        <v>0.88304093567251463</v>
      </c>
      <c r="P36" s="38">
        <f t="shared" si="7"/>
        <v>0.95652173913043481</v>
      </c>
      <c r="Q36" s="38">
        <f t="shared" si="7"/>
        <v>1.0659340659340659</v>
      </c>
      <c r="R36" s="38">
        <f t="shared" si="7"/>
        <v>0.95</v>
      </c>
      <c r="S36" s="38">
        <f t="shared" si="7"/>
        <v>0.73248407643312097</v>
      </c>
      <c r="T36" s="38">
        <f t="shared" si="7"/>
        <v>0.81720430107526887</v>
      </c>
      <c r="U36" s="39">
        <f t="shared" si="7"/>
        <v>0.23255813953488372</v>
      </c>
      <c r="V36" s="40">
        <f t="shared" si="7"/>
        <v>0.99319912948857458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0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9</v>
      </c>
      <c r="O4" s="14" t="s">
        <v>35</v>
      </c>
      <c r="P4" s="14" t="s">
        <v>36</v>
      </c>
      <c r="Q4" s="15">
        <v>9</v>
      </c>
      <c r="R4" s="14" t="s">
        <v>37</v>
      </c>
      <c r="T4" s="16" t="s">
        <v>33</v>
      </c>
      <c r="U4" s="16"/>
      <c r="V4" s="16" t="s">
        <v>237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>
        <v>23</v>
      </c>
      <c r="O9" s="3"/>
      <c r="P9" s="3"/>
      <c r="Q9" s="3"/>
      <c r="R9" s="3"/>
      <c r="S9" s="3"/>
      <c r="T9" s="3"/>
      <c r="U9" s="4"/>
      <c r="V9" s="29">
        <f t="shared" si="0"/>
        <v>23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>
        <v>59</v>
      </c>
      <c r="O10" s="6"/>
      <c r="P10" s="6"/>
      <c r="Q10" s="6"/>
      <c r="R10" s="6"/>
      <c r="S10" s="6"/>
      <c r="T10" s="6"/>
      <c r="U10" s="7"/>
      <c r="V10" s="31">
        <f t="shared" si="0"/>
        <v>59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>
        <v>2</v>
      </c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>
        <v>1</v>
      </c>
      <c r="T11" s="12">
        <v>23</v>
      </c>
      <c r="U11" s="13"/>
      <c r="V11" s="32">
        <f t="shared" si="0"/>
        <v>26</v>
      </c>
    </row>
    <row r="12" spans="1:22" ht="18" customHeight="1" x14ac:dyDescent="0.15">
      <c r="A12" s="157"/>
      <c r="B12" s="119" t="s">
        <v>14</v>
      </c>
      <c r="C12" s="8"/>
      <c r="D12" s="9"/>
      <c r="E12" s="9">
        <v>2</v>
      </c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>
        <v>1</v>
      </c>
      <c r="T12" s="9">
        <v>23</v>
      </c>
      <c r="U12" s="10"/>
      <c r="V12" s="30">
        <f t="shared" si="0"/>
        <v>26</v>
      </c>
    </row>
    <row r="13" spans="1:22" ht="18" customHeight="1" x14ac:dyDescent="0.15">
      <c r="A13" s="154" t="s">
        <v>4</v>
      </c>
      <c r="B13" s="118" t="s">
        <v>13</v>
      </c>
      <c r="C13" s="2"/>
      <c r="D13" s="3">
        <v>9</v>
      </c>
      <c r="E13" s="3">
        <v>7</v>
      </c>
      <c r="F13" s="3"/>
      <c r="G13" s="3"/>
      <c r="H13" s="3"/>
      <c r="I13" s="3"/>
      <c r="J13" s="3"/>
      <c r="K13" s="3">
        <v>1</v>
      </c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17</v>
      </c>
    </row>
    <row r="14" spans="1:22" ht="18" customHeight="1" x14ac:dyDescent="0.15">
      <c r="A14" s="153"/>
      <c r="B14" s="120" t="s">
        <v>14</v>
      </c>
      <c r="C14" s="5"/>
      <c r="D14" s="6">
        <v>9</v>
      </c>
      <c r="E14" s="6">
        <v>7</v>
      </c>
      <c r="F14" s="6"/>
      <c r="G14" s="6"/>
      <c r="H14" s="6"/>
      <c r="I14" s="6"/>
      <c r="J14" s="6"/>
      <c r="K14" s="6">
        <v>1</v>
      </c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17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/>
      <c r="F15" s="12"/>
      <c r="G15" s="12">
        <v>2</v>
      </c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2</v>
      </c>
    </row>
    <row r="16" spans="1:22" ht="18" customHeight="1" x14ac:dyDescent="0.15">
      <c r="A16" s="157"/>
      <c r="B16" s="119" t="s">
        <v>14</v>
      </c>
      <c r="C16" s="8"/>
      <c r="D16" s="9"/>
      <c r="E16" s="9"/>
      <c r="F16" s="9"/>
      <c r="G16" s="9">
        <v>2</v>
      </c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2</v>
      </c>
    </row>
    <row r="17" spans="1:22" ht="18" customHeight="1" x14ac:dyDescent="0.15">
      <c r="A17" s="154" t="s">
        <v>6</v>
      </c>
      <c r="B17" s="118" t="s">
        <v>13</v>
      </c>
      <c r="C17" s="2">
        <v>7</v>
      </c>
      <c r="D17" s="3"/>
      <c r="E17" s="3">
        <v>1</v>
      </c>
      <c r="F17" s="3">
        <v>4</v>
      </c>
      <c r="G17" s="3"/>
      <c r="H17" s="3">
        <v>1</v>
      </c>
      <c r="I17" s="3"/>
      <c r="J17" s="3"/>
      <c r="K17" s="3"/>
      <c r="L17" s="3"/>
      <c r="M17" s="3">
        <v>2</v>
      </c>
      <c r="N17" s="3"/>
      <c r="O17" s="3"/>
      <c r="P17" s="3"/>
      <c r="Q17" s="3"/>
      <c r="R17" s="3">
        <v>1</v>
      </c>
      <c r="S17" s="3"/>
      <c r="T17" s="3"/>
      <c r="U17" s="4"/>
      <c r="V17" s="29">
        <f t="shared" si="0"/>
        <v>16</v>
      </c>
    </row>
    <row r="18" spans="1:22" ht="18" customHeight="1" x14ac:dyDescent="0.15">
      <c r="A18" s="153"/>
      <c r="B18" s="120" t="s">
        <v>14</v>
      </c>
      <c r="C18" s="8">
        <v>21</v>
      </c>
      <c r="D18" s="9"/>
      <c r="E18" s="9">
        <v>3</v>
      </c>
      <c r="F18" s="9">
        <v>12</v>
      </c>
      <c r="G18" s="9"/>
      <c r="H18" s="9">
        <v>3</v>
      </c>
      <c r="I18" s="9"/>
      <c r="J18" s="9"/>
      <c r="K18" s="9"/>
      <c r="L18" s="9"/>
      <c r="M18" s="9">
        <v>6</v>
      </c>
      <c r="N18" s="9"/>
      <c r="O18" s="9"/>
      <c r="P18" s="9"/>
      <c r="Q18" s="9"/>
      <c r="R18" s="9">
        <v>3</v>
      </c>
      <c r="S18" s="9"/>
      <c r="T18" s="9"/>
      <c r="U18" s="10"/>
      <c r="V18" s="30">
        <f t="shared" si="0"/>
        <v>48</v>
      </c>
    </row>
    <row r="19" spans="1:22" ht="18" customHeight="1" x14ac:dyDescent="0.15">
      <c r="A19" s="156" t="s">
        <v>7</v>
      </c>
      <c r="B19" s="121" t="s">
        <v>13</v>
      </c>
      <c r="C19" s="45">
        <v>3</v>
      </c>
      <c r="D19" s="46">
        <v>2</v>
      </c>
      <c r="E19" s="3">
        <v>10</v>
      </c>
      <c r="F19" s="3">
        <v>5</v>
      </c>
      <c r="G19" s="3"/>
      <c r="H19" s="3"/>
      <c r="I19" s="3"/>
      <c r="J19" s="3"/>
      <c r="K19" s="3"/>
      <c r="L19" s="3"/>
      <c r="M19" s="3"/>
      <c r="N19" s="3"/>
      <c r="O19" s="3"/>
      <c r="P19" s="3">
        <v>1</v>
      </c>
      <c r="Q19" s="3"/>
      <c r="R19" s="3"/>
      <c r="S19" s="3"/>
      <c r="T19" s="3"/>
      <c r="U19" s="41"/>
      <c r="V19" s="42">
        <f t="shared" si="0"/>
        <v>21</v>
      </c>
    </row>
    <row r="20" spans="1:22" ht="18" customHeight="1" x14ac:dyDescent="0.15">
      <c r="A20" s="157"/>
      <c r="B20" s="119" t="s">
        <v>14</v>
      </c>
      <c r="C20" s="47">
        <v>3</v>
      </c>
      <c r="D20" s="48">
        <v>2</v>
      </c>
      <c r="E20" s="6">
        <v>10</v>
      </c>
      <c r="F20" s="6">
        <v>5</v>
      </c>
      <c r="G20" s="6"/>
      <c r="H20" s="6"/>
      <c r="I20" s="6"/>
      <c r="J20" s="6"/>
      <c r="K20" s="6"/>
      <c r="L20" s="6"/>
      <c r="M20" s="6"/>
      <c r="N20" s="6"/>
      <c r="O20" s="6"/>
      <c r="P20" s="6">
        <v>1</v>
      </c>
      <c r="Q20" s="6"/>
      <c r="R20" s="6"/>
      <c r="S20" s="6"/>
      <c r="T20" s="6"/>
      <c r="U20" s="43"/>
      <c r="V20" s="44">
        <f t="shared" si="0"/>
        <v>21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>
        <v>7</v>
      </c>
      <c r="F21" s="3">
        <v>2</v>
      </c>
      <c r="G21" s="3">
        <v>4</v>
      </c>
      <c r="H21" s="3"/>
      <c r="I21" s="3"/>
      <c r="J21" s="3"/>
      <c r="K21" s="3"/>
      <c r="L21" s="3"/>
      <c r="M21" s="3"/>
      <c r="N21" s="3"/>
      <c r="O21" s="3">
        <v>2</v>
      </c>
      <c r="P21" s="3"/>
      <c r="Q21" s="3"/>
      <c r="R21" s="3"/>
      <c r="S21" s="3"/>
      <c r="T21" s="3"/>
      <c r="U21" s="41"/>
      <c r="V21" s="42">
        <f t="shared" si="0"/>
        <v>15</v>
      </c>
    </row>
    <row r="22" spans="1:22" ht="18" customHeight="1" x14ac:dyDescent="0.15">
      <c r="A22" s="153"/>
      <c r="B22" s="120" t="s">
        <v>14</v>
      </c>
      <c r="C22" s="5"/>
      <c r="D22" s="6"/>
      <c r="E22" s="6">
        <v>43</v>
      </c>
      <c r="F22" s="6">
        <v>2</v>
      </c>
      <c r="G22" s="6">
        <v>4</v>
      </c>
      <c r="H22" s="6"/>
      <c r="I22" s="6"/>
      <c r="J22" s="6"/>
      <c r="K22" s="6"/>
      <c r="L22" s="6"/>
      <c r="M22" s="6"/>
      <c r="N22" s="6"/>
      <c r="O22" s="6">
        <v>2</v>
      </c>
      <c r="P22" s="6"/>
      <c r="Q22" s="6"/>
      <c r="R22" s="6"/>
      <c r="S22" s="6"/>
      <c r="T22" s="6"/>
      <c r="U22" s="43"/>
      <c r="V22" s="44">
        <f t="shared" si="0"/>
        <v>51</v>
      </c>
    </row>
    <row r="23" spans="1:22" ht="18" customHeight="1" x14ac:dyDescent="0.15">
      <c r="A23" s="156" t="s">
        <v>9</v>
      </c>
      <c r="B23" s="121" t="s">
        <v>13</v>
      </c>
      <c r="C23" s="2"/>
      <c r="D23" s="3">
        <v>3</v>
      </c>
      <c r="E23" s="3">
        <v>3</v>
      </c>
      <c r="F23" s="3">
        <v>3</v>
      </c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41"/>
      <c r="V23" s="42">
        <f t="shared" si="0"/>
        <v>9</v>
      </c>
    </row>
    <row r="24" spans="1:22" ht="18" customHeight="1" x14ac:dyDescent="0.15">
      <c r="A24" s="157"/>
      <c r="B24" s="119" t="s">
        <v>14</v>
      </c>
      <c r="C24" s="5"/>
      <c r="D24" s="6">
        <v>3</v>
      </c>
      <c r="E24" s="6">
        <v>3</v>
      </c>
      <c r="F24" s="6">
        <v>3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43"/>
      <c r="V24" s="44">
        <f t="shared" si="0"/>
        <v>9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1"/>
      <c r="V25" s="42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43"/>
      <c r="V26" s="44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2">
        <v>58</v>
      </c>
      <c r="D27" s="3">
        <v>4</v>
      </c>
      <c r="E27" s="3">
        <v>7</v>
      </c>
      <c r="F27" s="3"/>
      <c r="G27" s="3"/>
      <c r="H27" s="3"/>
      <c r="I27" s="3">
        <v>7</v>
      </c>
      <c r="J27" s="3"/>
      <c r="K27" s="3">
        <v>2</v>
      </c>
      <c r="L27" s="3"/>
      <c r="M27" s="3">
        <v>3</v>
      </c>
      <c r="N27" s="3"/>
      <c r="O27" s="3"/>
      <c r="P27" s="3"/>
      <c r="Q27" s="3"/>
      <c r="R27" s="3"/>
      <c r="S27" s="3"/>
      <c r="T27" s="3"/>
      <c r="U27" s="41">
        <v>7</v>
      </c>
      <c r="V27" s="42">
        <f t="shared" si="0"/>
        <v>88</v>
      </c>
    </row>
    <row r="28" spans="1:22" ht="18" customHeight="1" x14ac:dyDescent="0.15">
      <c r="A28" s="157"/>
      <c r="B28" s="119" t="s">
        <v>14</v>
      </c>
      <c r="C28" s="5">
        <v>74</v>
      </c>
      <c r="D28" s="6">
        <v>4</v>
      </c>
      <c r="E28" s="6">
        <v>21</v>
      </c>
      <c r="F28" s="6"/>
      <c r="G28" s="6"/>
      <c r="H28" s="6"/>
      <c r="I28" s="6">
        <v>7</v>
      </c>
      <c r="J28" s="6"/>
      <c r="K28" s="6">
        <v>4</v>
      </c>
      <c r="L28" s="6"/>
      <c r="M28" s="6">
        <v>6</v>
      </c>
      <c r="N28" s="6"/>
      <c r="O28" s="6"/>
      <c r="P28" s="6"/>
      <c r="Q28" s="6"/>
      <c r="R28" s="6"/>
      <c r="S28" s="6"/>
      <c r="T28" s="6"/>
      <c r="U28" s="43">
        <v>7</v>
      </c>
      <c r="V28" s="44">
        <f t="shared" si="0"/>
        <v>123</v>
      </c>
    </row>
    <row r="29" spans="1:22" ht="18" customHeight="1" x14ac:dyDescent="0.15">
      <c r="A29" s="154" t="s">
        <v>12</v>
      </c>
      <c r="B29" s="118" t="s">
        <v>13</v>
      </c>
      <c r="C29" s="45"/>
      <c r="D29" s="46">
        <v>4</v>
      </c>
      <c r="E29" s="3">
        <v>3</v>
      </c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1"/>
      <c r="V29" s="42">
        <f t="shared" si="0"/>
        <v>7</v>
      </c>
    </row>
    <row r="30" spans="1:22" ht="18" customHeight="1" x14ac:dyDescent="0.15">
      <c r="A30" s="153"/>
      <c r="B30" s="120" t="s">
        <v>14</v>
      </c>
      <c r="C30" s="47"/>
      <c r="D30" s="48">
        <v>4</v>
      </c>
      <c r="E30" s="6">
        <v>3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43"/>
      <c r="V30" s="44">
        <f t="shared" si="0"/>
        <v>7</v>
      </c>
    </row>
    <row r="31" spans="1:22" ht="18" customHeight="1" x14ac:dyDescent="0.15">
      <c r="A31" s="154" t="s">
        <v>32</v>
      </c>
      <c r="B31" s="118" t="s">
        <v>13</v>
      </c>
      <c r="C31" s="11">
        <f>+C7+C9+C11+C13+C15+C17+C19+C21+C23+C25+C27+C29</f>
        <v>68</v>
      </c>
      <c r="D31" s="12">
        <f t="shared" ref="D31:V31" si="1">+D7+D9+D11+D13+D15+D17+D19+D21+D23+D25+D27+D29</f>
        <v>22</v>
      </c>
      <c r="E31" s="12">
        <f t="shared" si="1"/>
        <v>40</v>
      </c>
      <c r="F31" s="12">
        <f t="shared" si="1"/>
        <v>14</v>
      </c>
      <c r="G31" s="12">
        <f t="shared" si="1"/>
        <v>6</v>
      </c>
      <c r="H31" s="12">
        <f t="shared" si="1"/>
        <v>1</v>
      </c>
      <c r="I31" s="12">
        <f t="shared" si="1"/>
        <v>7</v>
      </c>
      <c r="J31" s="12">
        <f t="shared" si="1"/>
        <v>0</v>
      </c>
      <c r="K31" s="12">
        <f t="shared" ref="K31:M31" si="2">+K7+K9+K11+K13+K15+K17+K19+K21+K23+K25+K27+K29</f>
        <v>3</v>
      </c>
      <c r="L31" s="12">
        <f t="shared" si="2"/>
        <v>0</v>
      </c>
      <c r="M31" s="12">
        <f t="shared" si="2"/>
        <v>5</v>
      </c>
      <c r="N31" s="12">
        <f t="shared" si="1"/>
        <v>23</v>
      </c>
      <c r="O31" s="12">
        <f t="shared" si="1"/>
        <v>2</v>
      </c>
      <c r="P31" s="12">
        <f t="shared" si="1"/>
        <v>1</v>
      </c>
      <c r="Q31" s="12">
        <f t="shared" si="1"/>
        <v>0</v>
      </c>
      <c r="R31" s="12">
        <f t="shared" si="1"/>
        <v>1</v>
      </c>
      <c r="S31" s="12">
        <f t="shared" si="1"/>
        <v>1</v>
      </c>
      <c r="T31" s="12">
        <f t="shared" si="1"/>
        <v>23</v>
      </c>
      <c r="U31" s="13">
        <f t="shared" si="1"/>
        <v>7</v>
      </c>
      <c r="V31" s="32">
        <f t="shared" si="1"/>
        <v>224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98</v>
      </c>
      <c r="D32" s="6">
        <f t="shared" si="3"/>
        <v>22</v>
      </c>
      <c r="E32" s="6">
        <f t="shared" si="3"/>
        <v>92</v>
      </c>
      <c r="F32" s="6">
        <f t="shared" si="3"/>
        <v>22</v>
      </c>
      <c r="G32" s="6">
        <f t="shared" si="3"/>
        <v>6</v>
      </c>
      <c r="H32" s="6">
        <f t="shared" si="3"/>
        <v>3</v>
      </c>
      <c r="I32" s="6">
        <f t="shared" si="3"/>
        <v>7</v>
      </c>
      <c r="J32" s="6">
        <f t="shared" si="3"/>
        <v>0</v>
      </c>
      <c r="K32" s="6">
        <f t="shared" ref="K32:M32" si="4">+K8+K10+K12+K14+K16+K18+K20+K22+K24+K26+K28+K30</f>
        <v>5</v>
      </c>
      <c r="L32" s="6">
        <f t="shared" si="4"/>
        <v>0</v>
      </c>
      <c r="M32" s="6">
        <f t="shared" si="4"/>
        <v>12</v>
      </c>
      <c r="N32" s="6">
        <f t="shared" si="3"/>
        <v>59</v>
      </c>
      <c r="O32" s="6">
        <f t="shared" si="3"/>
        <v>2</v>
      </c>
      <c r="P32" s="6">
        <f t="shared" si="3"/>
        <v>1</v>
      </c>
      <c r="Q32" s="6">
        <f t="shared" si="3"/>
        <v>0</v>
      </c>
      <c r="R32" s="6">
        <f t="shared" si="3"/>
        <v>3</v>
      </c>
      <c r="S32" s="6">
        <f t="shared" si="3"/>
        <v>1</v>
      </c>
      <c r="T32" s="6">
        <f t="shared" si="3"/>
        <v>23</v>
      </c>
      <c r="U32" s="7">
        <f t="shared" si="3"/>
        <v>7</v>
      </c>
      <c r="V32" s="31">
        <f t="shared" si="3"/>
        <v>363</v>
      </c>
    </row>
    <row r="33" spans="1:22" ht="18" customHeight="1" x14ac:dyDescent="0.15">
      <c r="A33" s="159" t="s">
        <v>273</v>
      </c>
      <c r="B33" s="118" t="s">
        <v>13</v>
      </c>
      <c r="C33" s="2">
        <v>111</v>
      </c>
      <c r="D33" s="3">
        <v>9</v>
      </c>
      <c r="E33" s="3">
        <v>57</v>
      </c>
      <c r="F33" s="3">
        <v>4</v>
      </c>
      <c r="G33" s="3">
        <v>1</v>
      </c>
      <c r="H33" s="3">
        <v>0</v>
      </c>
      <c r="I33" s="3">
        <v>0</v>
      </c>
      <c r="J33" s="3">
        <v>0</v>
      </c>
      <c r="K33" s="3">
        <v>1</v>
      </c>
      <c r="L33" s="3">
        <v>0</v>
      </c>
      <c r="M33" s="3">
        <v>4</v>
      </c>
      <c r="N33" s="3">
        <v>20</v>
      </c>
      <c r="O33" s="3">
        <v>3</v>
      </c>
      <c r="P33" s="3">
        <v>0</v>
      </c>
      <c r="Q33" s="3">
        <v>0</v>
      </c>
      <c r="R33" s="3">
        <v>1</v>
      </c>
      <c r="S33" s="3">
        <v>0</v>
      </c>
      <c r="T33" s="3">
        <v>15</v>
      </c>
      <c r="U33" s="4">
        <v>1</v>
      </c>
      <c r="V33" s="29">
        <f>SUM(C33:U33)</f>
        <v>227</v>
      </c>
    </row>
    <row r="34" spans="1:22" ht="18" customHeight="1" x14ac:dyDescent="0.15">
      <c r="A34" s="153"/>
      <c r="B34" s="120" t="s">
        <v>14</v>
      </c>
      <c r="C34" s="5">
        <v>211</v>
      </c>
      <c r="D34" s="6">
        <v>13</v>
      </c>
      <c r="E34" s="6">
        <v>88</v>
      </c>
      <c r="F34" s="6">
        <v>12</v>
      </c>
      <c r="G34" s="6">
        <v>3</v>
      </c>
      <c r="H34" s="6">
        <v>0</v>
      </c>
      <c r="I34" s="6">
        <v>0</v>
      </c>
      <c r="J34" s="6">
        <v>0</v>
      </c>
      <c r="K34" s="6">
        <v>4</v>
      </c>
      <c r="L34" s="6">
        <v>0</v>
      </c>
      <c r="M34" s="6">
        <v>15</v>
      </c>
      <c r="N34" s="6">
        <v>60</v>
      </c>
      <c r="O34" s="6">
        <v>5</v>
      </c>
      <c r="P34" s="6">
        <v>0</v>
      </c>
      <c r="Q34" s="6">
        <v>0</v>
      </c>
      <c r="R34" s="6">
        <v>3</v>
      </c>
      <c r="S34" s="6">
        <v>0</v>
      </c>
      <c r="T34" s="6">
        <v>15</v>
      </c>
      <c r="U34" s="7">
        <v>3</v>
      </c>
      <c r="V34" s="31">
        <f>SUM(C34:U34)</f>
        <v>432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0.61261261261261257</v>
      </c>
      <c r="D35" s="34">
        <f t="shared" ref="D35:V35" si="5">IF(D33=0,"- ",+D31/D33)</f>
        <v>2.4444444444444446</v>
      </c>
      <c r="E35" s="34">
        <f t="shared" si="5"/>
        <v>0.70175438596491224</v>
      </c>
      <c r="F35" s="34">
        <f t="shared" si="5"/>
        <v>3.5</v>
      </c>
      <c r="G35" s="34">
        <f t="shared" si="5"/>
        <v>6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>
        <f t="shared" ref="K35:M35" si="6">IF(K33=0,"- ",+K31/K33)</f>
        <v>3</v>
      </c>
      <c r="L35" s="34" t="str">
        <f t="shared" si="6"/>
        <v xml:space="preserve">- </v>
      </c>
      <c r="M35" s="34">
        <f t="shared" si="6"/>
        <v>1.25</v>
      </c>
      <c r="N35" s="34">
        <f t="shared" si="5"/>
        <v>1.1499999999999999</v>
      </c>
      <c r="O35" s="34">
        <f t="shared" si="5"/>
        <v>0.66666666666666663</v>
      </c>
      <c r="P35" s="34" t="str">
        <f t="shared" si="5"/>
        <v xml:space="preserve">- </v>
      </c>
      <c r="Q35" s="34" t="str">
        <f t="shared" si="5"/>
        <v xml:space="preserve">- </v>
      </c>
      <c r="R35" s="34">
        <f t="shared" si="5"/>
        <v>1</v>
      </c>
      <c r="S35" s="34" t="str">
        <f t="shared" si="5"/>
        <v xml:space="preserve">- </v>
      </c>
      <c r="T35" s="34">
        <f t="shared" si="5"/>
        <v>1.5333333333333334</v>
      </c>
      <c r="U35" s="35">
        <f t="shared" si="5"/>
        <v>7</v>
      </c>
      <c r="V35" s="36">
        <f t="shared" si="5"/>
        <v>0.986784140969163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0.46445497630331756</v>
      </c>
      <c r="D36" s="38">
        <f t="shared" si="7"/>
        <v>1.6923076923076923</v>
      </c>
      <c r="E36" s="38">
        <f t="shared" si="7"/>
        <v>1.0454545454545454</v>
      </c>
      <c r="F36" s="38">
        <f t="shared" si="7"/>
        <v>1.8333333333333333</v>
      </c>
      <c r="G36" s="38">
        <f t="shared" si="7"/>
        <v>2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>
        <f t="shared" ref="K36:M36" si="8">IF(K34=0,"- ",+K32/K34)</f>
        <v>1.25</v>
      </c>
      <c r="L36" s="38" t="str">
        <f t="shared" si="8"/>
        <v xml:space="preserve">- </v>
      </c>
      <c r="M36" s="38">
        <f t="shared" si="8"/>
        <v>0.8</v>
      </c>
      <c r="N36" s="38">
        <f t="shared" si="7"/>
        <v>0.98333333333333328</v>
      </c>
      <c r="O36" s="38">
        <f t="shared" si="7"/>
        <v>0.4</v>
      </c>
      <c r="P36" s="38" t="str">
        <f t="shared" si="7"/>
        <v xml:space="preserve">- </v>
      </c>
      <c r="Q36" s="38" t="str">
        <f t="shared" si="7"/>
        <v xml:space="preserve">- </v>
      </c>
      <c r="R36" s="38">
        <f t="shared" si="7"/>
        <v>1</v>
      </c>
      <c r="S36" s="38" t="str">
        <f t="shared" si="7"/>
        <v xml:space="preserve">- </v>
      </c>
      <c r="T36" s="38">
        <f t="shared" si="7"/>
        <v>1.5333333333333334</v>
      </c>
      <c r="U36" s="39">
        <f t="shared" si="7"/>
        <v>2.3333333333333335</v>
      </c>
      <c r="V36" s="40">
        <f t="shared" si="7"/>
        <v>0.84027777777777779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31:A32"/>
    <mergeCell ref="A2:V2"/>
    <mergeCell ref="A23:A24"/>
    <mergeCell ref="A25:A26"/>
    <mergeCell ref="A27:A28"/>
    <mergeCell ref="A29:A30"/>
    <mergeCell ref="A15:A16"/>
    <mergeCell ref="A17:A18"/>
    <mergeCell ref="A19:A20"/>
    <mergeCell ref="A21:A22"/>
    <mergeCell ref="A7:A8"/>
    <mergeCell ref="A9:A10"/>
    <mergeCell ref="A11:A12"/>
    <mergeCell ref="A13:A14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indexed="48"/>
    <pageSetUpPr fitToPage="1"/>
  </sheetPr>
  <dimension ref="A1:AG56"/>
  <sheetViews>
    <sheetView view="pageBreakPreview" topLeftCell="A3" zoomScale="70" zoomScaleNormal="85" zoomScaleSheetLayoutView="70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3" width="9.625" style="14" customWidth="1"/>
    <col min="4" max="4" width="9.375" style="14" customWidth="1"/>
    <col min="5" max="5" width="9.25" style="14" customWidth="1"/>
    <col min="6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f>+空知総合振興局計!N4+石狩振興局計!N4+後志総合振興局計!N4+胆振総合振興局計!N4+日高振興局計!N4</f>
        <v>812</v>
      </c>
      <c r="O4" s="14" t="s">
        <v>35</v>
      </c>
      <c r="P4" s="14" t="s">
        <v>36</v>
      </c>
      <c r="Q4" s="15">
        <f>+空知総合振興局計!Q4+石狩振興局計!Q4+後志総合振興局計!Q4+胆振総合振興局計!Q4+日高振興局計!Q4</f>
        <v>559</v>
      </c>
      <c r="R4" s="14" t="s">
        <v>37</v>
      </c>
      <c r="T4" s="16" t="s">
        <v>33</v>
      </c>
      <c r="U4" s="16"/>
      <c r="V4" s="17" t="s">
        <v>40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20</v>
      </c>
      <c r="H6" s="19" t="s">
        <v>21</v>
      </c>
      <c r="I6" s="19" t="s">
        <v>22</v>
      </c>
      <c r="J6" s="19" t="s">
        <v>23</v>
      </c>
      <c r="K6" s="19" t="s">
        <v>252</v>
      </c>
      <c r="L6" s="28" t="s">
        <v>254</v>
      </c>
      <c r="M6" s="19" t="s">
        <v>256</v>
      </c>
      <c r="N6" s="19" t="s">
        <v>24</v>
      </c>
      <c r="O6" s="19" t="s">
        <v>25</v>
      </c>
      <c r="P6" s="19" t="s">
        <v>26</v>
      </c>
      <c r="Q6" s="19" t="s">
        <v>27</v>
      </c>
      <c r="R6" s="19" t="s">
        <v>28</v>
      </c>
      <c r="S6" s="19" t="s">
        <v>29</v>
      </c>
      <c r="T6" s="19" t="s">
        <v>30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f>+空知総合振興局計!C7+石狩振興局計!C7+後志総合振興局計!C7+胆振総合振興局計!C7+日高振興局計!C7</f>
        <v>40792</v>
      </c>
      <c r="D7" s="3">
        <f>+空知総合振興局計!D7+石狩振興局計!D7+後志総合振興局計!D7+胆振総合振興局計!D7+日高振興局計!D7</f>
        <v>49962</v>
      </c>
      <c r="E7" s="3">
        <f>+空知総合振興局計!E7+石狩振興局計!E7+後志総合振興局計!E7+胆振総合振興局計!E7+日高振興局計!E7</f>
        <v>61944</v>
      </c>
      <c r="F7" s="3">
        <f>+空知総合振興局計!F7+石狩振興局計!F7+後志総合振興局計!F7+胆振総合振興局計!F7+日高振興局計!F7</f>
        <v>22864</v>
      </c>
      <c r="G7" s="3">
        <f>+空知総合振興局計!G7+石狩振興局計!G7+後志総合振興局計!G7+胆振総合振興局計!G7+日高振興局計!G7</f>
        <v>8373</v>
      </c>
      <c r="H7" s="3">
        <f>+空知総合振興局計!H7+石狩振興局計!H7+後志総合振興局計!H7+胆振総合振興局計!H7+日高振興局計!H7</f>
        <v>10772</v>
      </c>
      <c r="I7" s="3">
        <f>+空知総合振興局計!I7+石狩振興局計!I7+後志総合振興局計!I7+胆振総合振興局計!I7+日高振興局計!I7</f>
        <v>26724</v>
      </c>
      <c r="J7" s="3">
        <f>+空知総合振興局計!J7+石狩振興局計!J7+後志総合振興局計!J7+胆振総合振興局計!J7+日高振興局計!J7</f>
        <v>148</v>
      </c>
      <c r="K7" s="3">
        <f>+空知総合振興局計!K7+石狩振興局計!K7+後志総合振興局計!K7+胆振総合振興局計!K7+日高振興局計!K7</f>
        <v>2934</v>
      </c>
      <c r="L7" s="3">
        <f>+空知総合振興局計!L7+石狩振興局計!L7+後志総合振興局計!L7+胆振総合振興局計!L7+日高振興局計!L7</f>
        <v>3244</v>
      </c>
      <c r="M7" s="3">
        <f>+空知総合振興局計!M7+石狩振興局計!M7+後志総合振興局計!M7+胆振総合振興局計!M7+日高振興局計!M7</f>
        <v>281</v>
      </c>
      <c r="N7" s="3">
        <f>+空知総合振興局計!N7+石狩振興局計!N7+後志総合振興局計!N7+胆振総合振興局計!N7+日高振興局計!N7</f>
        <v>676</v>
      </c>
      <c r="O7" s="3">
        <f>+空知総合振興局計!O7+石狩振興局計!O7+後志総合振興局計!O7+胆振総合振興局計!O7+日高振興局計!O7</f>
        <v>989</v>
      </c>
      <c r="P7" s="3">
        <f>+空知総合振興局計!P7+石狩振興局計!P7+後志総合振興局計!P7+胆振総合振興局計!P7+日高振興局計!P7</f>
        <v>305</v>
      </c>
      <c r="Q7" s="3">
        <f>+空知総合振興局計!Q7+石狩振興局計!Q7+後志総合振興局計!Q7+胆振総合振興局計!Q7+日高振興局計!Q7</f>
        <v>308</v>
      </c>
      <c r="R7" s="3">
        <f>+空知総合振興局計!R7+石狩振興局計!R7+後志総合振興局計!R7+胆振総合振興局計!R7+日高振興局計!R7</f>
        <v>5278</v>
      </c>
      <c r="S7" s="3">
        <f>+空知総合振興局計!S7+石狩振興局計!S7+後志総合振興局計!S7+胆振総合振興局計!S7+日高振興局計!S7</f>
        <v>962</v>
      </c>
      <c r="T7" s="3">
        <f>+空知総合振興局計!T7+石狩振興局計!T7+後志総合振興局計!T7+胆振総合振興局計!T7+日高振興局計!T7</f>
        <v>3875</v>
      </c>
      <c r="U7" s="4">
        <f>+空知総合振興局計!U7+石狩振興局計!U7+後志総合振興局計!U7+胆振総合振興局計!U7+日高振興局計!U7</f>
        <v>9463</v>
      </c>
      <c r="V7" s="29">
        <f>+空知総合振興局計!V7+石狩振興局計!V7+後志総合振興局計!V7+胆振総合振興局計!V7+日高振興局計!V7</f>
        <v>249894</v>
      </c>
    </row>
    <row r="8" spans="1:22" ht="18" customHeight="1" x14ac:dyDescent="0.15">
      <c r="A8" s="157"/>
      <c r="B8" s="119" t="s">
        <v>14</v>
      </c>
      <c r="C8" s="5">
        <f>+空知総合振興局計!C8+石狩振興局計!C8+後志総合振興局計!C8+胆振総合振興局計!C8+日高振興局計!C8</f>
        <v>49446</v>
      </c>
      <c r="D8" s="9">
        <f>+空知総合振興局計!D8+石狩振興局計!D8+後志総合振興局計!D8+胆振総合振興局計!D8+日高振興局計!D8</f>
        <v>54935</v>
      </c>
      <c r="E8" s="9">
        <f>+空知総合振興局計!E8+石狩振興局計!E8+後志総合振興局計!E8+胆振総合振興局計!E8+日高振興局計!E8</f>
        <v>67874</v>
      </c>
      <c r="F8" s="9">
        <f>+空知総合振興局計!F8+石狩振興局計!F8+後志総合振興局計!F8+胆振総合振興局計!F8+日高振興局計!F8</f>
        <v>29032</v>
      </c>
      <c r="G8" s="9">
        <f>+空知総合振興局計!G8+石狩振興局計!G8+後志総合振興局計!G8+胆振総合振興局計!G8+日高振興局計!G8</f>
        <v>10755</v>
      </c>
      <c r="H8" s="9">
        <f>+空知総合振興局計!H8+石狩振興局計!H8+後志総合振興局計!H8+胆振総合振興局計!H8+日高振興局計!H8</f>
        <v>12655</v>
      </c>
      <c r="I8" s="9">
        <f>+空知総合振興局計!I8+石狩振興局計!I8+後志総合振興局計!I8+胆振総合振興局計!I8+日高振興局計!I8</f>
        <v>32279</v>
      </c>
      <c r="J8" s="9">
        <f>+空知総合振興局計!J8+石狩振興局計!J8+後志総合振興局計!J8+胆振総合振興局計!J8+日高振興局計!J8</f>
        <v>204</v>
      </c>
      <c r="K8" s="9">
        <f>+空知総合振興局計!K8+石狩振興局計!K8+後志総合振興局計!K8+胆振総合振興局計!K8+日高振興局計!K8</f>
        <v>3557</v>
      </c>
      <c r="L8" s="9">
        <f>+空知総合振興局計!L8+石狩振興局計!L8+後志総合振興局計!L8+胆振総合振興局計!L8+日高振興局計!L8</f>
        <v>4935</v>
      </c>
      <c r="M8" s="9">
        <f>+空知総合振興局計!M8+石狩振興局計!M8+後志総合振興局計!M8+胆振総合振興局計!M8+日高振興局計!M8</f>
        <v>319</v>
      </c>
      <c r="N8" s="9">
        <f>+空知総合振興局計!N8+石狩振興局計!N8+後志総合振興局計!N8+胆振総合振興局計!N8+日高振興局計!N8</f>
        <v>1009</v>
      </c>
      <c r="O8" s="9">
        <f>+空知総合振興局計!O8+石狩振興局計!O8+後志総合振興局計!O8+胆振総合振興局計!O8+日高振興局計!O8</f>
        <v>1590</v>
      </c>
      <c r="P8" s="9">
        <f>+空知総合振興局計!P8+石狩振興局計!P8+後志総合振興局計!P8+胆振総合振興局計!P8+日高振興局計!P8</f>
        <v>450</v>
      </c>
      <c r="Q8" s="9">
        <f>+空知総合振興局計!Q8+石狩振興局計!Q8+後志総合振興局計!Q8+胆振総合振興局計!Q8+日高振興局計!Q8</f>
        <v>470</v>
      </c>
      <c r="R8" s="9">
        <f>+空知総合振興局計!R8+石狩振興局計!R8+後志総合振興局計!R8+胆振総合振興局計!R8+日高振興局計!R8</f>
        <v>6518</v>
      </c>
      <c r="S8" s="9">
        <f>+空知総合振興局計!S8+石狩振興局計!S8+後志総合振興局計!S8+胆振総合振興局計!S8+日高振興局計!S8</f>
        <v>1273</v>
      </c>
      <c r="T8" s="9">
        <f>+空知総合振興局計!T8+石狩振興局計!T8+後志総合振興局計!T8+胆振総合振興局計!T8+日高振興局計!T8</f>
        <v>8042</v>
      </c>
      <c r="U8" s="10">
        <f>+空知総合振興局計!U8+石狩振興局計!U8+後志総合振興局計!U8+胆振総合振興局計!U8+日高振興局計!U8</f>
        <v>12299</v>
      </c>
      <c r="V8" s="30">
        <f>+空知総合振興局計!V8+石狩振興局計!V8+後志総合振興局計!V8+胆振総合振興局計!V8+日高振興局計!V8</f>
        <v>297642</v>
      </c>
    </row>
    <row r="9" spans="1:22" ht="18" customHeight="1" x14ac:dyDescent="0.15">
      <c r="A9" s="154" t="s">
        <v>2</v>
      </c>
      <c r="B9" s="118" t="s">
        <v>13</v>
      </c>
      <c r="C9" s="2">
        <f>+空知総合振興局計!C9+石狩振興局計!C9+後志総合振興局計!C9+胆振総合振興局計!C9+日高振興局計!C9</f>
        <v>48281</v>
      </c>
      <c r="D9" s="3">
        <f>+空知総合振興局計!D9+石狩振興局計!D9+後志総合振興局計!D9+胆振総合振興局計!D9+日高振興局計!D9</f>
        <v>59092</v>
      </c>
      <c r="E9" s="3">
        <f>+空知総合振興局計!E9+石狩振興局計!E9+後志総合振興局計!E9+胆振総合振興局計!E9+日高振興局計!E9</f>
        <v>74753</v>
      </c>
      <c r="F9" s="3">
        <f>+空知総合振興局計!F9+石狩振興局計!F9+後志総合振興局計!F9+胆振総合振興局計!F9+日高振興局計!F9</f>
        <v>29050</v>
      </c>
      <c r="G9" s="3">
        <f>+空知総合振興局計!G9+石狩振興局計!G9+後志総合振興局計!G9+胆振総合振興局計!G9+日高振興局計!G9</f>
        <v>16190</v>
      </c>
      <c r="H9" s="3">
        <f>+空知総合振興局計!H9+石狩振興局計!H9+後志総合振興局計!H9+胆振総合振興局計!H9+日高振興局計!H9</f>
        <v>14548</v>
      </c>
      <c r="I9" s="3">
        <f>+空知総合振興局計!I9+石狩振興局計!I9+後志総合振興局計!I9+胆振総合振興局計!I9+日高振興局計!I9</f>
        <v>14744</v>
      </c>
      <c r="J9" s="3">
        <f>+空知総合振興局計!J9+石狩振興局計!J9+後志総合振興局計!J9+胆振総合振興局計!J9+日高振興局計!J9</f>
        <v>564</v>
      </c>
      <c r="K9" s="3">
        <f>+空知総合振興局計!K9+石狩振興局計!K9+後志総合振興局計!K9+胆振総合振興局計!K9+日高振興局計!K9</f>
        <v>3933</v>
      </c>
      <c r="L9" s="3">
        <f>+空知総合振興局計!L9+石狩振興局計!L9+後志総合振興局計!L9+胆振総合振興局計!L9+日高振興局計!L9</f>
        <v>2053</v>
      </c>
      <c r="M9" s="3">
        <f>+空知総合振興局計!M9+石狩振興局計!M9+後志総合振興局計!M9+胆振総合振興局計!M9+日高振興局計!M9</f>
        <v>355</v>
      </c>
      <c r="N9" s="3">
        <f>+空知総合振興局計!N9+石狩振興局計!N9+後志総合振興局計!N9+胆振総合振興局計!N9+日高振興局計!N9</f>
        <v>828</v>
      </c>
      <c r="O9" s="3">
        <f>+空知総合振興局計!O9+石狩振興局計!O9+後志総合振興局計!O9+胆振総合振興局計!O9+日高振興局計!O9</f>
        <v>738</v>
      </c>
      <c r="P9" s="3">
        <f>+空知総合振興局計!P9+石狩振興局計!P9+後志総合振興局計!P9+胆振総合振興局計!P9+日高振興局計!P9</f>
        <v>305</v>
      </c>
      <c r="Q9" s="3">
        <f>+空知総合振興局計!Q9+石狩振興局計!Q9+後志総合振興局計!Q9+胆振総合振興局計!Q9+日高振興局計!Q9</f>
        <v>393</v>
      </c>
      <c r="R9" s="3">
        <f>+空知総合振興局計!R9+石狩振興局計!R9+後志総合振興局計!R9+胆振総合振興局計!R9+日高振興局計!R9</f>
        <v>6929</v>
      </c>
      <c r="S9" s="3">
        <f>+空知総合振興局計!S9+石狩振興局計!S9+後志総合振興局計!S9+胆振総合振興局計!S9+日高振興局計!S9</f>
        <v>1134</v>
      </c>
      <c r="T9" s="3">
        <f>+空知総合振興局計!T9+石狩振興局計!T9+後志総合振興局計!T9+胆振総合振興局計!T9+日高振興局計!T9</f>
        <v>2074</v>
      </c>
      <c r="U9" s="4">
        <f>+空知総合振興局計!U9+石狩振興局計!U9+後志総合振興局計!U9+胆振総合振興局計!U9+日高振興局計!U9</f>
        <v>10510</v>
      </c>
      <c r="V9" s="29">
        <f>+空知総合振興局計!V9+石狩振興局計!V9+後志総合振興局計!V9+胆振総合振興局計!V9+日高振興局計!V9</f>
        <v>286474</v>
      </c>
    </row>
    <row r="10" spans="1:22" ht="18" customHeight="1" x14ac:dyDescent="0.15">
      <c r="A10" s="153"/>
      <c r="B10" s="120" t="s">
        <v>14</v>
      </c>
      <c r="C10" s="5">
        <f>+空知総合振興局計!C10+石狩振興局計!C10+後志総合振興局計!C10+胆振総合振興局計!C10+日高振興局計!C10</f>
        <v>56748</v>
      </c>
      <c r="D10" s="6">
        <f>+空知総合振興局計!D10+石狩振興局計!D10+後志総合振興局計!D10+胆振総合振興局計!D10+日高振興局計!D10</f>
        <v>65662</v>
      </c>
      <c r="E10" s="6">
        <f>+空知総合振興局計!E10+石狩振興局計!E10+後志総合振興局計!E10+胆振総合振興局計!E10+日高振興局計!E10</f>
        <v>80107</v>
      </c>
      <c r="F10" s="6">
        <f>+空知総合振興局計!F10+石狩振興局計!F10+後志総合振興局計!F10+胆振総合振興局計!F10+日高振興局計!F10</f>
        <v>33854</v>
      </c>
      <c r="G10" s="6">
        <f>+空知総合振興局計!G10+石狩振興局計!G10+後志総合振興局計!G10+胆振総合振興局計!G10+日高振興局計!G10</f>
        <v>19357</v>
      </c>
      <c r="H10" s="6">
        <f>+空知総合振興局計!H10+石狩振興局計!H10+後志総合振興局計!H10+胆振総合振興局計!H10+日高振興局計!H10</f>
        <v>16557</v>
      </c>
      <c r="I10" s="6">
        <f>+空知総合振興局計!I10+石狩振興局計!I10+後志総合振興局計!I10+胆振総合振興局計!I10+日高振興局計!I10</f>
        <v>17790</v>
      </c>
      <c r="J10" s="6">
        <f>+空知総合振興局計!J10+石狩振興局計!J10+後志総合振興局計!J10+胆振総合振興局計!J10+日高振興局計!J10</f>
        <v>733</v>
      </c>
      <c r="K10" s="6">
        <f>+空知総合振興局計!K10+石狩振興局計!K10+後志総合振興局計!K10+胆振総合振興局計!K10+日高振興局計!K10</f>
        <v>4620</v>
      </c>
      <c r="L10" s="6">
        <f>+空知総合振興局計!L10+石狩振興局計!L10+後志総合振興局計!L10+胆振総合振興局計!L10+日高振興局計!L10</f>
        <v>2703</v>
      </c>
      <c r="M10" s="6">
        <f>+空知総合振興局計!M10+石狩振興局計!M10+後志総合振興局計!M10+胆振総合振興局計!M10+日高振興局計!M10</f>
        <v>383</v>
      </c>
      <c r="N10" s="6">
        <f>+空知総合振興局計!N10+石狩振興局計!N10+後志総合振興局計!N10+胆振総合振興局計!N10+日高振興局計!N10</f>
        <v>1121</v>
      </c>
      <c r="O10" s="6">
        <f>+空知総合振興局計!O10+石狩振興局計!O10+後志総合振興局計!O10+胆振総合振興局計!O10+日高振興局計!O10</f>
        <v>995</v>
      </c>
      <c r="P10" s="6">
        <f>+空知総合振興局計!P10+石狩振興局計!P10+後志総合振興局計!P10+胆振総合振興局計!P10+日高振興局計!P10</f>
        <v>414</v>
      </c>
      <c r="Q10" s="6">
        <f>+空知総合振興局計!Q10+石狩振興局計!Q10+後志総合振興局計!Q10+胆振総合振興局計!Q10+日高振興局計!Q10</f>
        <v>534</v>
      </c>
      <c r="R10" s="6">
        <f>+空知総合振興局計!R10+石狩振興局計!R10+後志総合振興局計!R10+胆振総合振興局計!R10+日高振興局計!R10</f>
        <v>8560</v>
      </c>
      <c r="S10" s="6">
        <f>+空知総合振興局計!S10+石狩振興局計!S10+後志総合振興局計!S10+胆振総合振興局計!S10+日高振興局計!S10</f>
        <v>1385</v>
      </c>
      <c r="T10" s="6">
        <f>+空知総合振興局計!T10+石狩振興局計!T10+後志総合振興局計!T10+胆振総合振興局計!T10+日高振興局計!T10</f>
        <v>2682</v>
      </c>
      <c r="U10" s="7">
        <f>+空知総合振興局計!U10+石狩振興局計!U10+後志総合振興局計!U10+胆振総合振興局計!U10+日高振興局計!U10</f>
        <v>12986</v>
      </c>
      <c r="V10" s="31">
        <f>+空知総合振興局計!V10+石狩振興局計!V10+後志総合振興局計!V10+胆振総合振興局計!V10+日高振興局計!V10</f>
        <v>327191</v>
      </c>
    </row>
    <row r="11" spans="1:22" ht="18" customHeight="1" x14ac:dyDescent="0.15">
      <c r="A11" s="156" t="s">
        <v>3</v>
      </c>
      <c r="B11" s="121" t="s">
        <v>13</v>
      </c>
      <c r="C11" s="11">
        <f>+空知総合振興局計!C11+石狩振興局計!C11+後志総合振興局計!C11+胆振総合振興局計!C11+日高振興局計!C11</f>
        <v>53277</v>
      </c>
      <c r="D11" s="12">
        <f>+空知総合振興局計!D11+石狩振興局計!D11+後志総合振興局計!D11+胆振総合振興局計!D11+日高振興局計!D11</f>
        <v>66865</v>
      </c>
      <c r="E11" s="12">
        <f>+空知総合振興局計!E11+石狩振興局計!E11+後志総合振興局計!E11+胆振総合振興局計!E11+日高振興局計!E11</f>
        <v>73881</v>
      </c>
      <c r="F11" s="12">
        <f>+空知総合振興局計!F11+石狩振興局計!F11+後志総合振興局計!F11+胆振総合振興局計!F11+日高振興局計!F11</f>
        <v>26524</v>
      </c>
      <c r="G11" s="12">
        <f>+空知総合振興局計!G11+石狩振興局計!G11+後志総合振興局計!G11+胆振総合振興局計!G11+日高振興局計!G11</f>
        <v>18498</v>
      </c>
      <c r="H11" s="12">
        <f>+空知総合振興局計!H11+石狩振興局計!H11+後志総合振興局計!H11+胆振総合振興局計!H11+日高振興局計!H11</f>
        <v>14911</v>
      </c>
      <c r="I11" s="12">
        <f>+空知総合振興局計!I11+石狩振興局計!I11+後志総合振興局計!I11+胆振総合振興局計!I11+日高振興局計!I11</f>
        <v>8344</v>
      </c>
      <c r="J11" s="12">
        <f>+空知総合振興局計!J11+石狩振興局計!J11+後志総合振興局計!J11+胆振総合振興局計!J11+日高振興局計!J11</f>
        <v>455</v>
      </c>
      <c r="K11" s="12">
        <f>+空知総合振興局計!K11+石狩振興局計!K11+後志総合振興局計!K11+胆振総合振興局計!K11+日高振興局計!K11</f>
        <v>3904</v>
      </c>
      <c r="L11" s="12">
        <f>+空知総合振興局計!L11+石狩振興局計!L11+後志総合振興局計!L11+胆振総合振興局計!L11+日高振興局計!L11</f>
        <v>906</v>
      </c>
      <c r="M11" s="12">
        <f>+空知総合振興局計!M11+石狩振興局計!M11+後志総合振興局計!M11+胆振総合振興局計!M11+日高振興局計!M11</f>
        <v>175</v>
      </c>
      <c r="N11" s="12">
        <f>+空知総合振興局計!N11+石狩振興局計!N11+後志総合振興局計!N11+胆振総合振興局計!N11+日高振興局計!N11</f>
        <v>731</v>
      </c>
      <c r="O11" s="12">
        <f>+空知総合振興局計!O11+石狩振興局計!O11+後志総合振興局計!O11+胆振総合振興局計!O11+日高振興局計!O11</f>
        <v>566</v>
      </c>
      <c r="P11" s="12">
        <f>+空知総合振興局計!P11+石狩振興局計!P11+後志総合振興局計!P11+胆振総合振興局計!P11+日高振興局計!P11</f>
        <v>401</v>
      </c>
      <c r="Q11" s="12">
        <f>+空知総合振興局計!Q11+石狩振興局計!Q11+後志総合振興局計!Q11+胆振総合振興局計!Q11+日高振興局計!Q11</f>
        <v>526</v>
      </c>
      <c r="R11" s="12">
        <f>+空知総合振興局計!R11+石狩振興局計!R11+後志総合振興局計!R11+胆振総合振興局計!R11+日高振興局計!R11</f>
        <v>7058</v>
      </c>
      <c r="S11" s="12">
        <f>+空知総合振興局計!S11+石狩振興局計!S11+後志総合振興局計!S11+胆振総合振興局計!S11+日高振興局計!S11</f>
        <v>972</v>
      </c>
      <c r="T11" s="12">
        <f>+空知総合振興局計!T11+石狩振興局計!T11+後志総合振興局計!T11+胆振総合振興局計!T11+日高振興局計!T11</f>
        <v>1557</v>
      </c>
      <c r="U11" s="13">
        <f>+空知総合振興局計!U11+石狩振興局計!U11+後志総合振興局計!U11+胆振総合振興局計!U11+日高振興局計!U11</f>
        <v>9291</v>
      </c>
      <c r="V11" s="32">
        <f>+空知総合振興局計!V11+石狩振興局計!V11+後志総合振興局計!V11+胆振総合振興局計!V11+日高振興局計!V11</f>
        <v>288842</v>
      </c>
    </row>
    <row r="12" spans="1:22" ht="18" customHeight="1" x14ac:dyDescent="0.15">
      <c r="A12" s="157"/>
      <c r="B12" s="119" t="s">
        <v>14</v>
      </c>
      <c r="C12" s="8">
        <f>+空知総合振興局計!C12+石狩振興局計!C12+後志総合振興局計!C12+胆振総合振興局計!C12+日高振興局計!C12</f>
        <v>61838</v>
      </c>
      <c r="D12" s="9">
        <f>+空知総合振興局計!D12+石狩振興局計!D12+後志総合振興局計!D12+胆振総合振興局計!D12+日高振興局計!D12</f>
        <v>75171</v>
      </c>
      <c r="E12" s="9">
        <f>+空知総合振興局計!E12+石狩振興局計!E12+後志総合振興局計!E12+胆振総合振興局計!E12+日高振興局計!E12</f>
        <v>80413</v>
      </c>
      <c r="F12" s="9">
        <f>+空知総合振興局計!F12+石狩振興局計!F12+後志総合振興局計!F12+胆振総合振興局計!F12+日高振興局計!F12</f>
        <v>31368</v>
      </c>
      <c r="G12" s="9">
        <f>+空知総合振興局計!G12+石狩振興局計!G12+後志総合振興局計!G12+胆振総合振興局計!G12+日高振興局計!G12</f>
        <v>22359</v>
      </c>
      <c r="H12" s="9">
        <f>+空知総合振興局計!H12+石狩振興局計!H12+後志総合振興局計!H12+胆振総合振興局計!H12+日高振興局計!H12</f>
        <v>16767</v>
      </c>
      <c r="I12" s="9">
        <f>+空知総合振興局計!I12+石狩振興局計!I12+後志総合振興局計!I12+胆振総合振興局計!I12+日高振興局計!I12</f>
        <v>10219</v>
      </c>
      <c r="J12" s="9">
        <f>+空知総合振興局計!J12+石狩振興局計!J12+後志総合振興局計!J12+胆振総合振興局計!J12+日高振興局計!J12</f>
        <v>482</v>
      </c>
      <c r="K12" s="9">
        <f>+空知総合振興局計!K12+石狩振興局計!K12+後志総合振興局計!K12+胆振総合振興局計!K12+日高振興局計!K12</f>
        <v>4701</v>
      </c>
      <c r="L12" s="9">
        <f>+空知総合振興局計!L12+石狩振興局計!L12+後志総合振興局計!L12+胆振総合振興局計!L12+日高振興局計!L12</f>
        <v>1205</v>
      </c>
      <c r="M12" s="9">
        <f>+空知総合振興局計!M12+石狩振興局計!M12+後志総合振興局計!M12+胆振総合振興局計!M12+日高振興局計!M12</f>
        <v>253</v>
      </c>
      <c r="N12" s="9">
        <f>+空知総合振興局計!N12+石狩振興局計!N12+後志総合振興局計!N12+胆振総合振興局計!N12+日高振興局計!N12</f>
        <v>1004</v>
      </c>
      <c r="O12" s="9">
        <f>+空知総合振興局計!O12+石狩振興局計!O12+後志総合振興局計!O12+胆振総合振興局計!O12+日高振興局計!O12</f>
        <v>705</v>
      </c>
      <c r="P12" s="9">
        <f>+空知総合振興局計!P12+石狩振興局計!P12+後志総合振興局計!P12+胆振総合振興局計!P12+日高振興局計!P12</f>
        <v>501</v>
      </c>
      <c r="Q12" s="9">
        <f>+空知総合振興局計!Q12+石狩振興局計!Q12+後志総合振興局計!Q12+胆振総合振興局計!Q12+日高振興局計!Q12</f>
        <v>698</v>
      </c>
      <c r="R12" s="9">
        <f>+空知総合振興局計!R12+石狩振興局計!R12+後志総合振興局計!R12+胆振総合振興局計!R12+日高振興局計!R12</f>
        <v>8472</v>
      </c>
      <c r="S12" s="9">
        <f>+空知総合振興局計!S12+石狩振興局計!S12+後志総合振興局計!S12+胆振総合振興局計!S12+日高振興局計!S12</f>
        <v>1166</v>
      </c>
      <c r="T12" s="9">
        <f>+空知総合振興局計!T12+石狩振興局計!T12+後志総合振興局計!T12+胆振総合振興局計!T12+日高振興局計!T12</f>
        <v>2056</v>
      </c>
      <c r="U12" s="10">
        <f>+空知総合振興局計!U12+石狩振興局計!U12+後志総合振興局計!U12+胆振総合振興局計!U12+日高振興局計!U12</f>
        <v>11274</v>
      </c>
      <c r="V12" s="30">
        <f>+空知総合振興局計!V12+石狩振興局計!V12+後志総合振興局計!V12+胆振総合振興局計!V12+日高振興局計!V12</f>
        <v>330652</v>
      </c>
    </row>
    <row r="13" spans="1:22" ht="18" customHeight="1" x14ac:dyDescent="0.15">
      <c r="A13" s="154" t="s">
        <v>4</v>
      </c>
      <c r="B13" s="118" t="s">
        <v>13</v>
      </c>
      <c r="C13" s="2">
        <f>+空知総合振興局計!C13+石狩振興局計!C13+後志総合振興局計!C13+胆振総合振興局計!C13+日高振興局計!C13</f>
        <v>89926</v>
      </c>
      <c r="D13" s="3">
        <f>+空知総合振興局計!D13+石狩振興局計!D13+後志総合振興局計!D13+胆振総合振興局計!D13+日高振興局計!D13</f>
        <v>103136</v>
      </c>
      <c r="E13" s="3">
        <f>+空知総合振興局計!E13+石狩振興局計!E13+後志総合振興局計!E13+胆振総合振興局計!E13+日高振興局計!E13</f>
        <v>102336</v>
      </c>
      <c r="F13" s="3">
        <f>+空知総合振興局計!F13+石狩振興局計!F13+後志総合振興局計!F13+胆振総合振興局計!F13+日高振興局計!F13</f>
        <v>45357</v>
      </c>
      <c r="G13" s="3">
        <f>+空知総合振興局計!G13+石狩振興局計!G13+後志総合振興局計!G13+胆振総合振興局計!G13+日高振興局計!G13</f>
        <v>12108</v>
      </c>
      <c r="H13" s="3">
        <f>+空知総合振興局計!H13+石狩振興局計!H13+後志総合振興局計!H13+胆振総合振興局計!H13+日高振興局計!H13</f>
        <v>13302</v>
      </c>
      <c r="I13" s="3">
        <f>+空知総合振興局計!I13+石狩振興局計!I13+後志総合振興局計!I13+胆振総合振興局計!I13+日高振興局計!I13</f>
        <v>18744</v>
      </c>
      <c r="J13" s="3">
        <f>+空知総合振興局計!J13+石狩振興局計!J13+後志総合振興局計!J13+胆振総合振興局計!J13+日高振興局計!J13</f>
        <v>226</v>
      </c>
      <c r="K13" s="3">
        <f>+空知総合振興局計!K13+石狩振興局計!K13+後志総合振興局計!K13+胆振総合振興局計!K13+日高振興局計!K13</f>
        <v>2313</v>
      </c>
      <c r="L13" s="3">
        <f>+空知総合振興局計!L13+石狩振興局計!L13+後志総合振興局計!L13+胆振総合振興局計!L13+日高振興局計!L13</f>
        <v>2516</v>
      </c>
      <c r="M13" s="3">
        <f>+空知総合振興局計!M13+石狩振興局計!M13+後志総合振興局計!M13+胆振総合振興局計!M13+日高振興局計!M13</f>
        <v>1036</v>
      </c>
      <c r="N13" s="3">
        <f>+空知総合振興局計!N13+石狩振興局計!N13+後志総合振興局計!N13+胆振総合振興局計!N13+日高振興局計!N13</f>
        <v>972</v>
      </c>
      <c r="O13" s="3">
        <f>+空知総合振興局計!O13+石狩振興局計!O13+後志総合振興局計!O13+胆振総合振興局計!O13+日高振興局計!O13</f>
        <v>858</v>
      </c>
      <c r="P13" s="3">
        <f>+空知総合振興局計!P13+石狩振興局計!P13+後志総合振興局計!P13+胆振総合振興局計!P13+日高振興局計!P13</f>
        <v>536</v>
      </c>
      <c r="Q13" s="3">
        <f>+空知総合振興局計!Q13+石狩振興局計!Q13+後志総合振興局計!Q13+胆振総合振興局計!Q13+日高振興局計!Q13</f>
        <v>336</v>
      </c>
      <c r="R13" s="3">
        <f>+空知総合振興局計!R13+石狩振興局計!R13+後志総合振興局計!R13+胆振総合振興局計!R13+日高振興局計!R13</f>
        <v>10109</v>
      </c>
      <c r="S13" s="3">
        <f>+空知総合振興局計!S13+石狩振興局計!S13+後志総合振興局計!S13+胆振総合振興局計!S13+日高振興局計!S13</f>
        <v>1272</v>
      </c>
      <c r="T13" s="3">
        <f>+空知総合振興局計!T13+石狩振興局計!T13+後志総合振興局計!T13+胆振総合振興局計!T13+日高振興局計!T13</f>
        <v>2283</v>
      </c>
      <c r="U13" s="4">
        <f>+空知総合振興局計!U13+石狩振興局計!U13+後志総合振興局計!U13+胆振総合振興局計!U13+日高振興局計!U13</f>
        <v>15081</v>
      </c>
      <c r="V13" s="29">
        <f>+空知総合振興局計!V13+石狩振興局計!V13+後志総合振興局計!V13+胆振総合振興局計!V13+日高振興局計!V13</f>
        <v>422447</v>
      </c>
    </row>
    <row r="14" spans="1:22" ht="18" customHeight="1" x14ac:dyDescent="0.15">
      <c r="A14" s="153"/>
      <c r="B14" s="120" t="s">
        <v>14</v>
      </c>
      <c r="C14" s="5">
        <f>+空知総合振興局計!C14+石狩振興局計!C14+後志総合振興局計!C14+胆振総合振興局計!C14+日高振興局計!C14</f>
        <v>107222</v>
      </c>
      <c r="D14" s="6">
        <f>+空知総合振興局計!D14+石狩振興局計!D14+後志総合振興局計!D14+胆振総合振興局計!D14+日高振興局計!D14</f>
        <v>122502</v>
      </c>
      <c r="E14" s="6">
        <f>+空知総合振興局計!E14+石狩振興局計!E14+後志総合振興局計!E14+胆振総合振興局計!E14+日高振興局計!E14</f>
        <v>112397</v>
      </c>
      <c r="F14" s="6">
        <f>+空知総合振興局計!F14+石狩振興局計!F14+後志総合振興局計!F14+胆振総合振興局計!F14+日高振興局計!F14</f>
        <v>54434</v>
      </c>
      <c r="G14" s="6">
        <f>+空知総合振興局計!G14+石狩振興局計!G14+後志総合振興局計!G14+胆振総合振興局計!G14+日高振興局計!G14</f>
        <v>14608</v>
      </c>
      <c r="H14" s="6">
        <f>+空知総合振興局計!H14+石狩振興局計!H14+後志総合振興局計!H14+胆振総合振興局計!H14+日高振興局計!H14</f>
        <v>14908</v>
      </c>
      <c r="I14" s="6">
        <f>+空知総合振興局計!I14+石狩振興局計!I14+後志総合振興局計!I14+胆振総合振興局計!I14+日高振興局計!I14</f>
        <v>22733</v>
      </c>
      <c r="J14" s="6">
        <f>+空知総合振興局計!J14+石狩振興局計!J14+後志総合振興局計!J14+胆振総合振興局計!J14+日高振興局計!J14</f>
        <v>276</v>
      </c>
      <c r="K14" s="6">
        <f>+空知総合振興局計!K14+石狩振興局計!K14+後志総合振興局計!K14+胆振総合振興局計!K14+日高振興局計!K14</f>
        <v>2793</v>
      </c>
      <c r="L14" s="6">
        <f>+空知総合振興局計!L14+石狩振興局計!L14+後志総合振興局計!L14+胆振総合振興局計!L14+日高振興局計!L14</f>
        <v>3683</v>
      </c>
      <c r="M14" s="6">
        <f>+空知総合振興局計!M14+石狩振興局計!M14+後志総合振興局計!M14+胆振総合振興局計!M14+日高振興局計!M14</f>
        <v>1264</v>
      </c>
      <c r="N14" s="6">
        <f>+空知総合振興局計!N14+石狩振興局計!N14+後志総合振興局計!N14+胆振総合振興局計!N14+日高振興局計!N14</f>
        <v>1552</v>
      </c>
      <c r="O14" s="6">
        <f>+空知総合振興局計!O14+石狩振興局計!O14+後志総合振興局計!O14+胆振総合振興局計!O14+日高振興局計!O14</f>
        <v>1369</v>
      </c>
      <c r="P14" s="6">
        <f>+空知総合振興局計!P14+石狩振興局計!P14+後志総合振興局計!P14+胆振総合振興局計!P14+日高振興局計!P14</f>
        <v>763</v>
      </c>
      <c r="Q14" s="6">
        <f>+空知総合振興局計!Q14+石狩振興局計!Q14+後志総合振興局計!Q14+胆振総合振興局計!Q14+日高振興局計!Q14</f>
        <v>534</v>
      </c>
      <c r="R14" s="6">
        <f>+空知総合振興局計!R14+石狩振興局計!R14+後志総合振興局計!R14+胆振総合振興局計!R14+日高振興局計!R14</f>
        <v>12238</v>
      </c>
      <c r="S14" s="6">
        <f>+空知総合振興局計!S14+石狩振興局計!S14+後志総合振興局計!S14+胆振総合振興局計!S14+日高振興局計!S14</f>
        <v>1774</v>
      </c>
      <c r="T14" s="6">
        <f>+空知総合振興局計!T14+石狩振興局計!T14+後志総合振興局計!T14+胆振総合振興局計!T14+日高振興局計!T14</f>
        <v>2950</v>
      </c>
      <c r="U14" s="7">
        <f>+空知総合振興局計!U14+石狩振興局計!U14+後志総合振興局計!U14+胆振総合振興局計!U14+日高振興局計!U14</f>
        <v>19164</v>
      </c>
      <c r="V14" s="31">
        <f>+空知総合振興局計!V14+石狩振興局計!V14+後志総合振興局計!V14+胆振総合振興局計!V14+日高振興局計!V14</f>
        <v>497164</v>
      </c>
    </row>
    <row r="15" spans="1:22" ht="18" customHeight="1" x14ac:dyDescent="0.15">
      <c r="A15" s="156" t="s">
        <v>5</v>
      </c>
      <c r="B15" s="121" t="s">
        <v>13</v>
      </c>
      <c r="C15" s="11">
        <f>+空知総合振興局計!C15+石狩振興局計!C15+後志総合振興局計!C15+胆振総合振興局計!C15+日高振興局計!C15</f>
        <v>89087</v>
      </c>
      <c r="D15" s="12">
        <f>+空知総合振興局計!D15+石狩振興局計!D15+後志総合振興局計!D15+胆振総合振興局計!D15+日高振興局計!D15</f>
        <v>116834</v>
      </c>
      <c r="E15" s="12">
        <f>+空知総合振興局計!E15+石狩振興局計!E15+後志総合振興局計!E15+胆振総合振興局計!E15+日高振興局計!E15</f>
        <v>75713</v>
      </c>
      <c r="F15" s="12">
        <f>+空知総合振興局計!F15+石狩振興局計!F15+後志総合振興局計!F15+胆振総合振興局計!F15+日高振興局計!F15</f>
        <v>36881</v>
      </c>
      <c r="G15" s="12">
        <f>+空知総合振興局計!G15+石狩振興局計!G15+後志総合振興局計!G15+胆振総合振興局計!G15+日高振興局計!G15</f>
        <v>6254</v>
      </c>
      <c r="H15" s="12">
        <f>+空知総合振興局計!H15+石狩振興局計!H15+後志総合振興局計!H15+胆振総合振興局計!H15+日高振興局計!H15</f>
        <v>7137</v>
      </c>
      <c r="I15" s="12">
        <f>+空知総合振興局計!I15+石狩振興局計!I15+後志総合振興局計!I15+胆振総合振興局計!I15+日高振興局計!I15</f>
        <v>8412</v>
      </c>
      <c r="J15" s="12">
        <f>+空知総合振興局計!J15+石狩振興局計!J15+後志総合振興局計!J15+胆振総合振興局計!J15+日高振興局計!J15</f>
        <v>141</v>
      </c>
      <c r="K15" s="12">
        <f>+空知総合振興局計!K15+石狩振興局計!K15+後志総合振興局計!K15+胆振総合振興局計!K15+日高振興局計!K15</f>
        <v>527</v>
      </c>
      <c r="L15" s="12">
        <f>+空知総合振興局計!L15+石狩振興局計!L15+後志総合振興局計!L15+胆振総合振興局計!L15+日高振興局計!L15</f>
        <v>841</v>
      </c>
      <c r="M15" s="12">
        <f>+空知総合振興局計!M15+石狩振興局計!M15+後志総合振興局計!M15+胆振総合振興局計!M15+日高振興局計!M15</f>
        <v>429</v>
      </c>
      <c r="N15" s="12">
        <f>+空知総合振興局計!N15+石狩振興局計!N15+後志総合振興局計!N15+胆振総合振興局計!N15+日高振興局計!N15</f>
        <v>847</v>
      </c>
      <c r="O15" s="12">
        <f>+空知総合振興局計!O15+石狩振興局計!O15+後志総合振興局計!O15+胆振総合振興局計!O15+日高振興局計!O15</f>
        <v>895</v>
      </c>
      <c r="P15" s="12">
        <f>+空知総合振興局計!P15+石狩振興局計!P15+後志総合振興局計!P15+胆振総合振興局計!P15+日高振興局計!P15</f>
        <v>520</v>
      </c>
      <c r="Q15" s="12">
        <f>+空知総合振興局計!Q15+石狩振興局計!Q15+後志総合振興局計!Q15+胆振総合振興局計!Q15+日高振興局計!Q15</f>
        <v>451</v>
      </c>
      <c r="R15" s="12">
        <f>+空知総合振興局計!R15+石狩振興局計!R15+後志総合振興局計!R15+胆振総合振興局計!R15+日高振興局計!R15</f>
        <v>4909</v>
      </c>
      <c r="S15" s="12">
        <f>+空知総合振興局計!S15+石狩振興局計!S15+後志総合振興局計!S15+胆振総合振興局計!S15+日高振興局計!S15</f>
        <v>895</v>
      </c>
      <c r="T15" s="12">
        <f>+空知総合振興局計!T15+石狩振興局計!T15+後志総合振興局計!T15+胆振総合振興局計!T15+日高振興局計!T15</f>
        <v>1203</v>
      </c>
      <c r="U15" s="13">
        <f>+空知総合振興局計!U15+石狩振興局計!U15+後志総合振興局計!U15+胆振総合振興局計!U15+日高振興局計!U15</f>
        <v>13451</v>
      </c>
      <c r="V15" s="32">
        <f>+空知総合振興局計!V15+石狩振興局計!V15+後志総合振興局計!V15+胆振総合振興局計!V15+日高振興局計!V15</f>
        <v>365427</v>
      </c>
    </row>
    <row r="16" spans="1:22" ht="18" customHeight="1" x14ac:dyDescent="0.15">
      <c r="A16" s="157"/>
      <c r="B16" s="119" t="s">
        <v>14</v>
      </c>
      <c r="C16" s="8">
        <f>+空知総合振興局計!C16+石狩振興局計!C16+後志総合振興局計!C16+胆振総合振興局計!C16+日高振興局計!C16</f>
        <v>106746</v>
      </c>
      <c r="D16" s="9">
        <f>+空知総合振興局計!D16+石狩振興局計!D16+後志総合振興局計!D16+胆振総合振興局計!D16+日高振興局計!D16</f>
        <v>139373</v>
      </c>
      <c r="E16" s="9">
        <f>+空知総合振興局計!E16+石狩振興局計!E16+後志総合振興局計!E16+胆振総合振興局計!E16+日高振興局計!E16</f>
        <v>82561</v>
      </c>
      <c r="F16" s="9">
        <f>+空知総合振興局計!F16+石狩振興局計!F16+後志総合振興局計!F16+胆振総合振興局計!F16+日高振興局計!F16</f>
        <v>43891</v>
      </c>
      <c r="G16" s="9">
        <f>+空知総合振興局計!G16+石狩振興局計!G16+後志総合振興局計!G16+胆振総合振興局計!G16+日高振興局計!G16</f>
        <v>7569</v>
      </c>
      <c r="H16" s="9">
        <f>+空知総合振興局計!H16+石狩振興局計!H16+後志総合振興局計!H16+胆振総合振興局計!H16+日高振興局計!H16</f>
        <v>8321</v>
      </c>
      <c r="I16" s="9">
        <f>+空知総合振興局計!I16+石狩振興局計!I16+後志総合振興局計!I16+胆振総合振興局計!I16+日高振興局計!I16</f>
        <v>10248</v>
      </c>
      <c r="J16" s="9">
        <f>+空知総合振興局計!J16+石狩振興局計!J16+後志総合振興局計!J16+胆振総合振興局計!J16+日高振興局計!J16</f>
        <v>167</v>
      </c>
      <c r="K16" s="9">
        <f>+空知総合振興局計!K16+石狩振興局計!K16+後志総合振興局計!K16+胆振総合振興局計!K16+日高振興局計!K16</f>
        <v>658</v>
      </c>
      <c r="L16" s="9">
        <f>+空知総合振興局計!L16+石狩振興局計!L16+後志総合振興局計!L16+胆振総合振興局計!L16+日高振興局計!L16</f>
        <v>1004</v>
      </c>
      <c r="M16" s="9">
        <f>+空知総合振興局計!M16+石狩振興局計!M16+後志総合振興局計!M16+胆振総合振興局計!M16+日高振興局計!M16</f>
        <v>481</v>
      </c>
      <c r="N16" s="9">
        <f>+空知総合振興局計!N16+石狩振興局計!N16+後志総合振興局計!N16+胆振総合振興局計!N16+日高振興局計!N16</f>
        <v>1267</v>
      </c>
      <c r="O16" s="9">
        <f>+空知総合振興局計!O16+石狩振興局計!O16+後志総合振興局計!O16+胆振総合振興局計!O16+日高振興局計!O16</f>
        <v>1263</v>
      </c>
      <c r="P16" s="9">
        <f>+空知総合振興局計!P16+石狩振興局計!P16+後志総合振興局計!P16+胆振総合振興局計!P16+日高振興局計!P16</f>
        <v>693</v>
      </c>
      <c r="Q16" s="9">
        <f>+空知総合振興局計!Q16+石狩振興局計!Q16+後志総合振興局計!Q16+胆振総合振興局計!Q16+日高振興局計!Q16</f>
        <v>576</v>
      </c>
      <c r="R16" s="9">
        <f>+空知総合振興局計!R16+石狩振興局計!R16+後志総合振興局計!R16+胆振総合振興局計!R16+日高振興局計!R16</f>
        <v>6010</v>
      </c>
      <c r="S16" s="9">
        <f>+空知総合振興局計!S16+石狩振興局計!S16+後志総合振興局計!S16+胆振総合振興局計!S16+日高振興局計!S16</f>
        <v>1112</v>
      </c>
      <c r="T16" s="9">
        <f>+空知総合振興局計!T16+石狩振興局計!T16+後志総合振興局計!T16+胆振総合振興局計!T16+日高振興局計!T16</f>
        <v>1717</v>
      </c>
      <c r="U16" s="10">
        <f>+空知総合振興局計!U16+石狩振興局計!U16+後志総合振興局計!U16+胆振総合振興局計!U16+日高振興局計!U16</f>
        <v>17755</v>
      </c>
      <c r="V16" s="30">
        <f>+空知総合振興局計!V16+石狩振興局計!V16+後志総合振興局計!V16+胆振総合振興局計!V16+日高振興局計!V16</f>
        <v>431412</v>
      </c>
    </row>
    <row r="17" spans="1:22" ht="18" customHeight="1" x14ac:dyDescent="0.15">
      <c r="A17" s="154" t="s">
        <v>6</v>
      </c>
      <c r="B17" s="118" t="s">
        <v>13</v>
      </c>
      <c r="C17" s="2">
        <f>+空知総合振興局計!C17+石狩振興局計!C17+後志総合振興局計!C17+胆振総合振興局計!C17+日高振興局計!C17</f>
        <v>54132</v>
      </c>
      <c r="D17" s="3">
        <f>+空知総合振興局計!D17+石狩振興局計!D17+後志総合振興局計!D17+胆振総合振興局計!D17+日高振興局計!D17</f>
        <v>71669</v>
      </c>
      <c r="E17" s="3">
        <f>+空知総合振興局計!E17+石狩振興局計!E17+後志総合振興局計!E17+胆振総合振興局計!E17+日高振興局計!E17</f>
        <v>71064</v>
      </c>
      <c r="F17" s="3">
        <f>+空知総合振興局計!F17+石狩振興局計!F17+後志総合振興局計!F17+胆振総合振興局計!F17+日高振興局計!F17</f>
        <v>25462</v>
      </c>
      <c r="G17" s="3">
        <f>+空知総合振興局計!G17+石狩振興局計!G17+後志総合振興局計!G17+胆振総合振興局計!G17+日高振興局計!G17</f>
        <v>6527</v>
      </c>
      <c r="H17" s="3">
        <f>+空知総合振興局計!H17+石狩振興局計!H17+後志総合振興局計!H17+胆振総合振興局計!H17+日高振興局計!H17</f>
        <v>6467</v>
      </c>
      <c r="I17" s="3">
        <f>+空知総合振興局計!I17+石狩振興局計!I17+後志総合振興局計!I17+胆振総合振興局計!I17+日高振興局計!I17</f>
        <v>5601</v>
      </c>
      <c r="J17" s="3">
        <f>+空知総合振興局計!J17+石狩振興局計!J17+後志総合振興局計!J17+胆振総合振興局計!J17+日高振興局計!J17</f>
        <v>152</v>
      </c>
      <c r="K17" s="3">
        <f>+空知総合振興局計!K17+石狩振興局計!K17+後志総合振興局計!K17+胆振総合振興局計!K17+日高振興局計!K17</f>
        <v>746</v>
      </c>
      <c r="L17" s="3">
        <f>+空知総合振興局計!L17+石狩振興局計!L17+後志総合振興局計!L17+胆振総合振興局計!L17+日高振興局計!L17</f>
        <v>788</v>
      </c>
      <c r="M17" s="3">
        <f>+空知総合振興局計!M17+石狩振興局計!M17+後志総合振興局計!M17+胆振総合振興局計!M17+日高振興局計!M17</f>
        <v>226</v>
      </c>
      <c r="N17" s="3">
        <f>+空知総合振興局計!N17+石狩振興局計!N17+後志総合振興局計!N17+胆振総合振興局計!N17+日高振興局計!N17</f>
        <v>687</v>
      </c>
      <c r="O17" s="3">
        <f>+空知総合振興局計!O17+石狩振興局計!O17+後志総合振興局計!O17+胆振総合振興局計!O17+日高振興局計!O17</f>
        <v>681</v>
      </c>
      <c r="P17" s="3">
        <f>+空知総合振興局計!P17+石狩振興局計!P17+後志総合振興局計!P17+胆振総合振興局計!P17+日高振興局計!P17</f>
        <v>325</v>
      </c>
      <c r="Q17" s="3">
        <f>+空知総合振興局計!Q17+石狩振興局計!Q17+後志総合振興局計!Q17+胆振総合振興局計!Q17+日高振興局計!Q17</f>
        <v>407</v>
      </c>
      <c r="R17" s="3">
        <f>+空知総合振興局計!R17+石狩振興局計!R17+後志総合振興局計!R17+胆振総合振興局計!R17+日高振興局計!R17</f>
        <v>5281</v>
      </c>
      <c r="S17" s="3">
        <f>+空知総合振興局計!S17+石狩振興局計!S17+後志総合振興局計!S17+胆振総合振興局計!S17+日高振興局計!S17</f>
        <v>723</v>
      </c>
      <c r="T17" s="3">
        <f>+空知総合振興局計!T17+石狩振興局計!T17+後志総合振興局計!T17+胆振総合振興局計!T17+日高振興局計!T17</f>
        <v>1555</v>
      </c>
      <c r="U17" s="4">
        <f>+空知総合振興局計!U17+石狩振興局計!U17+後志総合振興局計!U17+胆振総合振興局計!U17+日高振興局計!U17</f>
        <v>9421</v>
      </c>
      <c r="V17" s="29">
        <f>+空知総合振興局計!V17+石狩振興局計!V17+後志総合振興局計!V17+胆振総合振興局計!V17+日高振興局計!V17</f>
        <v>261914</v>
      </c>
    </row>
    <row r="18" spans="1:22" ht="18" customHeight="1" x14ac:dyDescent="0.15">
      <c r="A18" s="153"/>
      <c r="B18" s="120" t="s">
        <v>14</v>
      </c>
      <c r="C18" s="5">
        <f>+空知総合振興局計!C18+石狩振興局計!C18+後志総合振興局計!C18+胆振総合振興局計!C18+日高振興局計!C18</f>
        <v>62993</v>
      </c>
      <c r="D18" s="6">
        <f>+空知総合振興局計!D18+石狩振興局計!D18+後志総合振興局計!D18+胆振総合振興局計!D18+日高振興局計!D18</f>
        <v>79299</v>
      </c>
      <c r="E18" s="6">
        <f>+空知総合振興局計!E18+石狩振興局計!E18+後志総合振興局計!E18+胆振総合振興局計!E18+日高振興局計!E18</f>
        <v>76290</v>
      </c>
      <c r="F18" s="6">
        <f>+空知総合振興局計!F18+石狩振興局計!F18+後志総合振興局計!F18+胆振総合振興局計!F18+日高振興局計!F18</f>
        <v>29550</v>
      </c>
      <c r="G18" s="6">
        <f>+空知総合振興局計!G18+石狩振興局計!G18+後志総合振興局計!G18+胆振総合振興局計!G18+日高振興局計!G18</f>
        <v>7978</v>
      </c>
      <c r="H18" s="6">
        <f>+空知総合振興局計!H18+石狩振興局計!H18+後志総合振興局計!H18+胆振総合振興局計!H18+日高振興局計!H18</f>
        <v>7371</v>
      </c>
      <c r="I18" s="6">
        <f>+空知総合振興局計!I18+石狩振興局計!I18+後志総合振興局計!I18+胆振総合振興局計!I18+日高振興局計!I18</f>
        <v>6650</v>
      </c>
      <c r="J18" s="6">
        <f>+空知総合振興局計!J18+石狩振興局計!J18+後志総合振興局計!J18+胆振総合振興局計!J18+日高振興局計!J18</f>
        <v>209</v>
      </c>
      <c r="K18" s="6">
        <f>+空知総合振興局計!K18+石狩振興局計!K18+後志総合振興局計!K18+胆振総合振興局計!K18+日高振興局計!K18</f>
        <v>916</v>
      </c>
      <c r="L18" s="6">
        <f>+空知総合振興局計!L18+石狩振興局計!L18+後志総合振興局計!L18+胆振総合振興局計!L18+日高振興局計!L18</f>
        <v>955</v>
      </c>
      <c r="M18" s="6">
        <f>+空知総合振興局計!M18+石狩振興局計!M18+後志総合振興局計!M18+胆振総合振興局計!M18+日高振興局計!M18</f>
        <v>264</v>
      </c>
      <c r="N18" s="6">
        <f>+空知総合振興局計!N18+石狩振興局計!N18+後志総合振興局計!N18+胆振総合振興局計!N18+日高振興局計!N18</f>
        <v>982</v>
      </c>
      <c r="O18" s="6">
        <f>+空知総合振興局計!O18+石狩振興局計!O18+後志総合振興局計!O18+胆振総合振興局計!O18+日高振興局計!O18</f>
        <v>881</v>
      </c>
      <c r="P18" s="6">
        <f>+空知総合振興局計!P18+石狩振興局計!P18+後志総合振興局計!P18+胆振総合振興局計!P18+日高振興局計!P18</f>
        <v>387</v>
      </c>
      <c r="Q18" s="6">
        <f>+空知総合振興局計!Q18+石狩振興局計!Q18+後志総合振興局計!Q18+胆振総合振興局計!Q18+日高振興局計!Q18</f>
        <v>537</v>
      </c>
      <c r="R18" s="6">
        <f>+空知総合振興局計!R18+石狩振興局計!R18+後志総合振興局計!R18+胆振総合振興局計!R18+日高振興局計!R18</f>
        <v>6286</v>
      </c>
      <c r="S18" s="6">
        <f>+空知総合振興局計!S18+石狩振興局計!S18+後志総合振興局計!S18+胆振総合振興局計!S18+日高振興局計!S18</f>
        <v>927</v>
      </c>
      <c r="T18" s="6">
        <f>+空知総合振興局計!T18+石狩振興局計!T18+後志総合振興局計!T18+胆振総合振興局計!T18+日高振興局計!T18</f>
        <v>2212</v>
      </c>
      <c r="U18" s="7">
        <f>+空知総合振興局計!U18+石狩振興局計!U18+後志総合振興局計!U18+胆振総合振興局計!U18+日高振興局計!U18</f>
        <v>11688</v>
      </c>
      <c r="V18" s="31">
        <f>+空知総合振興局計!V18+石狩振興局計!V18+後志総合振興局計!V18+胆振総合振興局計!V18+日高振興局計!V18</f>
        <v>296375</v>
      </c>
    </row>
    <row r="19" spans="1:22" ht="18" customHeight="1" x14ac:dyDescent="0.15">
      <c r="A19" s="156" t="s">
        <v>7</v>
      </c>
      <c r="B19" s="121" t="s">
        <v>13</v>
      </c>
      <c r="C19" s="11">
        <f>+空知総合振興局計!C19+石狩振興局計!C19+後志総合振興局計!C19+胆振総合振興局計!C19+日高振興局計!C19</f>
        <v>70273</v>
      </c>
      <c r="D19" s="12">
        <f>+空知総合振興局計!D19+石狩振興局計!D19+後志総合振興局計!D19+胆振総合振興局計!D19+日高振興局計!D19</f>
        <v>69724</v>
      </c>
      <c r="E19" s="12">
        <f>+空知総合振興局計!E19+石狩振興局計!E19+後志総合振興局計!E19+胆振総合振興局計!E19+日高振興局計!E19</f>
        <v>90120</v>
      </c>
      <c r="F19" s="12">
        <f>+空知総合振興局計!F19+石狩振興局計!F19+後志総合振興局計!F19+胆振総合振興局計!F19+日高振興局計!F19</f>
        <v>32787</v>
      </c>
      <c r="G19" s="12">
        <f>+空知総合振興局計!G19+石狩振興局計!G19+後志総合振興局計!G19+胆振総合振興局計!G19+日高振興局計!G19</f>
        <v>11577</v>
      </c>
      <c r="H19" s="12">
        <f>+空知総合振興局計!H19+石狩振興局計!H19+後志総合振興局計!H19+胆振総合振興局計!H19+日高振興局計!H19</f>
        <v>10617</v>
      </c>
      <c r="I19" s="12">
        <f>+空知総合振興局計!I19+石狩振興局計!I19+後志総合振興局計!I19+胆振総合振興局計!I19+日高振興局計!I19</f>
        <v>17450</v>
      </c>
      <c r="J19" s="12">
        <f>+空知総合振興局計!J19+石狩振興局計!J19+後志総合振興局計!J19+胆振総合振興局計!J19+日高振興局計!J19</f>
        <v>199</v>
      </c>
      <c r="K19" s="12">
        <f>+空知総合振興局計!K19+石狩振興局計!K19+後志総合振興局計!K19+胆振総合振興局計!K19+日高振興局計!K19</f>
        <v>1562</v>
      </c>
      <c r="L19" s="12">
        <f>+空知総合振興局計!L19+石狩振興局計!L19+後志総合振興局計!L19+胆振総合振興局計!L19+日高振興局計!L19</f>
        <v>1315</v>
      </c>
      <c r="M19" s="12">
        <f>+空知総合振興局計!M19+石狩振興局計!M19+後志総合振興局計!M19+胆振総合振興局計!M19+日高振興局計!M19</f>
        <v>575</v>
      </c>
      <c r="N19" s="12">
        <f>+空知総合振興局計!N19+石狩振興局計!N19+後志総合振興局計!N19+胆振総合振興局計!N19+日高振興局計!N19</f>
        <v>1170</v>
      </c>
      <c r="O19" s="12">
        <f>+空知総合振興局計!O19+石狩振興局計!O19+後志総合振興局計!O19+胆振総合振興局計!O19+日高振興局計!O19</f>
        <v>827</v>
      </c>
      <c r="P19" s="12">
        <f>+空知総合振興局計!P19+石狩振興局計!P19+後志総合振興局計!P19+胆振総合振興局計!P19+日高振興局計!P19</f>
        <v>352</v>
      </c>
      <c r="Q19" s="12">
        <f>+空知総合振興局計!Q19+石狩振興局計!Q19+後志総合振興局計!Q19+胆振総合振興局計!Q19+日高振興局計!Q19</f>
        <v>392</v>
      </c>
      <c r="R19" s="12">
        <f>+空知総合振興局計!R19+石狩振興局計!R19+後志総合振興局計!R19+胆振総合振興局計!R19+日高振興局計!R19</f>
        <v>7165</v>
      </c>
      <c r="S19" s="12">
        <f>+空知総合振興局計!S19+石狩振興局計!S19+後志総合振興局計!S19+胆振総合振興局計!S19+日高振興局計!S19</f>
        <v>938</v>
      </c>
      <c r="T19" s="12">
        <f>+空知総合振興局計!T19+石狩振興局計!T19+後志総合振興局計!T19+胆振総合振興局計!T19+日高振興局計!T19</f>
        <v>1772</v>
      </c>
      <c r="U19" s="13">
        <f>+空知総合振興局計!U19+石狩振興局計!U19+後志総合振興局計!U19+胆振総合振興局計!U19+日高振興局計!U19</f>
        <v>13616</v>
      </c>
      <c r="V19" s="32">
        <f>+空知総合振興局計!V19+石狩振興局計!V19+後志総合振興局計!V19+胆振総合振興局計!V19+日高振興局計!V19</f>
        <v>332431</v>
      </c>
    </row>
    <row r="20" spans="1:22" ht="18" customHeight="1" x14ac:dyDescent="0.15">
      <c r="A20" s="157"/>
      <c r="B20" s="119" t="s">
        <v>14</v>
      </c>
      <c r="C20" s="8">
        <f>+空知総合振興局計!C20+石狩振興局計!C20+後志総合振興局計!C20+胆振総合振興局計!C20+日高振興局計!C20</f>
        <v>83608</v>
      </c>
      <c r="D20" s="9">
        <f>+空知総合振興局計!D20+石狩振興局計!D20+後志総合振興局計!D20+胆振総合振興局計!D20+日高振興局計!D20</f>
        <v>81213</v>
      </c>
      <c r="E20" s="9">
        <f>+空知総合振興局計!E20+石狩振興局計!E20+後志総合振興局計!E20+胆振総合振興局計!E20+日高振興局計!E20</f>
        <v>99185</v>
      </c>
      <c r="F20" s="9">
        <f>+空知総合振興局計!F20+石狩振興局計!F20+後志総合振興局計!F20+胆振総合振興局計!F20+日高振興局計!F20</f>
        <v>38244</v>
      </c>
      <c r="G20" s="9">
        <f>+空知総合振興局計!G20+石狩振興局計!G20+後志総合振興局計!G20+胆振総合振興局計!G20+日高振興局計!G20</f>
        <v>14550</v>
      </c>
      <c r="H20" s="9">
        <f>+空知総合振興局計!H20+石狩振興局計!H20+後志総合振興局計!H20+胆振総合振興局計!H20+日高振興局計!H20</f>
        <v>12314</v>
      </c>
      <c r="I20" s="9">
        <f>+空知総合振興局計!I20+石狩振興局計!I20+後志総合振興局計!I20+胆振総合振興局計!I20+日高振興局計!I20</f>
        <v>21424</v>
      </c>
      <c r="J20" s="9">
        <f>+空知総合振興局計!J20+石狩振興局計!J20+後志総合振興局計!J20+胆振総合振興局計!J20+日高振興局計!J20</f>
        <v>233</v>
      </c>
      <c r="K20" s="9">
        <f>+空知総合振興局計!K20+石狩振興局計!K20+後志総合振興局計!K20+胆振総合振興局計!K20+日高振興局計!K20</f>
        <v>2028</v>
      </c>
      <c r="L20" s="9">
        <f>+空知総合振興局計!L20+石狩振興局計!L20+後志総合振興局計!L20+胆振総合振興局計!L20+日高振興局計!L20</f>
        <v>1635</v>
      </c>
      <c r="M20" s="9">
        <f>+空知総合振興局計!M20+石狩振興局計!M20+後志総合振興局計!M20+胆振総合振興局計!M20+日高振興局計!M20</f>
        <v>636</v>
      </c>
      <c r="N20" s="9">
        <f>+空知総合振興局計!N20+石狩振興局計!N20+後志総合振興局計!N20+胆振総合振興局計!N20+日高振興局計!N20</f>
        <v>1484</v>
      </c>
      <c r="O20" s="9">
        <f>+空知総合振興局計!O20+石狩振興局計!O20+後志総合振興局計!O20+胆振総合振興局計!O20+日高振興局計!O20</f>
        <v>1117</v>
      </c>
      <c r="P20" s="9">
        <f>+空知総合振興局計!P20+石狩振興局計!P20+後志総合振興局計!P20+胆振総合振興局計!P20+日高振興局計!P20</f>
        <v>436</v>
      </c>
      <c r="Q20" s="9">
        <f>+空知総合振興局計!Q20+石狩振興局計!Q20+後志総合振興局計!Q20+胆振総合振興局計!Q20+日高振興局計!Q20</f>
        <v>561</v>
      </c>
      <c r="R20" s="9">
        <f>+空知総合振興局計!R20+石狩振興局計!R20+後志総合振興局計!R20+胆振総合振興局計!R20+日高振興局計!R20</f>
        <v>8535</v>
      </c>
      <c r="S20" s="9">
        <f>+空知総合振興局計!S20+石狩振興局計!S20+後志総合振興局計!S20+胆振総合振興局計!S20+日高振興局計!S20</f>
        <v>1204</v>
      </c>
      <c r="T20" s="9">
        <f>+空知総合振興局計!T20+石狩振興局計!T20+後志総合振興局計!T20+胆振総合振興局計!T20+日高振興局計!T20</f>
        <v>2350</v>
      </c>
      <c r="U20" s="10">
        <f>+空知総合振興局計!U20+石狩振興局計!U20+後志総合振興局計!U20+胆振総合振興局計!U20+日高振興局計!U20</f>
        <v>16471</v>
      </c>
      <c r="V20" s="30">
        <f>+空知総合振興局計!V20+石狩振興局計!V20+後志総合振興局計!V20+胆振総合振興局計!V20+日高振興局計!V20</f>
        <v>387228</v>
      </c>
    </row>
    <row r="21" spans="1:22" ht="18" customHeight="1" x14ac:dyDescent="0.15">
      <c r="A21" s="154" t="s">
        <v>8</v>
      </c>
      <c r="B21" s="118" t="s">
        <v>13</v>
      </c>
      <c r="C21" s="2">
        <f>+空知総合振興局計!C21+石狩振興局計!C21+後志総合振興局計!C21+胆振総合振興局計!C21+日高振興局計!C21</f>
        <v>64460</v>
      </c>
      <c r="D21" s="3">
        <f>+空知総合振興局計!D21+石狩振興局計!D21+後志総合振興局計!D21+胆振総合振興局計!D21+日高振興局計!D21</f>
        <v>63000</v>
      </c>
      <c r="E21" s="3">
        <f>+空知総合振興局計!E21+石狩振興局計!E21+後志総合振興局計!E21+胆振総合振興局計!E21+日高振興局計!E21</f>
        <v>76688</v>
      </c>
      <c r="F21" s="3">
        <f>+空知総合振興局計!F21+石狩振興局計!F21+後志総合振興局計!F21+胆振総合振興局計!F21+日高振興局計!F21</f>
        <v>27750</v>
      </c>
      <c r="G21" s="3">
        <f>+空知総合振興局計!G21+石狩振興局計!G21+後志総合振興局計!G21+胆振総合振興局計!G21+日高振興局計!G21</f>
        <v>10658</v>
      </c>
      <c r="H21" s="3">
        <f>+空知総合振興局計!H21+石狩振興局計!H21+後志総合振興局計!H21+胆振総合振興局計!H21+日高振興局計!H21</f>
        <v>11699</v>
      </c>
      <c r="I21" s="3">
        <f>+空知総合振興局計!I21+石狩振興局計!I21+後志総合振興局計!I21+胆振総合振興局計!I21+日高振興局計!I21</f>
        <v>7835</v>
      </c>
      <c r="J21" s="3">
        <f>+空知総合振興局計!J21+石狩振興局計!J21+後志総合振興局計!J21+胆振総合振興局計!J21+日高振興局計!J21</f>
        <v>131</v>
      </c>
      <c r="K21" s="3">
        <f>+空知総合振興局計!K21+石狩振興局計!K21+後志総合振興局計!K21+胆振総合振興局計!K21+日高振興局計!K21</f>
        <v>2291</v>
      </c>
      <c r="L21" s="3">
        <f>+空知総合振興局計!L21+石狩振興局計!L21+後志総合振興局計!L21+胆振総合振興局計!L21+日高振興局計!L21</f>
        <v>1304</v>
      </c>
      <c r="M21" s="3">
        <f>+空知総合振興局計!M21+石狩振興局計!M21+後志総合振興局計!M21+胆振総合振興局計!M21+日高振興局計!M21</f>
        <v>233</v>
      </c>
      <c r="N21" s="3">
        <f>+空知総合振興局計!N21+石狩振興局計!N21+後志総合振興局計!N21+胆振総合振興局計!N21+日高振興局計!N21</f>
        <v>793</v>
      </c>
      <c r="O21" s="3">
        <f>+空知総合振興局計!O21+石狩振興局計!O21+後志総合振興局計!O21+胆振総合振興局計!O21+日高振興局計!O21</f>
        <v>495</v>
      </c>
      <c r="P21" s="3">
        <f>+空知総合振興局計!P21+石狩振興局計!P21+後志総合振興局計!P21+胆振総合振興局計!P21+日高振興局計!P21</f>
        <v>217</v>
      </c>
      <c r="Q21" s="3">
        <f>+空知総合振興局計!Q21+石狩振興局計!Q21+後志総合振興局計!Q21+胆振総合振興局計!Q21+日高振興局計!Q21</f>
        <v>425</v>
      </c>
      <c r="R21" s="3">
        <f>+空知総合振興局計!R21+石狩振興局計!R21+後志総合振興局計!R21+胆振総合振興局計!R21+日高振興局計!R21</f>
        <v>3475</v>
      </c>
      <c r="S21" s="3">
        <f>+空知総合振興局計!S21+石狩振興局計!S21+後志総合振興局計!S21+胆振総合振興局計!S21+日高振興局計!S21</f>
        <v>778</v>
      </c>
      <c r="T21" s="3">
        <f>+空知総合振興局計!T21+石狩振興局計!T21+後志総合振興局計!T21+胆振総合振興局計!T21+日高振興局計!T21</f>
        <v>1577</v>
      </c>
      <c r="U21" s="4">
        <f>+空知総合振興局計!U21+石狩振興局計!U21+後志総合振興局計!U21+胆振総合振興局計!U21+日高振興局計!U21</f>
        <v>10018</v>
      </c>
      <c r="V21" s="29">
        <f>+空知総合振興局計!V21+石狩振興局計!V21+後志総合振興局計!V21+胆振総合振興局計!V21+日高振興局計!V21</f>
        <v>283827</v>
      </c>
    </row>
    <row r="22" spans="1:22" ht="18" customHeight="1" x14ac:dyDescent="0.15">
      <c r="A22" s="153"/>
      <c r="B22" s="120" t="s">
        <v>14</v>
      </c>
      <c r="C22" s="5">
        <f>+空知総合振興局計!C22+石狩振興局計!C22+後志総合振興局計!C22+胆振総合振興局計!C22+日高振興局計!C22</f>
        <v>77429</v>
      </c>
      <c r="D22" s="6">
        <f>+空知総合振興局計!D22+石狩振興局計!D22+後志総合振興局計!D22+胆振総合振興局計!D22+日高振興局計!D22</f>
        <v>70687</v>
      </c>
      <c r="E22" s="6">
        <f>+空知総合振興局計!E22+石狩振興局計!E22+後志総合振興局計!E22+胆振総合振興局計!E22+日高振興局計!E22</f>
        <v>84648</v>
      </c>
      <c r="F22" s="6">
        <f>+空知総合振興局計!F22+石狩振興局計!F22+後志総合振興局計!F22+胆振総合振興局計!F22+日高振興局計!F22</f>
        <v>33630</v>
      </c>
      <c r="G22" s="6">
        <f>+空知総合振興局計!G22+石狩振興局計!G22+後志総合振興局計!G22+胆振総合振興局計!G22+日高振興局計!G22</f>
        <v>13511</v>
      </c>
      <c r="H22" s="6">
        <f>+空知総合振興局計!H22+石狩振興局計!H22+後志総合振興局計!H22+胆振総合振興局計!H22+日高振興局計!H22</f>
        <v>13972</v>
      </c>
      <c r="I22" s="6">
        <f>+空知総合振興局計!I22+石狩振興局計!I22+後志総合振興局計!I22+胆振総合振興局計!I22+日高振興局計!I22</f>
        <v>9347</v>
      </c>
      <c r="J22" s="6">
        <f>+空知総合振興局計!J22+石狩振興局計!J22+後志総合振興局計!J22+胆振総合振興局計!J22+日高振興局計!J22</f>
        <v>179</v>
      </c>
      <c r="K22" s="6">
        <f>+空知総合振興局計!K22+石狩振興局計!K22+後志総合振興局計!K22+胆振総合振興局計!K22+日高振興局計!K22</f>
        <v>2711</v>
      </c>
      <c r="L22" s="6">
        <f>+空知総合振興局計!L22+石狩振興局計!L22+後志総合振興局計!L22+胆振総合振興局計!L22+日高振興局計!L22</f>
        <v>1799</v>
      </c>
      <c r="M22" s="6">
        <f>+空知総合振興局計!M22+石狩振興局計!M22+後志総合振興局計!M22+胆振総合振興局計!M22+日高振興局計!M22</f>
        <v>264</v>
      </c>
      <c r="N22" s="6">
        <f>+空知総合振興局計!N22+石狩振興局計!N22+後志総合振興局計!N22+胆振総合振興局計!N22+日高振興局計!N22</f>
        <v>1170</v>
      </c>
      <c r="O22" s="6">
        <f>+空知総合振興局計!O22+石狩振興局計!O22+後志総合振興局計!O22+胆振総合振興局計!O22+日高振興局計!O22</f>
        <v>679</v>
      </c>
      <c r="P22" s="6">
        <f>+空知総合振興局計!P22+石狩振興局計!P22+後志総合振興局計!P22+胆振総合振興局計!P22+日高振興局計!P22</f>
        <v>291</v>
      </c>
      <c r="Q22" s="6">
        <f>+空知総合振興局計!Q22+石狩振興局計!Q22+後志総合振興局計!Q22+胆振総合振興局計!Q22+日高振興局計!Q22</f>
        <v>582</v>
      </c>
      <c r="R22" s="6">
        <f>+空知総合振興局計!R22+石狩振興局計!R22+後志総合振興局計!R22+胆振総合振興局計!R22+日高振興局計!R22</f>
        <v>4185</v>
      </c>
      <c r="S22" s="6">
        <f>+空知総合振興局計!S22+石狩振興局計!S22+後志総合振興局計!S22+胆振総合振興局計!S22+日高振興局計!S22</f>
        <v>1021</v>
      </c>
      <c r="T22" s="6">
        <f>+空知総合振興局計!T22+石狩振興局計!T22+後志総合振興局計!T22+胆振総合振興局計!T22+日高振興局計!T22</f>
        <v>2147</v>
      </c>
      <c r="U22" s="7">
        <f>+空知総合振興局計!U22+石狩振興局計!U22+後志総合振興局計!U22+胆振総合振興局計!U22+日高振興局計!U22</f>
        <v>12604</v>
      </c>
      <c r="V22" s="31">
        <f>+空知総合振興局計!V22+石狩振興局計!V22+後志総合振興局計!V22+胆振総合振興局計!V22+日高振興局計!V22</f>
        <v>330856</v>
      </c>
    </row>
    <row r="23" spans="1:22" ht="18" customHeight="1" x14ac:dyDescent="0.15">
      <c r="A23" s="156" t="s">
        <v>9</v>
      </c>
      <c r="B23" s="121" t="s">
        <v>13</v>
      </c>
      <c r="C23" s="11">
        <f>+空知総合振興局計!C23+石狩振興局計!C23+後志総合振興局計!C23+胆振総合振興局計!C23+日高振興局計!C23</f>
        <v>118875</v>
      </c>
      <c r="D23" s="12">
        <f>+空知総合振興局計!D23+石狩振興局計!D23+後志総合振興局計!D23+胆振総合振興局計!D23+日高振興局計!D23</f>
        <v>80236</v>
      </c>
      <c r="E23" s="12">
        <f>+空知総合振興局計!E23+石狩振興局計!E23+後志総合振興局計!E23+胆振総合振興局計!E23+日高振興局計!E23</f>
        <v>90375</v>
      </c>
      <c r="F23" s="12">
        <f>+空知総合振興局計!F23+石狩振興局計!F23+後志総合振興局計!F23+胆振総合振興局計!F23+日高振興局計!F23</f>
        <v>55500</v>
      </c>
      <c r="G23" s="12">
        <f>+空知総合振興局計!G23+石狩振興局計!G23+後志総合振興局計!G23+胆振総合振興局計!G23+日高振興局計!G23</f>
        <v>60088</v>
      </c>
      <c r="H23" s="12">
        <f>+空知総合振興局計!H23+石狩振興局計!H23+後志総合振興局計!H23+胆振総合振興局計!H23+日高振興局計!H23</f>
        <v>36906</v>
      </c>
      <c r="I23" s="12">
        <f>+空知総合振興局計!I23+石狩振興局計!I23+後志総合振興局計!I23+胆振総合振興局計!I23+日高振興局計!I23</f>
        <v>23248</v>
      </c>
      <c r="J23" s="12">
        <f>+空知総合振興局計!J23+石狩振興局計!J23+後志総合振興局計!J23+胆振総合振興局計!J23+日高振興局計!J23</f>
        <v>718</v>
      </c>
      <c r="K23" s="12">
        <f>+空知総合振興局計!K23+石狩振興局計!K23+後志総合振興局計!K23+胆振総合振興局計!K23+日高振興局計!K23</f>
        <v>14117</v>
      </c>
      <c r="L23" s="12">
        <f>+空知総合振興局計!L23+石狩振興局計!L23+後志総合振興局計!L23+胆振総合振興局計!L23+日高振興局計!L23</f>
        <v>6058</v>
      </c>
      <c r="M23" s="12">
        <f>+空知総合振興局計!M23+石狩振興局計!M23+後志総合振興局計!M23+胆振総合振興局計!M23+日高振興局計!M23</f>
        <v>372</v>
      </c>
      <c r="N23" s="12">
        <f>+空知総合振興局計!N23+石狩振興局計!N23+後志総合振興局計!N23+胆振総合振興局計!N23+日高振興局計!N23</f>
        <v>1172</v>
      </c>
      <c r="O23" s="12">
        <f>+空知総合振興局計!O23+石狩振興局計!O23+後志総合振興局計!O23+胆振総合振興局計!O23+日高振興局計!O23</f>
        <v>1707</v>
      </c>
      <c r="P23" s="12">
        <f>+空知総合振興局計!P23+石狩振興局計!P23+後志総合振興局計!P23+胆振総合振興局計!P23+日高振興局計!P23</f>
        <v>461</v>
      </c>
      <c r="Q23" s="12">
        <f>+空知総合振興局計!Q23+石狩振興局計!Q23+後志総合振興局計!Q23+胆振総合振興局計!Q23+日高振興局計!Q23</f>
        <v>419</v>
      </c>
      <c r="R23" s="12">
        <f>+空知総合振興局計!R23+石狩振興局計!R23+後志総合振興局計!R23+胆振総合振興局計!R23+日高振興局計!R23</f>
        <v>6568</v>
      </c>
      <c r="S23" s="12">
        <f>+空知総合振興局計!S23+石狩振興局計!S23+後志総合振興局計!S23+胆振総合振興局計!S23+日高振興局計!S23</f>
        <v>1162</v>
      </c>
      <c r="T23" s="12">
        <f>+空知総合振興局計!T23+石狩振興局計!T23+後志総合振興局計!T23+胆振総合振興局計!T23+日高振興局計!T23</f>
        <v>8558</v>
      </c>
      <c r="U23" s="13">
        <f>+空知総合振興局計!U23+石狩振興局計!U23+後志総合振興局計!U23+胆振総合振興局計!U23+日高振興局計!U23</f>
        <v>22326</v>
      </c>
      <c r="V23" s="32">
        <f>+空知総合振興局計!V23+石狩振興局計!V23+後志総合振興局計!V23+胆振総合振興局計!V23+日高振興局計!V23</f>
        <v>528866</v>
      </c>
    </row>
    <row r="24" spans="1:22" ht="18" customHeight="1" x14ac:dyDescent="0.15">
      <c r="A24" s="157"/>
      <c r="B24" s="119" t="s">
        <v>14</v>
      </c>
      <c r="C24" s="8">
        <f>+空知総合振興局計!C24+石狩振興局計!C24+後志総合振興局計!C24+胆振総合振興局計!C24+日高振興局計!C24</f>
        <v>150845</v>
      </c>
      <c r="D24" s="9">
        <f>+空知総合振興局計!D24+石狩振興局計!D24+後志総合振興局計!D24+胆振総合振興局計!D24+日高振興局計!D24</f>
        <v>95047</v>
      </c>
      <c r="E24" s="9">
        <f>+空知総合振興局計!E24+石狩振興局計!E24+後志総合振興局計!E24+胆振総合振興局計!E24+日高振興局計!E24</f>
        <v>103881</v>
      </c>
      <c r="F24" s="9">
        <f>+空知総合振興局計!F24+石狩振興局計!F24+後志総合振興局計!F24+胆振総合振興局計!F24+日高振興局計!F24</f>
        <v>84144</v>
      </c>
      <c r="G24" s="9">
        <f>+空知総合振興局計!G24+石狩振興局計!G24+後志総合振興局計!G24+胆振総合振興局計!G24+日高振興局計!G24</f>
        <v>89412</v>
      </c>
      <c r="H24" s="9">
        <f>+空知総合振興局計!H24+石狩振興局計!H24+後志総合振興局計!H24+胆振総合振興局計!H24+日高振興局計!H24</f>
        <v>47388</v>
      </c>
      <c r="I24" s="9">
        <f>+空知総合振興局計!I24+石狩振興局計!I24+後志総合振興局計!I24+胆振総合振興局計!I24+日高振興局計!I24</f>
        <v>32932</v>
      </c>
      <c r="J24" s="9">
        <f>+空知総合振興局計!J24+石狩振興局計!J24+後志総合振興局計!J24+胆振総合振興局計!J24+日高振興局計!J24</f>
        <v>1052</v>
      </c>
      <c r="K24" s="9">
        <f>+空知総合振興局計!K24+石狩振興局計!K24+後志総合振興局計!K24+胆振総合振興局計!K24+日高振興局計!K24</f>
        <v>19693</v>
      </c>
      <c r="L24" s="9">
        <f>+空知総合振興局計!L24+石狩振興局計!L24+後志総合振興局計!L24+胆振総合振興局計!L24+日高振興局計!L24</f>
        <v>8331</v>
      </c>
      <c r="M24" s="9">
        <f>+空知総合振興局計!M24+石狩振興局計!M24+後志総合振興局計!M24+胆振総合振興局計!M24+日高振興局計!M24</f>
        <v>510</v>
      </c>
      <c r="N24" s="9">
        <f>+空知総合振興局計!N24+石狩振興局計!N24+後志総合振興局計!N24+胆振総合振興局計!N24+日高振興局計!N24</f>
        <v>1926</v>
      </c>
      <c r="O24" s="9">
        <f>+空知総合振興局計!O24+石狩振興局計!O24+後志総合振興局計!O24+胆振総合振興局計!O24+日高振興局計!O24</f>
        <v>3255</v>
      </c>
      <c r="P24" s="9">
        <f>+空知総合振興局計!P24+石狩振興局計!P24+後志総合振興局計!P24+胆振総合振興局計!P24+日高振興局計!P24</f>
        <v>818</v>
      </c>
      <c r="Q24" s="9">
        <f>+空知総合振興局計!Q24+石狩振興局計!Q24+後志総合振興局計!Q24+胆振総合振興局計!Q24+日高振興局計!Q24</f>
        <v>663</v>
      </c>
      <c r="R24" s="9">
        <f>+空知総合振興局計!R24+石狩振興局計!R24+後志総合振興局計!R24+胆振総合振興局計!R24+日高振興局計!R24</f>
        <v>10922</v>
      </c>
      <c r="S24" s="9">
        <f>+空知総合振興局計!S24+石狩振興局計!S24+後志総合振興局計!S24+胆振総合振興局計!S24+日高振興局計!S24</f>
        <v>1969</v>
      </c>
      <c r="T24" s="9">
        <f>+空知総合振興局計!T24+石狩振興局計!T24+後志総合振興局計!T24+胆振総合振興局計!T24+日高振興局計!T24</f>
        <v>17084</v>
      </c>
      <c r="U24" s="10">
        <f>+空知総合振興局計!U24+石狩振興局計!U24+後志総合振興局計!U24+胆振総合振興局計!U24+日高振興局計!U24</f>
        <v>38077</v>
      </c>
      <c r="V24" s="30">
        <f>+空知総合振興局計!V24+石狩振興局計!V24+後志総合振興局計!V24+胆振総合振興局計!V24+日高振興局計!V24</f>
        <v>707949</v>
      </c>
    </row>
    <row r="25" spans="1:22" ht="18" customHeight="1" x14ac:dyDescent="0.15">
      <c r="A25" s="154" t="s">
        <v>10</v>
      </c>
      <c r="B25" s="118" t="s">
        <v>13</v>
      </c>
      <c r="C25" s="2">
        <f>+空知総合振興局計!C25+石狩振興局計!C25+後志総合振興局計!C25+胆振総合振興局計!C25+日高振興局計!C25</f>
        <v>146133</v>
      </c>
      <c r="D25" s="3">
        <f>+空知総合振興局計!D25+石狩振興局計!D25+後志総合振興局計!D25+胆振総合振興局計!D25+日高振興局計!D25</f>
        <v>104426</v>
      </c>
      <c r="E25" s="3">
        <f>+空知総合振興局計!E25+石狩振興局計!E25+後志総合振興局計!E25+胆振総合振興局計!E25+日高振興局計!E25</f>
        <v>83172</v>
      </c>
      <c r="F25" s="3">
        <f>+空知総合振興局計!F25+石狩振興局計!F25+後志総合振興局計!F25+胆振総合振興局計!F25+日高振興局計!F25</f>
        <v>43036</v>
      </c>
      <c r="G25" s="3">
        <f>+空知総合振興局計!G25+石狩振興局計!G25+後志総合振興局計!G25+胆振総合振興局計!G25+日高振興局計!G25</f>
        <v>11258</v>
      </c>
      <c r="H25" s="3">
        <f>+空知総合振興局計!H25+石狩振興局計!H25+後志総合振興局計!H25+胆振総合振興局計!H25+日高振興局計!H25</f>
        <v>14545</v>
      </c>
      <c r="I25" s="3">
        <f>+空知総合振興局計!I25+石狩振興局計!I25+後志総合振興局計!I25+胆振総合振興局計!I25+日高振興局計!I25</f>
        <v>22799</v>
      </c>
      <c r="J25" s="3">
        <f>+空知総合振興局計!J25+石狩振興局計!J25+後志総合振興局計!J25+胆振総合振興局計!J25+日高振興局計!J25</f>
        <v>400</v>
      </c>
      <c r="K25" s="3">
        <f>+空知総合振興局計!K25+石狩振興局計!K25+後志総合振興局計!K25+胆振総合振興局計!K25+日高振興局計!K25</f>
        <v>8805</v>
      </c>
      <c r="L25" s="3">
        <f>+空知総合振興局計!L25+石狩振興局計!L25+後志総合振興局計!L25+胆振総合振興局計!L25+日高振興局計!L25</f>
        <v>2183</v>
      </c>
      <c r="M25" s="3">
        <f>+空知総合振興局計!M25+石狩振興局計!M25+後志総合振興局計!M25+胆振総合振興局計!M25+日高振興局計!M25</f>
        <v>390</v>
      </c>
      <c r="N25" s="3">
        <f>+空知総合振興局計!N25+石狩振興局計!N25+後志総合振興局計!N25+胆振総合振興局計!N25+日高振興局計!N25</f>
        <v>1194</v>
      </c>
      <c r="O25" s="3">
        <f>+空知総合振興局計!O25+石狩振興局計!O25+後志総合振興局計!O25+胆振総合振興局計!O25+日高振興局計!O25</f>
        <v>1936</v>
      </c>
      <c r="P25" s="3">
        <f>+空知総合振興局計!P25+石狩振興局計!P25+後志総合振興局計!P25+胆振総合振興局計!P25+日高振興局計!P25</f>
        <v>882</v>
      </c>
      <c r="Q25" s="3">
        <f>+空知総合振興局計!Q25+石狩振興局計!Q25+後志総合振興局計!Q25+胆振総合振興局計!Q25+日高振興局計!Q25</f>
        <v>735</v>
      </c>
      <c r="R25" s="3">
        <f>+空知総合振興局計!R25+石狩振興局計!R25+後志総合振興局計!R25+胆振総合振興局計!R25+日高振興局計!R25</f>
        <v>8226</v>
      </c>
      <c r="S25" s="3">
        <f>+空知総合振興局計!S25+石狩振興局計!S25+後志総合振興局計!S25+胆振総合振興局計!S25+日高振興局計!S25</f>
        <v>1483</v>
      </c>
      <c r="T25" s="3">
        <f>+空知総合振興局計!T25+石狩振興局計!T25+後志総合振興局計!T25+胆振総合振興局計!T25+日高振興局計!T25</f>
        <v>26790</v>
      </c>
      <c r="U25" s="4">
        <f>+空知総合振興局計!U25+石狩振興局計!U25+後志総合振興局計!U25+胆振総合振興局計!U25+日高振興局計!U25</f>
        <v>24817</v>
      </c>
      <c r="V25" s="29">
        <f>+空知総合振興局計!V25+石狩振興局計!V25+後志総合振興局計!V25+胆振総合振興局計!V25+日高振興局計!V25</f>
        <v>503210</v>
      </c>
    </row>
    <row r="26" spans="1:22" ht="18" customHeight="1" x14ac:dyDescent="0.15">
      <c r="A26" s="153"/>
      <c r="B26" s="120" t="s">
        <v>14</v>
      </c>
      <c r="C26" s="5">
        <f>+空知総合振興局計!C26+石狩振興局計!C26+後志総合振興局計!C26+胆振総合振興局計!C26+日高振興局計!C26</f>
        <v>184543</v>
      </c>
      <c r="D26" s="6">
        <f>+空知総合振興局計!D26+石狩振興局計!D26+後志総合振興局計!D26+胆振総合振興局計!D26+日高振興局計!D26</f>
        <v>121166</v>
      </c>
      <c r="E26" s="6">
        <f>+空知総合振興局計!E26+石狩振興局計!E26+後志総合振興局計!E26+胆振総合振興局計!E26+日高振興局計!E26</f>
        <v>96916</v>
      </c>
      <c r="F26" s="6">
        <f>+空知総合振興局計!F26+石狩振興局計!F26+後志総合振興局計!F26+胆振総合振興局計!F26+日高振興局計!F26</f>
        <v>64925</v>
      </c>
      <c r="G26" s="6">
        <f>+空知総合振興局計!G26+石狩振興局計!G26+後志総合振興局計!G26+胆振総合振興局計!G26+日高振興局計!G26</f>
        <v>18949</v>
      </c>
      <c r="H26" s="6">
        <f>+空知総合振興局計!H26+石狩振興局計!H26+後志総合振興局計!H26+胆振総合振興局計!H26+日高振興局計!H26</f>
        <v>18031</v>
      </c>
      <c r="I26" s="6">
        <f>+空知総合振興局計!I26+石狩振興局計!I26+後志総合振興局計!I26+胆振総合振興局計!I26+日高振興局計!I26</f>
        <v>31369</v>
      </c>
      <c r="J26" s="6">
        <f>+空知総合振興局計!J26+石狩振興局計!J26+後志総合振興局計!J26+胆振総合振興局計!J26+日高振興局計!J26</f>
        <v>568</v>
      </c>
      <c r="K26" s="6">
        <f>+空知総合振興局計!K26+石狩振興局計!K26+後志総合振興局計!K26+胆振総合振興局計!K26+日高振興局計!K26</f>
        <v>12439</v>
      </c>
      <c r="L26" s="6">
        <f>+空知総合振興局計!L26+石狩振興局計!L26+後志総合振興局計!L26+胆振総合振興局計!L26+日高振興局計!L26</f>
        <v>3478</v>
      </c>
      <c r="M26" s="6">
        <f>+空知総合振興局計!M26+石狩振興局計!M26+後志総合振興局計!M26+胆振総合振興局計!M26+日高振興局計!M26</f>
        <v>543</v>
      </c>
      <c r="N26" s="6">
        <f>+空知総合振興局計!N26+石狩振興局計!N26+後志総合振興局計!N26+胆振総合振興局計!N26+日高振興局計!N26</f>
        <v>2271</v>
      </c>
      <c r="O26" s="6">
        <f>+空知総合振興局計!O26+石狩振興局計!O26+後志総合振興局計!O26+胆振総合振興局計!O26+日高振興局計!O26</f>
        <v>4361</v>
      </c>
      <c r="P26" s="6">
        <f>+空知総合振興局計!P26+石狩振興局計!P26+後志総合振興局計!P26+胆振総合振興局計!P26+日高振興局計!P26</f>
        <v>1926</v>
      </c>
      <c r="Q26" s="6">
        <f>+空知総合振興局計!Q26+石狩振興局計!Q26+後志総合振興局計!Q26+胆振総合振興局計!Q26+日高振興局計!Q26</f>
        <v>1414</v>
      </c>
      <c r="R26" s="6">
        <f>+空知総合振興局計!R26+石狩振興局計!R26+後志総合振興局計!R26+胆振総合振興局計!R26+日高振興局計!R26</f>
        <v>15174</v>
      </c>
      <c r="S26" s="6">
        <f>+空知総合振興局計!S26+石狩振興局計!S26+後志総合振興局計!S26+胆振総合振興局計!S26+日高振興局計!S26</f>
        <v>2712</v>
      </c>
      <c r="T26" s="6">
        <f>+空知総合振興局計!T26+石狩振興局計!T26+後志総合振興局計!T26+胆振総合振興局計!T26+日高振興局計!T26</f>
        <v>70479</v>
      </c>
      <c r="U26" s="7">
        <f>+空知総合振興局計!U26+石狩振興局計!U26+後志総合振興局計!U26+胆振総合振興局計!U26+日高振興局計!U26</f>
        <v>46885</v>
      </c>
      <c r="V26" s="31">
        <f>+空知総合振興局計!V26+石狩振興局計!V26+後志総合振興局計!V26+胆振総合振興局計!V26+日高振興局計!V26</f>
        <v>698149</v>
      </c>
    </row>
    <row r="27" spans="1:22" ht="18" customHeight="1" x14ac:dyDescent="0.15">
      <c r="A27" s="156" t="s">
        <v>11</v>
      </c>
      <c r="B27" s="121" t="s">
        <v>13</v>
      </c>
      <c r="C27" s="11">
        <f>+空知総合振興局計!C27+石狩振興局計!C27+後志総合振興局計!C27+胆振総合振興局計!C27+日高振興局計!C27</f>
        <v>208174</v>
      </c>
      <c r="D27" s="12">
        <f>+空知総合振興局計!D27+石狩振興局計!D27+後志総合振興局計!D27+胆振総合振興局計!D27+日高振興局計!D27</f>
        <v>77357</v>
      </c>
      <c r="E27" s="12">
        <f>+空知総合振興局計!E27+石狩振興局計!E27+後志総合振興局計!E27+胆振総合振興局計!E27+日高振興局計!E27</f>
        <v>82789</v>
      </c>
      <c r="F27" s="12">
        <f>+空知総合振興局計!F27+石狩振興局計!F27+後志総合振興局計!F27+胆振総合振興局計!F27+日高振興局計!F27</f>
        <v>49743</v>
      </c>
      <c r="G27" s="12">
        <f>+空知総合振興局計!G27+石狩振興局計!G27+後志総合振興局計!G27+胆振総合振興局計!G27+日高振興局計!G27</f>
        <v>9877</v>
      </c>
      <c r="H27" s="12">
        <f>+空知総合振興局計!H27+石狩振興局計!H27+後志総合振興局計!H27+胆振総合振興局計!H27+日高振興局計!H27</f>
        <v>12804</v>
      </c>
      <c r="I27" s="12">
        <f>+空知総合振興局計!I27+石狩振興局計!I27+後志総合振興局計!I27+胆振総合振興局計!I27+日高振興局計!I27</f>
        <v>26284</v>
      </c>
      <c r="J27" s="12">
        <f>+空知総合振興局計!J27+石狩振興局計!J27+後志総合振興局計!J27+胆振総合振興局計!J27+日高振興局計!J27</f>
        <v>330</v>
      </c>
      <c r="K27" s="12">
        <f>+空知総合振興局計!K27+石狩振興局計!K27+後志総合振興局計!K27+胆振総合振興局計!K27+日高振興局計!K27</f>
        <v>3625</v>
      </c>
      <c r="L27" s="12">
        <f>+空知総合振興局計!L27+石狩振興局計!L27+後志総合振興局計!L27+胆振総合振興局計!L27+日高振興局計!L27</f>
        <v>3709</v>
      </c>
      <c r="M27" s="12">
        <f>+空知総合振興局計!M27+石狩振興局計!M27+後志総合振興局計!M27+胆振総合振興局計!M27+日高振興局計!M27</f>
        <v>639</v>
      </c>
      <c r="N27" s="12">
        <f>+空知総合振興局計!N27+石狩振興局計!N27+後志総合振興局計!N27+胆振総合振興局計!N27+日高振興局計!N27</f>
        <v>1015</v>
      </c>
      <c r="O27" s="12">
        <f>+空知総合振興局計!O27+石狩振興局計!O27+後志総合振興局計!O27+胆振総合振興局計!O27+日高振興局計!O27</f>
        <v>3632</v>
      </c>
      <c r="P27" s="12">
        <f>+空知総合振興局計!P27+石狩振興局計!P27+後志総合振興局計!P27+胆振総合振興局計!P27+日高振興局計!P27</f>
        <v>1281</v>
      </c>
      <c r="Q27" s="12">
        <f>+空知総合振興局計!Q27+石狩振興局計!Q27+後志総合振興局計!Q27+胆振総合振興局計!Q27+日高振興局計!Q27</f>
        <v>1052</v>
      </c>
      <c r="R27" s="12">
        <f>+空知総合振興局計!R27+石狩振興局計!R27+後志総合振興局計!R27+胆振総合振興局計!R27+日高振興局計!R27</f>
        <v>16402</v>
      </c>
      <c r="S27" s="12">
        <f>+空知総合振興局計!S27+石狩振興局計!S27+後志総合振興局計!S27+胆振総合振興局計!S27+日高振興局計!S27</f>
        <v>1793</v>
      </c>
      <c r="T27" s="12">
        <f>+空知総合振興局計!T27+石狩振興局計!T27+後志総合振興局計!T27+胆振総合振興局計!T27+日高振興局計!T27</f>
        <v>23783</v>
      </c>
      <c r="U27" s="13">
        <f>+空知総合振興局計!U27+石狩振興局計!U27+後志総合振興局計!U27+胆振総合振興局計!U27+日高振興局計!U27</f>
        <v>24862</v>
      </c>
      <c r="V27" s="32">
        <f>+空知総合振興局計!V27+石狩振興局計!V27+後志総合振興局計!V27+胆振総合振興局計!V27+日高振興局計!V27</f>
        <v>549151</v>
      </c>
    </row>
    <row r="28" spans="1:22" ht="18" customHeight="1" x14ac:dyDescent="0.15">
      <c r="A28" s="157"/>
      <c r="B28" s="119" t="s">
        <v>14</v>
      </c>
      <c r="C28" s="8">
        <f>+空知総合振興局計!C28+石狩振興局計!C28+後志総合振興局計!C28+胆振総合振興局計!C28+日高振興局計!C28</f>
        <v>263353</v>
      </c>
      <c r="D28" s="9">
        <f>+空知総合振興局計!D28+石狩振興局計!D28+後志総合振興局計!D28+胆振総合振興局計!D28+日高振興局計!D28</f>
        <v>94008</v>
      </c>
      <c r="E28" s="9">
        <f>+空知総合振興局計!E28+石狩振興局計!E28+後志総合振興局計!E28+胆振総合振興局計!E28+日高振興局計!E28</f>
        <v>96196</v>
      </c>
      <c r="F28" s="9">
        <f>+空知総合振興局計!F28+石狩振興局計!F28+後志総合振興局計!F28+胆振総合振興局計!F28+日高振興局計!F28</f>
        <v>76313</v>
      </c>
      <c r="G28" s="9">
        <f>+空知総合振興局計!G28+石狩振興局計!G28+後志総合振興局計!G28+胆振総合振興局計!G28+日高振興局計!G28</f>
        <v>18224</v>
      </c>
      <c r="H28" s="9">
        <f>+空知総合振興局計!H28+石狩振興局計!H28+後志総合振興局計!H28+胆振総合振興局計!H28+日高振興局計!H28</f>
        <v>16226</v>
      </c>
      <c r="I28" s="9">
        <f>+空知総合振興局計!I28+石狩振興局計!I28+後志総合振興局計!I28+胆振総合振興局計!I28+日高振興局計!I28</f>
        <v>36912</v>
      </c>
      <c r="J28" s="9">
        <f>+空知総合振興局計!J28+石狩振興局計!J28+後志総合振興局計!J28+胆振総合振興局計!J28+日高振興局計!J28</f>
        <v>443</v>
      </c>
      <c r="K28" s="9">
        <f>+空知総合振興局計!K28+石狩振興局計!K28+後志総合振興局計!K28+胆振総合振興局計!K28+日高振興局計!K28</f>
        <v>5001</v>
      </c>
      <c r="L28" s="9">
        <f>+空知総合振興局計!L28+石狩振興局計!L28+後志総合振興局計!L28+胆振総合振興局計!L28+日高振興局計!L28</f>
        <v>5661</v>
      </c>
      <c r="M28" s="9">
        <f>+空知総合振興局計!M28+石狩振興局計!M28+後志総合振興局計!M28+胆振総合振興局計!M28+日高振興局計!M28</f>
        <v>859</v>
      </c>
      <c r="N28" s="9">
        <f>+空知総合振興局計!N28+石狩振興局計!N28+後志総合振興局計!N28+胆振総合振興局計!N28+日高振興局計!N28</f>
        <v>1579</v>
      </c>
      <c r="O28" s="9">
        <f>+空知総合振興局計!O28+石狩振興局計!O28+後志総合振興局計!O28+胆振総合振興局計!O28+日高振興局計!O28</f>
        <v>8356</v>
      </c>
      <c r="P28" s="9">
        <f>+空知総合振興局計!P28+石狩振興局計!P28+後志総合振興局計!P28+胆振総合振興局計!P28+日高振興局計!P28</f>
        <v>2018</v>
      </c>
      <c r="Q28" s="9">
        <f>+空知総合振興局計!Q28+石狩振興局計!Q28+後志総合振興局計!Q28+胆振総合振興局計!Q28+日高振興局計!Q28</f>
        <v>1698</v>
      </c>
      <c r="R28" s="9">
        <f>+空知総合振興局計!R28+石狩振興局計!R28+後志総合振興局計!R28+胆振総合振興局計!R28+日高振興局計!R28</f>
        <v>25578</v>
      </c>
      <c r="S28" s="9">
        <f>+空知総合振興局計!S28+石狩振興局計!S28+後志総合振興局計!S28+胆振総合振興局計!S28+日高振興局計!S28</f>
        <v>3404</v>
      </c>
      <c r="T28" s="9">
        <f>+空知総合振興局計!T28+石狩振興局計!T28+後志総合振興局計!T28+胆振総合振興局計!T28+日高振興局計!T28</f>
        <v>46715</v>
      </c>
      <c r="U28" s="10">
        <f>+空知総合振興局計!U28+石狩振興局計!U28+後志総合振興局計!U28+胆振総合振興局計!U28+日高振興局計!U28</f>
        <v>46201</v>
      </c>
      <c r="V28" s="30">
        <f>+空知総合振興局計!V28+石狩振興局計!V28+後志総合振興局計!V28+胆振総合振興局計!V28+日高振興局計!V28</f>
        <v>748745</v>
      </c>
    </row>
    <row r="29" spans="1:22" ht="18" customHeight="1" x14ac:dyDescent="0.15">
      <c r="A29" s="154" t="s">
        <v>12</v>
      </c>
      <c r="B29" s="118" t="s">
        <v>13</v>
      </c>
      <c r="C29" s="2">
        <f>+空知総合振興局計!C29+石狩振興局計!C29+後志総合振興局計!C29+胆振総合振興局計!C29+日高振興局計!C29</f>
        <v>72438</v>
      </c>
      <c r="D29" s="3">
        <f>+空知総合振興局計!D29+石狩振興局計!D29+後志総合振興局計!D29+胆振総合振興局計!D29+日高振興局計!D29</f>
        <v>62116</v>
      </c>
      <c r="E29" s="3">
        <f>+空知総合振興局計!E29+石狩振興局計!E29+後志総合振興局計!E29+胆振総合振興局計!E29+日高振興局計!E29</f>
        <v>78813</v>
      </c>
      <c r="F29" s="3">
        <f>+空知総合振興局計!F29+石狩振興局計!F29+後志総合振興局計!F29+胆振総合振興局計!F29+日高振興局計!F29</f>
        <v>30068</v>
      </c>
      <c r="G29" s="3">
        <f>+空知総合振興局計!G29+石狩振興局計!G29+後志総合振興局計!G29+胆振総合振興局計!G29+日高振興局計!G29</f>
        <v>16131</v>
      </c>
      <c r="H29" s="3">
        <f>+空知総合振興局計!H29+石狩振興局計!H29+後志総合振興局計!H29+胆振総合振興局計!H29+日高振興局計!H29</f>
        <v>12612</v>
      </c>
      <c r="I29" s="3">
        <f>+空知総合振興局計!I29+石狩振興局計!I29+後志総合振興局計!I29+胆振総合振興局計!I29+日高振興局計!I29</f>
        <v>29578</v>
      </c>
      <c r="J29" s="3">
        <f>+空知総合振興局計!J29+石狩振興局計!J29+後志総合振興局計!J29+胆振総合振興局計!J29+日高振興局計!J29</f>
        <v>160</v>
      </c>
      <c r="K29" s="3">
        <f>+空知総合振興局計!K29+石狩振興局計!K29+後志総合振興局計!K29+胆振総合振興局計!K29+日高振興局計!K29</f>
        <v>3271</v>
      </c>
      <c r="L29" s="3">
        <f>+空知総合振興局計!L29+石狩振興局計!L29+後志総合振興局計!L29+胆振総合振興局計!L29+日高振興局計!L29</f>
        <v>3942</v>
      </c>
      <c r="M29" s="3">
        <f>+空知総合振興局計!M29+石狩振興局計!M29+後志総合振興局計!M29+胆振総合振興局計!M29+日高振興局計!M29</f>
        <v>647</v>
      </c>
      <c r="N29" s="3">
        <f>+空知総合振興局計!N29+石狩振興局計!N29+後志総合振興局計!N29+胆振総合振興局計!N29+日高振興局計!N29</f>
        <v>1259</v>
      </c>
      <c r="O29" s="3">
        <f>+空知総合振興局計!O29+石狩振興局計!O29+後志総合振興局計!O29+胆振総合振興局計!O29+日高振興局計!O29</f>
        <v>1449</v>
      </c>
      <c r="P29" s="3">
        <f>+空知総合振興局計!P29+石狩振興局計!P29+後志総合振興局計!P29+胆振総合振興局計!P29+日高振興局計!P29</f>
        <v>424</v>
      </c>
      <c r="Q29" s="3">
        <f>+空知総合振興局計!Q29+石狩振興局計!Q29+後志総合振興局計!Q29+胆振総合振興局計!Q29+日高振興局計!Q29</f>
        <v>432</v>
      </c>
      <c r="R29" s="3">
        <f>+空知総合振興局計!R29+石狩振興局計!R29+後志総合振興局計!R29+胆振総合振興局計!R29+日高振興局計!R29</f>
        <v>5601</v>
      </c>
      <c r="S29" s="3">
        <f>+空知総合振興局計!S29+石狩振興局計!S29+後志総合振興局計!S29+胆振総合振興局計!S29+日高振興局計!S29</f>
        <v>942</v>
      </c>
      <c r="T29" s="3">
        <f>+空知総合振興局計!T29+石狩振興局計!T29+後志総合振興局計!T29+胆振総合振興局計!T29+日高振興局計!T29</f>
        <v>9720</v>
      </c>
      <c r="U29" s="4">
        <f>+空知総合振興局計!U29+石狩振興局計!U29+後志総合振興局計!U29+胆振総合振興局計!U29+日高振興局計!U29</f>
        <v>13032</v>
      </c>
      <c r="V29" s="29">
        <f>+空知総合振興局計!V29+石狩振興局計!V29+後志総合振興局計!V29+胆振総合振興局計!V29+日高振興局計!V29</f>
        <v>342635</v>
      </c>
    </row>
    <row r="30" spans="1:22" ht="18" customHeight="1" x14ac:dyDescent="0.15">
      <c r="A30" s="153"/>
      <c r="B30" s="120" t="s">
        <v>14</v>
      </c>
      <c r="C30" s="5">
        <f>+空知総合振興局計!C30+石狩振興局計!C30+後志総合振興局計!C30+胆振総合振興局計!C30+日高振興局計!C30</f>
        <v>91154</v>
      </c>
      <c r="D30" s="6">
        <f>+空知総合振興局計!D30+石狩振興局計!D30+後志総合振興局計!D30+胆振総合振興局計!D30+日高振興局計!D30</f>
        <v>75167</v>
      </c>
      <c r="E30" s="6">
        <f>+空知総合振興局計!E30+石狩振興局計!E30+後志総合振興局計!E30+胆振総合振興局計!E30+日高振興局計!E30</f>
        <v>89976</v>
      </c>
      <c r="F30" s="6">
        <f>+空知総合振興局計!F30+石狩振興局計!F30+後志総合振興局計!F30+胆振総合振興局計!F30+日高振興局計!F30</f>
        <v>46286</v>
      </c>
      <c r="G30" s="6">
        <f>+空知総合振興局計!G30+石狩振興局計!G30+後志総合振興局計!G30+胆振総合振興局計!G30+日高振興局計!G30</f>
        <v>21370</v>
      </c>
      <c r="H30" s="6">
        <f>+空知総合振興局計!H30+石狩振興局計!H30+後志総合振興局計!H30+胆振総合振興局計!H30+日高振興局計!H30</f>
        <v>16341</v>
      </c>
      <c r="I30" s="6">
        <f>+空知総合振興局計!I30+石狩振興局計!I30+後志総合振興局計!I30+胆振総合振興局計!I30+日高振興局計!I30</f>
        <v>39991</v>
      </c>
      <c r="J30" s="6">
        <f>+空知総合振興局計!J30+石狩振興局計!J30+後志総合振興局計!J30+胆振総合振興局計!J30+日高振興局計!J30</f>
        <v>223</v>
      </c>
      <c r="K30" s="6">
        <f>+空知総合振興局計!K30+石狩振興局計!K30+後志総合振興局計!K30+胆振総合振興局計!K30+日高振興局計!K30</f>
        <v>4767</v>
      </c>
      <c r="L30" s="6">
        <f>+空知総合振興局計!L30+石狩振興局計!L30+後志総合振興局計!L30+胆振総合振興局計!L30+日高振興局計!L30</f>
        <v>5525</v>
      </c>
      <c r="M30" s="6">
        <f>+空知総合振興局計!M30+石狩振興局計!M30+後志総合振興局計!M30+胆振総合振興局計!M30+日高振興局計!M30</f>
        <v>786</v>
      </c>
      <c r="N30" s="6">
        <f>+空知総合振興局計!N30+石狩振興局計!N30+後志総合振興局計!N30+胆振総合振興局計!N30+日高振興局計!N30</f>
        <v>1660</v>
      </c>
      <c r="O30" s="6">
        <f>+空知総合振興局計!O30+石狩振興局計!O30+後志総合振興局計!O30+胆振総合振興局計!O30+日高振興局計!O30</f>
        <v>3159</v>
      </c>
      <c r="P30" s="6">
        <f>+空知総合振興局計!P30+石狩振興局計!P30+後志総合振興局計!P30+胆振総合振興局計!P30+日高振興局計!P30</f>
        <v>771</v>
      </c>
      <c r="Q30" s="6">
        <f>+空知総合振興局計!Q30+石狩振興局計!Q30+後志総合振興局計!Q30+胆振総合振興局計!Q30+日高振興局計!Q30</f>
        <v>799</v>
      </c>
      <c r="R30" s="6">
        <f>+空知総合振興局計!R30+石狩振興局計!R30+後志総合振興局計!R30+胆振総合振興局計!R30+日高振興局計!R30</f>
        <v>10439</v>
      </c>
      <c r="S30" s="6">
        <f>+空知総合振興局計!S30+石狩振興局計!S30+後志総合振興局計!S30+胆振総合振興局計!S30+日高振興局計!S30</f>
        <v>1505</v>
      </c>
      <c r="T30" s="6">
        <f>+空知総合振興局計!T30+石狩振興局計!T30+後志総合振興局計!T30+胆振総合振興局計!T30+日高振興局計!T30</f>
        <v>20640</v>
      </c>
      <c r="U30" s="7">
        <f>+空知総合振興局計!U30+石狩振興局計!U30+後志総合振興局計!U30+胆振総合振興局計!U30+日高振興局計!U30</f>
        <v>24107</v>
      </c>
      <c r="V30" s="31">
        <f>+空知総合振興局計!V30+石狩振興局計!V30+後志総合振興局計!V30+胆振総合振興局計!V30+日高振興局計!V30</f>
        <v>454666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1055848</v>
      </c>
      <c r="D31" s="3">
        <f t="shared" ref="D31:U31" si="0">+D7+D9+D11+D13+D15+D17+D19+D21+D23+D25+D27+D29</f>
        <v>924417</v>
      </c>
      <c r="E31" s="3">
        <f t="shared" si="0"/>
        <v>961648</v>
      </c>
      <c r="F31" s="3">
        <f t="shared" si="0"/>
        <v>425022</v>
      </c>
      <c r="G31" s="3">
        <f t="shared" si="0"/>
        <v>187539</v>
      </c>
      <c r="H31" s="3">
        <f t="shared" si="0"/>
        <v>166320</v>
      </c>
      <c r="I31" s="3">
        <f t="shared" si="0"/>
        <v>209763</v>
      </c>
      <c r="J31" s="3">
        <f t="shared" si="0"/>
        <v>3624</v>
      </c>
      <c r="K31" s="3">
        <f t="shared" ref="K31:M31" si="1">+K7+K9+K11+K13+K15+K17+K19+K21+K23+K25+K27+K29</f>
        <v>48028</v>
      </c>
      <c r="L31" s="3">
        <f t="shared" si="1"/>
        <v>28859</v>
      </c>
      <c r="M31" s="3">
        <f t="shared" si="1"/>
        <v>5358</v>
      </c>
      <c r="N31" s="3">
        <f t="shared" si="0"/>
        <v>11344</v>
      </c>
      <c r="O31" s="3">
        <f t="shared" si="0"/>
        <v>14773</v>
      </c>
      <c r="P31" s="3">
        <f t="shared" si="0"/>
        <v>6009</v>
      </c>
      <c r="Q31" s="3">
        <f t="shared" si="0"/>
        <v>5876</v>
      </c>
      <c r="R31" s="3">
        <f t="shared" si="0"/>
        <v>87001</v>
      </c>
      <c r="S31" s="3">
        <f t="shared" si="0"/>
        <v>13054</v>
      </c>
      <c r="T31" s="3">
        <f t="shared" si="0"/>
        <v>84747</v>
      </c>
      <c r="U31" s="4">
        <f t="shared" si="0"/>
        <v>175888</v>
      </c>
      <c r="V31" s="29">
        <f>+空知総合振興局計!V31+石狩振興局計!V31+後志総合振興局計!V31+胆振総合振興局計!V31+日高振興局計!V31</f>
        <v>4415118</v>
      </c>
    </row>
    <row r="32" spans="1:22" ht="18" customHeight="1" x14ac:dyDescent="0.15">
      <c r="A32" s="153"/>
      <c r="B32" s="120" t="s">
        <v>14</v>
      </c>
      <c r="C32" s="5">
        <f t="shared" ref="C32:U32" si="2">+C8+C10+C12+C14+C16+C18+C20+C22+C24+C26+C28+C30</f>
        <v>1295925</v>
      </c>
      <c r="D32" s="6">
        <f t="shared" si="2"/>
        <v>1074230</v>
      </c>
      <c r="E32" s="6">
        <f t="shared" si="2"/>
        <v>1070444</v>
      </c>
      <c r="F32" s="6">
        <f t="shared" si="2"/>
        <v>565671</v>
      </c>
      <c r="G32" s="6">
        <f t="shared" si="2"/>
        <v>258642</v>
      </c>
      <c r="H32" s="6">
        <f t="shared" si="2"/>
        <v>200851</v>
      </c>
      <c r="I32" s="6">
        <f t="shared" si="2"/>
        <v>271894</v>
      </c>
      <c r="J32" s="6">
        <f t="shared" si="2"/>
        <v>4769</v>
      </c>
      <c r="K32" s="6">
        <f t="shared" ref="K32:M32" si="3">+K8+K10+K12+K14+K16+K18+K20+K22+K24+K26+K28+K30</f>
        <v>63884</v>
      </c>
      <c r="L32" s="6">
        <f t="shared" si="3"/>
        <v>40914</v>
      </c>
      <c r="M32" s="6">
        <f t="shared" si="3"/>
        <v>6562</v>
      </c>
      <c r="N32" s="6">
        <f t="shared" si="2"/>
        <v>17025</v>
      </c>
      <c r="O32" s="6">
        <f t="shared" si="2"/>
        <v>27730</v>
      </c>
      <c r="P32" s="6">
        <f t="shared" si="2"/>
        <v>9468</v>
      </c>
      <c r="Q32" s="6">
        <f t="shared" si="2"/>
        <v>9066</v>
      </c>
      <c r="R32" s="6">
        <f t="shared" si="2"/>
        <v>122917</v>
      </c>
      <c r="S32" s="6">
        <f t="shared" si="2"/>
        <v>19452</v>
      </c>
      <c r="T32" s="6">
        <f t="shared" si="2"/>
        <v>179074</v>
      </c>
      <c r="U32" s="7">
        <f t="shared" si="2"/>
        <v>269511</v>
      </c>
      <c r="V32" s="31">
        <f>+空知総合振興局計!V32+石狩振興局計!V32+後志総合振興局計!V32+胆振総合振興局計!V32+日高振興局計!V32</f>
        <v>5508029</v>
      </c>
    </row>
    <row r="33" spans="1:22" ht="18" customHeight="1" x14ac:dyDescent="0.15">
      <c r="A33" s="158" t="s">
        <v>273</v>
      </c>
      <c r="B33" s="118" t="s">
        <v>13</v>
      </c>
      <c r="C33" s="2">
        <f>+空知総合振興局計!C33+石狩振興局計!C33+後志総合振興局計!C33+胆振総合振興局計!C33+日高振興局計!C33</f>
        <v>881314</v>
      </c>
      <c r="D33" s="3">
        <f>+空知総合振興局計!D33+石狩振興局計!D33+後志総合振興局計!D33+胆振総合振興局計!D33+日高振興局計!D33</f>
        <v>664266</v>
      </c>
      <c r="E33" s="3">
        <f>+空知総合振興局計!E33+石狩振興局計!E33+後志総合振興局計!E33+胆振総合振興局計!E33+日高振興局計!E33</f>
        <v>852651</v>
      </c>
      <c r="F33" s="3">
        <f>+空知総合振興局計!F33+石狩振興局計!F33+後志総合振興局計!F33+胆振総合振興局計!F33+日高振興局計!F33</f>
        <v>370363</v>
      </c>
      <c r="G33" s="3">
        <f>+空知総合振興局計!G33+石狩振興局計!G33+後志総合振興局計!G33+胆振総合振興局計!G33+日高振興局計!G33</f>
        <v>163039</v>
      </c>
      <c r="H33" s="3">
        <f>+空知総合振興局計!H33+石狩振興局計!H33+後志総合振興局計!H33+胆振総合振興局計!H33+日高振興局計!H33</f>
        <v>173904</v>
      </c>
      <c r="I33" s="3">
        <f>+空知総合振興局計!I33+石狩振興局計!I33+後志総合振興局計!I33+胆振総合振興局計!I33+日高振興局計!I33</f>
        <v>229288</v>
      </c>
      <c r="J33" s="3">
        <f>+空知総合振興局計!J33+石狩振興局計!J33+後志総合振興局計!J33+胆振総合振興局計!J33+日高振興局計!J33</f>
        <v>2377</v>
      </c>
      <c r="K33" s="3">
        <f>+空知総合振興局計!K33+石狩振興局計!K33+後志総合振興局計!K33+胆振総合振興局計!K33+日高振興局計!K33</f>
        <v>35578</v>
      </c>
      <c r="L33" s="3">
        <f>+空知総合振興局計!L33+石狩振興局計!L33+後志総合振興局計!L33+胆振総合振興局計!L33+日高振興局計!L33</f>
        <v>20584</v>
      </c>
      <c r="M33" s="3">
        <f>+空知総合振興局計!M33+石狩振興局計!M33+後志総合振興局計!M33+胆振総合振興局計!M33+日高振興局計!M33</f>
        <v>4147</v>
      </c>
      <c r="N33" s="3">
        <f>+空知総合振興局計!N33+石狩振興局計!N33+後志総合振興局計!N33+胆振総合振興局計!N33+日高振興局計!N33</f>
        <v>8121</v>
      </c>
      <c r="O33" s="3">
        <f>+空知総合振興局計!O33+石狩振興局計!O33+後志総合振興局計!O33+胆振総合振興局計!O33+日高振興局計!O33</f>
        <v>11403</v>
      </c>
      <c r="P33" s="3">
        <f>+空知総合振興局計!P33+石狩振興局計!P33+後志総合振興局計!P33+胆振総合振興局計!P33+日高振興局計!P33</f>
        <v>5005</v>
      </c>
      <c r="Q33" s="3">
        <f>+空知総合振興局計!Q33+石狩振興局計!Q33+後志総合振興局計!Q33+胆振総合振興局計!Q33+日高振興局計!Q33</f>
        <v>5273</v>
      </c>
      <c r="R33" s="3">
        <f>+空知総合振興局計!R33+石狩振興局計!R33+後志総合振興局計!R33+胆振総合振興局計!R33+日高振興局計!R33</f>
        <v>74458</v>
      </c>
      <c r="S33" s="3">
        <f>+空知総合振興局計!S33+石狩振興局計!S33+後志総合振興局計!S33+胆振総合振興局計!S33+日高振興局計!S33</f>
        <v>12210</v>
      </c>
      <c r="T33" s="3">
        <f>+空知総合振興局計!T33+石狩振興局計!T33+後志総合振興局計!T33+胆振総合振興局計!T33+日高振興局計!T33</f>
        <v>77175</v>
      </c>
      <c r="U33" s="4">
        <f>+空知総合振興局計!U33+石狩振興局計!U33+後志総合振興局計!U33+胆振総合振興局計!U33+日高振興局計!U33</f>
        <v>151704</v>
      </c>
      <c r="V33" s="29">
        <f>+空知総合振興局計!V33+石狩振興局計!V33+後志総合振興局計!V33+胆振総合振興局計!V33+日高振興局計!V33</f>
        <v>3742860</v>
      </c>
    </row>
    <row r="34" spans="1:22" ht="18" customHeight="1" x14ac:dyDescent="0.15">
      <c r="A34" s="153"/>
      <c r="B34" s="120" t="s">
        <v>14</v>
      </c>
      <c r="C34" s="5">
        <f>+空知総合振興局計!C34+石狩振興局計!C34+後志総合振興局計!C34+胆振総合振興局計!C34+日高振興局計!C34</f>
        <v>1045948</v>
      </c>
      <c r="D34" s="6">
        <f>+空知総合振興局計!D34+石狩振興局計!D34+後志総合振興局計!D34+胆振総合振興局計!D34+日高振興局計!D34</f>
        <v>765535</v>
      </c>
      <c r="E34" s="6">
        <f>+空知総合振興局計!E34+石狩振興局計!E34+後志総合振興局計!E34+胆振総合振興局計!E34+日高振興局計!E34</f>
        <v>940655</v>
      </c>
      <c r="F34" s="6">
        <f>+空知総合振興局計!F34+石狩振興局計!F34+後志総合振興局計!F34+胆振総合振興局計!F34+日高振興局計!F34</f>
        <v>481643</v>
      </c>
      <c r="G34" s="6">
        <f>+空知総合振興局計!G34+石狩振興局計!G34+後志総合振興局計!G34+胆振総合振興局計!G34+日高振興局計!G34</f>
        <v>231417</v>
      </c>
      <c r="H34" s="6">
        <f>+空知総合振興局計!H34+石狩振興局計!H34+後志総合振興局計!H34+胆振総合振興局計!H34+日高振興局計!H34</f>
        <v>210918</v>
      </c>
      <c r="I34" s="6">
        <f>+空知総合振興局計!I34+石狩振興局計!I34+後志総合振興局計!I34+胆振総合振興局計!I34+日高振興局計!I34</f>
        <v>299046</v>
      </c>
      <c r="J34" s="6">
        <f>+空知総合振興局計!J34+石狩振興局計!J34+後志総合振興局計!J34+胆振総合振興局計!J34+日高振興局計!J34</f>
        <v>3402</v>
      </c>
      <c r="K34" s="6">
        <f>+空知総合振興局計!K34+石狩振興局計!K34+後志総合振興局計!K34+胆振総合振興局計!K34+日高振興局計!K34</f>
        <v>47689</v>
      </c>
      <c r="L34" s="6">
        <f>+空知総合振興局計!L34+石狩振興局計!L34+後志総合振興局計!L34+胆振総合振興局計!L34+日高振興局計!L34</f>
        <v>28989</v>
      </c>
      <c r="M34" s="6">
        <f>+空知総合振興局計!M34+石狩振興局計!M34+後志総合振興局計!M34+胆振総合振興局計!M34+日高振興局計!M34</f>
        <v>6328</v>
      </c>
      <c r="N34" s="6">
        <f>+空知総合振興局計!N34+石狩振興局計!N34+後志総合振興局計!N34+胆振総合振興局計!N34+日高振興局計!N34</f>
        <v>12543</v>
      </c>
      <c r="O34" s="6">
        <f>+空知総合振興局計!O34+石狩振興局計!O34+後志総合振興局計!O34+胆振総合振興局計!O34+日高振興局計!O34</f>
        <v>21391</v>
      </c>
      <c r="P34" s="6">
        <f>+空知総合振興局計!P34+石狩振興局計!P34+後志総合振興局計!P34+胆振総合振興局計!P34+日高振興局計!P34</f>
        <v>8119</v>
      </c>
      <c r="Q34" s="6">
        <f>+空知総合振興局計!Q34+石狩振興局計!Q34+後志総合振興局計!Q34+胆振総合振興局計!Q34+日高振興局計!Q34</f>
        <v>9225</v>
      </c>
      <c r="R34" s="6">
        <f>+空知総合振興局計!R34+石狩振興局計!R34+後志総合振興局計!R34+胆振総合振興局計!R34+日高振興局計!R34</f>
        <v>104735</v>
      </c>
      <c r="S34" s="6">
        <f>+空知総合振興局計!S34+石狩振興局計!S34+後志総合振興局計!S34+胆振総合振興局計!S34+日高振興局計!S34</f>
        <v>18860</v>
      </c>
      <c r="T34" s="6">
        <f>+空知総合振興局計!T34+石狩振興局計!T34+後志総合振興局計!T34+胆振総合振興局計!T34+日高振興局計!T34</f>
        <v>176483</v>
      </c>
      <c r="U34" s="7">
        <f>+空知総合振興局計!U34+石狩振興局計!U34+後志総合振興局計!U34+胆振総合振興局計!U34+日高振興局計!U34</f>
        <v>218807</v>
      </c>
      <c r="V34" s="31">
        <f>+空知総合振興局計!V34+石狩振興局計!V34+後志総合振興局計!V34+胆振総合振興局計!V34+日高振興局計!V34</f>
        <v>4631733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1.198038383595404</v>
      </c>
      <c r="D35" s="34">
        <f t="shared" ref="D35:V35" si="4">IF(D33=0,"- ",+D31/D33)</f>
        <v>1.3916367840593979</v>
      </c>
      <c r="E35" s="34">
        <f t="shared" si="4"/>
        <v>1.1278330759009254</v>
      </c>
      <c r="F35" s="34">
        <f t="shared" si="4"/>
        <v>1.1475822368865141</v>
      </c>
      <c r="G35" s="34">
        <f t="shared" si="4"/>
        <v>1.1502707941044781</v>
      </c>
      <c r="H35" s="34">
        <f t="shared" si="4"/>
        <v>0.95638973226607782</v>
      </c>
      <c r="I35" s="34">
        <f t="shared" si="4"/>
        <v>0.91484508565646694</v>
      </c>
      <c r="J35" s="34">
        <f t="shared" si="4"/>
        <v>1.5246108540176693</v>
      </c>
      <c r="K35" s="34">
        <f t="shared" ref="K35:M35" si="5">IF(K33=0,"- ",+K31/K33)</f>
        <v>1.3499353533082241</v>
      </c>
      <c r="L35" s="34">
        <f t="shared" si="5"/>
        <v>1.4020112708900117</v>
      </c>
      <c r="M35" s="34">
        <f t="shared" si="5"/>
        <v>1.2920183265010852</v>
      </c>
      <c r="N35" s="34">
        <f t="shared" si="4"/>
        <v>1.396872306366211</v>
      </c>
      <c r="O35" s="34">
        <f t="shared" si="4"/>
        <v>1.2955362623870912</v>
      </c>
      <c r="P35" s="34">
        <f t="shared" si="4"/>
        <v>1.2005994005994005</v>
      </c>
      <c r="Q35" s="34">
        <f t="shared" si="4"/>
        <v>1.1143561539920348</v>
      </c>
      <c r="R35" s="34">
        <f t="shared" si="4"/>
        <v>1.1684573853716189</v>
      </c>
      <c r="S35" s="34">
        <f t="shared" si="4"/>
        <v>1.0691236691236692</v>
      </c>
      <c r="T35" s="34">
        <f t="shared" si="4"/>
        <v>1.0981146744412051</v>
      </c>
      <c r="U35" s="35">
        <f t="shared" si="4"/>
        <v>1.1594157042662026</v>
      </c>
      <c r="V35" s="36">
        <f t="shared" si="4"/>
        <v>1.1796107789230694</v>
      </c>
    </row>
    <row r="36" spans="1:22" ht="18" customHeight="1" x14ac:dyDescent="0.15">
      <c r="A36" s="153"/>
      <c r="B36" s="120" t="s">
        <v>14</v>
      </c>
      <c r="C36" s="37">
        <f t="shared" ref="C36:V36" si="6">IF(C34=0,"- ",+C32/C34)</f>
        <v>1.2389956288457935</v>
      </c>
      <c r="D36" s="38">
        <f t="shared" si="6"/>
        <v>1.4032408707635837</v>
      </c>
      <c r="E36" s="38">
        <f t="shared" si="6"/>
        <v>1.1379772605259102</v>
      </c>
      <c r="F36" s="38">
        <f t="shared" si="6"/>
        <v>1.1744611672961094</v>
      </c>
      <c r="G36" s="38">
        <f t="shared" si="6"/>
        <v>1.1176447711274453</v>
      </c>
      <c r="H36" s="38">
        <f t="shared" si="6"/>
        <v>0.95227055064053334</v>
      </c>
      <c r="I36" s="38">
        <f t="shared" si="6"/>
        <v>0.90920460397397052</v>
      </c>
      <c r="J36" s="38">
        <f t="shared" si="6"/>
        <v>1.4018224573780129</v>
      </c>
      <c r="K36" s="38">
        <f t="shared" ref="K36:M36" si="7">IF(K34=0,"- ",+K32/K34)</f>
        <v>1.3395961332802113</v>
      </c>
      <c r="L36" s="38">
        <f t="shared" si="7"/>
        <v>1.4113629307668425</v>
      </c>
      <c r="M36" s="38">
        <f t="shared" si="7"/>
        <v>1.0369785082174463</v>
      </c>
      <c r="N36" s="38">
        <f t="shared" si="6"/>
        <v>1.3573307821095433</v>
      </c>
      <c r="O36" s="38">
        <f t="shared" si="6"/>
        <v>1.2963395820672245</v>
      </c>
      <c r="P36" s="38">
        <f t="shared" si="6"/>
        <v>1.1661534671757605</v>
      </c>
      <c r="Q36" s="38">
        <f t="shared" si="6"/>
        <v>0.98276422764227644</v>
      </c>
      <c r="R36" s="38">
        <f t="shared" si="6"/>
        <v>1.1736000381916265</v>
      </c>
      <c r="S36" s="38">
        <f t="shared" si="6"/>
        <v>1.0313891834570519</v>
      </c>
      <c r="T36" s="38">
        <f t="shared" si="6"/>
        <v>1.014681300748514</v>
      </c>
      <c r="U36" s="39">
        <f t="shared" si="6"/>
        <v>1.23172933224257</v>
      </c>
      <c r="V36" s="40">
        <f t="shared" si="6"/>
        <v>1.1891939798775102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</v>
      </c>
      <c r="O4" s="14" t="s">
        <v>35</v>
      </c>
      <c r="P4" s="14" t="s">
        <v>36</v>
      </c>
      <c r="Q4" s="15">
        <v>1</v>
      </c>
      <c r="R4" s="14" t="s">
        <v>37</v>
      </c>
      <c r="T4" s="16" t="s">
        <v>33</v>
      </c>
      <c r="U4" s="16"/>
      <c r="V4" s="16" t="s">
        <v>58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/>
      <c r="F13" s="3"/>
      <c r="G13" s="3">
        <v>1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1</v>
      </c>
    </row>
    <row r="14" spans="1:22" ht="18" customHeight="1" x14ac:dyDescent="0.15">
      <c r="A14" s="153"/>
      <c r="B14" s="120" t="s">
        <v>14</v>
      </c>
      <c r="C14" s="5"/>
      <c r="D14" s="6"/>
      <c r="E14" s="6"/>
      <c r="F14" s="6"/>
      <c r="G14" s="6">
        <v>1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1</v>
      </c>
    </row>
    <row r="15" spans="1:22" ht="18" customHeight="1" x14ac:dyDescent="0.15">
      <c r="A15" s="156" t="s">
        <v>5</v>
      </c>
      <c r="B15" s="121" t="s">
        <v>13</v>
      </c>
      <c r="C15" s="11">
        <v>4</v>
      </c>
      <c r="D15" s="12"/>
      <c r="E15" s="12"/>
      <c r="F15" s="12">
        <v>2</v>
      </c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6</v>
      </c>
    </row>
    <row r="16" spans="1:22" ht="18" customHeight="1" x14ac:dyDescent="0.15">
      <c r="A16" s="157"/>
      <c r="B16" s="119" t="s">
        <v>14</v>
      </c>
      <c r="C16" s="8">
        <v>4</v>
      </c>
      <c r="D16" s="9"/>
      <c r="E16" s="9"/>
      <c r="F16" s="9">
        <v>2</v>
      </c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6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>
        <v>1</v>
      </c>
      <c r="S17" s="3"/>
      <c r="T17" s="3"/>
      <c r="U17" s="4"/>
      <c r="V17" s="29">
        <f t="shared" si="0"/>
        <v>1</v>
      </c>
    </row>
    <row r="18" spans="1:22" ht="18" customHeight="1" x14ac:dyDescent="0.15">
      <c r="A18" s="153"/>
      <c r="B18" s="120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>
        <v>1</v>
      </c>
      <c r="S18" s="6"/>
      <c r="T18" s="6"/>
      <c r="U18" s="7"/>
      <c r="V18" s="31">
        <f t="shared" si="0"/>
        <v>1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/>
      <c r="G19" s="12">
        <v>2</v>
      </c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2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>
        <v>2</v>
      </c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2</v>
      </c>
    </row>
    <row r="21" spans="1:22" ht="18" customHeight="1" x14ac:dyDescent="0.15">
      <c r="A21" s="154" t="s">
        <v>8</v>
      </c>
      <c r="B21" s="118" t="s">
        <v>13</v>
      </c>
      <c r="C21" s="2">
        <v>1</v>
      </c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1</v>
      </c>
    </row>
    <row r="22" spans="1:22" ht="18" customHeight="1" x14ac:dyDescent="0.15">
      <c r="A22" s="153"/>
      <c r="B22" s="120" t="s">
        <v>14</v>
      </c>
      <c r="C22" s="5">
        <v>1</v>
      </c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1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>
        <v>4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4</v>
      </c>
    </row>
    <row r="26" spans="1:22" ht="18" customHeight="1" x14ac:dyDescent="0.15">
      <c r="A26" s="153"/>
      <c r="B26" s="120" t="s">
        <v>14</v>
      </c>
      <c r="C26" s="5">
        <v>4</v>
      </c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4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9</v>
      </c>
      <c r="D31" s="3">
        <f t="shared" ref="D31:U32" si="1">+D7+D9+D11+D13+D15+D17+D19+D21+D23+D25+D27+D29</f>
        <v>0</v>
      </c>
      <c r="E31" s="3">
        <f t="shared" si="1"/>
        <v>0</v>
      </c>
      <c r="F31" s="3">
        <f t="shared" si="1"/>
        <v>2</v>
      </c>
      <c r="G31" s="3">
        <f t="shared" si="1"/>
        <v>3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1</v>
      </c>
      <c r="S31" s="3">
        <f t="shared" si="1"/>
        <v>0</v>
      </c>
      <c r="T31" s="3">
        <f t="shared" si="1"/>
        <v>0</v>
      </c>
      <c r="U31" s="4">
        <f t="shared" si="1"/>
        <v>0</v>
      </c>
      <c r="V31" s="29">
        <f t="shared" ref="V31" si="2">+V7+V9+V11+V13+V15+V17+V19+V21+V23+V25+V27+V29</f>
        <v>15</v>
      </c>
    </row>
    <row r="32" spans="1:22" ht="18" customHeight="1" x14ac:dyDescent="0.15">
      <c r="A32" s="153"/>
      <c r="B32" s="120" t="s">
        <v>14</v>
      </c>
      <c r="C32" s="5">
        <f t="shared" ref="C32:U32" si="3">+C8+C10+C12+C14+C16+C18+C20+C22+C24+C26+C28+C30</f>
        <v>9</v>
      </c>
      <c r="D32" s="6">
        <f t="shared" si="3"/>
        <v>0</v>
      </c>
      <c r="E32" s="6">
        <f t="shared" si="3"/>
        <v>0</v>
      </c>
      <c r="F32" s="6">
        <f t="shared" si="3"/>
        <v>2</v>
      </c>
      <c r="G32" s="6">
        <f t="shared" si="3"/>
        <v>3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si="1"/>
        <v>0</v>
      </c>
      <c r="L32" s="6">
        <f t="shared" si="1"/>
        <v>0</v>
      </c>
      <c r="M32" s="6">
        <f t="shared" si="1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1</v>
      </c>
      <c r="S32" s="6">
        <f t="shared" si="3"/>
        <v>0</v>
      </c>
      <c r="T32" s="6">
        <f t="shared" si="3"/>
        <v>0</v>
      </c>
      <c r="U32" s="7">
        <f t="shared" si="3"/>
        <v>0</v>
      </c>
      <c r="V32" s="31">
        <f t="shared" ref="V32" si="4">+V8+V10+V12+V14+V16+V18+V20+V22+V24+V26+V28+V30</f>
        <v>15</v>
      </c>
    </row>
    <row r="33" spans="1:22" ht="18" customHeight="1" x14ac:dyDescent="0.15">
      <c r="A33" s="158" t="s">
        <v>273</v>
      </c>
      <c r="B33" s="118" t="s">
        <v>13</v>
      </c>
      <c r="C33" s="2">
        <v>2</v>
      </c>
      <c r="D33" s="3">
        <v>2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2</v>
      </c>
      <c r="T33" s="3">
        <v>2</v>
      </c>
      <c r="U33" s="4">
        <v>1</v>
      </c>
      <c r="V33" s="29">
        <f>SUM(C33:U33)</f>
        <v>9</v>
      </c>
    </row>
    <row r="34" spans="1:22" ht="18" customHeight="1" x14ac:dyDescent="0.15">
      <c r="A34" s="153"/>
      <c r="B34" s="120" t="s">
        <v>14</v>
      </c>
      <c r="C34" s="5">
        <v>3</v>
      </c>
      <c r="D34" s="6">
        <v>2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2</v>
      </c>
      <c r="T34" s="6">
        <v>2</v>
      </c>
      <c r="U34" s="7">
        <v>1</v>
      </c>
      <c r="V34" s="31">
        <f>SUM(C34:U34)</f>
        <v>10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4.5</v>
      </c>
      <c r="D35" s="34">
        <f t="shared" ref="D35:V35" si="5">IF(D33=0,"- ",+D31/D33)</f>
        <v>0</v>
      </c>
      <c r="E35" s="34" t="str">
        <f t="shared" si="5"/>
        <v xml:space="preserve">- 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>
        <f t="shared" si="5"/>
        <v>0</v>
      </c>
      <c r="T35" s="34">
        <f t="shared" si="5"/>
        <v>0</v>
      </c>
      <c r="U35" s="35">
        <f t="shared" si="5"/>
        <v>0</v>
      </c>
      <c r="V35" s="36">
        <f t="shared" si="5"/>
        <v>1.6666666666666667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3</v>
      </c>
      <c r="D36" s="38">
        <f t="shared" si="7"/>
        <v>0</v>
      </c>
      <c r="E36" s="38" t="str">
        <f t="shared" si="7"/>
        <v xml:space="preserve">- 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>
        <f t="shared" si="7"/>
        <v>0</v>
      </c>
      <c r="T36" s="38">
        <f t="shared" si="7"/>
        <v>0</v>
      </c>
      <c r="U36" s="39">
        <f t="shared" si="7"/>
        <v>0</v>
      </c>
      <c r="V36" s="40">
        <f t="shared" si="7"/>
        <v>1.5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1">
    <pageSetUpPr fitToPage="1"/>
  </sheetPr>
  <dimension ref="A1:AG5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24</v>
      </c>
      <c r="O4" s="14" t="s">
        <v>35</v>
      </c>
      <c r="P4" s="14" t="s">
        <v>36</v>
      </c>
      <c r="Q4" s="15">
        <v>24</v>
      </c>
      <c r="R4" s="14" t="s">
        <v>37</v>
      </c>
      <c r="T4" s="16" t="s">
        <v>33</v>
      </c>
      <c r="U4" s="16"/>
      <c r="V4" s="16" t="s">
        <v>238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253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102">
        <v>8</v>
      </c>
      <c r="D7" s="103"/>
      <c r="E7" s="103">
        <v>7</v>
      </c>
      <c r="F7" s="103">
        <v>4</v>
      </c>
      <c r="G7" s="103">
        <v>4</v>
      </c>
      <c r="H7" s="103"/>
      <c r="I7" s="103">
        <v>28</v>
      </c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4"/>
      <c r="V7" s="29">
        <f>SUM(C7:U7)</f>
        <v>51</v>
      </c>
    </row>
    <row r="8" spans="1:22" ht="18" customHeight="1" x14ac:dyDescent="0.15">
      <c r="A8" s="157"/>
      <c r="B8" s="119" t="s">
        <v>14</v>
      </c>
      <c r="C8" s="105">
        <v>8</v>
      </c>
      <c r="D8" s="106"/>
      <c r="E8" s="106">
        <v>12</v>
      </c>
      <c r="F8" s="106">
        <v>12</v>
      </c>
      <c r="G8" s="106">
        <v>4</v>
      </c>
      <c r="H8" s="106"/>
      <c r="I8" s="106">
        <v>28</v>
      </c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7"/>
      <c r="V8" s="30">
        <f t="shared" ref="V8:V30" si="0">SUM(C8:U8)</f>
        <v>64</v>
      </c>
    </row>
    <row r="9" spans="1:22" ht="18" customHeight="1" x14ac:dyDescent="0.15">
      <c r="A9" s="154" t="s">
        <v>2</v>
      </c>
      <c r="B9" s="118" t="s">
        <v>13</v>
      </c>
      <c r="C9" s="102">
        <v>19</v>
      </c>
      <c r="D9" s="103">
        <v>11</v>
      </c>
      <c r="E9" s="103">
        <v>33</v>
      </c>
      <c r="F9" s="103">
        <v>28</v>
      </c>
      <c r="G9" s="103">
        <v>4</v>
      </c>
      <c r="H9" s="103">
        <v>3</v>
      </c>
      <c r="I9" s="103"/>
      <c r="J9" s="103">
        <v>4</v>
      </c>
      <c r="K9" s="103"/>
      <c r="L9" s="103"/>
      <c r="M9" s="103"/>
      <c r="N9" s="103"/>
      <c r="O9" s="103">
        <v>3</v>
      </c>
      <c r="P9" s="103"/>
      <c r="Q9" s="103">
        <v>3</v>
      </c>
      <c r="R9" s="103">
        <v>4</v>
      </c>
      <c r="S9" s="103">
        <v>2</v>
      </c>
      <c r="T9" s="103">
        <v>2</v>
      </c>
      <c r="U9" s="104">
        <v>8</v>
      </c>
      <c r="V9" s="29">
        <f t="shared" si="0"/>
        <v>124</v>
      </c>
    </row>
    <row r="10" spans="1:22" ht="18" customHeight="1" x14ac:dyDescent="0.15">
      <c r="A10" s="153"/>
      <c r="B10" s="120" t="s">
        <v>14</v>
      </c>
      <c r="C10" s="105">
        <v>32</v>
      </c>
      <c r="D10" s="108">
        <v>11</v>
      </c>
      <c r="E10" s="108">
        <v>56</v>
      </c>
      <c r="F10" s="108">
        <v>50</v>
      </c>
      <c r="G10" s="108">
        <v>4</v>
      </c>
      <c r="H10" s="108">
        <v>3</v>
      </c>
      <c r="I10" s="108"/>
      <c r="J10" s="108">
        <v>4</v>
      </c>
      <c r="K10" s="108"/>
      <c r="L10" s="108"/>
      <c r="M10" s="108"/>
      <c r="N10" s="108"/>
      <c r="O10" s="108">
        <v>3</v>
      </c>
      <c r="P10" s="108"/>
      <c r="Q10" s="108">
        <v>3</v>
      </c>
      <c r="R10" s="108">
        <v>6</v>
      </c>
      <c r="S10" s="108">
        <v>2</v>
      </c>
      <c r="T10" s="108">
        <v>2</v>
      </c>
      <c r="U10" s="109">
        <v>10</v>
      </c>
      <c r="V10" s="31">
        <f t="shared" si="0"/>
        <v>186</v>
      </c>
    </row>
    <row r="11" spans="1:22" ht="18" customHeight="1" x14ac:dyDescent="0.15">
      <c r="A11" s="156" t="s">
        <v>3</v>
      </c>
      <c r="B11" s="121" t="s">
        <v>13</v>
      </c>
      <c r="C11" s="110">
        <v>8</v>
      </c>
      <c r="D11" s="111">
        <v>12</v>
      </c>
      <c r="E11" s="111">
        <v>20</v>
      </c>
      <c r="F11" s="111">
        <v>29</v>
      </c>
      <c r="G11" s="111">
        <v>8</v>
      </c>
      <c r="H11" s="111">
        <v>2</v>
      </c>
      <c r="I11" s="111"/>
      <c r="J11" s="111"/>
      <c r="K11" s="111">
        <v>1</v>
      </c>
      <c r="L11" s="111"/>
      <c r="M11" s="111"/>
      <c r="N11" s="111">
        <v>7</v>
      </c>
      <c r="O11" s="111">
        <v>14</v>
      </c>
      <c r="P11" s="111">
        <v>6</v>
      </c>
      <c r="Q11" s="111">
        <v>2</v>
      </c>
      <c r="R11" s="111">
        <v>23</v>
      </c>
      <c r="S11" s="111">
        <v>2</v>
      </c>
      <c r="T11" s="111">
        <v>3</v>
      </c>
      <c r="U11" s="112">
        <v>11</v>
      </c>
      <c r="V11" s="32">
        <f t="shared" si="0"/>
        <v>148</v>
      </c>
    </row>
    <row r="12" spans="1:22" ht="18" customHeight="1" x14ac:dyDescent="0.15">
      <c r="A12" s="157"/>
      <c r="B12" s="119" t="s">
        <v>14</v>
      </c>
      <c r="C12" s="113">
        <v>8</v>
      </c>
      <c r="D12" s="106">
        <v>12</v>
      </c>
      <c r="E12" s="106">
        <v>26</v>
      </c>
      <c r="F12" s="106">
        <v>46</v>
      </c>
      <c r="G12" s="106">
        <v>12</v>
      </c>
      <c r="H12" s="106">
        <v>2</v>
      </c>
      <c r="I12" s="106"/>
      <c r="J12" s="106"/>
      <c r="K12" s="106">
        <v>1</v>
      </c>
      <c r="L12" s="106"/>
      <c r="M12" s="106"/>
      <c r="N12" s="106">
        <v>51</v>
      </c>
      <c r="O12" s="106">
        <v>14</v>
      </c>
      <c r="P12" s="106">
        <v>8</v>
      </c>
      <c r="Q12" s="106">
        <v>2</v>
      </c>
      <c r="R12" s="106">
        <v>45</v>
      </c>
      <c r="S12" s="106">
        <v>4</v>
      </c>
      <c r="T12" s="106">
        <v>3</v>
      </c>
      <c r="U12" s="107">
        <v>11</v>
      </c>
      <c r="V12" s="30">
        <f t="shared" si="0"/>
        <v>245</v>
      </c>
    </row>
    <row r="13" spans="1:22" ht="18" customHeight="1" x14ac:dyDescent="0.15">
      <c r="A13" s="154" t="s">
        <v>4</v>
      </c>
      <c r="B13" s="118" t="s">
        <v>13</v>
      </c>
      <c r="C13" s="102">
        <v>50</v>
      </c>
      <c r="D13" s="103">
        <v>24</v>
      </c>
      <c r="E13" s="103">
        <v>52</v>
      </c>
      <c r="F13" s="103">
        <v>64</v>
      </c>
      <c r="G13" s="103">
        <v>17</v>
      </c>
      <c r="H13" s="103">
        <v>8</v>
      </c>
      <c r="I13" s="103">
        <v>1</v>
      </c>
      <c r="J13" s="103"/>
      <c r="K13" s="103"/>
      <c r="L13" s="103"/>
      <c r="M13" s="103"/>
      <c r="N13" s="103"/>
      <c r="O13" s="103">
        <v>11</v>
      </c>
      <c r="P13" s="103">
        <v>5</v>
      </c>
      <c r="Q13" s="103">
        <v>10</v>
      </c>
      <c r="R13" s="103">
        <v>27</v>
      </c>
      <c r="S13" s="103">
        <v>2</v>
      </c>
      <c r="T13" s="103">
        <v>10</v>
      </c>
      <c r="U13" s="104">
        <v>15</v>
      </c>
      <c r="V13" s="29">
        <f t="shared" si="0"/>
        <v>296</v>
      </c>
    </row>
    <row r="14" spans="1:22" ht="18" customHeight="1" x14ac:dyDescent="0.15">
      <c r="A14" s="153"/>
      <c r="B14" s="120" t="s">
        <v>14</v>
      </c>
      <c r="C14" s="105">
        <v>54</v>
      </c>
      <c r="D14" s="108">
        <v>24</v>
      </c>
      <c r="E14" s="108">
        <v>52</v>
      </c>
      <c r="F14" s="108">
        <v>104</v>
      </c>
      <c r="G14" s="108">
        <v>21</v>
      </c>
      <c r="H14" s="108">
        <v>8</v>
      </c>
      <c r="I14" s="108">
        <v>1</v>
      </c>
      <c r="J14" s="108"/>
      <c r="K14" s="108"/>
      <c r="L14" s="108"/>
      <c r="M14" s="108"/>
      <c r="N14" s="108"/>
      <c r="O14" s="108">
        <v>18</v>
      </c>
      <c r="P14" s="108">
        <v>9</v>
      </c>
      <c r="Q14" s="108">
        <v>10</v>
      </c>
      <c r="R14" s="108">
        <v>48</v>
      </c>
      <c r="S14" s="108">
        <v>2</v>
      </c>
      <c r="T14" s="108">
        <v>22</v>
      </c>
      <c r="U14" s="109">
        <v>24</v>
      </c>
      <c r="V14" s="31">
        <f t="shared" si="0"/>
        <v>397</v>
      </c>
    </row>
    <row r="15" spans="1:22" ht="18" customHeight="1" x14ac:dyDescent="0.15">
      <c r="A15" s="156" t="s">
        <v>5</v>
      </c>
      <c r="B15" s="121" t="s">
        <v>13</v>
      </c>
      <c r="C15" s="110">
        <v>67</v>
      </c>
      <c r="D15" s="111">
        <v>24</v>
      </c>
      <c r="E15" s="111">
        <v>52</v>
      </c>
      <c r="F15" s="111">
        <v>64</v>
      </c>
      <c r="G15" s="111">
        <v>17</v>
      </c>
      <c r="H15" s="111">
        <v>5</v>
      </c>
      <c r="I15" s="111">
        <v>1</v>
      </c>
      <c r="J15" s="111"/>
      <c r="K15" s="111"/>
      <c r="L15" s="111"/>
      <c r="M15" s="111"/>
      <c r="N15" s="111"/>
      <c r="O15" s="111">
        <v>7</v>
      </c>
      <c r="P15" s="111">
        <v>5</v>
      </c>
      <c r="Q15" s="111">
        <v>1</v>
      </c>
      <c r="R15" s="111">
        <v>28</v>
      </c>
      <c r="S15" s="111"/>
      <c r="T15" s="111">
        <v>1</v>
      </c>
      <c r="U15" s="112">
        <v>6</v>
      </c>
      <c r="V15" s="32">
        <f t="shared" si="0"/>
        <v>278</v>
      </c>
    </row>
    <row r="16" spans="1:22" ht="18" customHeight="1" x14ac:dyDescent="0.15">
      <c r="A16" s="157"/>
      <c r="B16" s="119" t="s">
        <v>14</v>
      </c>
      <c r="C16" s="113">
        <v>131</v>
      </c>
      <c r="D16" s="106">
        <v>24</v>
      </c>
      <c r="E16" s="106">
        <v>52</v>
      </c>
      <c r="F16" s="106">
        <v>104</v>
      </c>
      <c r="G16" s="106">
        <v>21</v>
      </c>
      <c r="H16" s="106">
        <v>5</v>
      </c>
      <c r="I16" s="106">
        <v>1</v>
      </c>
      <c r="J16" s="106"/>
      <c r="K16" s="106"/>
      <c r="L16" s="106"/>
      <c r="M16" s="106"/>
      <c r="N16" s="106"/>
      <c r="O16" s="106">
        <v>7</v>
      </c>
      <c r="P16" s="106">
        <v>34</v>
      </c>
      <c r="Q16" s="106">
        <v>1</v>
      </c>
      <c r="R16" s="106">
        <v>42</v>
      </c>
      <c r="S16" s="106"/>
      <c r="T16" s="106">
        <v>1</v>
      </c>
      <c r="U16" s="107">
        <v>11</v>
      </c>
      <c r="V16" s="30">
        <f t="shared" si="0"/>
        <v>434</v>
      </c>
    </row>
    <row r="17" spans="1:22" ht="18" customHeight="1" x14ac:dyDescent="0.15">
      <c r="A17" s="154" t="s">
        <v>6</v>
      </c>
      <c r="B17" s="118" t="s">
        <v>13</v>
      </c>
      <c r="C17" s="102">
        <v>6</v>
      </c>
      <c r="D17" s="103">
        <v>20</v>
      </c>
      <c r="E17" s="103">
        <v>22</v>
      </c>
      <c r="F17" s="103">
        <v>46</v>
      </c>
      <c r="G17" s="103">
        <v>7</v>
      </c>
      <c r="H17" s="103">
        <v>1</v>
      </c>
      <c r="I17" s="103"/>
      <c r="J17" s="103"/>
      <c r="K17" s="103"/>
      <c r="L17" s="103"/>
      <c r="M17" s="103"/>
      <c r="N17" s="103"/>
      <c r="O17" s="103">
        <v>14</v>
      </c>
      <c r="P17" s="103">
        <v>5</v>
      </c>
      <c r="Q17" s="103">
        <v>8</v>
      </c>
      <c r="R17" s="103">
        <v>14</v>
      </c>
      <c r="S17" s="103">
        <v>7</v>
      </c>
      <c r="T17" s="103">
        <v>7</v>
      </c>
      <c r="U17" s="104">
        <v>5</v>
      </c>
      <c r="V17" s="29">
        <f t="shared" si="0"/>
        <v>162</v>
      </c>
    </row>
    <row r="18" spans="1:22" ht="18" customHeight="1" x14ac:dyDescent="0.15">
      <c r="A18" s="153"/>
      <c r="B18" s="120" t="s">
        <v>14</v>
      </c>
      <c r="C18" s="113">
        <v>6</v>
      </c>
      <c r="D18" s="106">
        <v>22</v>
      </c>
      <c r="E18" s="106">
        <v>22</v>
      </c>
      <c r="F18" s="106">
        <v>91</v>
      </c>
      <c r="G18" s="106">
        <v>13</v>
      </c>
      <c r="H18" s="106">
        <v>1</v>
      </c>
      <c r="I18" s="106"/>
      <c r="J18" s="106"/>
      <c r="K18" s="106"/>
      <c r="L18" s="106"/>
      <c r="M18" s="106"/>
      <c r="N18" s="106"/>
      <c r="O18" s="106">
        <v>25</v>
      </c>
      <c r="P18" s="106">
        <v>8</v>
      </c>
      <c r="Q18" s="106">
        <v>14</v>
      </c>
      <c r="R18" s="106">
        <v>14</v>
      </c>
      <c r="S18" s="106">
        <v>8</v>
      </c>
      <c r="T18" s="106">
        <v>9</v>
      </c>
      <c r="U18" s="107">
        <v>10</v>
      </c>
      <c r="V18" s="30">
        <f t="shared" si="0"/>
        <v>243</v>
      </c>
    </row>
    <row r="19" spans="1:22" ht="18" customHeight="1" x14ac:dyDescent="0.15">
      <c r="A19" s="156" t="s">
        <v>7</v>
      </c>
      <c r="B19" s="121" t="s">
        <v>13</v>
      </c>
      <c r="C19" s="102">
        <v>32</v>
      </c>
      <c r="D19" s="103">
        <v>16</v>
      </c>
      <c r="E19" s="103">
        <v>15</v>
      </c>
      <c r="F19" s="103">
        <v>78</v>
      </c>
      <c r="G19" s="103">
        <v>21</v>
      </c>
      <c r="H19" s="103">
        <v>1</v>
      </c>
      <c r="I19" s="103">
        <v>3</v>
      </c>
      <c r="J19" s="103">
        <v>2</v>
      </c>
      <c r="K19" s="103"/>
      <c r="L19" s="103"/>
      <c r="M19" s="103"/>
      <c r="N19" s="103"/>
      <c r="O19" s="103">
        <v>6</v>
      </c>
      <c r="P19" s="103"/>
      <c r="Q19" s="103"/>
      <c r="R19" s="103">
        <v>4</v>
      </c>
      <c r="S19" s="103"/>
      <c r="T19" s="103">
        <v>4</v>
      </c>
      <c r="U19" s="114">
        <v>7</v>
      </c>
      <c r="V19" s="42">
        <f t="shared" si="0"/>
        <v>189</v>
      </c>
    </row>
    <row r="20" spans="1:22" ht="18" customHeight="1" x14ac:dyDescent="0.15">
      <c r="A20" s="157"/>
      <c r="B20" s="119" t="s">
        <v>14</v>
      </c>
      <c r="C20" s="5">
        <v>32</v>
      </c>
      <c r="D20" s="6">
        <v>16</v>
      </c>
      <c r="E20" s="6">
        <v>15</v>
      </c>
      <c r="F20" s="6">
        <v>78</v>
      </c>
      <c r="G20" s="6">
        <v>44</v>
      </c>
      <c r="H20" s="6">
        <v>1</v>
      </c>
      <c r="I20" s="6">
        <v>3</v>
      </c>
      <c r="J20" s="6">
        <v>2</v>
      </c>
      <c r="K20" s="6"/>
      <c r="L20" s="6"/>
      <c r="M20" s="6"/>
      <c r="N20" s="6"/>
      <c r="O20" s="6">
        <v>6</v>
      </c>
      <c r="P20" s="6"/>
      <c r="Q20" s="6"/>
      <c r="R20" s="6">
        <v>6</v>
      </c>
      <c r="S20" s="6"/>
      <c r="T20" s="6">
        <v>4</v>
      </c>
      <c r="U20" s="43">
        <v>7</v>
      </c>
      <c r="V20" s="44">
        <f t="shared" si="0"/>
        <v>214</v>
      </c>
    </row>
    <row r="21" spans="1:22" ht="18" customHeight="1" x14ac:dyDescent="0.15">
      <c r="A21" s="154" t="s">
        <v>8</v>
      </c>
      <c r="B21" s="118" t="s">
        <v>13</v>
      </c>
      <c r="C21" s="2">
        <v>2</v>
      </c>
      <c r="D21" s="3"/>
      <c r="E21" s="3"/>
      <c r="F21" s="3">
        <v>4</v>
      </c>
      <c r="G21" s="3"/>
      <c r="H21" s="3"/>
      <c r="I21" s="3"/>
      <c r="J21" s="3"/>
      <c r="K21" s="3">
        <v>5</v>
      </c>
      <c r="L21" s="3"/>
      <c r="M21" s="3"/>
      <c r="N21" s="3"/>
      <c r="O21" s="3">
        <v>11</v>
      </c>
      <c r="P21" s="3"/>
      <c r="Q21" s="3"/>
      <c r="R21" s="3">
        <v>3</v>
      </c>
      <c r="S21" s="3"/>
      <c r="T21" s="3"/>
      <c r="U21" s="41">
        <v>7</v>
      </c>
      <c r="V21" s="42">
        <f t="shared" si="0"/>
        <v>32</v>
      </c>
    </row>
    <row r="22" spans="1:22" ht="18" customHeight="1" x14ac:dyDescent="0.15">
      <c r="A22" s="153"/>
      <c r="B22" s="120" t="s">
        <v>14</v>
      </c>
      <c r="C22" s="5">
        <v>2</v>
      </c>
      <c r="D22" s="6"/>
      <c r="E22" s="6"/>
      <c r="F22" s="6">
        <v>4</v>
      </c>
      <c r="G22" s="6"/>
      <c r="H22" s="6"/>
      <c r="I22" s="6"/>
      <c r="J22" s="6"/>
      <c r="K22" s="6">
        <v>10</v>
      </c>
      <c r="L22" s="6"/>
      <c r="M22" s="6"/>
      <c r="N22" s="6"/>
      <c r="O22" s="6">
        <v>11</v>
      </c>
      <c r="P22" s="6"/>
      <c r="Q22" s="6"/>
      <c r="R22" s="6">
        <v>4</v>
      </c>
      <c r="S22" s="6"/>
      <c r="T22" s="6"/>
      <c r="U22" s="43">
        <v>7</v>
      </c>
      <c r="V22" s="44">
        <f t="shared" si="0"/>
        <v>38</v>
      </c>
    </row>
    <row r="23" spans="1:22" ht="18" customHeight="1" x14ac:dyDescent="0.15">
      <c r="A23" s="156" t="s">
        <v>9</v>
      </c>
      <c r="B23" s="121" t="s">
        <v>13</v>
      </c>
      <c r="C23" s="2">
        <v>8</v>
      </c>
      <c r="D23" s="3">
        <v>2</v>
      </c>
      <c r="E23" s="3"/>
      <c r="F23" s="3">
        <v>4</v>
      </c>
      <c r="G23" s="3"/>
      <c r="H23" s="3"/>
      <c r="I23" s="3"/>
      <c r="J23" s="3"/>
      <c r="K23" s="3"/>
      <c r="L23" s="3"/>
      <c r="M23" s="3"/>
      <c r="N23" s="3">
        <v>2</v>
      </c>
      <c r="O23" s="3"/>
      <c r="P23" s="3"/>
      <c r="Q23" s="3"/>
      <c r="R23" s="3">
        <v>3</v>
      </c>
      <c r="S23" s="3"/>
      <c r="T23" s="3">
        <v>2</v>
      </c>
      <c r="U23" s="41"/>
      <c r="V23" s="42">
        <f t="shared" si="0"/>
        <v>21</v>
      </c>
    </row>
    <row r="24" spans="1:22" ht="18" customHeight="1" x14ac:dyDescent="0.15">
      <c r="A24" s="157"/>
      <c r="B24" s="119" t="s">
        <v>14</v>
      </c>
      <c r="C24" s="5">
        <v>12</v>
      </c>
      <c r="D24" s="6">
        <v>2</v>
      </c>
      <c r="E24" s="6"/>
      <c r="F24" s="6">
        <v>4</v>
      </c>
      <c r="G24" s="6"/>
      <c r="H24" s="6"/>
      <c r="I24" s="6"/>
      <c r="J24" s="6"/>
      <c r="K24" s="6"/>
      <c r="L24" s="6"/>
      <c r="M24" s="6"/>
      <c r="N24" s="6">
        <v>2</v>
      </c>
      <c r="O24" s="6"/>
      <c r="P24" s="6"/>
      <c r="Q24" s="6"/>
      <c r="R24" s="6">
        <v>5</v>
      </c>
      <c r="S24" s="6"/>
      <c r="T24" s="6">
        <v>2</v>
      </c>
      <c r="U24" s="43"/>
      <c r="V24" s="44">
        <f t="shared" si="0"/>
        <v>27</v>
      </c>
    </row>
    <row r="25" spans="1:22" ht="18" customHeight="1" x14ac:dyDescent="0.15">
      <c r="A25" s="154" t="s">
        <v>10</v>
      </c>
      <c r="B25" s="118" t="s">
        <v>13</v>
      </c>
      <c r="C25" s="2"/>
      <c r="D25" s="3">
        <v>2</v>
      </c>
      <c r="E25" s="3">
        <v>72</v>
      </c>
      <c r="F25" s="3"/>
      <c r="G25" s="3">
        <v>2</v>
      </c>
      <c r="H25" s="3"/>
      <c r="I25" s="3"/>
      <c r="J25" s="3"/>
      <c r="K25" s="3"/>
      <c r="L25" s="3"/>
      <c r="M25" s="3"/>
      <c r="N25" s="3"/>
      <c r="O25" s="3">
        <v>4</v>
      </c>
      <c r="P25" s="3"/>
      <c r="Q25" s="3"/>
      <c r="R25" s="3">
        <v>19</v>
      </c>
      <c r="S25" s="3"/>
      <c r="T25" s="3">
        <v>6</v>
      </c>
      <c r="U25" s="41">
        <v>2</v>
      </c>
      <c r="V25" s="42">
        <f t="shared" si="0"/>
        <v>107</v>
      </c>
    </row>
    <row r="26" spans="1:22" ht="18" customHeight="1" x14ac:dyDescent="0.15">
      <c r="A26" s="153"/>
      <c r="B26" s="120" t="s">
        <v>14</v>
      </c>
      <c r="C26" s="5"/>
      <c r="D26" s="6">
        <v>8</v>
      </c>
      <c r="E26" s="6">
        <v>122</v>
      </c>
      <c r="F26" s="6"/>
      <c r="G26" s="6">
        <v>2</v>
      </c>
      <c r="H26" s="6"/>
      <c r="I26" s="6"/>
      <c r="J26" s="6"/>
      <c r="K26" s="6"/>
      <c r="L26" s="6"/>
      <c r="M26" s="6"/>
      <c r="N26" s="6"/>
      <c r="O26" s="6">
        <v>12</v>
      </c>
      <c r="P26" s="6"/>
      <c r="Q26" s="6"/>
      <c r="R26" s="6">
        <v>19</v>
      </c>
      <c r="S26" s="6"/>
      <c r="T26" s="6">
        <v>6</v>
      </c>
      <c r="U26" s="43">
        <v>6</v>
      </c>
      <c r="V26" s="44">
        <f t="shared" si="0"/>
        <v>175</v>
      </c>
    </row>
    <row r="27" spans="1:22" ht="18" customHeight="1" x14ac:dyDescent="0.15">
      <c r="A27" s="156" t="s">
        <v>11</v>
      </c>
      <c r="B27" s="121" t="s">
        <v>13</v>
      </c>
      <c r="C27" s="2">
        <v>132</v>
      </c>
      <c r="D27" s="3">
        <v>15</v>
      </c>
      <c r="E27" s="3">
        <v>129</v>
      </c>
      <c r="F27" s="3">
        <v>86</v>
      </c>
      <c r="G27" s="3">
        <v>28</v>
      </c>
      <c r="H27" s="3"/>
      <c r="I27" s="3">
        <v>15</v>
      </c>
      <c r="J27" s="3">
        <v>2</v>
      </c>
      <c r="K27" s="3"/>
      <c r="L27" s="3"/>
      <c r="M27" s="3"/>
      <c r="N27" s="3"/>
      <c r="O27" s="3">
        <v>84</v>
      </c>
      <c r="P27" s="3">
        <v>20</v>
      </c>
      <c r="Q27" s="3">
        <v>36</v>
      </c>
      <c r="R27" s="3">
        <v>97</v>
      </c>
      <c r="S27" s="3">
        <v>2</v>
      </c>
      <c r="T27" s="3">
        <v>26</v>
      </c>
      <c r="U27" s="41">
        <v>94</v>
      </c>
      <c r="V27" s="42">
        <f t="shared" si="0"/>
        <v>766</v>
      </c>
    </row>
    <row r="28" spans="1:22" ht="18" customHeight="1" x14ac:dyDescent="0.15">
      <c r="A28" s="157"/>
      <c r="B28" s="119" t="s">
        <v>14</v>
      </c>
      <c r="C28" s="5">
        <v>246</v>
      </c>
      <c r="D28" s="6">
        <v>29</v>
      </c>
      <c r="E28" s="6">
        <v>259</v>
      </c>
      <c r="F28" s="6">
        <v>96</v>
      </c>
      <c r="G28" s="6">
        <v>38</v>
      </c>
      <c r="H28" s="6"/>
      <c r="I28" s="6">
        <v>18</v>
      </c>
      <c r="J28" s="6">
        <v>3</v>
      </c>
      <c r="K28" s="6"/>
      <c r="L28" s="6"/>
      <c r="M28" s="6"/>
      <c r="N28" s="6"/>
      <c r="O28" s="6">
        <v>155</v>
      </c>
      <c r="P28" s="6">
        <v>24</v>
      </c>
      <c r="Q28" s="6">
        <v>36</v>
      </c>
      <c r="R28" s="6">
        <v>192</v>
      </c>
      <c r="S28" s="6">
        <v>4</v>
      </c>
      <c r="T28" s="6">
        <v>37</v>
      </c>
      <c r="U28" s="43">
        <v>193</v>
      </c>
      <c r="V28" s="44">
        <f t="shared" si="0"/>
        <v>1330</v>
      </c>
    </row>
    <row r="29" spans="1:22" ht="18" customHeight="1" x14ac:dyDescent="0.15">
      <c r="A29" s="154" t="s">
        <v>12</v>
      </c>
      <c r="B29" s="118" t="s">
        <v>13</v>
      </c>
      <c r="C29" s="2">
        <v>30</v>
      </c>
      <c r="D29" s="3"/>
      <c r="E29" s="3">
        <v>69</v>
      </c>
      <c r="F29" s="3">
        <v>18</v>
      </c>
      <c r="G29" s="3">
        <v>2</v>
      </c>
      <c r="H29" s="3"/>
      <c r="I29" s="3"/>
      <c r="J29" s="3">
        <v>2</v>
      </c>
      <c r="K29" s="3"/>
      <c r="L29" s="3"/>
      <c r="M29" s="3"/>
      <c r="N29" s="3">
        <v>2</v>
      </c>
      <c r="O29" s="3">
        <v>21</v>
      </c>
      <c r="P29" s="3"/>
      <c r="Q29" s="3">
        <v>4</v>
      </c>
      <c r="R29" s="3"/>
      <c r="S29" s="3"/>
      <c r="T29" s="3">
        <v>6</v>
      </c>
      <c r="U29" s="41">
        <v>41</v>
      </c>
      <c r="V29" s="42">
        <f t="shared" si="0"/>
        <v>195</v>
      </c>
    </row>
    <row r="30" spans="1:22" ht="18" customHeight="1" x14ac:dyDescent="0.15">
      <c r="A30" s="153"/>
      <c r="B30" s="120" t="s">
        <v>14</v>
      </c>
      <c r="C30" s="5">
        <v>78</v>
      </c>
      <c r="D30" s="6"/>
      <c r="E30" s="6">
        <v>85</v>
      </c>
      <c r="F30" s="6">
        <v>27</v>
      </c>
      <c r="G30" s="6">
        <v>4</v>
      </c>
      <c r="H30" s="6"/>
      <c r="I30" s="6"/>
      <c r="J30" s="6">
        <v>2</v>
      </c>
      <c r="K30" s="6"/>
      <c r="L30" s="6"/>
      <c r="M30" s="6"/>
      <c r="N30" s="6">
        <v>4</v>
      </c>
      <c r="O30" s="6">
        <v>28</v>
      </c>
      <c r="P30" s="6"/>
      <c r="Q30" s="6">
        <v>4</v>
      </c>
      <c r="R30" s="6"/>
      <c r="S30" s="6"/>
      <c r="T30" s="6">
        <v>8</v>
      </c>
      <c r="U30" s="43">
        <v>99</v>
      </c>
      <c r="V30" s="44">
        <f t="shared" si="0"/>
        <v>339</v>
      </c>
    </row>
    <row r="31" spans="1:22" ht="18" customHeight="1" x14ac:dyDescent="0.15">
      <c r="A31" s="154" t="s">
        <v>32</v>
      </c>
      <c r="B31" s="118" t="s">
        <v>13</v>
      </c>
      <c r="C31" s="11">
        <f>+C7+C9+C11+C13+C15+C17+C19+C21+C23+C25+C27+C29</f>
        <v>362</v>
      </c>
      <c r="D31" s="12">
        <f t="shared" ref="D31:V31" si="1">+D7+D9+D11+D13+D15+D17+D19+D21+D23+D25+D27+D29</f>
        <v>126</v>
      </c>
      <c r="E31" s="12">
        <f t="shared" si="1"/>
        <v>471</v>
      </c>
      <c r="F31" s="12">
        <f t="shared" si="1"/>
        <v>425</v>
      </c>
      <c r="G31" s="12">
        <f t="shared" si="1"/>
        <v>110</v>
      </c>
      <c r="H31" s="12">
        <f t="shared" si="1"/>
        <v>20</v>
      </c>
      <c r="I31" s="12">
        <f t="shared" si="1"/>
        <v>48</v>
      </c>
      <c r="J31" s="12">
        <f t="shared" si="1"/>
        <v>10</v>
      </c>
      <c r="K31" s="12">
        <f t="shared" ref="K31:M31" si="2">+K7+K9+K11+K13+K15+K17+K19+K21+K23+K25+K27+K29</f>
        <v>6</v>
      </c>
      <c r="L31" s="12">
        <f t="shared" si="2"/>
        <v>0</v>
      </c>
      <c r="M31" s="12">
        <f t="shared" si="2"/>
        <v>0</v>
      </c>
      <c r="N31" s="12">
        <f t="shared" si="1"/>
        <v>11</v>
      </c>
      <c r="O31" s="12">
        <f t="shared" si="1"/>
        <v>175</v>
      </c>
      <c r="P31" s="12">
        <f t="shared" si="1"/>
        <v>41</v>
      </c>
      <c r="Q31" s="12">
        <f t="shared" si="1"/>
        <v>64</v>
      </c>
      <c r="R31" s="12">
        <f t="shared" si="1"/>
        <v>222</v>
      </c>
      <c r="S31" s="12">
        <f t="shared" si="1"/>
        <v>15</v>
      </c>
      <c r="T31" s="12">
        <f t="shared" si="1"/>
        <v>67</v>
      </c>
      <c r="U31" s="13">
        <f t="shared" si="1"/>
        <v>196</v>
      </c>
      <c r="V31" s="32">
        <f t="shared" si="1"/>
        <v>2369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609</v>
      </c>
      <c r="D32" s="6">
        <f t="shared" si="3"/>
        <v>148</v>
      </c>
      <c r="E32" s="6">
        <f t="shared" si="3"/>
        <v>701</v>
      </c>
      <c r="F32" s="6">
        <f t="shared" si="3"/>
        <v>616</v>
      </c>
      <c r="G32" s="6">
        <f t="shared" si="3"/>
        <v>163</v>
      </c>
      <c r="H32" s="6">
        <f t="shared" si="3"/>
        <v>20</v>
      </c>
      <c r="I32" s="6">
        <f t="shared" si="3"/>
        <v>51</v>
      </c>
      <c r="J32" s="6">
        <f t="shared" si="3"/>
        <v>11</v>
      </c>
      <c r="K32" s="6">
        <f t="shared" ref="K32:M32" si="4">+K8+K10+K12+K14+K16+K18+K20+K22+K24+K26+K28+K30</f>
        <v>11</v>
      </c>
      <c r="L32" s="6">
        <f t="shared" si="4"/>
        <v>0</v>
      </c>
      <c r="M32" s="6">
        <f t="shared" si="4"/>
        <v>0</v>
      </c>
      <c r="N32" s="6">
        <f t="shared" si="3"/>
        <v>57</v>
      </c>
      <c r="O32" s="6">
        <f t="shared" si="3"/>
        <v>279</v>
      </c>
      <c r="P32" s="6">
        <f t="shared" si="3"/>
        <v>83</v>
      </c>
      <c r="Q32" s="6">
        <f t="shared" si="3"/>
        <v>70</v>
      </c>
      <c r="R32" s="6">
        <f t="shared" si="3"/>
        <v>381</v>
      </c>
      <c r="S32" s="6">
        <f t="shared" si="3"/>
        <v>20</v>
      </c>
      <c r="T32" s="6">
        <f t="shared" si="3"/>
        <v>94</v>
      </c>
      <c r="U32" s="7">
        <f t="shared" si="3"/>
        <v>378</v>
      </c>
      <c r="V32" s="31">
        <f t="shared" si="3"/>
        <v>3692</v>
      </c>
    </row>
    <row r="33" spans="1:22" ht="18" customHeight="1" x14ac:dyDescent="0.15">
      <c r="A33" s="159" t="s">
        <v>273</v>
      </c>
      <c r="B33" s="118" t="s">
        <v>13</v>
      </c>
      <c r="C33" s="2">
        <v>337</v>
      </c>
      <c r="D33" s="3">
        <v>61</v>
      </c>
      <c r="E33" s="3">
        <v>325</v>
      </c>
      <c r="F33" s="3">
        <v>244</v>
      </c>
      <c r="G33" s="3">
        <v>69</v>
      </c>
      <c r="H33" s="3">
        <v>12</v>
      </c>
      <c r="I33" s="3">
        <v>55</v>
      </c>
      <c r="J33" s="3">
        <v>0</v>
      </c>
      <c r="K33" s="3">
        <v>0</v>
      </c>
      <c r="L33" s="3">
        <v>12</v>
      </c>
      <c r="M33" s="3">
        <v>0</v>
      </c>
      <c r="N33" s="3">
        <v>7</v>
      </c>
      <c r="O33" s="3">
        <v>83</v>
      </c>
      <c r="P33" s="3">
        <v>27</v>
      </c>
      <c r="Q33" s="3">
        <v>56</v>
      </c>
      <c r="R33" s="3">
        <v>134</v>
      </c>
      <c r="S33" s="3">
        <v>6</v>
      </c>
      <c r="T33" s="3">
        <v>24</v>
      </c>
      <c r="U33" s="4">
        <v>125</v>
      </c>
      <c r="V33" s="29">
        <f>SUM(C33:U33)</f>
        <v>1577</v>
      </c>
    </row>
    <row r="34" spans="1:22" ht="18" customHeight="1" x14ac:dyDescent="0.15">
      <c r="A34" s="153"/>
      <c r="B34" s="120" t="s">
        <v>14</v>
      </c>
      <c r="C34" s="5">
        <v>492</v>
      </c>
      <c r="D34" s="6">
        <v>76</v>
      </c>
      <c r="E34" s="6">
        <v>539</v>
      </c>
      <c r="F34" s="6">
        <v>349</v>
      </c>
      <c r="G34" s="6">
        <v>107</v>
      </c>
      <c r="H34" s="6">
        <v>15</v>
      </c>
      <c r="I34" s="6">
        <v>55</v>
      </c>
      <c r="J34" s="6">
        <v>0</v>
      </c>
      <c r="K34" s="6">
        <v>0</v>
      </c>
      <c r="L34" s="6">
        <v>12</v>
      </c>
      <c r="M34" s="6">
        <v>0</v>
      </c>
      <c r="N34" s="6">
        <v>20</v>
      </c>
      <c r="O34" s="6">
        <v>118</v>
      </c>
      <c r="P34" s="6">
        <v>40</v>
      </c>
      <c r="Q34" s="6">
        <v>122</v>
      </c>
      <c r="R34" s="6">
        <v>229</v>
      </c>
      <c r="S34" s="6">
        <v>8</v>
      </c>
      <c r="T34" s="6">
        <v>33</v>
      </c>
      <c r="U34" s="7">
        <v>219</v>
      </c>
      <c r="V34" s="31">
        <f>SUM(C34:U34)</f>
        <v>2434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1.0741839762611276</v>
      </c>
      <c r="D35" s="34">
        <f t="shared" ref="D35:V35" si="5">IF(D33=0,"- ",+D31/D33)</f>
        <v>2.0655737704918034</v>
      </c>
      <c r="E35" s="34">
        <f t="shared" si="5"/>
        <v>1.4492307692307693</v>
      </c>
      <c r="F35" s="34">
        <f t="shared" si="5"/>
        <v>1.7418032786885247</v>
      </c>
      <c r="G35" s="34">
        <f t="shared" si="5"/>
        <v>1.5942028985507246</v>
      </c>
      <c r="H35" s="34">
        <f t="shared" si="5"/>
        <v>1.6666666666666667</v>
      </c>
      <c r="I35" s="34">
        <f t="shared" si="5"/>
        <v>0.87272727272727268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>
        <f t="shared" si="6"/>
        <v>0</v>
      </c>
      <c r="M35" s="34" t="str">
        <f t="shared" si="6"/>
        <v xml:space="preserve">- </v>
      </c>
      <c r="N35" s="34">
        <f t="shared" si="5"/>
        <v>1.5714285714285714</v>
      </c>
      <c r="O35" s="34">
        <f t="shared" si="5"/>
        <v>2.1084337349397591</v>
      </c>
      <c r="P35" s="34">
        <f t="shared" si="5"/>
        <v>1.5185185185185186</v>
      </c>
      <c r="Q35" s="34">
        <f t="shared" si="5"/>
        <v>1.1428571428571428</v>
      </c>
      <c r="R35" s="34">
        <f t="shared" si="5"/>
        <v>1.6567164179104477</v>
      </c>
      <c r="S35" s="34">
        <f t="shared" si="5"/>
        <v>2.5</v>
      </c>
      <c r="T35" s="34">
        <f t="shared" si="5"/>
        <v>2.7916666666666665</v>
      </c>
      <c r="U35" s="35">
        <f t="shared" si="5"/>
        <v>1.5680000000000001</v>
      </c>
      <c r="V35" s="36">
        <f t="shared" si="5"/>
        <v>1.5022194039315155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1.2378048780487805</v>
      </c>
      <c r="D36" s="38">
        <f t="shared" si="7"/>
        <v>1.9473684210526316</v>
      </c>
      <c r="E36" s="38">
        <f t="shared" si="7"/>
        <v>1.3005565862708719</v>
      </c>
      <c r="F36" s="38">
        <f t="shared" si="7"/>
        <v>1.7650429799426934</v>
      </c>
      <c r="G36" s="38">
        <f t="shared" si="7"/>
        <v>1.5233644859813085</v>
      </c>
      <c r="H36" s="38">
        <f t="shared" si="7"/>
        <v>1.3333333333333333</v>
      </c>
      <c r="I36" s="38">
        <f t="shared" si="7"/>
        <v>0.92727272727272725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>
        <f t="shared" si="8"/>
        <v>0</v>
      </c>
      <c r="M36" s="38" t="str">
        <f t="shared" si="8"/>
        <v xml:space="preserve">- </v>
      </c>
      <c r="N36" s="38">
        <f t="shared" si="7"/>
        <v>2.85</v>
      </c>
      <c r="O36" s="38">
        <f t="shared" si="7"/>
        <v>2.3644067796610169</v>
      </c>
      <c r="P36" s="38">
        <f t="shared" si="7"/>
        <v>2.0750000000000002</v>
      </c>
      <c r="Q36" s="38">
        <f t="shared" si="7"/>
        <v>0.57377049180327866</v>
      </c>
      <c r="R36" s="38">
        <f t="shared" si="7"/>
        <v>1.6637554585152838</v>
      </c>
      <c r="S36" s="38">
        <f t="shared" si="7"/>
        <v>2.5</v>
      </c>
      <c r="T36" s="38">
        <f t="shared" si="7"/>
        <v>2.8484848484848486</v>
      </c>
      <c r="U36" s="39">
        <f t="shared" si="7"/>
        <v>1.726027397260274</v>
      </c>
      <c r="V36" s="40">
        <f t="shared" si="7"/>
        <v>1.5168447000821692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31:A32"/>
    <mergeCell ref="A2:V2"/>
    <mergeCell ref="A23:A24"/>
    <mergeCell ref="A25:A26"/>
    <mergeCell ref="A27:A28"/>
    <mergeCell ref="A29:A30"/>
    <mergeCell ref="A15:A16"/>
    <mergeCell ref="A17:A18"/>
    <mergeCell ref="A19:A20"/>
    <mergeCell ref="A21:A22"/>
    <mergeCell ref="A7:A8"/>
    <mergeCell ref="A9:A10"/>
    <mergeCell ref="A11:A12"/>
    <mergeCell ref="A13:A14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2"/>
  <dimension ref="A1"/>
  <sheetViews>
    <sheetView zoomScale="85" workbookViewId="0"/>
  </sheetViews>
  <sheetFormatPr defaultRowHeight="13.5" x14ac:dyDescent="0.15"/>
  <sheetData/>
  <phoneticPr fontId="2"/>
  <pageMargins left="0.75" right="0.75" top="1" bottom="1" header="0.51200000000000001" footer="0.5120000000000000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</v>
      </c>
      <c r="O4" s="14" t="s">
        <v>35</v>
      </c>
      <c r="P4" s="14" t="s">
        <v>36</v>
      </c>
      <c r="Q4" s="15">
        <v>1</v>
      </c>
      <c r="R4" s="14" t="s">
        <v>37</v>
      </c>
      <c r="T4" s="16" t="s">
        <v>33</v>
      </c>
      <c r="U4" s="16"/>
      <c r="V4" s="16" t="s">
        <v>59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0</v>
      </c>
    </row>
    <row r="14" spans="1:22" ht="18" customHeight="1" x14ac:dyDescent="0.15">
      <c r="A14" s="153"/>
      <c r="B14" s="120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0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0</v>
      </c>
    </row>
    <row r="16" spans="1:22" ht="18" customHeight="1" x14ac:dyDescent="0.15">
      <c r="A16" s="157"/>
      <c r="B16" s="119" t="s">
        <v>14</v>
      </c>
      <c r="C16" s="8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0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0</v>
      </c>
      <c r="D31" s="3">
        <f t="shared" ref="D31:U32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0</v>
      </c>
      <c r="S31" s="3">
        <f t="shared" si="1"/>
        <v>0</v>
      </c>
      <c r="T31" s="3">
        <f t="shared" si="1"/>
        <v>0</v>
      </c>
      <c r="U31" s="4">
        <f t="shared" si="1"/>
        <v>0</v>
      </c>
      <c r="V31" s="29">
        <f t="shared" ref="V31" si="2">+V7+V9+V11+V13+V15+V17+V19+V21+V23+V25+V27+V29</f>
        <v>0</v>
      </c>
    </row>
    <row r="32" spans="1:22" ht="18" customHeight="1" x14ac:dyDescent="0.15">
      <c r="A32" s="153"/>
      <c r="B32" s="120" t="s">
        <v>14</v>
      </c>
      <c r="C32" s="5">
        <f t="shared" ref="C32:U32" si="3">+C8+C10+C12+C14+C16+C18+C20+C22+C24+C26+C28+C30</f>
        <v>0</v>
      </c>
      <c r="D32" s="6">
        <f t="shared" si="3"/>
        <v>0</v>
      </c>
      <c r="E32" s="6">
        <f t="shared" si="3"/>
        <v>0</v>
      </c>
      <c r="F32" s="6">
        <f t="shared" si="3"/>
        <v>0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si="1"/>
        <v>0</v>
      </c>
      <c r="L32" s="6">
        <f t="shared" si="1"/>
        <v>0</v>
      </c>
      <c r="M32" s="6">
        <f t="shared" si="1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0</v>
      </c>
      <c r="U32" s="7">
        <f t="shared" si="3"/>
        <v>0</v>
      </c>
      <c r="V32" s="31">
        <f t="shared" ref="V32" si="4">+V8+V10+V12+V14+V16+V18+V20+V22+V24+V26+V28+V30</f>
        <v>0</v>
      </c>
    </row>
    <row r="33" spans="1:22" ht="18" customHeight="1" x14ac:dyDescent="0.15">
      <c r="A33" s="158" t="s">
        <v>273</v>
      </c>
      <c r="B33" s="118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4">
        <v>0</v>
      </c>
      <c r="V33" s="29">
        <f>SUM(C33:U33)</f>
        <v>0</v>
      </c>
    </row>
    <row r="34" spans="1:22" ht="18" customHeight="1" x14ac:dyDescent="0.15">
      <c r="A34" s="153"/>
      <c r="B34" s="120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7">
        <v>0</v>
      </c>
      <c r="V34" s="31">
        <f>SUM(C34:U34)</f>
        <v>0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 t="str">
        <f t="shared" ref="D35:V35" si="5">IF(D33=0,"- ",+D31/D33)</f>
        <v xml:space="preserve">- </v>
      </c>
      <c r="E35" s="34" t="str">
        <f t="shared" si="5"/>
        <v xml:space="preserve">- 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 t="str">
        <f t="shared" si="5"/>
        <v xml:space="preserve">- </v>
      </c>
      <c r="V35" s="36" t="str">
        <f t="shared" si="5"/>
        <v xml:space="preserve">- 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 t="str">
        <f t="shared" si="7"/>
        <v xml:space="preserve">- </v>
      </c>
      <c r="E36" s="38" t="str">
        <f t="shared" si="7"/>
        <v xml:space="preserve">- 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 t="str">
        <f t="shared" si="7"/>
        <v xml:space="preserve">- </v>
      </c>
      <c r="V36" s="40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2</v>
      </c>
      <c r="O4" s="14" t="s">
        <v>35</v>
      </c>
      <c r="P4" s="14" t="s">
        <v>36</v>
      </c>
      <c r="Q4" s="15">
        <v>2</v>
      </c>
      <c r="R4" s="14" t="s">
        <v>37</v>
      </c>
      <c r="T4" s="16" t="s">
        <v>33</v>
      </c>
      <c r="U4" s="16"/>
      <c r="V4" s="17" t="s">
        <v>60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>
        <v>16</v>
      </c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16</v>
      </c>
    </row>
    <row r="10" spans="1:22" ht="18" customHeight="1" x14ac:dyDescent="0.15">
      <c r="A10" s="153"/>
      <c r="B10" s="120" t="s">
        <v>14</v>
      </c>
      <c r="C10" s="5">
        <v>16</v>
      </c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16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>
        <v>15</v>
      </c>
      <c r="D13" s="3"/>
      <c r="E13" s="3"/>
      <c r="F13" s="3">
        <v>2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17</v>
      </c>
    </row>
    <row r="14" spans="1:22" ht="18" customHeight="1" x14ac:dyDescent="0.15">
      <c r="A14" s="153"/>
      <c r="B14" s="120" t="s">
        <v>14</v>
      </c>
      <c r="C14" s="5">
        <v>15</v>
      </c>
      <c r="D14" s="6"/>
      <c r="E14" s="6"/>
      <c r="F14" s="6">
        <v>2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17</v>
      </c>
    </row>
    <row r="15" spans="1:22" ht="18" customHeight="1" x14ac:dyDescent="0.15">
      <c r="A15" s="156" t="s">
        <v>5</v>
      </c>
      <c r="B15" s="121" t="s">
        <v>13</v>
      </c>
      <c r="C15" s="11"/>
      <c r="D15" s="12">
        <v>2</v>
      </c>
      <c r="E15" s="12">
        <v>2</v>
      </c>
      <c r="F15" s="12">
        <v>19</v>
      </c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23</v>
      </c>
    </row>
    <row r="16" spans="1:22" ht="18" customHeight="1" x14ac:dyDescent="0.15">
      <c r="A16" s="157"/>
      <c r="B16" s="119" t="s">
        <v>14</v>
      </c>
      <c r="C16" s="8"/>
      <c r="D16" s="9">
        <v>6</v>
      </c>
      <c r="E16" s="9">
        <v>2</v>
      </c>
      <c r="F16" s="9">
        <v>19</v>
      </c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27</v>
      </c>
    </row>
    <row r="17" spans="1:22" ht="18" customHeight="1" x14ac:dyDescent="0.15">
      <c r="A17" s="154" t="s">
        <v>6</v>
      </c>
      <c r="B17" s="118" t="s">
        <v>13</v>
      </c>
      <c r="C17" s="2">
        <v>2</v>
      </c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2</v>
      </c>
    </row>
    <row r="18" spans="1:22" ht="18" customHeight="1" x14ac:dyDescent="0.15">
      <c r="A18" s="153"/>
      <c r="B18" s="120" t="s">
        <v>14</v>
      </c>
      <c r="C18" s="5">
        <v>2</v>
      </c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2</v>
      </c>
    </row>
    <row r="19" spans="1:22" ht="18" customHeight="1" x14ac:dyDescent="0.15">
      <c r="A19" s="156" t="s">
        <v>7</v>
      </c>
      <c r="B19" s="121" t="s">
        <v>13</v>
      </c>
      <c r="C19" s="11">
        <v>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2</v>
      </c>
    </row>
    <row r="20" spans="1:22" ht="18" customHeight="1" x14ac:dyDescent="0.15">
      <c r="A20" s="157"/>
      <c r="B20" s="119" t="s">
        <v>14</v>
      </c>
      <c r="C20" s="8">
        <v>2</v>
      </c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2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35</v>
      </c>
      <c r="D31" s="3">
        <f t="shared" ref="D31:U32" si="1">+D7+D9+D11+D13+D15+D17+D19+D21+D23+D25+D27+D29</f>
        <v>2</v>
      </c>
      <c r="E31" s="3">
        <f t="shared" si="1"/>
        <v>2</v>
      </c>
      <c r="F31" s="3">
        <f t="shared" si="1"/>
        <v>21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0</v>
      </c>
      <c r="S31" s="3">
        <f t="shared" si="1"/>
        <v>0</v>
      </c>
      <c r="T31" s="3">
        <f t="shared" si="1"/>
        <v>0</v>
      </c>
      <c r="U31" s="4">
        <f t="shared" si="1"/>
        <v>0</v>
      </c>
      <c r="V31" s="29">
        <f t="shared" ref="V31" si="2">+V7+V9+V11+V13+V15+V17+V19+V21+V23+V25+V27+V29</f>
        <v>60</v>
      </c>
    </row>
    <row r="32" spans="1:22" ht="18" customHeight="1" x14ac:dyDescent="0.15">
      <c r="A32" s="153"/>
      <c r="B32" s="120" t="s">
        <v>14</v>
      </c>
      <c r="C32" s="5">
        <f t="shared" ref="C32:U32" si="3">+C8+C10+C12+C14+C16+C18+C20+C22+C24+C26+C28+C30</f>
        <v>35</v>
      </c>
      <c r="D32" s="6">
        <f t="shared" si="3"/>
        <v>6</v>
      </c>
      <c r="E32" s="6">
        <f t="shared" si="3"/>
        <v>2</v>
      </c>
      <c r="F32" s="6">
        <f t="shared" si="3"/>
        <v>21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si="1"/>
        <v>0</v>
      </c>
      <c r="L32" s="6">
        <f t="shared" si="1"/>
        <v>0</v>
      </c>
      <c r="M32" s="6">
        <f t="shared" si="1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0</v>
      </c>
      <c r="U32" s="7">
        <f t="shared" si="3"/>
        <v>0</v>
      </c>
      <c r="V32" s="31">
        <f t="shared" ref="V32" si="4">+V8+V10+V12+V14+V16+V18+V20+V22+V24+V26+V28+V30</f>
        <v>64</v>
      </c>
    </row>
    <row r="33" spans="1:22" ht="18" customHeight="1" x14ac:dyDescent="0.15">
      <c r="A33" s="158" t="s">
        <v>273</v>
      </c>
      <c r="B33" s="118" t="s">
        <v>13</v>
      </c>
      <c r="C33" s="2">
        <v>43</v>
      </c>
      <c r="D33" s="3">
        <v>0</v>
      </c>
      <c r="E33" s="3">
        <v>0</v>
      </c>
      <c r="F33" s="3">
        <v>7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4">
        <v>97</v>
      </c>
      <c r="V33" s="29">
        <f>SUM(C33:U33)</f>
        <v>147</v>
      </c>
    </row>
    <row r="34" spans="1:22" ht="18" customHeight="1" x14ac:dyDescent="0.15">
      <c r="A34" s="153"/>
      <c r="B34" s="120" t="s">
        <v>14</v>
      </c>
      <c r="C34" s="5">
        <v>43</v>
      </c>
      <c r="D34" s="6">
        <v>0</v>
      </c>
      <c r="E34" s="6">
        <v>0</v>
      </c>
      <c r="F34" s="6">
        <v>7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7">
        <v>97</v>
      </c>
      <c r="V34" s="31">
        <f>SUM(C34:U34)</f>
        <v>147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0.81395348837209303</v>
      </c>
      <c r="D35" s="34" t="str">
        <f t="shared" ref="D35:V35" si="5">IF(D33=0,"- ",+D31/D33)</f>
        <v xml:space="preserve">- </v>
      </c>
      <c r="E35" s="34" t="str">
        <f t="shared" si="5"/>
        <v xml:space="preserve">- </v>
      </c>
      <c r="F35" s="34">
        <f t="shared" si="5"/>
        <v>3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>
        <f t="shared" si="5"/>
        <v>0</v>
      </c>
      <c r="V35" s="36">
        <f t="shared" si="5"/>
        <v>0.40816326530612246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0.81395348837209303</v>
      </c>
      <c r="D36" s="38" t="str">
        <f t="shared" si="7"/>
        <v xml:space="preserve">- </v>
      </c>
      <c r="E36" s="38" t="str">
        <f t="shared" si="7"/>
        <v xml:space="preserve">- </v>
      </c>
      <c r="F36" s="38">
        <f t="shared" si="7"/>
        <v>3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>
        <f t="shared" si="7"/>
        <v>0</v>
      </c>
      <c r="V36" s="40">
        <f t="shared" si="7"/>
        <v>0.43537414965986393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2</v>
      </c>
      <c r="O4" s="14" t="s">
        <v>35</v>
      </c>
      <c r="P4" s="14" t="s">
        <v>36</v>
      </c>
      <c r="Q4" s="15">
        <v>1</v>
      </c>
      <c r="R4" s="14" t="s">
        <v>37</v>
      </c>
      <c r="T4" s="16" t="s">
        <v>33</v>
      </c>
      <c r="U4" s="16"/>
      <c r="V4" s="16" t="s">
        <v>61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4">
        <v>0</v>
      </c>
      <c r="V7" s="29">
        <f>SUM(C7:U7)</f>
        <v>0</v>
      </c>
    </row>
    <row r="8" spans="1:22" ht="18" customHeight="1" x14ac:dyDescent="0.15">
      <c r="A8" s="157"/>
      <c r="B8" s="119" t="s">
        <v>14</v>
      </c>
      <c r="C8" s="5">
        <v>0</v>
      </c>
      <c r="D8" s="9">
        <v>0</v>
      </c>
      <c r="E8" s="9">
        <v>0</v>
      </c>
      <c r="F8" s="9">
        <v>0</v>
      </c>
      <c r="G8" s="9">
        <v>0</v>
      </c>
      <c r="H8" s="9">
        <v>0</v>
      </c>
      <c r="I8" s="9">
        <v>0</v>
      </c>
      <c r="J8" s="9">
        <v>0</v>
      </c>
      <c r="K8" s="9">
        <v>0</v>
      </c>
      <c r="L8" s="9">
        <v>0</v>
      </c>
      <c r="M8" s="9">
        <v>0</v>
      </c>
      <c r="N8" s="9">
        <v>0</v>
      </c>
      <c r="O8" s="9">
        <v>0</v>
      </c>
      <c r="P8" s="9">
        <v>0</v>
      </c>
      <c r="Q8" s="9">
        <v>0</v>
      </c>
      <c r="R8" s="9">
        <v>0</v>
      </c>
      <c r="S8" s="9">
        <v>0</v>
      </c>
      <c r="T8" s="9">
        <v>0</v>
      </c>
      <c r="U8" s="10">
        <v>0</v>
      </c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4">
        <v>0</v>
      </c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v>0</v>
      </c>
      <c r="T10" s="6">
        <v>0</v>
      </c>
      <c r="U10" s="7">
        <v>0</v>
      </c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3">
        <v>0</v>
      </c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10">
        <v>0</v>
      </c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4">
        <v>0</v>
      </c>
      <c r="V13" s="29">
        <f t="shared" si="0"/>
        <v>0</v>
      </c>
    </row>
    <row r="14" spans="1:22" ht="18" customHeight="1" x14ac:dyDescent="0.15">
      <c r="A14" s="153"/>
      <c r="B14" s="120" t="s">
        <v>14</v>
      </c>
      <c r="C14" s="5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v>0</v>
      </c>
      <c r="T14" s="6">
        <v>0</v>
      </c>
      <c r="U14" s="7">
        <v>0</v>
      </c>
      <c r="V14" s="31">
        <f t="shared" si="0"/>
        <v>0</v>
      </c>
    </row>
    <row r="15" spans="1:22" ht="18" customHeight="1" x14ac:dyDescent="0.15">
      <c r="A15" s="156" t="s">
        <v>5</v>
      </c>
      <c r="B15" s="121" t="s">
        <v>13</v>
      </c>
      <c r="C15" s="11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2">
        <v>0</v>
      </c>
      <c r="S15" s="12">
        <v>0</v>
      </c>
      <c r="T15" s="12">
        <v>0</v>
      </c>
      <c r="U15" s="13">
        <v>0</v>
      </c>
      <c r="V15" s="32">
        <f t="shared" si="0"/>
        <v>0</v>
      </c>
    </row>
    <row r="16" spans="1:22" ht="18" customHeight="1" x14ac:dyDescent="0.15">
      <c r="A16" s="157"/>
      <c r="B16" s="119" t="s">
        <v>14</v>
      </c>
      <c r="C16" s="8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10">
        <v>0</v>
      </c>
      <c r="V16" s="30">
        <f t="shared" si="0"/>
        <v>0</v>
      </c>
    </row>
    <row r="17" spans="1:22" ht="18" customHeight="1" x14ac:dyDescent="0.15">
      <c r="A17" s="154" t="s">
        <v>6</v>
      </c>
      <c r="B17" s="118" t="s">
        <v>13</v>
      </c>
      <c r="C17" s="2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4">
        <v>0</v>
      </c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5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7">
        <v>0</v>
      </c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11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3">
        <v>0</v>
      </c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10">
        <v>0</v>
      </c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4">
        <v>0</v>
      </c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7">
        <v>0</v>
      </c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  <c r="Q23" s="12">
        <v>0</v>
      </c>
      <c r="R23" s="12">
        <v>0</v>
      </c>
      <c r="S23" s="12">
        <v>0</v>
      </c>
      <c r="T23" s="12">
        <v>0</v>
      </c>
      <c r="U23" s="13">
        <v>0</v>
      </c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10">
        <v>0</v>
      </c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4">
        <v>0</v>
      </c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7">
        <v>0</v>
      </c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2">
        <v>0</v>
      </c>
      <c r="S27" s="12">
        <v>0</v>
      </c>
      <c r="T27" s="12">
        <v>0</v>
      </c>
      <c r="U27" s="13">
        <v>0</v>
      </c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>
        <v>0</v>
      </c>
      <c r="D28" s="9">
        <v>0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  <c r="Q28" s="9">
        <v>0</v>
      </c>
      <c r="R28" s="9">
        <v>0</v>
      </c>
      <c r="S28" s="9">
        <v>0</v>
      </c>
      <c r="T28" s="9">
        <v>0</v>
      </c>
      <c r="U28" s="10">
        <v>0</v>
      </c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4">
        <v>0</v>
      </c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U30" s="7">
        <v>0</v>
      </c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0</v>
      </c>
      <c r="D31" s="3">
        <f t="shared" ref="D31:U32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0</v>
      </c>
      <c r="S31" s="3">
        <f t="shared" si="1"/>
        <v>0</v>
      </c>
      <c r="T31" s="3">
        <f t="shared" si="1"/>
        <v>0</v>
      </c>
      <c r="U31" s="4">
        <f t="shared" si="1"/>
        <v>0</v>
      </c>
      <c r="V31" s="29">
        <f t="shared" ref="V31" si="2">+V7+V9+V11+V13+V15+V17+V19+V21+V23+V25+V27+V29</f>
        <v>0</v>
      </c>
    </row>
    <row r="32" spans="1:22" ht="18" customHeight="1" x14ac:dyDescent="0.15">
      <c r="A32" s="153"/>
      <c r="B32" s="120" t="s">
        <v>14</v>
      </c>
      <c r="C32" s="5">
        <f t="shared" ref="C32:U32" si="3">+C8+C10+C12+C14+C16+C18+C20+C22+C24+C26+C28+C30</f>
        <v>0</v>
      </c>
      <c r="D32" s="6">
        <f t="shared" si="3"/>
        <v>0</v>
      </c>
      <c r="E32" s="6">
        <f t="shared" si="3"/>
        <v>0</v>
      </c>
      <c r="F32" s="6">
        <f t="shared" si="3"/>
        <v>0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si="1"/>
        <v>0</v>
      </c>
      <c r="L32" s="6">
        <f t="shared" si="1"/>
        <v>0</v>
      </c>
      <c r="M32" s="6">
        <f t="shared" si="1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0</v>
      </c>
      <c r="U32" s="7">
        <f t="shared" si="3"/>
        <v>0</v>
      </c>
      <c r="V32" s="31">
        <f t="shared" ref="V32" si="4">+V8+V10+V12+V14+V16+V18+V20+V22+V24+V26+V28+V30</f>
        <v>0</v>
      </c>
    </row>
    <row r="33" spans="1:22" ht="18" customHeight="1" x14ac:dyDescent="0.15">
      <c r="A33" s="158" t="s">
        <v>273</v>
      </c>
      <c r="B33" s="118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4">
        <v>0</v>
      </c>
      <c r="V33" s="29">
        <f>SUM(C33:U33)</f>
        <v>0</v>
      </c>
    </row>
    <row r="34" spans="1:22" ht="18" customHeight="1" x14ac:dyDescent="0.15">
      <c r="A34" s="153"/>
      <c r="B34" s="120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7">
        <v>0</v>
      </c>
      <c r="V34" s="31">
        <f>SUM(C34:U34)</f>
        <v>0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 t="str">
        <f t="shared" ref="D35:V35" si="5">IF(D33=0,"- ",+D31/D33)</f>
        <v xml:space="preserve">- </v>
      </c>
      <c r="E35" s="34" t="str">
        <f t="shared" si="5"/>
        <v xml:space="preserve">- 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 t="str">
        <f t="shared" si="5"/>
        <v xml:space="preserve">- </v>
      </c>
      <c r="V35" s="36" t="str">
        <f t="shared" si="5"/>
        <v xml:space="preserve">- 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 t="str">
        <f t="shared" si="7"/>
        <v xml:space="preserve">- </v>
      </c>
      <c r="E36" s="38" t="str">
        <f t="shared" si="7"/>
        <v xml:space="preserve">- 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 t="str">
        <f t="shared" si="7"/>
        <v xml:space="preserve">- </v>
      </c>
      <c r="V36" s="40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</v>
      </c>
      <c r="O4" s="14" t="s">
        <v>35</v>
      </c>
      <c r="P4" s="14" t="s">
        <v>36</v>
      </c>
      <c r="Q4" s="15">
        <v>1</v>
      </c>
      <c r="R4" s="14" t="s">
        <v>37</v>
      </c>
      <c r="T4" s="16" t="s">
        <v>33</v>
      </c>
      <c r="U4" s="16"/>
      <c r="V4" s="16" t="s">
        <v>62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4">
        <v>0</v>
      </c>
      <c r="V7" s="29">
        <f>SUM(C7:U7)</f>
        <v>0</v>
      </c>
    </row>
    <row r="8" spans="1:22" ht="18" customHeight="1" x14ac:dyDescent="0.15">
      <c r="A8" s="157"/>
      <c r="B8" s="119" t="s">
        <v>14</v>
      </c>
      <c r="C8" s="5">
        <v>0</v>
      </c>
      <c r="D8" s="9">
        <v>0</v>
      </c>
      <c r="E8" s="9">
        <v>0</v>
      </c>
      <c r="F8" s="9">
        <v>0</v>
      </c>
      <c r="G8" s="9">
        <v>0</v>
      </c>
      <c r="H8" s="9">
        <v>0</v>
      </c>
      <c r="I8" s="9">
        <v>0</v>
      </c>
      <c r="J8" s="9">
        <v>0</v>
      </c>
      <c r="K8" s="9">
        <v>0</v>
      </c>
      <c r="L8" s="9">
        <v>0</v>
      </c>
      <c r="M8" s="9">
        <v>0</v>
      </c>
      <c r="N8" s="9">
        <v>0</v>
      </c>
      <c r="O8" s="9">
        <v>0</v>
      </c>
      <c r="P8" s="9">
        <v>0</v>
      </c>
      <c r="Q8" s="9">
        <v>0</v>
      </c>
      <c r="R8" s="9">
        <v>0</v>
      </c>
      <c r="S8" s="9">
        <v>0</v>
      </c>
      <c r="T8" s="9">
        <v>0</v>
      </c>
      <c r="U8" s="10">
        <v>0</v>
      </c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4">
        <v>0</v>
      </c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v>0</v>
      </c>
      <c r="T10" s="6">
        <v>0</v>
      </c>
      <c r="U10" s="7">
        <v>0</v>
      </c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3">
        <v>0</v>
      </c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10">
        <v>0</v>
      </c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4">
        <v>0</v>
      </c>
      <c r="V13" s="29">
        <f t="shared" si="0"/>
        <v>0</v>
      </c>
    </row>
    <row r="14" spans="1:22" ht="18" customHeight="1" x14ac:dyDescent="0.15">
      <c r="A14" s="153"/>
      <c r="B14" s="120" t="s">
        <v>14</v>
      </c>
      <c r="C14" s="5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v>0</v>
      </c>
      <c r="T14" s="6">
        <v>0</v>
      </c>
      <c r="U14" s="7">
        <v>0</v>
      </c>
      <c r="V14" s="31">
        <f t="shared" si="0"/>
        <v>0</v>
      </c>
    </row>
    <row r="15" spans="1:22" ht="18" customHeight="1" x14ac:dyDescent="0.15">
      <c r="A15" s="156" t="s">
        <v>5</v>
      </c>
      <c r="B15" s="121" t="s">
        <v>13</v>
      </c>
      <c r="C15" s="11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2">
        <v>0</v>
      </c>
      <c r="S15" s="12">
        <v>0</v>
      </c>
      <c r="T15" s="12">
        <v>0</v>
      </c>
      <c r="U15" s="13">
        <v>0</v>
      </c>
      <c r="V15" s="32">
        <f t="shared" si="0"/>
        <v>0</v>
      </c>
    </row>
    <row r="16" spans="1:22" ht="18" customHeight="1" x14ac:dyDescent="0.15">
      <c r="A16" s="157"/>
      <c r="B16" s="119" t="s">
        <v>14</v>
      </c>
      <c r="C16" s="8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10">
        <v>0</v>
      </c>
      <c r="V16" s="30">
        <f t="shared" si="0"/>
        <v>0</v>
      </c>
    </row>
    <row r="17" spans="1:22" ht="18" customHeight="1" x14ac:dyDescent="0.15">
      <c r="A17" s="154" t="s">
        <v>6</v>
      </c>
      <c r="B17" s="118" t="s">
        <v>13</v>
      </c>
      <c r="C17" s="2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4">
        <v>0</v>
      </c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5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7">
        <v>0</v>
      </c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11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3">
        <v>0</v>
      </c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10">
        <v>0</v>
      </c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4">
        <v>0</v>
      </c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7">
        <v>0</v>
      </c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  <c r="Q23" s="12">
        <v>0</v>
      </c>
      <c r="R23" s="12">
        <v>0</v>
      </c>
      <c r="S23" s="12">
        <v>0</v>
      </c>
      <c r="T23" s="12">
        <v>0</v>
      </c>
      <c r="U23" s="13">
        <v>0</v>
      </c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10">
        <v>0</v>
      </c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4">
        <v>0</v>
      </c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7">
        <v>0</v>
      </c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2">
        <v>0</v>
      </c>
      <c r="S27" s="12">
        <v>0</v>
      </c>
      <c r="T27" s="12">
        <v>0</v>
      </c>
      <c r="U27" s="13">
        <v>0</v>
      </c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>
        <v>0</v>
      </c>
      <c r="D28" s="9">
        <v>0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  <c r="Q28" s="9">
        <v>0</v>
      </c>
      <c r="R28" s="9">
        <v>0</v>
      </c>
      <c r="S28" s="9">
        <v>0</v>
      </c>
      <c r="T28" s="9">
        <v>0</v>
      </c>
      <c r="U28" s="10">
        <v>0</v>
      </c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4">
        <v>0</v>
      </c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U30" s="7">
        <v>0</v>
      </c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0</v>
      </c>
      <c r="D31" s="3">
        <f t="shared" ref="D31:U32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0</v>
      </c>
      <c r="S31" s="3">
        <f t="shared" si="1"/>
        <v>0</v>
      </c>
      <c r="T31" s="3">
        <f t="shared" si="1"/>
        <v>0</v>
      </c>
      <c r="U31" s="4">
        <f t="shared" si="1"/>
        <v>0</v>
      </c>
      <c r="V31" s="29">
        <f t="shared" ref="V31" si="2">+V7+V9+V11+V13+V15+V17+V19+V21+V23+V25+V27+V29</f>
        <v>0</v>
      </c>
    </row>
    <row r="32" spans="1:22" ht="18" customHeight="1" x14ac:dyDescent="0.15">
      <c r="A32" s="153"/>
      <c r="B32" s="120" t="s">
        <v>14</v>
      </c>
      <c r="C32" s="5">
        <f t="shared" ref="C32:U32" si="3">+C8+C10+C12+C14+C16+C18+C20+C22+C24+C26+C28+C30</f>
        <v>0</v>
      </c>
      <c r="D32" s="6">
        <f t="shared" si="3"/>
        <v>0</v>
      </c>
      <c r="E32" s="6">
        <f t="shared" si="3"/>
        <v>0</v>
      </c>
      <c r="F32" s="6">
        <f t="shared" si="3"/>
        <v>0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si="1"/>
        <v>0</v>
      </c>
      <c r="L32" s="6">
        <f t="shared" si="1"/>
        <v>0</v>
      </c>
      <c r="M32" s="6">
        <f t="shared" si="1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0</v>
      </c>
      <c r="U32" s="7">
        <f t="shared" si="3"/>
        <v>0</v>
      </c>
      <c r="V32" s="31">
        <f t="shared" ref="V32" si="4">+V8+V10+V12+V14+V16+V18+V20+V22+V24+V26+V28+V30</f>
        <v>0</v>
      </c>
    </row>
    <row r="33" spans="1:22" ht="18" customHeight="1" x14ac:dyDescent="0.15">
      <c r="A33" s="158" t="s">
        <v>273</v>
      </c>
      <c r="B33" s="118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4">
        <v>0</v>
      </c>
      <c r="V33" s="29">
        <f>SUM(C33:U33)</f>
        <v>0</v>
      </c>
    </row>
    <row r="34" spans="1:22" ht="18" customHeight="1" x14ac:dyDescent="0.15">
      <c r="A34" s="153"/>
      <c r="B34" s="120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7">
        <v>0</v>
      </c>
      <c r="V34" s="31">
        <f>SUM(C34:U34)</f>
        <v>0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 t="str">
        <f t="shared" ref="D35:V35" si="5">IF(D33=0,"- ",+D31/D33)</f>
        <v xml:space="preserve">- </v>
      </c>
      <c r="E35" s="34" t="str">
        <f t="shared" si="5"/>
        <v xml:space="preserve">- 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 t="str">
        <f t="shared" si="5"/>
        <v xml:space="preserve">- </v>
      </c>
      <c r="V35" s="36" t="str">
        <f t="shared" si="5"/>
        <v xml:space="preserve">- 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 t="str">
        <f t="shared" si="7"/>
        <v xml:space="preserve">- </v>
      </c>
      <c r="E36" s="38" t="str">
        <f t="shared" si="7"/>
        <v xml:space="preserve">- 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 t="str">
        <f t="shared" si="7"/>
        <v xml:space="preserve">- </v>
      </c>
      <c r="V36" s="40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4</v>
      </c>
      <c r="O4" s="14" t="s">
        <v>35</v>
      </c>
      <c r="P4" s="14" t="s">
        <v>36</v>
      </c>
      <c r="Q4" s="15">
        <v>4</v>
      </c>
      <c r="R4" s="14" t="s">
        <v>37</v>
      </c>
      <c r="T4" s="16" t="s">
        <v>33</v>
      </c>
      <c r="U4" s="16"/>
      <c r="V4" s="16" t="s">
        <v>63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>
        <v>3</v>
      </c>
      <c r="V11" s="32">
        <f t="shared" si="0"/>
        <v>3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>
        <v>3</v>
      </c>
      <c r="V12" s="30">
        <f t="shared" si="0"/>
        <v>3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>
        <v>1</v>
      </c>
      <c r="V13" s="29">
        <f t="shared" si="0"/>
        <v>1</v>
      </c>
    </row>
    <row r="14" spans="1:22" ht="18" customHeight="1" x14ac:dyDescent="0.15">
      <c r="A14" s="153"/>
      <c r="B14" s="120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>
        <v>1</v>
      </c>
      <c r="V14" s="31">
        <f t="shared" si="0"/>
        <v>1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0</v>
      </c>
    </row>
    <row r="16" spans="1:22" ht="18" customHeight="1" x14ac:dyDescent="0.15">
      <c r="A16" s="157"/>
      <c r="B16" s="119" t="s">
        <v>14</v>
      </c>
      <c r="C16" s="8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0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0</v>
      </c>
      <c r="D31" s="3">
        <f t="shared" ref="D31:U32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0</v>
      </c>
      <c r="S31" s="3">
        <f t="shared" si="1"/>
        <v>0</v>
      </c>
      <c r="T31" s="3">
        <f t="shared" si="1"/>
        <v>0</v>
      </c>
      <c r="U31" s="4">
        <f t="shared" si="1"/>
        <v>4</v>
      </c>
      <c r="V31" s="29">
        <f t="shared" ref="V31" si="2">+V7+V9+V11+V13+V15+V17+V19+V21+V23+V25+V27+V29</f>
        <v>4</v>
      </c>
    </row>
    <row r="32" spans="1:22" ht="18" customHeight="1" x14ac:dyDescent="0.15">
      <c r="A32" s="153"/>
      <c r="B32" s="120" t="s">
        <v>14</v>
      </c>
      <c r="C32" s="5">
        <f t="shared" ref="C32:U32" si="3">+C8+C10+C12+C14+C16+C18+C20+C22+C24+C26+C28+C30</f>
        <v>0</v>
      </c>
      <c r="D32" s="6">
        <f t="shared" si="3"/>
        <v>0</v>
      </c>
      <c r="E32" s="6">
        <f t="shared" si="3"/>
        <v>0</v>
      </c>
      <c r="F32" s="6">
        <f t="shared" si="3"/>
        <v>0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si="1"/>
        <v>0</v>
      </c>
      <c r="L32" s="6">
        <f t="shared" si="1"/>
        <v>0</v>
      </c>
      <c r="M32" s="6">
        <f t="shared" si="1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0</v>
      </c>
      <c r="U32" s="7">
        <f t="shared" si="3"/>
        <v>4</v>
      </c>
      <c r="V32" s="31">
        <f t="shared" ref="V32" si="4">+V8+V10+V12+V14+V16+V18+V20+V22+V24+V26+V28+V30</f>
        <v>4</v>
      </c>
    </row>
    <row r="33" spans="1:22" ht="18" customHeight="1" x14ac:dyDescent="0.15">
      <c r="A33" s="158" t="s">
        <v>273</v>
      </c>
      <c r="B33" s="118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4">
        <v>0</v>
      </c>
      <c r="V33" s="29">
        <f>SUM(C33:U33)</f>
        <v>0</v>
      </c>
    </row>
    <row r="34" spans="1:22" ht="18" customHeight="1" x14ac:dyDescent="0.15">
      <c r="A34" s="153"/>
      <c r="B34" s="120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7">
        <v>0</v>
      </c>
      <c r="V34" s="31">
        <f>SUM(C34:U34)</f>
        <v>0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 t="str">
        <f t="shared" ref="D35:V35" si="5">IF(D33=0,"- ",+D31/D33)</f>
        <v xml:space="preserve">- </v>
      </c>
      <c r="E35" s="34" t="str">
        <f t="shared" si="5"/>
        <v xml:space="preserve">- 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 t="str">
        <f t="shared" si="5"/>
        <v xml:space="preserve">- </v>
      </c>
      <c r="V35" s="36" t="str">
        <f t="shared" si="5"/>
        <v xml:space="preserve">- 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 t="str">
        <f t="shared" si="7"/>
        <v xml:space="preserve">- </v>
      </c>
      <c r="E36" s="38" t="str">
        <f t="shared" si="7"/>
        <v xml:space="preserve">- 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 t="str">
        <f t="shared" si="7"/>
        <v xml:space="preserve">- </v>
      </c>
      <c r="V36" s="40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/>
      <c r="O4" s="14" t="s">
        <v>35</v>
      </c>
      <c r="P4" s="14" t="s">
        <v>36</v>
      </c>
      <c r="Q4" s="15"/>
      <c r="R4" s="14" t="s">
        <v>37</v>
      </c>
      <c r="T4" s="16" t="s">
        <v>33</v>
      </c>
      <c r="U4" s="16"/>
      <c r="V4" s="16" t="s">
        <v>64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0</v>
      </c>
    </row>
    <row r="14" spans="1:22" ht="18" customHeight="1" x14ac:dyDescent="0.15">
      <c r="A14" s="153"/>
      <c r="B14" s="120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0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0</v>
      </c>
    </row>
    <row r="16" spans="1:22" ht="18" customHeight="1" x14ac:dyDescent="0.15">
      <c r="A16" s="157"/>
      <c r="B16" s="119" t="s">
        <v>14</v>
      </c>
      <c r="C16" s="8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0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0</v>
      </c>
      <c r="D31" s="3">
        <f t="shared" ref="D31:U32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0</v>
      </c>
      <c r="S31" s="3">
        <f t="shared" si="1"/>
        <v>0</v>
      </c>
      <c r="T31" s="3">
        <f t="shared" si="1"/>
        <v>0</v>
      </c>
      <c r="U31" s="4">
        <f t="shared" si="1"/>
        <v>0</v>
      </c>
      <c r="V31" s="29">
        <f t="shared" ref="V31" si="2">+V7+V9+V11+V13+V15+V17+V19+V21+V23+V25+V27+V29</f>
        <v>0</v>
      </c>
    </row>
    <row r="32" spans="1:22" ht="18" customHeight="1" x14ac:dyDescent="0.15">
      <c r="A32" s="153"/>
      <c r="B32" s="120" t="s">
        <v>14</v>
      </c>
      <c r="C32" s="5">
        <f t="shared" ref="C32:U32" si="3">+C8+C10+C12+C14+C16+C18+C20+C22+C24+C26+C28+C30</f>
        <v>0</v>
      </c>
      <c r="D32" s="6">
        <f t="shared" si="3"/>
        <v>0</v>
      </c>
      <c r="E32" s="6">
        <f t="shared" si="3"/>
        <v>0</v>
      </c>
      <c r="F32" s="6">
        <f t="shared" si="3"/>
        <v>0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si="1"/>
        <v>0</v>
      </c>
      <c r="L32" s="6">
        <f t="shared" si="1"/>
        <v>0</v>
      </c>
      <c r="M32" s="6">
        <f t="shared" si="1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0</v>
      </c>
      <c r="U32" s="7">
        <f t="shared" si="3"/>
        <v>0</v>
      </c>
      <c r="V32" s="31">
        <f t="shared" ref="V32" si="4">+V8+V10+V12+V14+V16+V18+V20+V22+V24+V26+V28+V30</f>
        <v>0</v>
      </c>
    </row>
    <row r="33" spans="1:22" ht="18" customHeight="1" x14ac:dyDescent="0.15">
      <c r="A33" s="158" t="s">
        <v>273</v>
      </c>
      <c r="B33" s="118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4">
        <v>0</v>
      </c>
      <c r="V33" s="29">
        <f>SUM(C33:U33)</f>
        <v>0</v>
      </c>
    </row>
    <row r="34" spans="1:22" ht="18" customHeight="1" x14ac:dyDescent="0.15">
      <c r="A34" s="153"/>
      <c r="B34" s="120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7">
        <v>0</v>
      </c>
      <c r="V34" s="31">
        <f>SUM(C34:U34)</f>
        <v>0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 t="str">
        <f t="shared" ref="D35:V35" si="5">IF(D33=0,"- ",+D31/D33)</f>
        <v xml:space="preserve">- </v>
      </c>
      <c r="E35" s="34" t="str">
        <f t="shared" si="5"/>
        <v xml:space="preserve">- 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 t="str">
        <f t="shared" si="5"/>
        <v xml:space="preserve">- </v>
      </c>
      <c r="V35" s="36" t="str">
        <f t="shared" si="5"/>
        <v xml:space="preserve">- 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 t="str">
        <f t="shared" si="7"/>
        <v xml:space="preserve">- </v>
      </c>
      <c r="E36" s="38" t="str">
        <f t="shared" si="7"/>
        <v xml:space="preserve">- 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 t="str">
        <f t="shared" si="7"/>
        <v xml:space="preserve">- </v>
      </c>
      <c r="V36" s="40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</v>
      </c>
      <c r="O4" s="14" t="s">
        <v>35</v>
      </c>
      <c r="P4" s="14" t="s">
        <v>36</v>
      </c>
      <c r="Q4" s="15">
        <v>1</v>
      </c>
      <c r="R4" s="14" t="s">
        <v>37</v>
      </c>
      <c r="T4" s="16" t="s">
        <v>33</v>
      </c>
      <c r="U4" s="16"/>
      <c r="V4" s="16" t="s">
        <v>65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>
        <v>2</v>
      </c>
      <c r="D13" s="3"/>
      <c r="E13" s="3"/>
      <c r="F13" s="3">
        <v>8</v>
      </c>
      <c r="G13" s="3"/>
      <c r="H13" s="3"/>
      <c r="I13" s="3"/>
      <c r="J13" s="3"/>
      <c r="K13" s="3"/>
      <c r="L13" s="3"/>
      <c r="M13" s="3"/>
      <c r="N13" s="3"/>
      <c r="O13" s="3"/>
      <c r="P13" s="3">
        <v>1</v>
      </c>
      <c r="Q13" s="3"/>
      <c r="R13" s="3"/>
      <c r="S13" s="3"/>
      <c r="T13" s="3"/>
      <c r="U13" s="4"/>
      <c r="V13" s="29">
        <f t="shared" si="0"/>
        <v>11</v>
      </c>
    </row>
    <row r="14" spans="1:22" ht="18" customHeight="1" x14ac:dyDescent="0.15">
      <c r="A14" s="153"/>
      <c r="B14" s="120" t="s">
        <v>14</v>
      </c>
      <c r="C14" s="5">
        <v>2</v>
      </c>
      <c r="D14" s="6"/>
      <c r="E14" s="6"/>
      <c r="F14" s="6">
        <v>8</v>
      </c>
      <c r="G14" s="6"/>
      <c r="H14" s="6"/>
      <c r="I14" s="6"/>
      <c r="J14" s="6"/>
      <c r="K14" s="6"/>
      <c r="L14" s="6"/>
      <c r="M14" s="6"/>
      <c r="N14" s="6"/>
      <c r="O14" s="6"/>
      <c r="P14" s="6">
        <v>1</v>
      </c>
      <c r="Q14" s="6"/>
      <c r="R14" s="6"/>
      <c r="S14" s="6"/>
      <c r="T14" s="6"/>
      <c r="U14" s="7"/>
      <c r="V14" s="31">
        <f t="shared" si="0"/>
        <v>11</v>
      </c>
    </row>
    <row r="15" spans="1:22" ht="18" customHeight="1" x14ac:dyDescent="0.15">
      <c r="A15" s="156" t="s">
        <v>5</v>
      </c>
      <c r="B15" s="121" t="s">
        <v>13</v>
      </c>
      <c r="C15" s="11">
        <v>1</v>
      </c>
      <c r="D15" s="12"/>
      <c r="E15" s="12"/>
      <c r="F15" s="12">
        <v>3</v>
      </c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4</v>
      </c>
    </row>
    <row r="16" spans="1:22" ht="18" customHeight="1" x14ac:dyDescent="0.15">
      <c r="A16" s="157"/>
      <c r="B16" s="119" t="s">
        <v>14</v>
      </c>
      <c r="C16" s="8">
        <v>1</v>
      </c>
      <c r="D16" s="9"/>
      <c r="E16" s="9"/>
      <c r="F16" s="9">
        <v>3</v>
      </c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4</v>
      </c>
    </row>
    <row r="17" spans="1:22" ht="18" customHeight="1" x14ac:dyDescent="0.15">
      <c r="A17" s="154" t="s">
        <v>6</v>
      </c>
      <c r="B17" s="118" t="s">
        <v>13</v>
      </c>
      <c r="C17" s="2">
        <v>10</v>
      </c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10</v>
      </c>
    </row>
    <row r="18" spans="1:22" ht="18" customHeight="1" x14ac:dyDescent="0.15">
      <c r="A18" s="153"/>
      <c r="B18" s="120" t="s">
        <v>14</v>
      </c>
      <c r="C18" s="5">
        <v>10</v>
      </c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10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13</v>
      </c>
      <c r="D31" s="3">
        <f t="shared" ref="D31:U32" si="1">+D7+D9+D11+D13+D15+D17+D19+D21+D23+D25+D27+D29</f>
        <v>0</v>
      </c>
      <c r="E31" s="3">
        <f t="shared" si="1"/>
        <v>0</v>
      </c>
      <c r="F31" s="3">
        <f t="shared" si="1"/>
        <v>11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1</v>
      </c>
      <c r="Q31" s="3">
        <f t="shared" si="1"/>
        <v>0</v>
      </c>
      <c r="R31" s="3">
        <f t="shared" si="1"/>
        <v>0</v>
      </c>
      <c r="S31" s="3">
        <f t="shared" si="1"/>
        <v>0</v>
      </c>
      <c r="T31" s="3">
        <f t="shared" si="1"/>
        <v>0</v>
      </c>
      <c r="U31" s="4">
        <f t="shared" si="1"/>
        <v>0</v>
      </c>
      <c r="V31" s="29">
        <f t="shared" ref="V31" si="2">+V7+V9+V11+V13+V15+V17+V19+V21+V23+V25+V27+V29</f>
        <v>25</v>
      </c>
    </row>
    <row r="32" spans="1:22" ht="18" customHeight="1" x14ac:dyDescent="0.15">
      <c r="A32" s="153"/>
      <c r="B32" s="120" t="s">
        <v>14</v>
      </c>
      <c r="C32" s="5">
        <f t="shared" ref="C32:U32" si="3">+C8+C10+C12+C14+C16+C18+C20+C22+C24+C26+C28+C30</f>
        <v>13</v>
      </c>
      <c r="D32" s="6">
        <f t="shared" si="3"/>
        <v>0</v>
      </c>
      <c r="E32" s="6">
        <f t="shared" si="3"/>
        <v>0</v>
      </c>
      <c r="F32" s="6">
        <f t="shared" si="3"/>
        <v>11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si="1"/>
        <v>0</v>
      </c>
      <c r="L32" s="6">
        <f t="shared" si="1"/>
        <v>0</v>
      </c>
      <c r="M32" s="6">
        <f t="shared" si="1"/>
        <v>0</v>
      </c>
      <c r="N32" s="6">
        <f t="shared" si="3"/>
        <v>0</v>
      </c>
      <c r="O32" s="6">
        <f t="shared" si="3"/>
        <v>0</v>
      </c>
      <c r="P32" s="6">
        <f t="shared" si="3"/>
        <v>1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0</v>
      </c>
      <c r="U32" s="7">
        <f t="shared" si="3"/>
        <v>0</v>
      </c>
      <c r="V32" s="31">
        <f t="shared" ref="V32" si="4">+V8+V10+V12+V14+V16+V18+V20+V22+V24+V26+V28+V30</f>
        <v>25</v>
      </c>
    </row>
    <row r="33" spans="1:22" ht="18" customHeight="1" x14ac:dyDescent="0.15">
      <c r="A33" s="158" t="s">
        <v>273</v>
      </c>
      <c r="B33" s="118" t="s">
        <v>13</v>
      </c>
      <c r="C33" s="2">
        <v>12</v>
      </c>
      <c r="D33" s="3">
        <v>0</v>
      </c>
      <c r="E33" s="3">
        <v>3</v>
      </c>
      <c r="F33" s="3">
        <v>0</v>
      </c>
      <c r="G33" s="3">
        <v>0</v>
      </c>
      <c r="H33" s="3">
        <v>2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4">
        <v>0</v>
      </c>
      <c r="V33" s="29">
        <f>SUM(C33:U33)</f>
        <v>17</v>
      </c>
    </row>
    <row r="34" spans="1:22" ht="18" customHeight="1" x14ac:dyDescent="0.15">
      <c r="A34" s="153"/>
      <c r="B34" s="120" t="s">
        <v>14</v>
      </c>
      <c r="C34" s="5">
        <v>12</v>
      </c>
      <c r="D34" s="6">
        <v>0</v>
      </c>
      <c r="E34" s="6">
        <v>3</v>
      </c>
      <c r="F34" s="6">
        <v>0</v>
      </c>
      <c r="G34" s="6">
        <v>0</v>
      </c>
      <c r="H34" s="6">
        <v>2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7">
        <v>0</v>
      </c>
      <c r="V34" s="31">
        <f>SUM(C34:U34)</f>
        <v>17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1.0833333333333333</v>
      </c>
      <c r="D35" s="34" t="str">
        <f t="shared" ref="D35:V35" si="5">IF(D33=0,"- ",+D31/D33)</f>
        <v xml:space="preserve">- </v>
      </c>
      <c r="E35" s="34">
        <f t="shared" si="5"/>
        <v>0</v>
      </c>
      <c r="F35" s="34" t="str">
        <f t="shared" si="5"/>
        <v xml:space="preserve">- </v>
      </c>
      <c r="G35" s="34" t="str">
        <f t="shared" si="5"/>
        <v xml:space="preserve">- </v>
      </c>
      <c r="H35" s="34">
        <f t="shared" si="5"/>
        <v>0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 t="str">
        <f t="shared" si="5"/>
        <v xml:space="preserve">- </v>
      </c>
      <c r="V35" s="36">
        <f t="shared" si="5"/>
        <v>1.4705882352941178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1.0833333333333333</v>
      </c>
      <c r="D36" s="38" t="str">
        <f t="shared" si="7"/>
        <v xml:space="preserve">- </v>
      </c>
      <c r="E36" s="38">
        <f t="shared" si="7"/>
        <v>0</v>
      </c>
      <c r="F36" s="38" t="str">
        <f t="shared" si="7"/>
        <v xml:space="preserve">- </v>
      </c>
      <c r="G36" s="38" t="str">
        <f t="shared" si="7"/>
        <v xml:space="preserve">- </v>
      </c>
      <c r="H36" s="38">
        <f t="shared" si="7"/>
        <v>0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 t="str">
        <f t="shared" si="7"/>
        <v xml:space="preserve">- </v>
      </c>
      <c r="V36" s="40">
        <f t="shared" si="7"/>
        <v>1.4705882352941178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indexed="13"/>
    <pageSetUpPr fitToPage="1"/>
  </sheetPr>
  <dimension ref="A1:AG56"/>
  <sheetViews>
    <sheetView view="pageBreakPreview" topLeftCell="A7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f>+札幌市!N4+江別市!N4+千歳市!N4+恵庭市!N4+北広島市!N4+石狩市!N4+当別町!N4+新篠津村!N4</f>
        <v>255</v>
      </c>
      <c r="O4" s="14" t="s">
        <v>35</v>
      </c>
      <c r="P4" s="14" t="s">
        <v>36</v>
      </c>
      <c r="Q4" s="15">
        <f>+札幌市!Q4+江別市!Q4+千歳市!Q4+恵庭市!Q4+北広島市!Q4+石狩市!Q4+当別町!Q4+新篠津村!Q4</f>
        <v>185</v>
      </c>
      <c r="R4" s="14" t="s">
        <v>37</v>
      </c>
      <c r="T4" s="16" t="s">
        <v>33</v>
      </c>
      <c r="U4" s="16"/>
      <c r="V4" s="17" t="s">
        <v>66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20</v>
      </c>
      <c r="H6" s="19" t="s">
        <v>21</v>
      </c>
      <c r="I6" s="19" t="s">
        <v>22</v>
      </c>
      <c r="J6" s="19" t="s">
        <v>23</v>
      </c>
      <c r="K6" s="19" t="s">
        <v>252</v>
      </c>
      <c r="L6" s="28" t="s">
        <v>254</v>
      </c>
      <c r="M6" s="19" t="s">
        <v>256</v>
      </c>
      <c r="N6" s="19" t="s">
        <v>24</v>
      </c>
      <c r="O6" s="19" t="s">
        <v>25</v>
      </c>
      <c r="P6" s="19" t="s">
        <v>26</v>
      </c>
      <c r="Q6" s="19" t="s">
        <v>27</v>
      </c>
      <c r="R6" s="19" t="s">
        <v>28</v>
      </c>
      <c r="S6" s="19" t="s">
        <v>29</v>
      </c>
      <c r="T6" s="19" t="s">
        <v>30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f>+札幌市!C7+江別市!C7+千歳市!C7+恵庭市!C7+北広島市!C7+石狩市!C7+当別町!C7+新篠津村!C7</f>
        <v>27912</v>
      </c>
      <c r="D7" s="3">
        <f>+札幌市!D7+江別市!D7+千歳市!D7+恵庭市!D7+北広島市!D7+石狩市!D7+当別町!D7+新篠津村!D7</f>
        <v>30748</v>
      </c>
      <c r="E7" s="3">
        <f>+札幌市!E7+江別市!E7+千歳市!E7+恵庭市!E7+北広島市!E7+石狩市!E7+当別町!E7+新篠津村!E7</f>
        <v>31297</v>
      </c>
      <c r="F7" s="3">
        <f>+札幌市!F7+江別市!F7+千歳市!F7+恵庭市!F7+北広島市!F7+石狩市!F7+当別町!F7+新篠津村!F7</f>
        <v>13982</v>
      </c>
      <c r="G7" s="3">
        <f>+札幌市!G7+江別市!G7+千歳市!G7+恵庭市!G7+北広島市!G7+石狩市!G7+当別町!G7+新篠津村!G7</f>
        <v>5149</v>
      </c>
      <c r="H7" s="3">
        <f>+札幌市!H7+江別市!H7+千歳市!H7+恵庭市!H7+北広島市!H7+石狩市!H7+当別町!H7+新篠津村!H7</f>
        <v>7557</v>
      </c>
      <c r="I7" s="3">
        <f>+札幌市!I7+江別市!I7+千歳市!I7+恵庭市!I7+北広島市!I7+石狩市!I7+当別町!I7+新篠津村!I7</f>
        <v>18019</v>
      </c>
      <c r="J7" s="3">
        <f>+札幌市!J7+江別市!J7+千歳市!J7+恵庭市!J7+北広島市!J7+石狩市!J7+当別町!J7+新篠津村!J7</f>
        <v>140</v>
      </c>
      <c r="K7" s="3">
        <f>+札幌市!K7+江別市!K7+千歳市!K7+恵庭市!K7+北広島市!K7+石狩市!K7+当別町!K7+新篠津村!K7</f>
        <v>2499</v>
      </c>
      <c r="L7" s="3">
        <f>+札幌市!L7+江別市!L7+千歳市!L7+恵庭市!L7+北広島市!L7+石狩市!L7+当別町!L7+新篠津村!L7</f>
        <v>2439</v>
      </c>
      <c r="M7" s="3">
        <f>+札幌市!M7+江別市!M7+千歳市!M7+恵庭市!M7+北広島市!M7+石狩市!M7+当別町!M7+新篠津村!M7</f>
        <v>224</v>
      </c>
      <c r="N7" s="3">
        <f>+札幌市!N7+江別市!N7+千歳市!N7+恵庭市!N7+北広島市!N7+石狩市!N7+当別町!N7+新篠津村!N7</f>
        <v>550</v>
      </c>
      <c r="O7" s="3">
        <f>+札幌市!O7+江別市!O7+千歳市!O7+恵庭市!O7+北広島市!O7+石狩市!O7+当別町!O7+新篠津村!O7</f>
        <v>569</v>
      </c>
      <c r="P7" s="3">
        <f>+札幌市!P7+江別市!P7+千歳市!P7+恵庭市!P7+北広島市!P7+石狩市!P7+当別町!P7+新篠津村!P7</f>
        <v>233</v>
      </c>
      <c r="Q7" s="3">
        <f>+札幌市!Q7+江別市!Q7+千歳市!Q7+恵庭市!Q7+北広島市!Q7+石狩市!Q7+当別町!Q7+新篠津村!Q7</f>
        <v>222</v>
      </c>
      <c r="R7" s="3">
        <f>+札幌市!R7+江別市!R7+千歳市!R7+恵庭市!R7+北広島市!R7+石狩市!R7+当別町!R7+新篠津村!R7</f>
        <v>4229</v>
      </c>
      <c r="S7" s="3">
        <f>+札幌市!S7+江別市!S7+千歳市!S7+恵庭市!S7+北広島市!S7+石狩市!S7+当別町!S7+新篠津村!S7</f>
        <v>697</v>
      </c>
      <c r="T7" s="3">
        <f>+札幌市!T7+江別市!T7+千歳市!T7+恵庭市!T7+北広島市!T7+石狩市!T7+当別町!T7+新篠津村!T7</f>
        <v>1969</v>
      </c>
      <c r="U7" s="4">
        <f>+札幌市!U7+江別市!U7+千歳市!U7+恵庭市!U7+北広島市!U7+石狩市!U7+当別町!U7+新篠津村!U7</f>
        <v>5036</v>
      </c>
      <c r="V7" s="29">
        <f>+札幌市!V7+江別市!V7+千歳市!V7+恵庭市!V7+北広島市!V7+石狩市!V7+当別町!V7+新篠津村!V7</f>
        <v>153471</v>
      </c>
    </row>
    <row r="8" spans="1:22" ht="18" customHeight="1" x14ac:dyDescent="0.15">
      <c r="A8" s="157"/>
      <c r="B8" s="119" t="s">
        <v>14</v>
      </c>
      <c r="C8" s="5">
        <f>+札幌市!C8+江別市!C8+千歳市!C8+恵庭市!C8+北広島市!C8+石狩市!C8+当別町!C8+新篠津村!C8</f>
        <v>34570</v>
      </c>
      <c r="D8" s="9">
        <f>+札幌市!D8+江別市!D8+千歳市!D8+恵庭市!D8+北広島市!D8+石狩市!D8+当別町!D8+新篠津村!D8</f>
        <v>35009</v>
      </c>
      <c r="E8" s="9">
        <f>+札幌市!E8+江別市!E8+千歳市!E8+恵庭市!E8+北広島市!E8+石狩市!E8+当別町!E8+新篠津村!E8</f>
        <v>35610</v>
      </c>
      <c r="F8" s="9">
        <f>+札幌市!F8+江別市!F8+千歳市!F8+恵庭市!F8+北広島市!F8+石狩市!F8+当別町!F8+新篠津村!F8</f>
        <v>16899</v>
      </c>
      <c r="G8" s="9">
        <f>+札幌市!G8+江別市!G8+千歳市!G8+恵庭市!G8+北広島市!G8+石狩市!G8+当別町!G8+新篠津村!G8</f>
        <v>6431</v>
      </c>
      <c r="H8" s="9">
        <f>+札幌市!H8+江別市!H8+千歳市!H8+恵庭市!H8+北広島市!H8+石狩市!H8+当別町!H8+新篠津村!H8</f>
        <v>8921</v>
      </c>
      <c r="I8" s="9">
        <f>+札幌市!I8+江別市!I8+千歳市!I8+恵庭市!I8+北広島市!I8+石狩市!I8+当別町!I8+新篠津村!I8</f>
        <v>21885</v>
      </c>
      <c r="J8" s="9">
        <f>+札幌市!J8+江別市!J8+千歳市!J8+恵庭市!J8+北広島市!J8+石狩市!J8+当別町!J8+新篠津村!J8</f>
        <v>172</v>
      </c>
      <c r="K8" s="9">
        <f>+札幌市!K8+江別市!K8+千歳市!K8+恵庭市!K8+北広島市!K8+石狩市!K8+当別町!K8+新篠津村!K8</f>
        <v>3002</v>
      </c>
      <c r="L8" s="9">
        <f>+札幌市!L8+江別市!L8+千歳市!L8+恵庭市!L8+北広島市!L8+石狩市!L8+当別町!L8+新篠津村!L8</f>
        <v>3801</v>
      </c>
      <c r="M8" s="9">
        <f>+札幌市!M8+江別市!M8+千歳市!M8+恵庭市!M8+北広島市!M8+石狩市!M8+当別町!M8+新篠津村!M8</f>
        <v>251</v>
      </c>
      <c r="N8" s="9">
        <f>+札幌市!N8+江別市!N8+千歳市!N8+恵庭市!N8+北広島市!N8+石狩市!N8+当別町!N8+新篠津村!N8</f>
        <v>786</v>
      </c>
      <c r="O8" s="9">
        <f>+札幌市!O8+江別市!O8+千歳市!O8+恵庭市!O8+北広島市!O8+石狩市!O8+当別町!O8+新篠津村!O8</f>
        <v>711</v>
      </c>
      <c r="P8" s="9">
        <f>+札幌市!P8+江別市!P8+千歳市!P8+恵庭市!P8+北広島市!P8+石狩市!P8+当別町!P8+新篠津村!P8</f>
        <v>306</v>
      </c>
      <c r="Q8" s="9">
        <f>+札幌市!Q8+江別市!Q8+千歳市!Q8+恵庭市!Q8+北広島市!Q8+石狩市!Q8+当別町!Q8+新篠津村!Q8</f>
        <v>291</v>
      </c>
      <c r="R8" s="9">
        <f>+札幌市!R8+江別市!R8+千歳市!R8+恵庭市!R8+北広島市!R8+石狩市!R8+当別町!R8+新篠津村!R8</f>
        <v>4901</v>
      </c>
      <c r="S8" s="9">
        <f>+札幌市!S8+江別市!S8+千歳市!S8+恵庭市!S8+北広島市!S8+石狩市!S8+当別町!S8+新篠津村!S8</f>
        <v>836</v>
      </c>
      <c r="T8" s="9">
        <f>+札幌市!T8+江別市!T8+千歳市!T8+恵庭市!T8+北広島市!T8+石狩市!T8+当別町!T8+新篠津村!T8</f>
        <v>2412</v>
      </c>
      <c r="U8" s="10">
        <f>+札幌市!U8+江別市!U8+千歳市!U8+恵庭市!U8+北広島市!U8+石狩市!U8+当別町!U8+新篠津村!U8</f>
        <v>6725</v>
      </c>
      <c r="V8" s="30">
        <f>+札幌市!V8+江別市!V8+千歳市!V8+恵庭市!V8+北広島市!V8+石狩市!V8+当別町!V8+新篠津村!V8</f>
        <v>183519</v>
      </c>
    </row>
    <row r="9" spans="1:22" ht="18" customHeight="1" x14ac:dyDescent="0.15">
      <c r="A9" s="154" t="s">
        <v>2</v>
      </c>
      <c r="B9" s="118" t="s">
        <v>13</v>
      </c>
      <c r="C9" s="2">
        <f>+札幌市!C9+江別市!C9+千歳市!C9+恵庭市!C9+北広島市!C9+石狩市!C9+当別町!C9+新篠津村!C9</f>
        <v>33747</v>
      </c>
      <c r="D9" s="3">
        <f>+札幌市!D9+江別市!D9+千歳市!D9+恵庭市!D9+北広島市!D9+石狩市!D9+当別町!D9+新篠津村!D9</f>
        <v>36108</v>
      </c>
      <c r="E9" s="3">
        <f>+札幌市!E9+江別市!E9+千歳市!E9+恵庭市!E9+北広島市!E9+石狩市!E9+当別町!E9+新篠津村!E9</f>
        <v>43701</v>
      </c>
      <c r="F9" s="3">
        <f>+札幌市!F9+江別市!F9+千歳市!F9+恵庭市!F9+北広島市!F9+石狩市!F9+当別町!F9+新篠津村!F9</f>
        <v>18955</v>
      </c>
      <c r="G9" s="3">
        <f>+札幌市!G9+江別市!G9+千歳市!G9+恵庭市!G9+北広島市!G9+石狩市!G9+当別町!G9+新篠津村!G9</f>
        <v>10717</v>
      </c>
      <c r="H9" s="3">
        <f>+札幌市!H9+江別市!H9+千歳市!H9+恵庭市!H9+北広島市!H9+石狩市!H9+当別町!H9+新篠津村!H9</f>
        <v>10256</v>
      </c>
      <c r="I9" s="3">
        <f>+札幌市!I9+江別市!I9+千歳市!I9+恵庭市!I9+北広島市!I9+石狩市!I9+当別町!I9+新篠津村!I9</f>
        <v>10732</v>
      </c>
      <c r="J9" s="3">
        <f>+札幌市!J9+江別市!J9+千歳市!J9+恵庭市!J9+北広島市!J9+石狩市!J9+当別町!J9+新篠津村!J9</f>
        <v>513</v>
      </c>
      <c r="K9" s="3">
        <f>+札幌市!K9+江別市!K9+千歳市!K9+恵庭市!K9+北広島市!K9+石狩市!K9+当別町!K9+新篠津村!K9</f>
        <v>3160</v>
      </c>
      <c r="L9" s="3">
        <f>+札幌市!L9+江別市!L9+千歳市!L9+恵庭市!L9+北広島市!L9+石狩市!L9+当別町!L9+新篠津村!L9</f>
        <v>1655</v>
      </c>
      <c r="M9" s="3">
        <f>+札幌市!M9+江別市!M9+千歳市!M9+恵庭市!M9+北広島市!M9+石狩市!M9+当別町!M9+新篠津村!M9</f>
        <v>296</v>
      </c>
      <c r="N9" s="3">
        <f>+札幌市!N9+江別市!N9+千歳市!N9+恵庭市!N9+北広島市!N9+石狩市!N9+当別町!N9+新篠津村!N9</f>
        <v>687</v>
      </c>
      <c r="O9" s="3">
        <f>+札幌市!O9+江別市!O9+千歳市!O9+恵庭市!O9+北広島市!O9+石狩市!O9+当別町!O9+新篠津村!O9</f>
        <v>604</v>
      </c>
      <c r="P9" s="3">
        <f>+札幌市!P9+江別市!P9+千歳市!P9+恵庭市!P9+北広島市!P9+石狩市!P9+当別町!P9+新篠津村!P9</f>
        <v>245</v>
      </c>
      <c r="Q9" s="3">
        <f>+札幌市!Q9+江別市!Q9+千歳市!Q9+恵庭市!Q9+北広島市!Q9+石狩市!Q9+当別町!Q9+新篠津村!Q9</f>
        <v>323</v>
      </c>
      <c r="R9" s="3">
        <f>+札幌市!R9+江別市!R9+千歳市!R9+恵庭市!R9+北広島市!R9+石狩市!R9+当別町!R9+新篠津村!R9</f>
        <v>5790</v>
      </c>
      <c r="S9" s="3">
        <f>+札幌市!S9+江別市!S9+千歳市!S9+恵庭市!S9+北広島市!S9+石狩市!S9+当別町!S9+新篠津村!S9</f>
        <v>889</v>
      </c>
      <c r="T9" s="3">
        <f>+札幌市!T9+江別市!T9+千歳市!T9+恵庭市!T9+北広島市!T9+石狩市!T9+当別町!T9+新篠津村!T9</f>
        <v>1612</v>
      </c>
      <c r="U9" s="4">
        <f>+札幌市!U9+江別市!U9+千歳市!U9+恵庭市!U9+北広島市!U9+石狩市!U9+当別町!U9+新篠津村!U9</f>
        <v>6974</v>
      </c>
      <c r="V9" s="29">
        <f>+札幌市!V9+江別市!V9+千歳市!V9+恵庭市!V9+北広島市!V9+石狩市!V9+当別町!V9+新篠津村!V9</f>
        <v>186964</v>
      </c>
    </row>
    <row r="10" spans="1:22" ht="18" customHeight="1" x14ac:dyDescent="0.15">
      <c r="A10" s="153"/>
      <c r="B10" s="120" t="s">
        <v>14</v>
      </c>
      <c r="C10" s="5">
        <f>+札幌市!C10+江別市!C10+千歳市!C10+恵庭市!C10+北広島市!C10+石狩市!C10+当別町!C10+新篠津村!C10</f>
        <v>41017</v>
      </c>
      <c r="D10" s="6">
        <f>+札幌市!D10+江別市!D10+千歳市!D10+恵庭市!D10+北広島市!D10+石狩市!D10+当別町!D10+新篠津村!D10</f>
        <v>41550</v>
      </c>
      <c r="E10" s="6">
        <f>+札幌市!E10+江別市!E10+千歳市!E10+恵庭市!E10+北広島市!E10+石狩市!E10+当別町!E10+新篠津村!E10</f>
        <v>48080</v>
      </c>
      <c r="F10" s="6">
        <f>+札幌市!F10+江別市!F10+千歳市!F10+恵庭市!F10+北広島市!F10+石狩市!F10+当別町!F10+新篠津村!F10</f>
        <v>22528</v>
      </c>
      <c r="G10" s="6">
        <f>+札幌市!G10+江別市!G10+千歳市!G10+恵庭市!G10+北広島市!G10+石狩市!G10+当別町!G10+新篠津村!G10</f>
        <v>13313</v>
      </c>
      <c r="H10" s="6">
        <f>+札幌市!H10+江別市!H10+千歳市!H10+恵庭市!H10+北広島市!H10+石狩市!H10+当別町!H10+新篠津村!H10</f>
        <v>11988</v>
      </c>
      <c r="I10" s="6">
        <f>+札幌市!I10+江別市!I10+千歳市!I10+恵庭市!I10+北広島市!I10+石狩市!I10+当別町!I10+新篠津村!I10</f>
        <v>13379</v>
      </c>
      <c r="J10" s="6">
        <f>+札幌市!J10+江別市!J10+千歳市!J10+恵庭市!J10+北広島市!J10+石狩市!J10+当別町!J10+新篠津村!J10</f>
        <v>672</v>
      </c>
      <c r="K10" s="6">
        <f>+札幌市!K10+江別市!K10+千歳市!K10+恵庭市!K10+北広島市!K10+石狩市!K10+当別町!K10+新篠津村!K10</f>
        <v>3809</v>
      </c>
      <c r="L10" s="6">
        <f>+札幌市!L10+江別市!L10+千歳市!L10+恵庭市!L10+北広島市!L10+石狩市!L10+当別町!L10+新篠津村!L10</f>
        <v>2152</v>
      </c>
      <c r="M10" s="6">
        <f>+札幌市!M10+江別市!M10+千歳市!M10+恵庭市!M10+北広島市!M10+石狩市!M10+当別町!M10+新篠津村!M10</f>
        <v>322</v>
      </c>
      <c r="N10" s="6">
        <f>+札幌市!N10+江別市!N10+千歳市!N10+恵庭市!N10+北広島市!N10+石狩市!N10+当別町!N10+新篠津村!N10</f>
        <v>910</v>
      </c>
      <c r="O10" s="6">
        <f>+札幌市!O10+江別市!O10+千歳市!O10+恵庭市!O10+北広島市!O10+石狩市!O10+当別町!O10+新篠津村!O10</f>
        <v>815</v>
      </c>
      <c r="P10" s="6">
        <f>+札幌市!P10+江別市!P10+千歳市!P10+恵庭市!P10+北広島市!P10+石狩市!P10+当別町!P10+新篠津村!P10</f>
        <v>317</v>
      </c>
      <c r="Q10" s="6">
        <f>+札幌市!Q10+江別市!Q10+千歳市!Q10+恵庭市!Q10+北広島市!Q10+石狩市!Q10+当別町!Q10+新篠津村!Q10</f>
        <v>447</v>
      </c>
      <c r="R10" s="6">
        <f>+札幌市!R10+江別市!R10+千歳市!R10+恵庭市!R10+北広島市!R10+石狩市!R10+当別町!R10+新篠津村!R10</f>
        <v>6987</v>
      </c>
      <c r="S10" s="6">
        <f>+札幌市!S10+江別市!S10+千歳市!S10+恵庭市!S10+北広島市!S10+石狩市!S10+当別町!S10+新篠津村!S10</f>
        <v>1077</v>
      </c>
      <c r="T10" s="6">
        <f>+札幌市!T10+江別市!T10+千歳市!T10+恵庭市!T10+北広島市!T10+石狩市!T10+当別町!T10+新篠津村!T10</f>
        <v>2064</v>
      </c>
      <c r="U10" s="7">
        <f>+札幌市!U10+江別市!U10+千歳市!U10+恵庭市!U10+北広島市!U10+石狩市!U10+当別町!U10+新篠津村!U10</f>
        <v>9017</v>
      </c>
      <c r="V10" s="31">
        <f>+札幌市!V10+江別市!V10+千歳市!V10+恵庭市!V10+北広島市!V10+石狩市!V10+当別町!V10+新篠津村!V10</f>
        <v>220444</v>
      </c>
    </row>
    <row r="11" spans="1:22" ht="18" customHeight="1" x14ac:dyDescent="0.15">
      <c r="A11" s="156" t="s">
        <v>3</v>
      </c>
      <c r="B11" s="121" t="s">
        <v>13</v>
      </c>
      <c r="C11" s="11">
        <f>+札幌市!C11+江別市!C11+千歳市!C11+恵庭市!C11+北広島市!C11+石狩市!C11+当別町!C11+新篠津村!C11</f>
        <v>36896</v>
      </c>
      <c r="D11" s="12">
        <f>+札幌市!D11+江別市!D11+千歳市!D11+恵庭市!D11+北広島市!D11+石狩市!D11+当別町!D11+新篠津村!D11</f>
        <v>38971</v>
      </c>
      <c r="E11" s="12">
        <f>+札幌市!E11+江別市!E11+千歳市!E11+恵庭市!E11+北広島市!E11+石狩市!E11+当別町!E11+新篠津村!E11</f>
        <v>41358</v>
      </c>
      <c r="F11" s="12">
        <f>+札幌市!F11+江別市!F11+千歳市!F11+恵庭市!F11+北広島市!F11+石狩市!F11+当別町!F11+新篠津村!F11</f>
        <v>17227</v>
      </c>
      <c r="G11" s="12">
        <f>+札幌市!G11+江別市!G11+千歳市!G11+恵庭市!G11+北広島市!G11+石狩市!G11+当別町!G11+新篠津村!G11</f>
        <v>11423</v>
      </c>
      <c r="H11" s="12">
        <f>+札幌市!H11+江別市!H11+千歳市!H11+恵庭市!H11+北広島市!H11+石狩市!H11+当別町!H11+新篠津村!H11</f>
        <v>10810</v>
      </c>
      <c r="I11" s="12">
        <f>+札幌市!I11+江別市!I11+千歳市!I11+恵庭市!I11+北広島市!I11+石狩市!I11+当別町!I11+新篠津村!I11</f>
        <v>5705</v>
      </c>
      <c r="J11" s="12">
        <f>+札幌市!J11+江別市!J11+千歳市!J11+恵庭市!J11+北広島市!J11+石狩市!J11+当別町!J11+新篠津村!J11</f>
        <v>372</v>
      </c>
      <c r="K11" s="12">
        <f>+札幌市!K11+江別市!K11+千歳市!K11+恵庭市!K11+北広島市!K11+石狩市!K11+当別町!K11+新篠津村!K11</f>
        <v>3162</v>
      </c>
      <c r="L11" s="12">
        <f>+札幌市!L11+江別市!L11+千歳市!L11+恵庭市!L11+北広島市!L11+石狩市!L11+当別町!L11+新篠津村!L11</f>
        <v>690</v>
      </c>
      <c r="M11" s="12">
        <f>+札幌市!M11+江別市!M11+千歳市!M11+恵庭市!M11+北広島市!M11+石狩市!M11+当別町!M11+新篠津村!M11</f>
        <v>139</v>
      </c>
      <c r="N11" s="12">
        <f>+札幌市!N11+江別市!N11+千歳市!N11+恵庭市!N11+北広島市!N11+石狩市!N11+当別町!N11+新篠津村!N11</f>
        <v>629</v>
      </c>
      <c r="O11" s="12">
        <f>+札幌市!O11+江別市!O11+千歳市!O11+恵庭市!O11+北広島市!O11+石狩市!O11+当別町!O11+新篠津村!O11</f>
        <v>426</v>
      </c>
      <c r="P11" s="12">
        <f>+札幌市!P11+江別市!P11+千歳市!P11+恵庭市!P11+北広島市!P11+石狩市!P11+当別町!P11+新篠津村!P11</f>
        <v>334</v>
      </c>
      <c r="Q11" s="12">
        <f>+札幌市!Q11+江別市!Q11+千歳市!Q11+恵庭市!Q11+北広島市!Q11+石狩市!Q11+当別町!Q11+新篠津村!Q11</f>
        <v>438</v>
      </c>
      <c r="R11" s="12">
        <f>+札幌市!R11+江別市!R11+千歳市!R11+恵庭市!R11+北広島市!R11+石狩市!R11+当別町!R11+新篠津村!R11</f>
        <v>5681</v>
      </c>
      <c r="S11" s="12">
        <f>+札幌市!S11+江別市!S11+千歳市!S11+恵庭市!S11+北広島市!S11+石狩市!S11+当別町!S11+新篠津村!S11</f>
        <v>785</v>
      </c>
      <c r="T11" s="12">
        <f>+札幌市!T11+江別市!T11+千歳市!T11+恵庭市!T11+北広島市!T11+石狩市!T11+当別町!T11+新篠津村!T11</f>
        <v>1196</v>
      </c>
      <c r="U11" s="13">
        <f>+札幌市!U11+江別市!U11+千歳市!U11+恵庭市!U11+北広島市!U11+石狩市!U11+当別町!U11+新篠津村!U11</f>
        <v>5661</v>
      </c>
      <c r="V11" s="32">
        <f>+札幌市!V11+江別市!V11+千歳市!V11+恵庭市!V11+北広島市!V11+石狩市!V11+当別町!V11+新篠津村!V11</f>
        <v>181903</v>
      </c>
    </row>
    <row r="12" spans="1:22" ht="18" customHeight="1" x14ac:dyDescent="0.15">
      <c r="A12" s="157"/>
      <c r="B12" s="119" t="s">
        <v>14</v>
      </c>
      <c r="C12" s="8">
        <f>+札幌市!C12+江別市!C12+千歳市!C12+恵庭市!C12+北広島市!C12+石狩市!C12+当別町!C12+新篠津村!C12</f>
        <v>43667</v>
      </c>
      <c r="D12" s="9">
        <f>+札幌市!D12+江別市!D12+千歳市!D12+恵庭市!D12+北広島市!D12+石狩市!D12+当別町!D12+新篠津村!D12</f>
        <v>44712</v>
      </c>
      <c r="E12" s="9">
        <f>+札幌市!E12+江別市!E12+千歳市!E12+恵庭市!E12+北広島市!E12+石狩市!E12+当別町!E12+新篠津村!E12</f>
        <v>46840</v>
      </c>
      <c r="F12" s="9">
        <f>+札幌市!F12+江別市!F12+千歳市!F12+恵庭市!F12+北広島市!F12+石狩市!F12+当別町!F12+新篠津村!F12</f>
        <v>20910</v>
      </c>
      <c r="G12" s="9">
        <f>+札幌市!G12+江別市!G12+千歳市!G12+恵庭市!G12+北広島市!G12+石狩市!G12+当別町!G12+新篠津村!G12</f>
        <v>13752</v>
      </c>
      <c r="H12" s="9">
        <f>+札幌市!H12+江別市!H12+千歳市!H12+恵庭市!H12+北広島市!H12+石狩市!H12+当別町!H12+新篠津村!H12</f>
        <v>12298</v>
      </c>
      <c r="I12" s="9">
        <f>+札幌市!I12+江別市!I12+千歳市!I12+恵庭市!I12+北広島市!I12+石狩市!I12+当別町!I12+新篠津村!I12</f>
        <v>7180</v>
      </c>
      <c r="J12" s="9">
        <f>+札幌市!J12+江別市!J12+千歳市!J12+恵庭市!J12+北広島市!J12+石狩市!J12+当別町!J12+新篠津村!J12</f>
        <v>399</v>
      </c>
      <c r="K12" s="9">
        <f>+札幌市!K12+江別市!K12+千歳市!K12+恵庭市!K12+北広島市!K12+石狩市!K12+当別町!K12+新篠津村!K12</f>
        <v>3872</v>
      </c>
      <c r="L12" s="9">
        <f>+札幌市!L12+江別市!L12+千歳市!L12+恵庭市!L12+北広島市!L12+石狩市!L12+当別町!L12+新篠津村!L12</f>
        <v>981</v>
      </c>
      <c r="M12" s="9">
        <f>+札幌市!M12+江別市!M12+千歳市!M12+恵庭市!M12+北広島市!M12+石狩市!M12+当別町!M12+新篠津村!M12</f>
        <v>176</v>
      </c>
      <c r="N12" s="9">
        <f>+札幌市!N12+江別市!N12+千歳市!N12+恵庭市!N12+北広島市!N12+石狩市!N12+当別町!N12+新篠津村!N12</f>
        <v>849</v>
      </c>
      <c r="O12" s="9">
        <f>+札幌市!O12+江別市!O12+千歳市!O12+恵庭市!O12+北広島市!O12+石狩市!O12+当別町!O12+新篠津村!O12</f>
        <v>531</v>
      </c>
      <c r="P12" s="9">
        <f>+札幌市!P12+江別市!P12+千歳市!P12+恵庭市!P12+北広島市!P12+石狩市!P12+当別町!P12+新篠津村!P12</f>
        <v>408</v>
      </c>
      <c r="Q12" s="9">
        <f>+札幌市!Q12+江別市!Q12+千歳市!Q12+恵庭市!Q12+北広島市!Q12+石狩市!Q12+当別町!Q12+新篠津村!Q12</f>
        <v>532</v>
      </c>
      <c r="R12" s="9">
        <f>+札幌市!R12+江別市!R12+千歳市!R12+恵庭市!R12+北広島市!R12+石狩市!R12+当別町!R12+新篠津村!R12</f>
        <v>6868</v>
      </c>
      <c r="S12" s="9">
        <f>+札幌市!S12+江別市!S12+千歳市!S12+恵庭市!S12+北広島市!S12+石狩市!S12+当別町!S12+新篠津村!S12</f>
        <v>961</v>
      </c>
      <c r="T12" s="9">
        <f>+札幌市!T12+江別市!T12+千歳市!T12+恵庭市!T12+北広島市!T12+石狩市!T12+当別町!T12+新篠津村!T12</f>
        <v>1509</v>
      </c>
      <c r="U12" s="10">
        <f>+札幌市!U12+江別市!U12+千歳市!U12+恵庭市!U12+北広島市!U12+石狩市!U12+当別町!U12+新篠津村!U12</f>
        <v>7174</v>
      </c>
      <c r="V12" s="30">
        <f>+札幌市!V12+江別市!V12+千歳市!V12+恵庭市!V12+北広島市!V12+石狩市!V12+当別町!V12+新篠津村!V12</f>
        <v>213619</v>
      </c>
    </row>
    <row r="13" spans="1:22" ht="18" customHeight="1" x14ac:dyDescent="0.15">
      <c r="A13" s="154" t="s">
        <v>4</v>
      </c>
      <c r="B13" s="118" t="s">
        <v>13</v>
      </c>
      <c r="C13" s="2">
        <f>+札幌市!C13+江別市!C13+千歳市!C13+恵庭市!C13+北広島市!C13+石狩市!C13+当別町!C13+新篠津村!C13</f>
        <v>63672</v>
      </c>
      <c r="D13" s="3">
        <f>+札幌市!D13+江別市!D13+千歳市!D13+恵庭市!D13+北広島市!D13+石狩市!D13+当別町!D13+新篠津村!D13</f>
        <v>64903</v>
      </c>
      <c r="E13" s="3">
        <f>+札幌市!E13+江別市!E13+千歳市!E13+恵庭市!E13+北広島市!E13+石狩市!E13+当別町!E13+新篠津村!E13</f>
        <v>60186</v>
      </c>
      <c r="F13" s="3">
        <f>+札幌市!F13+江別市!F13+千歳市!F13+恵庭市!F13+北広島市!F13+石狩市!F13+当別町!F13+新篠津村!F13</f>
        <v>29442</v>
      </c>
      <c r="G13" s="3">
        <f>+札幌市!G13+江別市!G13+千歳市!G13+恵庭市!G13+北広島市!G13+石狩市!G13+当別町!G13+新篠津村!G13</f>
        <v>7581</v>
      </c>
      <c r="H13" s="3">
        <f>+札幌市!H13+江別市!H13+千歳市!H13+恵庭市!H13+北広島市!H13+石狩市!H13+当別町!H13+新篠津村!H13</f>
        <v>8449</v>
      </c>
      <c r="I13" s="3">
        <f>+札幌市!I13+江別市!I13+千歳市!I13+恵庭市!I13+北広島市!I13+石狩市!I13+当別町!I13+新篠津村!I13</f>
        <v>13026</v>
      </c>
      <c r="J13" s="3">
        <f>+札幌市!J13+江別市!J13+千歳市!J13+恵庭市!J13+北広島市!J13+石狩市!J13+当別町!J13+新篠津村!J13</f>
        <v>175</v>
      </c>
      <c r="K13" s="3">
        <f>+札幌市!K13+江別市!K13+千歳市!K13+恵庭市!K13+北広島市!K13+石狩市!K13+当別町!K13+新篠津村!K13</f>
        <v>1725</v>
      </c>
      <c r="L13" s="3">
        <f>+札幌市!L13+江別市!L13+千歳市!L13+恵庭市!L13+北広島市!L13+石狩市!L13+当別町!L13+新篠津村!L13</f>
        <v>1982</v>
      </c>
      <c r="M13" s="3">
        <f>+札幌市!M13+江別市!M13+千歳市!M13+恵庭市!M13+北広島市!M13+石狩市!M13+当別町!M13+新篠津村!M13</f>
        <v>882</v>
      </c>
      <c r="N13" s="3">
        <f>+札幌市!N13+江別市!N13+千歳市!N13+恵庭市!N13+北広島市!N13+石狩市!N13+当別町!N13+新篠津村!N13</f>
        <v>845</v>
      </c>
      <c r="O13" s="3">
        <f>+札幌市!O13+江別市!O13+千歳市!O13+恵庭市!O13+北広島市!O13+石狩市!O13+当別町!O13+新篠津村!O13</f>
        <v>515</v>
      </c>
      <c r="P13" s="3">
        <f>+札幌市!P13+江別市!P13+千歳市!P13+恵庭市!P13+北広島市!P13+石狩市!P13+当別町!P13+新篠津村!P13</f>
        <v>376</v>
      </c>
      <c r="Q13" s="3">
        <f>+札幌市!Q13+江別市!Q13+千歳市!Q13+恵庭市!Q13+北広島市!Q13+石狩市!Q13+当別町!Q13+新篠津村!Q13</f>
        <v>227</v>
      </c>
      <c r="R13" s="3">
        <f>+札幌市!R13+江別市!R13+千歳市!R13+恵庭市!R13+北広島市!R13+石狩市!R13+当別町!R13+新篠津村!R13</f>
        <v>7938</v>
      </c>
      <c r="S13" s="3">
        <f>+札幌市!S13+江別市!S13+千歳市!S13+恵庭市!S13+北広島市!S13+石狩市!S13+当別町!S13+新篠津村!S13</f>
        <v>902</v>
      </c>
      <c r="T13" s="3">
        <f>+札幌市!T13+江別市!T13+千歳市!T13+恵庭市!T13+北広島市!T13+石狩市!T13+当別町!T13+新篠津村!T13</f>
        <v>1776</v>
      </c>
      <c r="U13" s="4">
        <f>+札幌市!U13+江別市!U13+千歳市!U13+恵庭市!U13+北広島市!U13+石狩市!U13+当別町!U13+新篠津村!U13</f>
        <v>8022</v>
      </c>
      <c r="V13" s="29">
        <f>+札幌市!V13+江別市!V13+千歳市!V13+恵庭市!V13+北広島市!V13+石狩市!V13+当別町!V13+新篠津村!V13</f>
        <v>272624</v>
      </c>
    </row>
    <row r="14" spans="1:22" ht="18" customHeight="1" x14ac:dyDescent="0.15">
      <c r="A14" s="153"/>
      <c r="B14" s="120" t="s">
        <v>14</v>
      </c>
      <c r="C14" s="5">
        <f>+札幌市!C14+江別市!C14+千歳市!C14+恵庭市!C14+北広島市!C14+石狩市!C14+当別町!C14+新篠津村!C14</f>
        <v>76434</v>
      </c>
      <c r="D14" s="6">
        <f>+札幌市!D14+江別市!D14+千歳市!D14+恵庭市!D14+北広島市!D14+石狩市!D14+当別町!D14+新篠津村!D14</f>
        <v>75849</v>
      </c>
      <c r="E14" s="6">
        <f>+札幌市!E14+江別市!E14+千歳市!E14+恵庭市!E14+北広島市!E14+石狩市!E14+当別町!E14+新篠津村!E14</f>
        <v>68089</v>
      </c>
      <c r="F14" s="6">
        <f>+札幌市!F14+江別市!F14+千歳市!F14+恵庭市!F14+北広島市!F14+石狩市!F14+当別町!F14+新篠津村!F14</f>
        <v>34450</v>
      </c>
      <c r="G14" s="6">
        <f>+札幌市!G14+江別市!G14+千歳市!G14+恵庭市!G14+北広島市!G14+石狩市!G14+当別町!G14+新篠津村!G14</f>
        <v>9217</v>
      </c>
      <c r="H14" s="6">
        <f>+札幌市!H14+江別市!H14+千歳市!H14+恵庭市!H14+北広島市!H14+石狩市!H14+当別町!H14+新篠津村!H14</f>
        <v>9613</v>
      </c>
      <c r="I14" s="6">
        <f>+札幌市!I14+江別市!I14+千歳市!I14+恵庭市!I14+北広島市!I14+石狩市!I14+当別町!I14+新篠津村!I14</f>
        <v>16151</v>
      </c>
      <c r="J14" s="6">
        <f>+札幌市!J14+江別市!J14+千歳市!J14+恵庭市!J14+北広島市!J14+石狩市!J14+当別町!J14+新篠津村!J14</f>
        <v>225</v>
      </c>
      <c r="K14" s="6">
        <f>+札幌市!K14+江別市!K14+千歳市!K14+恵庭市!K14+北広島市!K14+石狩市!K14+当別町!K14+新篠津村!K14</f>
        <v>2166</v>
      </c>
      <c r="L14" s="6">
        <f>+札幌市!L14+江別市!L14+千歳市!L14+恵庭市!L14+北広島市!L14+石狩市!L14+当別町!L14+新篠津村!L14</f>
        <v>3080</v>
      </c>
      <c r="M14" s="6">
        <f>+札幌市!M14+江別市!M14+千歳市!M14+恵庭市!M14+北広島市!M14+石狩市!M14+当別町!M14+新篠津村!M14</f>
        <v>1110</v>
      </c>
      <c r="N14" s="6">
        <f>+札幌市!N14+江別市!N14+千歳市!N14+恵庭市!N14+北広島市!N14+石狩市!N14+当別町!N14+新篠津村!N14</f>
        <v>1376</v>
      </c>
      <c r="O14" s="6">
        <f>+札幌市!O14+江別市!O14+千歳市!O14+恵庭市!O14+北広島市!O14+石狩市!O14+当別町!O14+新篠津村!O14</f>
        <v>738</v>
      </c>
      <c r="P14" s="6">
        <f>+札幌市!P14+江別市!P14+千歳市!P14+恵庭市!P14+北広島市!P14+石狩市!P14+当別町!P14+新篠津村!P14</f>
        <v>479</v>
      </c>
      <c r="Q14" s="6">
        <f>+札幌市!Q14+江別市!Q14+千歳市!Q14+恵庭市!Q14+北広島市!Q14+石狩市!Q14+当別町!Q14+新篠津村!Q14</f>
        <v>317</v>
      </c>
      <c r="R14" s="6">
        <f>+札幌市!R14+江別市!R14+千歳市!R14+恵庭市!R14+北広島市!R14+石狩市!R14+当別町!R14+新篠津村!R14</f>
        <v>9394</v>
      </c>
      <c r="S14" s="6">
        <f>+札幌市!S14+江別市!S14+千歳市!S14+恵庭市!S14+北広島市!S14+石狩市!S14+当別町!S14+新篠津村!S14</f>
        <v>1131</v>
      </c>
      <c r="T14" s="6">
        <f>+札幌市!T14+江別市!T14+千歳市!T14+恵庭市!T14+北広島市!T14+石狩市!T14+当別町!T14+新篠津村!T14</f>
        <v>2216</v>
      </c>
      <c r="U14" s="7">
        <f>+札幌市!U14+江別市!U14+千歳市!U14+恵庭市!U14+北広島市!U14+石狩市!U14+当別町!U14+新篠津村!U14</f>
        <v>10748</v>
      </c>
      <c r="V14" s="31">
        <f>+札幌市!V14+江別市!V14+千歳市!V14+恵庭市!V14+北広島市!V14+石狩市!V14+当別町!V14+新篠津村!V14</f>
        <v>322783</v>
      </c>
    </row>
    <row r="15" spans="1:22" ht="18" customHeight="1" x14ac:dyDescent="0.15">
      <c r="A15" s="156" t="s">
        <v>5</v>
      </c>
      <c r="B15" s="121" t="s">
        <v>13</v>
      </c>
      <c r="C15" s="11">
        <f>+札幌市!C15+江別市!C15+千歳市!C15+恵庭市!C15+北広島市!C15+石狩市!C15+当別町!C15+新篠津村!C15</f>
        <v>62068</v>
      </c>
      <c r="D15" s="12">
        <f>+札幌市!D15+江別市!D15+千歳市!D15+恵庭市!D15+北広島市!D15+石狩市!D15+当別町!D15+新篠津村!D15</f>
        <v>71520</v>
      </c>
      <c r="E15" s="12">
        <f>+札幌市!E15+江別市!E15+千歳市!E15+恵庭市!E15+北広島市!E15+石狩市!E15+当別町!E15+新篠津村!E15</f>
        <v>43635</v>
      </c>
      <c r="F15" s="12">
        <f>+札幌市!F15+江別市!F15+千歳市!F15+恵庭市!F15+北広島市!F15+石狩市!F15+当別町!F15+新篠津村!F15</f>
        <v>23719</v>
      </c>
      <c r="G15" s="12">
        <f>+札幌市!G15+江別市!G15+千歳市!G15+恵庭市!G15+北広島市!G15+石狩市!G15+当別町!G15+新篠津村!G15</f>
        <v>4208</v>
      </c>
      <c r="H15" s="12">
        <f>+札幌市!H15+江別市!H15+千歳市!H15+恵庭市!H15+北広島市!H15+石狩市!H15+当別町!H15+新篠津村!H15</f>
        <v>4761</v>
      </c>
      <c r="I15" s="12">
        <f>+札幌市!I15+江別市!I15+千歳市!I15+恵庭市!I15+北広島市!I15+石狩市!I15+当別町!I15+新篠津村!I15</f>
        <v>6135</v>
      </c>
      <c r="J15" s="12">
        <f>+札幌市!J15+江別市!J15+千歳市!J15+恵庭市!J15+北広島市!J15+石狩市!J15+当別町!J15+新篠津村!J15</f>
        <v>102</v>
      </c>
      <c r="K15" s="12">
        <f>+札幌市!K15+江別市!K15+千歳市!K15+恵庭市!K15+北広島市!K15+石狩市!K15+当別町!K15+新篠津村!K15</f>
        <v>370</v>
      </c>
      <c r="L15" s="12">
        <f>+札幌市!L15+江別市!L15+千歳市!L15+恵庭市!L15+北広島市!L15+石狩市!L15+当別町!L15+新篠津村!L15</f>
        <v>659</v>
      </c>
      <c r="M15" s="12">
        <f>+札幌市!M15+江別市!M15+千歳市!M15+恵庭市!M15+北広島市!M15+石狩市!M15+当別町!M15+新篠津村!M15</f>
        <v>202</v>
      </c>
      <c r="N15" s="12">
        <f>+札幌市!N15+江別市!N15+千歳市!N15+恵庭市!N15+北広島市!N15+石狩市!N15+当別町!N15+新篠津村!N15</f>
        <v>573</v>
      </c>
      <c r="O15" s="12">
        <f>+札幌市!O15+江別市!O15+千歳市!O15+恵庭市!O15+北広島市!O15+石狩市!O15+当別町!O15+新篠津村!O15</f>
        <v>692</v>
      </c>
      <c r="P15" s="12">
        <f>+札幌市!P15+江別市!P15+千歳市!P15+恵庭市!P15+北広島市!P15+石狩市!P15+当別町!P15+新篠津村!P15</f>
        <v>325</v>
      </c>
      <c r="Q15" s="12">
        <f>+札幌市!Q15+江別市!Q15+千歳市!Q15+恵庭市!Q15+北広島市!Q15+石狩市!Q15+当別町!Q15+新篠津村!Q15</f>
        <v>323</v>
      </c>
      <c r="R15" s="12">
        <f>+札幌市!R15+江別市!R15+千歳市!R15+恵庭市!R15+北広島市!R15+石狩市!R15+当別町!R15+新篠津村!R15</f>
        <v>3995</v>
      </c>
      <c r="S15" s="12">
        <f>+札幌市!S15+江別市!S15+千歳市!S15+恵庭市!S15+北広島市!S15+石狩市!S15+当別町!S15+新篠津村!S15</f>
        <v>652</v>
      </c>
      <c r="T15" s="12">
        <f>+札幌市!T15+江別市!T15+千歳市!T15+恵庭市!T15+北広島市!T15+石狩市!T15+当別町!T15+新篠津村!T15</f>
        <v>850</v>
      </c>
      <c r="U15" s="13">
        <f>+札幌市!U15+江別市!U15+千歳市!U15+恵庭市!U15+北広島市!U15+石狩市!U15+当別町!U15+新篠津村!U15</f>
        <v>7393</v>
      </c>
      <c r="V15" s="32">
        <f>+札幌市!V15+江別市!V15+千歳市!V15+恵庭市!V15+北広島市!V15+石狩市!V15+当別町!V15+新篠津村!V15</f>
        <v>232182</v>
      </c>
    </row>
    <row r="16" spans="1:22" ht="18" customHeight="1" x14ac:dyDescent="0.15">
      <c r="A16" s="157"/>
      <c r="B16" s="119" t="s">
        <v>14</v>
      </c>
      <c r="C16" s="8">
        <f>+札幌市!C16+江別市!C16+千歳市!C16+恵庭市!C16+北広島市!C16+石狩市!C16+当別町!C16+新篠津村!C16</f>
        <v>75499</v>
      </c>
      <c r="D16" s="9">
        <f>+札幌市!D16+江別市!D16+千歳市!D16+恵庭市!D16+北広島市!D16+石狩市!D16+当別町!D16+新篠津村!D16</f>
        <v>83724</v>
      </c>
      <c r="E16" s="9">
        <f>+札幌市!E16+江別市!E16+千歳市!E16+恵庭市!E16+北広島市!E16+石狩市!E16+当別町!E16+新篠津村!E16</f>
        <v>49255</v>
      </c>
      <c r="F16" s="9">
        <f>+札幌市!F16+江別市!F16+千歳市!F16+恵庭市!F16+北広島市!F16+石狩市!F16+当別町!F16+新篠津村!F16</f>
        <v>27959</v>
      </c>
      <c r="G16" s="9">
        <f>+札幌市!G16+江別市!G16+千歳市!G16+恵庭市!G16+北広島市!G16+石狩市!G16+当別町!G16+新篠津村!G16</f>
        <v>5170</v>
      </c>
      <c r="H16" s="9">
        <f>+札幌市!H16+江別市!H16+千歳市!H16+恵庭市!H16+北広島市!H16+石狩市!H16+当別町!H16+新篠津村!H16</f>
        <v>5756</v>
      </c>
      <c r="I16" s="9">
        <f>+札幌市!I16+江別市!I16+千歳市!I16+恵庭市!I16+北広島市!I16+石狩市!I16+当別町!I16+新篠津村!I16</f>
        <v>7622</v>
      </c>
      <c r="J16" s="9">
        <f>+札幌市!J16+江別市!J16+千歳市!J16+恵庭市!J16+北広島市!J16+石狩市!J16+当別町!J16+新篠津村!J16</f>
        <v>122</v>
      </c>
      <c r="K16" s="9">
        <f>+札幌市!K16+江別市!K16+千歳市!K16+恵庭市!K16+北広島市!K16+石狩市!K16+当別町!K16+新篠津村!K16</f>
        <v>470</v>
      </c>
      <c r="L16" s="9">
        <f>+札幌市!L16+江別市!L16+千歳市!L16+恵庭市!L16+北広島市!L16+石狩市!L16+当別町!L16+新篠津村!L16</f>
        <v>812</v>
      </c>
      <c r="M16" s="9">
        <f>+札幌市!M16+江別市!M16+千歳市!M16+恵庭市!M16+北広島市!M16+石狩市!M16+当別町!M16+新篠津村!M16</f>
        <v>252</v>
      </c>
      <c r="N16" s="9">
        <f>+札幌市!N16+江別市!N16+千歳市!N16+恵庭市!N16+北広島市!N16+石狩市!N16+当別町!N16+新篠津村!N16</f>
        <v>911</v>
      </c>
      <c r="O16" s="9">
        <f>+札幌市!O16+江別市!O16+千歳市!O16+恵庭市!O16+北広島市!O16+石狩市!O16+当別町!O16+新篠津村!O16</f>
        <v>859</v>
      </c>
      <c r="P16" s="9">
        <f>+札幌市!P16+江別市!P16+千歳市!P16+恵庭市!P16+北広島市!P16+石狩市!P16+当別町!P16+新篠津村!P16</f>
        <v>416</v>
      </c>
      <c r="Q16" s="9">
        <f>+札幌市!Q16+江別市!Q16+千歳市!Q16+恵庭市!Q16+北広島市!Q16+石狩市!Q16+当別町!Q16+新篠津村!Q16</f>
        <v>406</v>
      </c>
      <c r="R16" s="9">
        <f>+札幌市!R16+江別市!R16+千歳市!R16+恵庭市!R16+北広島市!R16+石狩市!R16+当別町!R16+新篠津村!R16</f>
        <v>4838</v>
      </c>
      <c r="S16" s="9">
        <f>+札幌市!S16+江別市!S16+千歳市!S16+恵庭市!S16+北広島市!S16+石狩市!S16+当別町!S16+新篠津村!S16</f>
        <v>787</v>
      </c>
      <c r="T16" s="9">
        <f>+札幌市!T16+江別市!T16+千歳市!T16+恵庭市!T16+北広島市!T16+石狩市!T16+当別町!T16+新篠津村!T16</f>
        <v>1130</v>
      </c>
      <c r="U16" s="10">
        <f>+札幌市!U16+江別市!U16+千歳市!U16+恵庭市!U16+北広島市!U16+石狩市!U16+当別町!U16+新篠津村!U16</f>
        <v>9876</v>
      </c>
      <c r="V16" s="30">
        <f>+札幌市!V16+江別市!V16+千歳市!V16+恵庭市!V16+北広島市!V16+石狩市!V16+当別町!V16+新篠津村!V16</f>
        <v>275864</v>
      </c>
    </row>
    <row r="17" spans="1:22" ht="18" customHeight="1" x14ac:dyDescent="0.15">
      <c r="A17" s="154" t="s">
        <v>6</v>
      </c>
      <c r="B17" s="118" t="s">
        <v>13</v>
      </c>
      <c r="C17" s="2">
        <f>+札幌市!C17+江別市!C17+千歳市!C17+恵庭市!C17+北広島市!C17+石狩市!C17+当別町!C17+新篠津村!C17</f>
        <v>35707</v>
      </c>
      <c r="D17" s="3">
        <f>+札幌市!D17+江別市!D17+千歳市!D17+恵庭市!D17+北広島市!D17+石狩市!D17+当別町!D17+新篠津村!D17</f>
        <v>43261</v>
      </c>
      <c r="E17" s="3">
        <f>+札幌市!E17+江別市!E17+千歳市!E17+恵庭市!E17+北広島市!E17+石狩市!E17+当別町!E17+新篠津村!E17</f>
        <v>36449</v>
      </c>
      <c r="F17" s="3">
        <f>+札幌市!F17+江別市!F17+千歳市!F17+恵庭市!F17+北広島市!F17+石狩市!F17+当別町!F17+新篠津村!F17</f>
        <v>16566</v>
      </c>
      <c r="G17" s="3">
        <f>+札幌市!G17+江別市!G17+千歳市!G17+恵庭市!G17+北広島市!G17+石狩市!G17+当別町!G17+新篠津村!G17</f>
        <v>4197</v>
      </c>
      <c r="H17" s="3">
        <f>+札幌市!H17+江別市!H17+千歳市!H17+恵庭市!H17+北広島市!H17+石狩市!H17+当別町!H17+新篠津村!H17</f>
        <v>4342</v>
      </c>
      <c r="I17" s="3">
        <f>+札幌市!I17+江別市!I17+千歳市!I17+恵庭市!I17+北広島市!I17+石狩市!I17+当別町!I17+新篠津村!I17</f>
        <v>3844</v>
      </c>
      <c r="J17" s="3">
        <f>+札幌市!J17+江別市!J17+千歳市!J17+恵庭市!J17+北広島市!J17+石狩市!J17+当別町!J17+新篠津村!J17</f>
        <v>121</v>
      </c>
      <c r="K17" s="3">
        <f>+札幌市!K17+江別市!K17+千歳市!K17+恵庭市!K17+北広島市!K17+石狩市!K17+当別町!K17+新篠津村!K17</f>
        <v>602</v>
      </c>
      <c r="L17" s="3">
        <f>+札幌市!L17+江別市!L17+千歳市!L17+恵庭市!L17+北広島市!L17+石狩市!L17+当別町!L17+新篠津村!L17</f>
        <v>642</v>
      </c>
      <c r="M17" s="3">
        <f>+札幌市!M17+江別市!M17+千歳市!M17+恵庭市!M17+北広島市!M17+石狩市!M17+当別町!M17+新篠津村!M17</f>
        <v>204</v>
      </c>
      <c r="N17" s="3">
        <f>+札幌市!N17+江別市!N17+千歳市!N17+恵庭市!N17+北広島市!N17+石狩市!N17+当別町!N17+新篠津村!N17</f>
        <v>525</v>
      </c>
      <c r="O17" s="3">
        <f>+札幌市!O17+江別市!O17+千歳市!O17+恵庭市!O17+北広島市!O17+石狩市!O17+当別町!O17+新篠津村!O17</f>
        <v>529</v>
      </c>
      <c r="P17" s="3">
        <f>+札幌市!P17+江別市!P17+千歳市!P17+恵庭市!P17+北広島市!P17+石狩市!P17+当別町!P17+新篠津村!P17</f>
        <v>267</v>
      </c>
      <c r="Q17" s="3">
        <f>+札幌市!Q17+江別市!Q17+千歳市!Q17+恵庭市!Q17+北広島市!Q17+石狩市!Q17+当別町!Q17+新篠津村!Q17</f>
        <v>294</v>
      </c>
      <c r="R17" s="3">
        <f>+札幌市!R17+江別市!R17+千歳市!R17+恵庭市!R17+北広島市!R17+石狩市!R17+当別町!R17+新篠津村!R17</f>
        <v>4459</v>
      </c>
      <c r="S17" s="3">
        <f>+札幌市!S17+江別市!S17+千歳市!S17+恵庭市!S17+北広島市!S17+石狩市!S17+当別町!S17+新篠津村!S17</f>
        <v>558</v>
      </c>
      <c r="T17" s="3">
        <f>+札幌市!T17+江別市!T17+千歳市!T17+恵庭市!T17+北広島市!T17+石狩市!T17+当別町!T17+新篠津村!T17</f>
        <v>1143</v>
      </c>
      <c r="U17" s="4">
        <f>+札幌市!U17+江別市!U17+千歳市!U17+恵庭市!U17+北広島市!U17+石狩市!U17+当別町!U17+新篠津村!U17</f>
        <v>5339</v>
      </c>
      <c r="V17" s="29">
        <f>+札幌市!V17+江別市!V17+千歳市!V17+恵庭市!V17+北広島市!V17+石狩市!V17+当別町!V17+新篠津村!V17</f>
        <v>159049</v>
      </c>
    </row>
    <row r="18" spans="1:22" ht="18" customHeight="1" x14ac:dyDescent="0.15">
      <c r="A18" s="153"/>
      <c r="B18" s="120" t="s">
        <v>14</v>
      </c>
      <c r="C18" s="5">
        <f>+札幌市!C18+江別市!C18+千歳市!C18+恵庭市!C18+北広島市!C18+石狩市!C18+当別町!C18+新篠津村!C18</f>
        <v>42641</v>
      </c>
      <c r="D18" s="6">
        <f>+札幌市!D18+江別市!D18+千歳市!D18+恵庭市!D18+北広島市!D18+石狩市!D18+当別町!D18+新篠津村!D18</f>
        <v>48266</v>
      </c>
      <c r="E18" s="6">
        <f>+札幌市!E18+江別市!E18+千歳市!E18+恵庭市!E18+北広島市!E18+石狩市!E18+当別町!E18+新篠津村!E18</f>
        <v>40655</v>
      </c>
      <c r="F18" s="6">
        <f>+札幌市!F18+江別市!F18+千歳市!F18+恵庭市!F18+北広島市!F18+石狩市!F18+当別町!F18+新篠津村!F18</f>
        <v>19441</v>
      </c>
      <c r="G18" s="6">
        <f>+札幌市!G18+江別市!G18+千歳市!G18+恵庭市!G18+北広島市!G18+石狩市!G18+当別町!G18+新篠津村!G18</f>
        <v>5274</v>
      </c>
      <c r="H18" s="6">
        <f>+札幌市!H18+江別市!H18+千歳市!H18+恵庭市!H18+北広島市!H18+石狩市!H18+当別町!H18+新篠津村!H18</f>
        <v>5035</v>
      </c>
      <c r="I18" s="6">
        <f>+札幌市!I18+江別市!I18+千歳市!I18+恵庭市!I18+北広島市!I18+石狩市!I18+当別町!I18+新篠津村!I18</f>
        <v>4621</v>
      </c>
      <c r="J18" s="6">
        <f>+札幌市!J18+江別市!J18+千歳市!J18+恵庭市!J18+北広島市!J18+石狩市!J18+当別町!J18+新篠津村!J18</f>
        <v>152</v>
      </c>
      <c r="K18" s="6">
        <f>+札幌市!K18+江別市!K18+千歳市!K18+恵庭市!K18+北広島市!K18+石狩市!K18+当別町!K18+新篠津村!K18</f>
        <v>757</v>
      </c>
      <c r="L18" s="6">
        <f>+札幌市!L18+江別市!L18+千歳市!L18+恵庭市!L18+北広島市!L18+石狩市!L18+当別町!L18+新篠津村!L18</f>
        <v>745</v>
      </c>
      <c r="M18" s="6">
        <f>+札幌市!M18+江別市!M18+千歳市!M18+恵庭市!M18+北広島市!M18+石狩市!M18+当別町!M18+新篠津村!M18</f>
        <v>242</v>
      </c>
      <c r="N18" s="6">
        <f>+札幌市!N18+江別市!N18+千歳市!N18+恵庭市!N18+北広島市!N18+石狩市!N18+当別町!N18+新篠津村!N18</f>
        <v>736</v>
      </c>
      <c r="O18" s="6">
        <f>+札幌市!O18+江別市!O18+千歳市!O18+恵庭市!O18+北広島市!O18+石狩市!O18+当別町!O18+新篠津村!O18</f>
        <v>656</v>
      </c>
      <c r="P18" s="6">
        <f>+札幌市!P18+江別市!P18+千歳市!P18+恵庭市!P18+北広島市!P18+石狩市!P18+当別町!P18+新篠津村!P18</f>
        <v>314</v>
      </c>
      <c r="Q18" s="6">
        <f>+札幌市!Q18+江別市!Q18+千歳市!Q18+恵庭市!Q18+北広島市!Q18+石狩市!Q18+当別町!Q18+新篠津村!Q18</f>
        <v>386</v>
      </c>
      <c r="R18" s="6">
        <f>+札幌市!R18+江別市!R18+千歳市!R18+恵庭市!R18+北広島市!R18+石狩市!R18+当別町!R18+新篠津村!R18</f>
        <v>5357</v>
      </c>
      <c r="S18" s="6">
        <f>+札幌市!S18+江別市!S18+千歳市!S18+恵庭市!S18+北広島市!S18+石狩市!S18+当別町!S18+新篠津村!S18</f>
        <v>737</v>
      </c>
      <c r="T18" s="6">
        <f>+札幌市!T18+江別市!T18+千歳市!T18+恵庭市!T18+北広島市!T18+石狩市!T18+当別町!T18+新篠津村!T18</f>
        <v>1471</v>
      </c>
      <c r="U18" s="7">
        <f>+札幌市!U18+江別市!U18+千歳市!U18+恵庭市!U18+北広島市!U18+石狩市!U18+当別町!U18+新篠津村!U18</f>
        <v>6903</v>
      </c>
      <c r="V18" s="31">
        <f>+札幌市!V18+江別市!V18+千歳市!V18+恵庭市!V18+北広島市!V18+石狩市!V18+当別町!V18+新篠津村!V18</f>
        <v>184389</v>
      </c>
    </row>
    <row r="19" spans="1:22" ht="18" customHeight="1" x14ac:dyDescent="0.15">
      <c r="A19" s="156" t="s">
        <v>7</v>
      </c>
      <c r="B19" s="121" t="s">
        <v>13</v>
      </c>
      <c r="C19" s="11">
        <f>+札幌市!C19+江別市!C19+千歳市!C19+恵庭市!C19+北広島市!C19+石狩市!C19+当別町!C19+新篠津村!C19</f>
        <v>47524</v>
      </c>
      <c r="D19" s="12">
        <f>+札幌市!D19+江別市!D19+千歳市!D19+恵庭市!D19+北広島市!D19+石狩市!D19+当別町!D19+新篠津村!D19</f>
        <v>42882</v>
      </c>
      <c r="E19" s="12">
        <f>+札幌市!E19+江別市!E19+千歳市!E19+恵庭市!E19+北広島市!E19+石狩市!E19+当別町!E19+新篠津村!E19</f>
        <v>53546</v>
      </c>
      <c r="F19" s="12">
        <f>+札幌市!F19+江別市!F19+千歳市!F19+恵庭市!F19+北広島市!F19+石狩市!F19+当別町!F19+新篠津村!F19</f>
        <v>22675</v>
      </c>
      <c r="G19" s="12">
        <f>+札幌市!G19+江別市!G19+千歳市!G19+恵庭市!G19+北広島市!G19+石狩市!G19+当別町!G19+新篠津村!G19</f>
        <v>7681</v>
      </c>
      <c r="H19" s="12">
        <f>+札幌市!H19+江別市!H19+千歳市!H19+恵庭市!H19+北広島市!H19+石狩市!H19+当別町!H19+新篠津村!H19</f>
        <v>7703</v>
      </c>
      <c r="I19" s="12">
        <f>+札幌市!I19+江別市!I19+千歳市!I19+恵庭市!I19+北広島市!I19+石狩市!I19+当別町!I19+新篠津村!I19</f>
        <v>12798</v>
      </c>
      <c r="J19" s="12">
        <f>+札幌市!J19+江別市!J19+千歳市!J19+恵庭市!J19+北広島市!J19+石狩市!J19+当別町!J19+新篠津村!J19</f>
        <v>136</v>
      </c>
      <c r="K19" s="12">
        <f>+札幌市!K19+江別市!K19+千歳市!K19+恵庭市!K19+北広島市!K19+石狩市!K19+当別町!K19+新篠津村!K19</f>
        <v>1164</v>
      </c>
      <c r="L19" s="12">
        <f>+札幌市!L19+江別市!L19+千歳市!L19+恵庭市!L19+北広島市!L19+石狩市!L19+当別町!L19+新篠津村!L19</f>
        <v>1078</v>
      </c>
      <c r="M19" s="12">
        <f>+札幌市!M19+江別市!M19+千歳市!M19+恵庭市!M19+北広島市!M19+石狩市!M19+当別町!M19+新篠津村!M19</f>
        <v>456</v>
      </c>
      <c r="N19" s="12">
        <f>+札幌市!N19+江別市!N19+千歳市!N19+恵庭市!N19+北広島市!N19+石狩市!N19+当別町!N19+新篠津村!N19</f>
        <v>761</v>
      </c>
      <c r="O19" s="12">
        <f>+札幌市!O19+江別市!O19+千歳市!O19+恵庭市!O19+北広島市!O19+石狩市!O19+当別町!O19+新篠津村!O19</f>
        <v>660</v>
      </c>
      <c r="P19" s="12">
        <f>+札幌市!P19+江別市!P19+千歳市!P19+恵庭市!P19+北広島市!P19+石狩市!P19+当別町!P19+新篠津村!P19</f>
        <v>258</v>
      </c>
      <c r="Q19" s="12">
        <f>+札幌市!Q19+江別市!Q19+千歳市!Q19+恵庭市!Q19+北広島市!Q19+石狩市!Q19+当別町!Q19+新篠津村!Q19</f>
        <v>297</v>
      </c>
      <c r="R19" s="12">
        <f>+札幌市!R19+江別市!R19+千歳市!R19+恵庭市!R19+北広島市!R19+石狩市!R19+当別町!R19+新篠津村!R19</f>
        <v>5847</v>
      </c>
      <c r="S19" s="12">
        <f>+札幌市!S19+江別市!S19+千歳市!S19+恵庭市!S19+北広島市!S19+石狩市!S19+当別町!S19+新篠津村!S19</f>
        <v>751</v>
      </c>
      <c r="T19" s="12">
        <f>+札幌市!T19+江別市!T19+千歳市!T19+恵庭市!T19+北広島市!T19+石狩市!T19+当別町!T19+新篠津村!T19</f>
        <v>1262</v>
      </c>
      <c r="U19" s="13">
        <f>+札幌市!U19+江別市!U19+千歳市!U19+恵庭市!U19+北広島市!U19+石狩市!U19+当別町!U19+新篠津村!U19</f>
        <v>8780</v>
      </c>
      <c r="V19" s="32">
        <f>+札幌市!V19+江別市!V19+千歳市!V19+恵庭市!V19+北広島市!V19+石狩市!V19+当別町!V19+新篠津村!V19</f>
        <v>216259</v>
      </c>
    </row>
    <row r="20" spans="1:22" ht="18" customHeight="1" x14ac:dyDescent="0.15">
      <c r="A20" s="157"/>
      <c r="B20" s="119" t="s">
        <v>14</v>
      </c>
      <c r="C20" s="8">
        <f>+札幌市!C20+江別市!C20+千歳市!C20+恵庭市!C20+北広島市!C20+石狩市!C20+当別町!C20+新篠津村!C20</f>
        <v>56665</v>
      </c>
      <c r="D20" s="9">
        <f>+札幌市!D20+江別市!D20+千歳市!D20+恵庭市!D20+北広島市!D20+石狩市!D20+当別町!D20+新篠津村!D20</f>
        <v>50795</v>
      </c>
      <c r="E20" s="9">
        <f>+札幌市!E20+江別市!E20+千歳市!E20+恵庭市!E20+北広島市!E20+石狩市!E20+当別町!E20+新篠津村!E20</f>
        <v>59884</v>
      </c>
      <c r="F20" s="9">
        <f>+札幌市!F20+江別市!F20+千歳市!F20+恵庭市!F20+北広島市!F20+石狩市!F20+当別町!F20+新篠津村!F20</f>
        <v>26493</v>
      </c>
      <c r="G20" s="9">
        <f>+札幌市!G20+江別市!G20+千歳市!G20+恵庭市!G20+北広島市!G20+石狩市!G20+当別町!G20+新篠津村!G20</f>
        <v>9825</v>
      </c>
      <c r="H20" s="9">
        <f>+札幌市!H20+江別市!H20+千歳市!H20+恵庭市!H20+北広島市!H20+石狩市!H20+当別町!H20+新篠津村!H20</f>
        <v>8952</v>
      </c>
      <c r="I20" s="9">
        <f>+札幌市!I20+江別市!I20+千歳市!I20+恵庭市!I20+北広島市!I20+石狩市!I20+当別町!I20+新篠津村!I20</f>
        <v>16147</v>
      </c>
      <c r="J20" s="9">
        <f>+札幌市!J20+江別市!J20+千歳市!J20+恵庭市!J20+北広島市!J20+石狩市!J20+当別町!J20+新篠津村!J20</f>
        <v>165</v>
      </c>
      <c r="K20" s="9">
        <f>+札幌市!K20+江別市!K20+千歳市!K20+恵庭市!K20+北広島市!K20+石狩市!K20+当別町!K20+新篠津村!K20</f>
        <v>1579</v>
      </c>
      <c r="L20" s="9">
        <f>+札幌市!L20+江別市!L20+千歳市!L20+恵庭市!L20+北広島市!L20+石狩市!L20+当別町!L20+新篠津村!L20</f>
        <v>1388</v>
      </c>
      <c r="M20" s="9">
        <f>+札幌市!M20+江別市!M20+千歳市!M20+恵庭市!M20+北広島市!M20+石狩市!M20+当別町!M20+新篠津村!M20</f>
        <v>511</v>
      </c>
      <c r="N20" s="9">
        <f>+札幌市!N20+江別市!N20+千歳市!N20+恵庭市!N20+北広島市!N20+石狩市!N20+当別町!N20+新篠津村!N20</f>
        <v>1005</v>
      </c>
      <c r="O20" s="9">
        <f>+札幌市!O20+江別市!O20+千歳市!O20+恵庭市!O20+北広島市!O20+石狩市!O20+当別町!O20+新篠津村!O20</f>
        <v>903</v>
      </c>
      <c r="P20" s="9">
        <f>+札幌市!P20+江別市!P20+千歳市!P20+恵庭市!P20+北広島市!P20+石狩市!P20+当別町!P20+新篠津村!P20</f>
        <v>331</v>
      </c>
      <c r="Q20" s="9">
        <f>+札幌市!Q20+江別市!Q20+千歳市!Q20+恵庭市!Q20+北広島市!Q20+石狩市!Q20+当別町!Q20+新篠津村!Q20</f>
        <v>400</v>
      </c>
      <c r="R20" s="9">
        <f>+札幌市!R20+江別市!R20+千歳市!R20+恵庭市!R20+北広島市!R20+石狩市!R20+当別町!R20+新篠津村!R20</f>
        <v>7040</v>
      </c>
      <c r="S20" s="9">
        <f>+札幌市!S20+江別市!S20+千歳市!S20+恵庭市!S20+北広島市!S20+石狩市!S20+当別町!S20+新篠津村!S20</f>
        <v>981</v>
      </c>
      <c r="T20" s="9">
        <f>+札幌市!T20+江別市!T20+千歳市!T20+恵庭市!T20+北広島市!T20+石狩市!T20+当別町!T20+新篠津村!T20</f>
        <v>1705</v>
      </c>
      <c r="U20" s="10">
        <f>+札幌市!U20+江別市!U20+千歳市!U20+恵庭市!U20+北広島市!U20+石狩市!U20+当別町!U20+新篠津村!U20</f>
        <v>11110</v>
      </c>
      <c r="V20" s="30">
        <f>+札幌市!V20+江別市!V20+千歳市!V20+恵庭市!V20+北広島市!V20+石狩市!V20+当別町!V20+新篠津村!V20</f>
        <v>255879</v>
      </c>
    </row>
    <row r="21" spans="1:22" ht="18" customHeight="1" x14ac:dyDescent="0.15">
      <c r="A21" s="154" t="s">
        <v>8</v>
      </c>
      <c r="B21" s="118" t="s">
        <v>13</v>
      </c>
      <c r="C21" s="2">
        <f>+札幌市!C21+江別市!C21+千歳市!C21+恵庭市!C21+北広島市!C21+石狩市!C21+当別町!C21+新篠津村!C21</f>
        <v>42147</v>
      </c>
      <c r="D21" s="3">
        <f>+札幌市!D21+江別市!D21+千歳市!D21+恵庭市!D21+北広島市!D21+石狩市!D21+当別町!D21+新篠津村!D21</f>
        <v>39159</v>
      </c>
      <c r="E21" s="3">
        <f>+札幌市!E21+江別市!E21+千歳市!E21+恵庭市!E21+北広島市!E21+石狩市!E21+当別町!E21+新篠津村!E21</f>
        <v>40841</v>
      </c>
      <c r="F21" s="3">
        <f>+札幌市!F21+江別市!F21+千歳市!F21+恵庭市!F21+北広島市!F21+石狩市!F21+当別町!F21+新篠津村!F21</f>
        <v>18123</v>
      </c>
      <c r="G21" s="3">
        <f>+札幌市!G21+江別市!G21+千歳市!G21+恵庭市!G21+北広島市!G21+石狩市!G21+当別町!G21+新篠津村!G21</f>
        <v>6776</v>
      </c>
      <c r="H21" s="3">
        <f>+札幌市!H21+江別市!H21+千歳市!H21+恵庭市!H21+北広島市!H21+石狩市!H21+当別町!H21+新篠津村!H21</f>
        <v>7838</v>
      </c>
      <c r="I21" s="3">
        <f>+札幌市!I21+江別市!I21+千歳市!I21+恵庭市!I21+北広島市!I21+石狩市!I21+当別町!I21+新篠津村!I21</f>
        <v>5697</v>
      </c>
      <c r="J21" s="3">
        <f>+札幌市!J21+江別市!J21+千歳市!J21+恵庭市!J21+北広島市!J21+石狩市!J21+当別町!J21+新篠津村!J21</f>
        <v>118</v>
      </c>
      <c r="K21" s="3">
        <f>+札幌市!K21+江別市!K21+千歳市!K21+恵庭市!K21+北広島市!K21+石狩市!K21+当別町!K21+新篠津村!K21</f>
        <v>1793</v>
      </c>
      <c r="L21" s="3">
        <f>+札幌市!L21+江別市!L21+千歳市!L21+恵庭市!L21+北広島市!L21+石狩市!L21+当別町!L21+新篠津村!L21</f>
        <v>1157</v>
      </c>
      <c r="M21" s="3">
        <f>+札幌市!M21+江別市!M21+千歳市!M21+恵庭市!M21+北広島市!M21+石狩市!M21+当別町!M21+新篠津村!M21</f>
        <v>184</v>
      </c>
      <c r="N21" s="3">
        <f>+札幌市!N21+江別市!N21+千歳市!N21+恵庭市!N21+北広島市!N21+石狩市!N21+当別町!N21+新篠津村!N21</f>
        <v>692</v>
      </c>
      <c r="O21" s="3">
        <f>+札幌市!O21+江別市!O21+千歳市!O21+恵庭市!O21+北広島市!O21+石狩市!O21+当別町!O21+新篠津村!O21</f>
        <v>401</v>
      </c>
      <c r="P21" s="3">
        <f>+札幌市!P21+江別市!P21+千歳市!P21+恵庭市!P21+北広島市!P21+石狩市!P21+当別町!P21+新篠津村!P21</f>
        <v>147</v>
      </c>
      <c r="Q21" s="3">
        <f>+札幌市!Q21+江別市!Q21+千歳市!Q21+恵庭市!Q21+北広島市!Q21+石狩市!Q21+当別町!Q21+新篠津村!Q21</f>
        <v>381</v>
      </c>
      <c r="R21" s="3">
        <f>+札幌市!R21+江別市!R21+千歳市!R21+恵庭市!R21+北広島市!R21+石狩市!R21+当別町!R21+新篠津村!R21</f>
        <v>2773</v>
      </c>
      <c r="S21" s="3">
        <f>+札幌市!S21+江別市!S21+千歳市!S21+恵庭市!S21+北広島市!S21+石狩市!S21+当別町!S21+新篠津村!S21</f>
        <v>615</v>
      </c>
      <c r="T21" s="3">
        <f>+札幌市!T21+江別市!T21+千歳市!T21+恵庭市!T21+北広島市!T21+石狩市!T21+当別町!T21+新篠津村!T21</f>
        <v>1138</v>
      </c>
      <c r="U21" s="4">
        <f>+札幌市!U21+江別市!U21+千歳市!U21+恵庭市!U21+北広島市!U21+石狩市!U21+当別町!U21+新篠津村!U21</f>
        <v>6437</v>
      </c>
      <c r="V21" s="29">
        <f>+札幌市!V21+江別市!V21+千歳市!V21+恵庭市!V21+北広島市!V21+石狩市!V21+当別町!V21+新篠津村!V21</f>
        <v>176417</v>
      </c>
    </row>
    <row r="22" spans="1:22" ht="18" customHeight="1" x14ac:dyDescent="0.15">
      <c r="A22" s="153"/>
      <c r="B22" s="120" t="s">
        <v>14</v>
      </c>
      <c r="C22" s="5">
        <f>+札幌市!C22+江別市!C22+千歳市!C22+恵庭市!C22+北広島市!C22+石狩市!C22+当別町!C22+新篠津村!C22</f>
        <v>50600</v>
      </c>
      <c r="D22" s="6">
        <f>+札幌市!D22+江別市!D22+千歳市!D22+恵庭市!D22+北広島市!D22+石狩市!D22+当別町!D22+新篠津村!D22</f>
        <v>44961</v>
      </c>
      <c r="E22" s="6">
        <f>+札幌市!E22+江別市!E22+千歳市!E22+恵庭市!E22+北広島市!E22+石狩市!E22+当別町!E22+新篠津村!E22</f>
        <v>46392</v>
      </c>
      <c r="F22" s="6">
        <f>+札幌市!F22+江別市!F22+千歳市!F22+恵庭市!F22+北広島市!F22+石狩市!F22+当別町!F22+新篠津村!F22</f>
        <v>22009</v>
      </c>
      <c r="G22" s="6">
        <f>+札幌市!G22+江別市!G22+千歳市!G22+恵庭市!G22+北広島市!G22+石狩市!G22+当別町!G22+新篠津村!G22</f>
        <v>8701</v>
      </c>
      <c r="H22" s="6">
        <f>+札幌市!H22+江別市!H22+千歳市!H22+恵庭市!H22+北広島市!H22+石狩市!H22+当別町!H22+新篠津村!H22</f>
        <v>9463</v>
      </c>
      <c r="I22" s="6">
        <f>+札幌市!I22+江別市!I22+千歳市!I22+恵庭市!I22+北広島市!I22+石狩市!I22+当別町!I22+新篠津村!I22</f>
        <v>6897</v>
      </c>
      <c r="J22" s="6">
        <f>+札幌市!J22+江別市!J22+千歳市!J22+恵庭市!J22+北広島市!J22+石狩市!J22+当別町!J22+新篠津村!J22</f>
        <v>152</v>
      </c>
      <c r="K22" s="6">
        <f>+札幌市!K22+江別市!K22+千歳市!K22+恵庭市!K22+北広島市!K22+石狩市!K22+当別町!K22+新篠津村!K22</f>
        <v>2154</v>
      </c>
      <c r="L22" s="6">
        <f>+札幌市!L22+江別市!L22+千歳市!L22+恵庭市!L22+北広島市!L22+石狩市!L22+当別町!L22+新篠津村!L22</f>
        <v>1610</v>
      </c>
      <c r="M22" s="6">
        <f>+札幌市!M22+江別市!M22+千歳市!M22+恵庭市!M22+北広島市!M22+石狩市!M22+当別町!M22+新篠津村!M22</f>
        <v>202</v>
      </c>
      <c r="N22" s="6">
        <f>+札幌市!N22+江別市!N22+千歳市!N22+恵庭市!N22+北広島市!N22+石狩市!N22+当別町!N22+新篠津村!N22</f>
        <v>971</v>
      </c>
      <c r="O22" s="6">
        <f>+札幌市!O22+江別市!O22+千歳市!O22+恵庭市!O22+北広島市!O22+石狩市!O22+当別町!O22+新篠津村!O22</f>
        <v>523</v>
      </c>
      <c r="P22" s="6">
        <f>+札幌市!P22+江別市!P22+千歳市!P22+恵庭市!P22+北広島市!P22+石狩市!P22+当別町!P22+新篠津村!P22</f>
        <v>184</v>
      </c>
      <c r="Q22" s="6">
        <f>+札幌市!Q22+江別市!Q22+千歳市!Q22+恵庭市!Q22+北広島市!Q22+石狩市!Q22+当別町!Q22+新篠津村!Q22</f>
        <v>528</v>
      </c>
      <c r="R22" s="6">
        <f>+札幌市!R22+江別市!R22+千歳市!R22+恵庭市!R22+北広島市!R22+石狩市!R22+当別町!R22+新篠津村!R22</f>
        <v>3305</v>
      </c>
      <c r="S22" s="6">
        <f>+札幌市!S22+江別市!S22+千歳市!S22+恵庭市!S22+北広島市!S22+石狩市!S22+当別町!S22+新篠津村!S22</f>
        <v>801</v>
      </c>
      <c r="T22" s="6">
        <f>+札幌市!T22+江別市!T22+千歳市!T22+恵庭市!T22+北広島市!T22+石狩市!T22+当別町!T22+新篠津村!T22</f>
        <v>1537</v>
      </c>
      <c r="U22" s="7">
        <f>+札幌市!U22+江別市!U22+千歳市!U22+恵庭市!U22+北広島市!U22+石狩市!U22+当別町!U22+新篠津村!U22</f>
        <v>8553</v>
      </c>
      <c r="V22" s="31">
        <f>+札幌市!V22+江別市!V22+千歳市!V22+恵庭市!V22+北広島市!V22+石狩市!V22+当別町!V22+新篠津村!V22</f>
        <v>209543</v>
      </c>
    </row>
    <row r="23" spans="1:22" ht="18" customHeight="1" x14ac:dyDescent="0.15">
      <c r="A23" s="156" t="s">
        <v>9</v>
      </c>
      <c r="B23" s="121" t="s">
        <v>13</v>
      </c>
      <c r="C23" s="11">
        <f>+札幌市!C23+江別市!C23+千歳市!C23+恵庭市!C23+北広島市!C23+石狩市!C23+当別町!C23+新篠津村!C23</f>
        <v>78501</v>
      </c>
      <c r="D23" s="12">
        <f>+札幌市!D23+江別市!D23+千歳市!D23+恵庭市!D23+北広島市!D23+石狩市!D23+当別町!D23+新篠津村!D23</f>
        <v>55251</v>
      </c>
      <c r="E23" s="12">
        <f>+札幌市!E23+江別市!E23+千歳市!E23+恵庭市!E23+北広島市!E23+石狩市!E23+当別町!E23+新篠津村!E23</f>
        <v>50379</v>
      </c>
      <c r="F23" s="12">
        <f>+札幌市!F23+江別市!F23+千歳市!F23+恵庭市!F23+北広島市!F23+石狩市!F23+当別町!F23+新篠津村!F23</f>
        <v>30458</v>
      </c>
      <c r="G23" s="12">
        <f>+札幌市!G23+江別市!G23+千歳市!G23+恵庭市!G23+北広島市!G23+石狩市!G23+当別町!G23+新篠津村!G23</f>
        <v>34802</v>
      </c>
      <c r="H23" s="12">
        <f>+札幌市!H23+江別市!H23+千歳市!H23+恵庭市!H23+北広島市!H23+石狩市!H23+当別町!H23+新篠津村!H23</f>
        <v>23981</v>
      </c>
      <c r="I23" s="12">
        <f>+札幌市!I23+江別市!I23+千歳市!I23+恵庭市!I23+北広島市!I23+石狩市!I23+当別町!I23+新篠津村!I23</f>
        <v>15322</v>
      </c>
      <c r="J23" s="12">
        <f>+札幌市!J23+江別市!J23+千歳市!J23+恵庭市!J23+北広島市!J23+石狩市!J23+当別町!J23+新篠津村!J23</f>
        <v>548</v>
      </c>
      <c r="K23" s="12">
        <f>+札幌市!K23+江別市!K23+千歳市!K23+恵庭市!K23+北広島市!K23+石狩市!K23+当別町!K23+新篠津村!K23</f>
        <v>10414</v>
      </c>
      <c r="L23" s="12">
        <f>+札幌市!L23+江別市!L23+千歳市!L23+恵庭市!L23+北広島市!L23+石狩市!L23+当別町!L23+新篠津村!L23</f>
        <v>4534</v>
      </c>
      <c r="M23" s="12">
        <f>+札幌市!M23+江別市!M23+千歳市!M23+恵庭市!M23+北広島市!M23+石狩市!M23+当別町!M23+新篠津村!M23</f>
        <v>279</v>
      </c>
      <c r="N23" s="12">
        <f>+札幌市!N23+江別市!N23+千歳市!N23+恵庭市!N23+北広島市!N23+石狩市!N23+当別町!N23+新篠津村!N23</f>
        <v>793</v>
      </c>
      <c r="O23" s="12">
        <f>+札幌市!O23+江別市!O23+千歳市!O23+恵庭市!O23+北広島市!O23+石狩市!O23+当別町!O23+新篠津村!O23</f>
        <v>761</v>
      </c>
      <c r="P23" s="12">
        <f>+札幌市!P23+江別市!P23+千歳市!P23+恵庭市!P23+北広島市!P23+石狩市!P23+当別町!P23+新篠津村!P23</f>
        <v>245</v>
      </c>
      <c r="Q23" s="12">
        <f>+札幌市!Q23+江別市!Q23+千歳市!Q23+恵庭市!Q23+北広島市!Q23+石狩市!Q23+当別町!Q23+新篠津村!Q23</f>
        <v>275</v>
      </c>
      <c r="R23" s="12">
        <f>+札幌市!R23+江別市!R23+千歳市!R23+恵庭市!R23+北広島市!R23+石狩市!R23+当別町!R23+新篠津村!R23</f>
        <v>4118</v>
      </c>
      <c r="S23" s="12">
        <f>+札幌市!S23+江別市!S23+千歳市!S23+恵庭市!S23+北広島市!S23+石狩市!S23+当別町!S23+新篠津村!S23</f>
        <v>680</v>
      </c>
      <c r="T23" s="12">
        <f>+札幌市!T23+江別市!T23+千歳市!T23+恵庭市!T23+北広島市!T23+石狩市!T23+当別町!T23+新篠津村!T23</f>
        <v>3529</v>
      </c>
      <c r="U23" s="13">
        <f>+札幌市!U23+江別市!U23+千歳市!U23+恵庭市!U23+北広島市!U23+石狩市!U23+当別町!U23+新篠津村!U23</f>
        <v>12131</v>
      </c>
      <c r="V23" s="32">
        <f>+札幌市!V23+江別市!V23+千歳市!V23+恵庭市!V23+北広島市!V23+石狩市!V23+当別町!V23+新篠津村!V23</f>
        <v>327001</v>
      </c>
    </row>
    <row r="24" spans="1:22" ht="18" customHeight="1" x14ac:dyDescent="0.15">
      <c r="A24" s="157"/>
      <c r="B24" s="119" t="s">
        <v>14</v>
      </c>
      <c r="C24" s="8">
        <f>+札幌市!C24+江別市!C24+千歳市!C24+恵庭市!C24+北広島市!C24+石狩市!C24+当別町!C24+新篠津村!C24</f>
        <v>96212</v>
      </c>
      <c r="D24" s="9">
        <f>+札幌市!D24+江別市!D24+千歳市!D24+恵庭市!D24+北広島市!D24+石狩市!D24+当別町!D24+新篠津村!D24</f>
        <v>67225</v>
      </c>
      <c r="E24" s="9">
        <f>+札幌市!E24+江別市!E24+千歳市!E24+恵庭市!E24+北広島市!E24+石狩市!E24+当別町!E24+新篠津村!E24</f>
        <v>56722</v>
      </c>
      <c r="F24" s="9">
        <f>+札幌市!F24+江別市!F24+千歳市!F24+恵庭市!F24+北広島市!F24+石狩市!F24+当別町!F24+新篠津村!F24</f>
        <v>37100</v>
      </c>
      <c r="G24" s="9">
        <f>+札幌市!G24+江別市!G24+千歳市!G24+恵庭市!G24+北広島市!G24+石狩市!G24+当別町!G24+新篠津村!G24</f>
        <v>43365</v>
      </c>
      <c r="H24" s="9">
        <f>+札幌市!H24+江別市!H24+千歳市!H24+恵庭市!H24+北広島市!H24+石狩市!H24+当別町!H24+新篠津村!H24</f>
        <v>28285</v>
      </c>
      <c r="I24" s="9">
        <f>+札幌市!I24+江別市!I24+千歳市!I24+恵庭市!I24+北広島市!I24+石狩市!I24+当別町!I24+新篠津村!I24</f>
        <v>19782</v>
      </c>
      <c r="J24" s="9">
        <f>+札幌市!J24+江別市!J24+千歳市!J24+恵庭市!J24+北広島市!J24+石狩市!J24+当別町!J24+新篠津村!J24</f>
        <v>651</v>
      </c>
      <c r="K24" s="9">
        <f>+札幌市!K24+江別市!K24+千歳市!K24+恵庭市!K24+北広島市!K24+石狩市!K24+当別町!K24+新篠津村!K24</f>
        <v>13085</v>
      </c>
      <c r="L24" s="9">
        <f>+札幌市!L24+江別市!L24+千歳市!L24+恵庭市!L24+北広島市!L24+石狩市!L24+当別町!L24+新篠津村!L24</f>
        <v>5538</v>
      </c>
      <c r="M24" s="9">
        <f>+札幌市!M24+江別市!M24+千歳市!M24+恵庭市!M24+北広島市!M24+石狩市!M24+当別町!M24+新篠津村!M24</f>
        <v>353</v>
      </c>
      <c r="N24" s="9">
        <f>+札幌市!N24+江別市!N24+千歳市!N24+恵庭市!N24+北広島市!N24+石狩市!N24+当別町!N24+新篠津村!N24</f>
        <v>962</v>
      </c>
      <c r="O24" s="9">
        <f>+札幌市!O24+江別市!O24+千歳市!O24+恵庭市!O24+北広島市!O24+石狩市!O24+当別町!O24+新篠津村!O24</f>
        <v>1048</v>
      </c>
      <c r="P24" s="9">
        <f>+札幌市!P24+江別市!P24+千歳市!P24+恵庭市!P24+北広島市!P24+石狩市!P24+当別町!P24+新篠津村!P24</f>
        <v>348</v>
      </c>
      <c r="Q24" s="9">
        <f>+札幌市!Q24+江別市!Q24+千歳市!Q24+恵庭市!Q24+北広島市!Q24+石狩市!Q24+当別町!Q24+新篠津村!Q24</f>
        <v>372</v>
      </c>
      <c r="R24" s="9">
        <f>+札幌市!R24+江別市!R24+千歳市!R24+恵庭市!R24+北広島市!R24+石狩市!R24+当別町!R24+新篠津村!R24</f>
        <v>5246</v>
      </c>
      <c r="S24" s="9">
        <f>+札幌市!S24+江別市!S24+千歳市!S24+恵庭市!S24+北広島市!S24+石狩市!S24+当別町!S24+新篠津村!S24</f>
        <v>889</v>
      </c>
      <c r="T24" s="9">
        <f>+札幌市!T24+江別市!T24+千歳市!T24+恵庭市!T24+北広島市!T24+石狩市!T24+当別町!T24+新篠津村!T24</f>
        <v>4644</v>
      </c>
      <c r="U24" s="10">
        <f>+札幌市!U24+江別市!U24+千歳市!U24+恵庭市!U24+北広島市!U24+石狩市!U24+当別町!U24+新篠津村!U24</f>
        <v>16244</v>
      </c>
      <c r="V24" s="30">
        <f>+札幌市!V24+江別市!V24+千歳市!V24+恵庭市!V24+北広島市!V24+石狩市!V24+当別町!V24+新篠津村!V24</f>
        <v>398071</v>
      </c>
    </row>
    <row r="25" spans="1:22" ht="18" customHeight="1" x14ac:dyDescent="0.15">
      <c r="A25" s="154" t="s">
        <v>10</v>
      </c>
      <c r="B25" s="118" t="s">
        <v>13</v>
      </c>
      <c r="C25" s="2">
        <f>+札幌市!C25+江別市!C25+千歳市!C25+恵庭市!C25+北広島市!C25+石狩市!C25+当別町!C25+新篠津村!C25</f>
        <v>92335</v>
      </c>
      <c r="D25" s="3">
        <f>+札幌市!D25+江別市!D25+千歳市!D25+恵庭市!D25+北広島市!D25+石狩市!D25+当別町!D25+新篠津村!D25</f>
        <v>71659</v>
      </c>
      <c r="E25" s="3">
        <f>+札幌市!E25+江別市!E25+千歳市!E25+恵庭市!E25+北広島市!E25+石狩市!E25+当別町!E25+新篠津村!E25</f>
        <v>50094</v>
      </c>
      <c r="F25" s="3">
        <f>+札幌市!F25+江別市!F25+千歳市!F25+恵庭市!F25+北広島市!F25+石狩市!F25+当別町!F25+新篠津村!F25</f>
        <v>24832</v>
      </c>
      <c r="G25" s="3">
        <f>+札幌市!G25+江別市!G25+千歳市!G25+恵庭市!G25+北広島市!G25+石狩市!G25+当別町!G25+新篠津村!G25</f>
        <v>6966</v>
      </c>
      <c r="H25" s="3">
        <f>+札幌市!H25+江別市!H25+千歳市!H25+恵庭市!H25+北広島市!H25+石狩市!H25+当別町!H25+新篠津村!H25</f>
        <v>10593</v>
      </c>
      <c r="I25" s="3">
        <f>+札幌市!I25+江別市!I25+千歳市!I25+恵庭市!I25+北広島市!I25+石狩市!I25+当別町!I25+新篠津村!I25</f>
        <v>16405</v>
      </c>
      <c r="J25" s="3">
        <f>+札幌市!J25+江別市!J25+千歳市!J25+恵庭市!J25+北広島市!J25+石狩市!J25+当別町!J25+新篠津村!J25</f>
        <v>384</v>
      </c>
      <c r="K25" s="3">
        <f>+札幌市!K25+江別市!K25+千歳市!K25+恵庭市!K25+北広島市!K25+石狩市!K25+当別町!K25+新篠津村!K25</f>
        <v>7118</v>
      </c>
      <c r="L25" s="3">
        <f>+札幌市!L25+江別市!L25+千歳市!L25+恵庭市!L25+北広島市!L25+石狩市!L25+当別町!L25+新篠津村!L25</f>
        <v>1383</v>
      </c>
      <c r="M25" s="3">
        <f>+札幌市!M25+江別市!M25+千歳市!M25+恵庭市!M25+北広島市!M25+石狩市!M25+当別町!M25+新篠津村!M25</f>
        <v>298</v>
      </c>
      <c r="N25" s="3">
        <f>+札幌市!N25+江別市!N25+千歳市!N25+恵庭市!N25+北広島市!N25+石狩市!N25+当別町!N25+新篠津村!N25</f>
        <v>707</v>
      </c>
      <c r="O25" s="3">
        <f>+札幌市!O25+江別市!O25+千歳市!O25+恵庭市!O25+北広島市!O25+石狩市!O25+当別町!O25+新篠津村!O25</f>
        <v>650</v>
      </c>
      <c r="P25" s="3">
        <f>+札幌市!P25+江別市!P25+千歳市!P25+恵庭市!P25+北広島市!P25+石狩市!P25+当別町!P25+新篠津村!P25</f>
        <v>420</v>
      </c>
      <c r="Q25" s="3">
        <f>+札幌市!Q25+江別市!Q25+千歳市!Q25+恵庭市!Q25+北広島市!Q25+石狩市!Q25+当別町!Q25+新篠津村!Q25</f>
        <v>245</v>
      </c>
      <c r="R25" s="3">
        <f>+札幌市!R25+江別市!R25+千歳市!R25+恵庭市!R25+北広島市!R25+石狩市!R25+当別町!R25+新篠津村!R25</f>
        <v>3907</v>
      </c>
      <c r="S25" s="3">
        <f>+札幌市!S25+江別市!S25+千歳市!S25+恵庭市!S25+北広島市!S25+石狩市!S25+当別町!S25+新篠津村!S25</f>
        <v>799</v>
      </c>
      <c r="T25" s="3">
        <f>+札幌市!T25+江別市!T25+千歳市!T25+恵庭市!T25+北広島市!T25+石狩市!T25+当別町!T25+新篠津村!T25</f>
        <v>5386</v>
      </c>
      <c r="U25" s="4">
        <f>+札幌市!U25+江別市!U25+千歳市!U25+恵庭市!U25+北広島市!U25+石狩市!U25+当別町!U25+新篠津村!U25</f>
        <v>13882</v>
      </c>
      <c r="V25" s="29">
        <f>+札幌市!V25+江別市!V25+千歳市!V25+恵庭市!V25+北広島市!V25+石狩市!V25+当別町!V25+新篠津村!V25</f>
        <v>308063</v>
      </c>
    </row>
    <row r="26" spans="1:22" ht="18" customHeight="1" x14ac:dyDescent="0.15">
      <c r="A26" s="153"/>
      <c r="B26" s="120" t="s">
        <v>14</v>
      </c>
      <c r="C26" s="5">
        <f>+札幌市!C26+江別市!C26+千歳市!C26+恵庭市!C26+北広島市!C26+石狩市!C26+当別町!C26+新篠津村!C26</f>
        <v>114689</v>
      </c>
      <c r="D26" s="6">
        <f>+札幌市!D26+江別市!D26+千歳市!D26+恵庭市!D26+北広島市!D26+石狩市!D26+当別町!D26+新篠津村!D26</f>
        <v>85141</v>
      </c>
      <c r="E26" s="6">
        <f>+札幌市!E26+江別市!E26+千歳市!E26+恵庭市!E26+北広島市!E26+石狩市!E26+当別町!E26+新篠津村!E26</f>
        <v>56899</v>
      </c>
      <c r="F26" s="6">
        <f>+札幌市!F26+江別市!F26+千歳市!F26+恵庭市!F26+北広島市!F26+石狩市!F26+当別町!F26+新篠津村!F26</f>
        <v>30922</v>
      </c>
      <c r="G26" s="6">
        <f>+札幌市!G26+江別市!G26+千歳市!G26+恵庭市!G26+北広島市!G26+石狩市!G26+当別町!G26+新篠津村!G26</f>
        <v>8736</v>
      </c>
      <c r="H26" s="6">
        <f>+札幌市!H26+江別市!H26+千歳市!H26+恵庭市!H26+北広島市!H26+石狩市!H26+当別町!H26+新篠津村!H26</f>
        <v>12567</v>
      </c>
      <c r="I26" s="6">
        <f>+札幌市!I26+江別市!I26+千歳市!I26+恵庭市!I26+北広島市!I26+石狩市!I26+当別町!I26+新篠津村!I26</f>
        <v>21045</v>
      </c>
      <c r="J26" s="6">
        <f>+札幌市!J26+江別市!J26+千歳市!J26+恵庭市!J26+北広島市!J26+石狩市!J26+当別町!J26+新篠津村!J26</f>
        <v>504</v>
      </c>
      <c r="K26" s="6">
        <f>+札幌市!K26+江別市!K26+千歳市!K26+恵庭市!K26+北広島市!K26+石狩市!K26+当別町!K26+新篠津村!K26</f>
        <v>9595</v>
      </c>
      <c r="L26" s="6">
        <f>+札幌市!L26+江別市!L26+千歳市!L26+恵庭市!L26+北広島市!L26+石狩市!L26+当別町!L26+新篠津村!L26</f>
        <v>1970</v>
      </c>
      <c r="M26" s="6">
        <f>+札幌市!M26+江別市!M26+千歳市!M26+恵庭市!M26+北広島市!M26+石狩市!M26+当別町!M26+新篠津村!M26</f>
        <v>355</v>
      </c>
      <c r="N26" s="6">
        <f>+札幌市!N26+江別市!N26+千歳市!N26+恵庭市!N26+北広島市!N26+石狩市!N26+当別町!N26+新篠津村!N26</f>
        <v>1122</v>
      </c>
      <c r="O26" s="6">
        <f>+札幌市!O26+江別市!O26+千歳市!O26+恵庭市!O26+北広島市!O26+石狩市!O26+当別町!O26+新篠津村!O26</f>
        <v>780</v>
      </c>
      <c r="P26" s="6">
        <f>+札幌市!P26+江別市!P26+千歳市!P26+恵庭市!P26+北広島市!P26+石狩市!P26+当別町!P26+新篠津村!P26</f>
        <v>546</v>
      </c>
      <c r="Q26" s="6">
        <f>+札幌市!Q26+江別市!Q26+千歳市!Q26+恵庭市!Q26+北広島市!Q26+石狩市!Q26+当別町!Q26+新篠津村!Q26</f>
        <v>371</v>
      </c>
      <c r="R26" s="6">
        <f>+札幌市!R26+江別市!R26+千歳市!R26+恵庭市!R26+北広島市!R26+石狩市!R26+当別町!R26+新篠津村!R26</f>
        <v>4807</v>
      </c>
      <c r="S26" s="6">
        <f>+札幌市!S26+江別市!S26+千歳市!S26+恵庭市!S26+北広島市!S26+石狩市!S26+当別町!S26+新篠津村!S26</f>
        <v>981</v>
      </c>
      <c r="T26" s="6">
        <f>+札幌市!T26+江別市!T26+千歳市!T26+恵庭市!T26+北広島市!T26+石狩市!T26+当別町!T26+新篠津村!T26</f>
        <v>6731</v>
      </c>
      <c r="U26" s="7">
        <f>+札幌市!U26+江別市!U26+千歳市!U26+恵庭市!U26+北広島市!U26+石狩市!U26+当別町!U26+新篠津村!U26</f>
        <v>18544</v>
      </c>
      <c r="V26" s="31">
        <f>+札幌市!V26+江別市!V26+千歳市!V26+恵庭市!V26+北広島市!V26+石狩市!V26+当別町!V26+新篠津村!V26</f>
        <v>376305</v>
      </c>
    </row>
    <row r="27" spans="1:22" ht="18" customHeight="1" x14ac:dyDescent="0.15">
      <c r="A27" s="156" t="s">
        <v>11</v>
      </c>
      <c r="B27" s="121" t="s">
        <v>13</v>
      </c>
      <c r="C27" s="11">
        <f>+札幌市!C27+江別市!C27+千歳市!C27+恵庭市!C27+北広島市!C27+石狩市!C27+当別町!C27+新篠津村!C27</f>
        <v>127837</v>
      </c>
      <c r="D27" s="12">
        <f>+札幌市!D27+江別市!D27+千歳市!D27+恵庭市!D27+北広島市!D27+石狩市!D27+当別町!D27+新篠津村!D27</f>
        <v>52586</v>
      </c>
      <c r="E27" s="12">
        <f>+札幌市!E27+江別市!E27+千歳市!E27+恵庭市!E27+北広島市!E27+石狩市!E27+当別町!E27+新篠津村!E27</f>
        <v>52655</v>
      </c>
      <c r="F27" s="12">
        <f>+札幌市!F27+江別市!F27+千歳市!F27+恵庭市!F27+北広島市!F27+石狩市!F27+当別町!F27+新篠津村!F27</f>
        <v>26421</v>
      </c>
      <c r="G27" s="12">
        <f>+札幌市!G27+江別市!G27+千歳市!G27+恵庭市!G27+北広島市!G27+石狩市!G27+当別町!G27+新篠津村!G27</f>
        <v>5446</v>
      </c>
      <c r="H27" s="12">
        <f>+札幌市!H27+江別市!H27+千歳市!H27+恵庭市!H27+北広島市!H27+石狩市!H27+当別町!H27+新篠津村!H27</f>
        <v>9131</v>
      </c>
      <c r="I27" s="12">
        <f>+札幌市!I27+江別市!I27+千歳市!I27+恵庭市!I27+北広島市!I27+石狩市!I27+当別町!I27+新篠津村!I27</f>
        <v>18600</v>
      </c>
      <c r="J27" s="12">
        <f>+札幌市!J27+江別市!J27+千歳市!J27+恵庭市!J27+北広島市!J27+石狩市!J27+当別町!J27+新篠津村!J27</f>
        <v>222</v>
      </c>
      <c r="K27" s="12">
        <f>+札幌市!K27+江別市!K27+千歳市!K27+恵庭市!K27+北広島市!K27+石狩市!K27+当別町!K27+新篠津村!K27</f>
        <v>2739</v>
      </c>
      <c r="L27" s="12">
        <f>+札幌市!L27+江別市!L27+千歳市!L27+恵庭市!L27+北広島市!L27+石狩市!L27+当別町!L27+新篠津村!L27</f>
        <v>2904</v>
      </c>
      <c r="M27" s="12">
        <f>+札幌市!M27+江別市!M27+千歳市!M27+恵庭市!M27+北広島市!M27+石狩市!M27+当別町!M27+新篠津村!M27</f>
        <v>317</v>
      </c>
      <c r="N27" s="12">
        <f>+札幌市!N27+江別市!N27+千歳市!N27+恵庭市!N27+北広島市!N27+石狩市!N27+当別町!N27+新篠津村!N27</f>
        <v>829</v>
      </c>
      <c r="O27" s="12">
        <f>+札幌市!O27+江別市!O27+千歳市!O27+恵庭市!O27+北広島市!O27+石狩市!O27+当別町!O27+新篠津村!O27</f>
        <v>1618</v>
      </c>
      <c r="P27" s="12">
        <f>+札幌市!P27+江別市!P27+千歳市!P27+恵庭市!P27+北広島市!P27+石狩市!P27+当別町!P27+新篠津村!P27</f>
        <v>673</v>
      </c>
      <c r="Q27" s="12">
        <f>+札幌市!Q27+江別市!Q27+千歳市!Q27+恵庭市!Q27+北広島市!Q27+石狩市!Q27+当別町!Q27+新篠津村!Q27</f>
        <v>654</v>
      </c>
      <c r="R27" s="12">
        <f>+札幌市!R27+江別市!R27+千歳市!R27+恵庭市!R27+北広島市!R27+石狩市!R27+当別町!R27+新篠津村!R27</f>
        <v>10763</v>
      </c>
      <c r="S27" s="12">
        <f>+札幌市!S27+江別市!S27+千歳市!S27+恵庭市!S27+北広島市!S27+石狩市!S27+当別町!S27+新篠津村!S27</f>
        <v>1050</v>
      </c>
      <c r="T27" s="12">
        <f>+札幌市!T27+江別市!T27+千歳市!T27+恵庭市!T27+北広島市!T27+石狩市!T27+当別町!T27+新篠津村!T27</f>
        <v>5753</v>
      </c>
      <c r="U27" s="13">
        <f>+札幌市!U27+江別市!U27+千歳市!U27+恵庭市!U27+北広島市!U27+石狩市!U27+当別町!U27+新篠津村!U27</f>
        <v>14495</v>
      </c>
      <c r="V27" s="32">
        <f>+札幌市!V27+江別市!V27+千歳市!V27+恵庭市!V27+北広島市!V27+石狩市!V27+当別町!V27+新篠津村!V27</f>
        <v>334693</v>
      </c>
    </row>
    <row r="28" spans="1:22" ht="18" customHeight="1" x14ac:dyDescent="0.15">
      <c r="A28" s="157"/>
      <c r="B28" s="119" t="s">
        <v>14</v>
      </c>
      <c r="C28" s="8">
        <f>+札幌市!C28+江別市!C28+千歳市!C28+恵庭市!C28+北広島市!C28+石狩市!C28+当別町!C28+新篠津村!C28</f>
        <v>159196</v>
      </c>
      <c r="D28" s="9">
        <f>+札幌市!D28+江別市!D28+千歳市!D28+恵庭市!D28+北広島市!D28+石狩市!D28+当別町!D28+新篠津村!D28</f>
        <v>64226</v>
      </c>
      <c r="E28" s="9">
        <f>+札幌市!E28+江別市!E28+千歳市!E28+恵庭市!E28+北広島市!E28+石狩市!E28+当別町!E28+新篠津村!E28</f>
        <v>60011</v>
      </c>
      <c r="F28" s="9">
        <f>+札幌市!F28+江別市!F28+千歳市!F28+恵庭市!F28+北広島市!F28+石狩市!F28+当別町!F28+新篠津村!F28</f>
        <v>32362</v>
      </c>
      <c r="G28" s="9">
        <f>+札幌市!G28+江別市!G28+千歳市!G28+恵庭市!G28+北広島市!G28+石狩市!G28+当別町!G28+新篠津村!G28</f>
        <v>6980</v>
      </c>
      <c r="H28" s="9">
        <f>+札幌市!H28+江別市!H28+千歳市!H28+恵庭市!H28+北広島市!H28+石狩市!H28+当別町!H28+新篠津村!H28</f>
        <v>10762</v>
      </c>
      <c r="I28" s="9">
        <f>+札幌市!I28+江別市!I28+千歳市!I28+恵庭市!I28+北広島市!I28+石狩市!I28+当別町!I28+新篠津村!I28</f>
        <v>23517</v>
      </c>
      <c r="J28" s="9">
        <f>+札幌市!J28+江別市!J28+千歳市!J28+恵庭市!J28+北広島市!J28+石狩市!J28+当別町!J28+新篠津村!J28</f>
        <v>289</v>
      </c>
      <c r="K28" s="9">
        <f>+札幌市!K28+江別市!K28+千歳市!K28+恵庭市!K28+北広島市!K28+石狩市!K28+当別町!K28+新篠津村!K28</f>
        <v>3519</v>
      </c>
      <c r="L28" s="9">
        <f>+札幌市!L28+江別市!L28+千歳市!L28+恵庭市!L28+北広島市!L28+石狩市!L28+当別町!L28+新篠津村!L28</f>
        <v>3783</v>
      </c>
      <c r="M28" s="9">
        <f>+札幌市!M28+江別市!M28+千歳市!M28+恵庭市!M28+北広島市!M28+石狩市!M28+当別町!M28+新篠津村!M28</f>
        <v>358</v>
      </c>
      <c r="N28" s="9">
        <f>+札幌市!N28+江別市!N28+千歳市!N28+恵庭市!N28+北広島市!N28+石狩市!N28+当別町!N28+新篠津村!N28</f>
        <v>1187</v>
      </c>
      <c r="O28" s="9">
        <f>+札幌市!O28+江別市!O28+千歳市!O28+恵庭市!O28+北広島市!O28+石狩市!O28+当別町!O28+新篠津村!O28</f>
        <v>2108</v>
      </c>
      <c r="P28" s="9">
        <f>+札幌市!P28+江別市!P28+千歳市!P28+恵庭市!P28+北広島市!P28+石狩市!P28+当別町!P28+新篠津村!P28</f>
        <v>859</v>
      </c>
      <c r="Q28" s="9">
        <f>+札幌市!Q28+江別市!Q28+千歳市!Q28+恵庭市!Q28+北広島市!Q28+石狩市!Q28+当別町!Q28+新篠津村!Q28</f>
        <v>833</v>
      </c>
      <c r="R28" s="9">
        <f>+札幌市!R28+江別市!R28+千歳市!R28+恵庭市!R28+北広島市!R28+石狩市!R28+当別町!R28+新篠津村!R28</f>
        <v>13178</v>
      </c>
      <c r="S28" s="9">
        <f>+札幌市!S28+江別市!S28+千歳市!S28+恵庭市!S28+北広島市!S28+石狩市!S28+当別町!S28+新篠津村!S28</f>
        <v>1321</v>
      </c>
      <c r="T28" s="9">
        <f>+札幌市!T28+江別市!T28+千歳市!T28+恵庭市!T28+北広島市!T28+石狩市!T28+当別町!T28+新篠津村!T28</f>
        <v>7252</v>
      </c>
      <c r="U28" s="10">
        <f>+札幌市!U28+江別市!U28+千歳市!U28+恵庭市!U28+北広島市!U28+石狩市!U28+当別町!U28+新篠津村!U28</f>
        <v>19499</v>
      </c>
      <c r="V28" s="30">
        <f>+札幌市!V28+江別市!V28+千歳市!V28+恵庭市!V28+北広島市!V28+石狩市!V28+当別町!V28+新篠津村!V28</f>
        <v>411240</v>
      </c>
    </row>
    <row r="29" spans="1:22" ht="18" customHeight="1" x14ac:dyDescent="0.15">
      <c r="A29" s="154" t="s">
        <v>12</v>
      </c>
      <c r="B29" s="118" t="s">
        <v>13</v>
      </c>
      <c r="C29" s="2">
        <f>+札幌市!C29+江別市!C29+千歳市!C29+恵庭市!C29+北広島市!C29+石狩市!C29+当別町!C29+新篠津村!C29</f>
        <v>48738</v>
      </c>
      <c r="D29" s="3">
        <f>+札幌市!D29+江別市!D29+千歳市!D29+恵庭市!D29+北広島市!D29+石狩市!D29+当別町!D29+新篠津村!D29</f>
        <v>38020</v>
      </c>
      <c r="E29" s="3">
        <f>+札幌市!E29+江別市!E29+千歳市!E29+恵庭市!E29+北広島市!E29+石狩市!E29+当別町!E29+新篠津村!E29</f>
        <v>46857</v>
      </c>
      <c r="F29" s="3">
        <f>+札幌市!F29+江別市!F29+千歳市!F29+恵庭市!F29+北広島市!F29+石狩市!F29+当別町!F29+新篠津村!F29</f>
        <v>14848</v>
      </c>
      <c r="G29" s="3">
        <f>+札幌市!G29+江別市!G29+千歳市!G29+恵庭市!G29+北広島市!G29+石狩市!G29+当別町!G29+新篠津村!G29</f>
        <v>4659</v>
      </c>
      <c r="H29" s="3">
        <f>+札幌市!H29+江別市!H29+千歳市!H29+恵庭市!H29+北広島市!H29+石狩市!H29+当別町!H29+新篠津村!H29</f>
        <v>8256</v>
      </c>
      <c r="I29" s="3">
        <f>+札幌市!I29+江別市!I29+千歳市!I29+恵庭市!I29+北広島市!I29+石狩市!I29+当別町!I29+新篠津村!I29</f>
        <v>20046</v>
      </c>
      <c r="J29" s="3">
        <f>+札幌市!J29+江別市!J29+千歳市!J29+恵庭市!J29+北広島市!J29+石狩市!J29+当別町!J29+新篠津村!J29</f>
        <v>119</v>
      </c>
      <c r="K29" s="3">
        <f>+札幌市!K29+江別市!K29+千歳市!K29+恵庭市!K29+北広島市!K29+石狩市!K29+当別町!K29+新篠津村!K29</f>
        <v>2209</v>
      </c>
      <c r="L29" s="3">
        <f>+札幌市!L29+江別市!L29+千歳市!L29+恵庭市!L29+北広島市!L29+石狩市!L29+当別町!L29+新篠津村!L29</f>
        <v>2921</v>
      </c>
      <c r="M29" s="3">
        <f>+札幌市!M29+江別市!M29+千歳市!M29+恵庭市!M29+北広島市!M29+石狩市!M29+当別町!M29+新篠津村!M29</f>
        <v>332</v>
      </c>
      <c r="N29" s="3">
        <f>+札幌市!N29+江別市!N29+千歳市!N29+恵庭市!N29+北広島市!N29+石狩市!N29+当別町!N29+新篠津村!N29</f>
        <v>801</v>
      </c>
      <c r="O29" s="3">
        <f>+札幌市!O29+江別市!O29+千歳市!O29+恵庭市!O29+北広島市!O29+石狩市!O29+当別町!O29+新篠津村!O29</f>
        <v>536</v>
      </c>
      <c r="P29" s="3">
        <f>+札幌市!P29+江別市!P29+千歳市!P29+恵庭市!P29+北広島市!P29+石狩市!P29+当別町!P29+新篠津村!P29</f>
        <v>204</v>
      </c>
      <c r="Q29" s="3">
        <f>+札幌市!Q29+江別市!Q29+千歳市!Q29+恵庭市!Q29+北広島市!Q29+石狩市!Q29+当別町!Q29+新篠津村!Q29</f>
        <v>220</v>
      </c>
      <c r="R29" s="3">
        <f>+札幌市!R29+江別市!R29+千歳市!R29+恵庭市!R29+北広島市!R29+石狩市!R29+当別町!R29+新篠津村!R29</f>
        <v>2884</v>
      </c>
      <c r="S29" s="3">
        <f>+札幌市!S29+江別市!S29+千歳市!S29+恵庭市!S29+北広島市!S29+石狩市!S29+当別町!S29+新篠津村!S29</f>
        <v>492</v>
      </c>
      <c r="T29" s="3">
        <f>+札幌市!T29+江別市!T29+千歳市!T29+恵庭市!T29+北広島市!T29+石狩市!T29+当別町!T29+新篠津村!T29</f>
        <v>1930</v>
      </c>
      <c r="U29" s="4">
        <f>+札幌市!U29+江別市!U29+千歳市!U29+恵庭市!U29+北広島市!U29+石狩市!U29+当別町!U29+新篠津村!U29</f>
        <v>7434</v>
      </c>
      <c r="V29" s="29">
        <f>+札幌市!V29+江別市!V29+千歳市!V29+恵庭市!V29+北広島市!V29+石狩市!V29+当別町!V29+新篠津村!V29</f>
        <v>201506</v>
      </c>
    </row>
    <row r="30" spans="1:22" ht="18" customHeight="1" x14ac:dyDescent="0.15">
      <c r="A30" s="153"/>
      <c r="B30" s="120" t="s">
        <v>14</v>
      </c>
      <c r="C30" s="5">
        <f>+札幌市!C30+江別市!C30+千歳市!C30+恵庭市!C30+北広島市!C30+石狩市!C30+当別町!C30+新篠津村!C30</f>
        <v>60395</v>
      </c>
      <c r="D30" s="6">
        <f>+札幌市!D30+江別市!D30+千歳市!D30+恵庭市!D30+北広島市!D30+石狩市!D30+当別町!D30+新篠津村!D30</f>
        <v>45572</v>
      </c>
      <c r="E30" s="6">
        <f>+札幌市!E30+江別市!E30+千歳市!E30+恵庭市!E30+北広島市!E30+石狩市!E30+当別町!E30+新篠津村!E30</f>
        <v>53126</v>
      </c>
      <c r="F30" s="6">
        <f>+札幌市!F30+江別市!F30+千歳市!F30+恵庭市!F30+北広島市!F30+石狩市!F30+当別町!F30+新篠津村!F30</f>
        <v>18475</v>
      </c>
      <c r="G30" s="6">
        <f>+札幌市!G30+江別市!G30+千歳市!G30+恵庭市!G30+北広島市!G30+石狩市!G30+当別町!G30+新篠津村!G30</f>
        <v>5863</v>
      </c>
      <c r="H30" s="6">
        <f>+札幌市!H30+江別市!H30+千歳市!H30+恵庭市!H30+北広島市!H30+石狩市!H30+当別町!H30+新篠津村!H30</f>
        <v>9570</v>
      </c>
      <c r="I30" s="6">
        <f>+札幌市!I30+江別市!I30+千歳市!I30+恵庭市!I30+北広島市!I30+石狩市!I30+当別町!I30+新篠津村!I30</f>
        <v>24685</v>
      </c>
      <c r="J30" s="6">
        <f>+札幌市!J30+江別市!J30+千歳市!J30+恵庭市!J30+北広島市!J30+石狩市!J30+当別町!J30+新篠津村!J30</f>
        <v>156</v>
      </c>
      <c r="K30" s="6">
        <f>+札幌市!K30+江別市!K30+千歳市!K30+恵庭市!K30+北広島市!K30+石狩市!K30+当別町!K30+新篠津村!K30</f>
        <v>2849</v>
      </c>
      <c r="L30" s="6">
        <f>+札幌市!L30+江別市!L30+千歳市!L30+恵庭市!L30+北広島市!L30+石狩市!L30+当別町!L30+新篠津村!L30</f>
        <v>3472</v>
      </c>
      <c r="M30" s="6">
        <f>+札幌市!M30+江別市!M30+千歳市!M30+恵庭市!M30+北広島市!M30+石狩市!M30+当別町!M30+新篠津村!M30</f>
        <v>416</v>
      </c>
      <c r="N30" s="6">
        <f>+札幌市!N30+江別市!N30+千歳市!N30+恵庭市!N30+北広島市!N30+石狩市!N30+当別町!N30+新篠津村!N30</f>
        <v>1071</v>
      </c>
      <c r="O30" s="6">
        <f>+札幌市!O30+江別市!O30+千歳市!O30+恵庭市!O30+北広島市!O30+石狩市!O30+当別町!O30+新篠津村!O30</f>
        <v>696</v>
      </c>
      <c r="P30" s="6">
        <f>+札幌市!P30+江別市!P30+千歳市!P30+恵庭市!P30+北広島市!P30+石狩市!P30+当別町!P30+新篠津村!P30</f>
        <v>250</v>
      </c>
      <c r="Q30" s="6">
        <f>+札幌市!Q30+江別市!Q30+千歳市!Q30+恵庭市!Q30+北広島市!Q30+石狩市!Q30+当別町!Q30+新篠津村!Q30</f>
        <v>331</v>
      </c>
      <c r="R30" s="6">
        <f>+札幌市!R30+江別市!R30+千歳市!R30+恵庭市!R30+北広島市!R30+石狩市!R30+当別町!R30+新篠津村!R30</f>
        <v>3775</v>
      </c>
      <c r="S30" s="6">
        <f>+札幌市!S30+江別市!S30+千歳市!S30+恵庭市!S30+北広島市!S30+石狩市!S30+当別町!S30+新篠津村!S30</f>
        <v>645</v>
      </c>
      <c r="T30" s="6">
        <f>+札幌市!T30+江別市!T30+千歳市!T30+恵庭市!T30+北広島市!T30+石狩市!T30+当別町!T30+新篠津村!T30</f>
        <v>2496</v>
      </c>
      <c r="U30" s="7">
        <f>+札幌市!U30+江別市!U30+千歳市!U30+恵庭市!U30+北広島市!U30+石狩市!U30+当別町!U30+新篠津村!U30</f>
        <v>9738</v>
      </c>
      <c r="V30" s="31">
        <f>+札幌市!V30+江別市!V30+千歳市!V30+恵庭市!V30+北広島市!V30+石狩市!V30+当別町!V30+新篠津村!V30</f>
        <v>243581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697084</v>
      </c>
      <c r="D31" s="3">
        <f t="shared" ref="D31:U31" si="0">+D7+D9+D11+D13+D15+D17+D19+D21+D23+D25+D27+D29</f>
        <v>585068</v>
      </c>
      <c r="E31" s="3">
        <f t="shared" si="0"/>
        <v>550998</v>
      </c>
      <c r="F31" s="3">
        <f t="shared" si="0"/>
        <v>257248</v>
      </c>
      <c r="G31" s="3">
        <f t="shared" si="0"/>
        <v>109605</v>
      </c>
      <c r="H31" s="3">
        <f t="shared" si="0"/>
        <v>113677</v>
      </c>
      <c r="I31" s="3">
        <f t="shared" si="0"/>
        <v>146329</v>
      </c>
      <c r="J31" s="3">
        <f t="shared" si="0"/>
        <v>2950</v>
      </c>
      <c r="K31" s="3">
        <f t="shared" ref="K31:M31" si="1">+K7+K9+K11+K13+K15+K17+K19+K21+K23+K25+K27+K29</f>
        <v>36955</v>
      </c>
      <c r="L31" s="3">
        <f t="shared" si="1"/>
        <v>22044</v>
      </c>
      <c r="M31" s="3">
        <f t="shared" si="1"/>
        <v>3813</v>
      </c>
      <c r="N31" s="3">
        <f t="shared" si="0"/>
        <v>8392</v>
      </c>
      <c r="O31" s="3">
        <f t="shared" si="0"/>
        <v>7961</v>
      </c>
      <c r="P31" s="3">
        <f t="shared" si="0"/>
        <v>3727</v>
      </c>
      <c r="Q31" s="3">
        <f t="shared" si="0"/>
        <v>3899</v>
      </c>
      <c r="R31" s="3">
        <f t="shared" si="0"/>
        <v>62384</v>
      </c>
      <c r="S31" s="3">
        <f t="shared" si="0"/>
        <v>8870</v>
      </c>
      <c r="T31" s="3">
        <f t="shared" si="0"/>
        <v>27544</v>
      </c>
      <c r="U31" s="4">
        <f t="shared" si="0"/>
        <v>101584</v>
      </c>
      <c r="V31" s="29">
        <f>+札幌市!V31+江別市!V31+千歳市!V31+恵庭市!V31+北広島市!V31+石狩市!V31+当別町!V31+新篠津村!V31</f>
        <v>2750132</v>
      </c>
    </row>
    <row r="32" spans="1:22" ht="18" customHeight="1" x14ac:dyDescent="0.15">
      <c r="A32" s="153"/>
      <c r="B32" s="120" t="s">
        <v>14</v>
      </c>
      <c r="C32" s="5">
        <f t="shared" ref="C32:U32" si="2">+C8+C10+C12+C14+C16+C18+C20+C22+C24+C26+C28+C30</f>
        <v>851585</v>
      </c>
      <c r="D32" s="6">
        <f t="shared" si="2"/>
        <v>687030</v>
      </c>
      <c r="E32" s="6">
        <f t="shared" si="2"/>
        <v>621563</v>
      </c>
      <c r="F32" s="6">
        <f t="shared" si="2"/>
        <v>309548</v>
      </c>
      <c r="G32" s="6">
        <f t="shared" si="2"/>
        <v>136627</v>
      </c>
      <c r="H32" s="6">
        <f t="shared" si="2"/>
        <v>133210</v>
      </c>
      <c r="I32" s="6">
        <f t="shared" si="2"/>
        <v>182911</v>
      </c>
      <c r="J32" s="6">
        <f t="shared" si="2"/>
        <v>3659</v>
      </c>
      <c r="K32" s="6">
        <f t="shared" ref="K32:M32" si="3">+K8+K10+K12+K14+K16+K18+K20+K22+K24+K26+K28+K30</f>
        <v>46857</v>
      </c>
      <c r="L32" s="6">
        <f t="shared" si="3"/>
        <v>29332</v>
      </c>
      <c r="M32" s="6">
        <f t="shared" si="3"/>
        <v>4548</v>
      </c>
      <c r="N32" s="6">
        <f t="shared" si="2"/>
        <v>11886</v>
      </c>
      <c r="O32" s="6">
        <f t="shared" si="2"/>
        <v>10368</v>
      </c>
      <c r="P32" s="6">
        <f t="shared" si="2"/>
        <v>4758</v>
      </c>
      <c r="Q32" s="6">
        <f t="shared" si="2"/>
        <v>5214</v>
      </c>
      <c r="R32" s="6">
        <f t="shared" si="2"/>
        <v>75696</v>
      </c>
      <c r="S32" s="6">
        <f t="shared" si="2"/>
        <v>11147</v>
      </c>
      <c r="T32" s="6">
        <f t="shared" si="2"/>
        <v>35167</v>
      </c>
      <c r="U32" s="7">
        <f t="shared" si="2"/>
        <v>134131</v>
      </c>
      <c r="V32" s="31">
        <f>+札幌市!V32+江別市!V32+千歳市!V32+恵庭市!V32+北広島市!V32+石狩市!V32+当別町!V32+新篠津村!V32</f>
        <v>3295237</v>
      </c>
    </row>
    <row r="33" spans="1:22" ht="18" customHeight="1" x14ac:dyDescent="0.15">
      <c r="A33" s="158" t="s">
        <v>273</v>
      </c>
      <c r="B33" s="118" t="s">
        <v>13</v>
      </c>
      <c r="C33" s="2">
        <f>+札幌市!C33+江別市!C33+千歳市!C33+恵庭市!C33+北広島市!C33+石狩市!C33+当別町!C33+新篠津村!C33</f>
        <v>562312</v>
      </c>
      <c r="D33" s="3">
        <f>+札幌市!D33+江別市!D33+千歳市!D33+恵庭市!D33+北広島市!D33+石狩市!D33+当別町!D33+新篠津村!D33</f>
        <v>413900</v>
      </c>
      <c r="E33" s="3">
        <f>+札幌市!E33+江別市!E33+千歳市!E33+恵庭市!E33+北広島市!E33+石狩市!E33+当別町!E33+新篠津村!E33</f>
        <v>460461</v>
      </c>
      <c r="F33" s="3">
        <f>+札幌市!F33+江別市!F33+千歳市!F33+恵庭市!F33+北広島市!F33+石狩市!F33+当別町!F33+新篠津村!F33</f>
        <v>223012</v>
      </c>
      <c r="G33" s="3">
        <f>+札幌市!G33+江別市!G33+千歳市!G33+恵庭市!G33+北広島市!G33+石狩市!G33+当別町!G33+新篠津村!G33</f>
        <v>93737</v>
      </c>
      <c r="H33" s="3">
        <f>+札幌市!H33+江別市!H33+千歳市!H33+恵庭市!H33+北広島市!H33+石狩市!H33+当別町!H33+新篠津村!H33</f>
        <v>107942</v>
      </c>
      <c r="I33" s="3">
        <f>+札幌市!I33+江別市!I33+千歳市!I33+恵庭市!I33+北広島市!I33+石狩市!I33+当別町!I33+新篠津村!I33</f>
        <v>159997</v>
      </c>
      <c r="J33" s="3">
        <f>+札幌市!J33+江別市!J33+千歳市!J33+恵庭市!J33+北広島市!J33+石狩市!J33+当別町!J33+新篠津村!J33</f>
        <v>1918</v>
      </c>
      <c r="K33" s="3">
        <f>+札幌市!K33+江別市!K33+千歳市!K33+恵庭市!K33+北広島市!K33+石狩市!K33+当別町!K33+新篠津村!K33</f>
        <v>25724</v>
      </c>
      <c r="L33" s="3">
        <f>+札幌市!L33+江別市!L33+千歳市!L33+恵庭市!L33+北広島市!L33+石狩市!L33+当別町!L33+新篠津村!L33</f>
        <v>15099</v>
      </c>
      <c r="M33" s="3">
        <f>+札幌市!M33+江別市!M33+千歳市!M33+恵庭市!M33+北広島市!M33+石狩市!M33+当別町!M33+新篠津村!M33</f>
        <v>2659</v>
      </c>
      <c r="N33" s="3">
        <f>+札幌市!N33+江別市!N33+千歳市!N33+恵庭市!N33+北広島市!N33+石狩市!N33+当別町!N33+新篠津村!N33</f>
        <v>5507</v>
      </c>
      <c r="O33" s="3">
        <f>+札幌市!O33+江別市!O33+千歳市!O33+恵庭市!O33+北広島市!O33+石狩市!O33+当別町!O33+新篠津村!O33</f>
        <v>6653</v>
      </c>
      <c r="P33" s="3">
        <f>+札幌市!P33+江別市!P33+千歳市!P33+恵庭市!P33+北広島市!P33+石狩市!P33+当別町!P33+新篠津村!P33</f>
        <v>3101</v>
      </c>
      <c r="Q33" s="3">
        <f>+札幌市!Q33+江別市!Q33+千歳市!Q33+恵庭市!Q33+北広島市!Q33+石狩市!Q33+当別町!Q33+新篠津村!Q33</f>
        <v>3222</v>
      </c>
      <c r="R33" s="3">
        <f>+札幌市!R33+江別市!R33+千歳市!R33+恵庭市!R33+北広島市!R33+石狩市!R33+当別町!R33+新篠津村!R33</f>
        <v>53013</v>
      </c>
      <c r="S33" s="3">
        <f>+札幌市!S33+江別市!S33+千歳市!S33+恵庭市!S33+北広島市!S33+石狩市!S33+当別町!S33+新篠津村!S33</f>
        <v>8026</v>
      </c>
      <c r="T33" s="3">
        <f>+札幌市!T33+江別市!T33+千歳市!T33+恵庭市!T33+北広島市!T33+石狩市!T33+当別町!T33+新篠津村!T33</f>
        <v>25697</v>
      </c>
      <c r="U33" s="4">
        <f>+札幌市!U33+江別市!U33+千歳市!U33+恵庭市!U33+北広島市!U33+石狩市!U33+当別町!U33+新篠津村!U33</f>
        <v>72569</v>
      </c>
      <c r="V33" s="29">
        <f>+札幌市!V33+江別市!V33+千歳市!V33+恵庭市!V33+北広島市!V33+石狩市!V33+当別町!V33+新篠津村!V33</f>
        <v>2244549</v>
      </c>
    </row>
    <row r="34" spans="1:22" ht="18" customHeight="1" x14ac:dyDescent="0.15">
      <c r="A34" s="153"/>
      <c r="B34" s="120" t="s">
        <v>14</v>
      </c>
      <c r="C34" s="5">
        <f>+札幌市!C34+江別市!C34+千歳市!C34+恵庭市!C34+北広島市!C34+石狩市!C34+当別町!C34+新篠津村!C34</f>
        <v>671741</v>
      </c>
      <c r="D34" s="6">
        <f>+札幌市!D34+江別市!D34+千歳市!D34+恵庭市!D34+北広島市!D34+石狩市!D34+当別町!D34+新篠津村!D34</f>
        <v>476225</v>
      </c>
      <c r="E34" s="6">
        <f>+札幌市!E34+江別市!E34+千歳市!E34+恵庭市!E34+北広島市!E34+石狩市!E34+当別町!E34+新篠津村!E34</f>
        <v>518872</v>
      </c>
      <c r="F34" s="6">
        <f>+札幌市!F34+江別市!F34+千歳市!F34+恵庭市!F34+北広島市!F34+石狩市!F34+当別町!F34+新篠津村!F34</f>
        <v>262153</v>
      </c>
      <c r="G34" s="6">
        <f>+札幌市!G34+江別市!G34+千歳市!G34+恵庭市!G34+北広島市!G34+石狩市!G34+当別町!G34+新篠津村!G34</f>
        <v>118667</v>
      </c>
      <c r="H34" s="6">
        <f>+札幌市!H34+江別市!H34+千歳市!H34+恵庭市!H34+北広島市!H34+石狩市!H34+当別町!H34+新篠津村!H34</f>
        <v>132728</v>
      </c>
      <c r="I34" s="6">
        <f>+札幌市!I34+江別市!I34+千歳市!I34+恵庭市!I34+北広島市!I34+石狩市!I34+当別町!I34+新篠津村!I34</f>
        <v>209446</v>
      </c>
      <c r="J34" s="6">
        <f>+札幌市!J34+江別市!J34+千歳市!J34+恵庭市!J34+北広島市!J34+石狩市!J34+当別町!J34+新篠津村!J34</f>
        <v>2650</v>
      </c>
      <c r="K34" s="6">
        <f>+札幌市!K34+江別市!K34+千歳市!K34+恵庭市!K34+北広島市!K34+石狩市!K34+当別町!K34+新篠津村!K34</f>
        <v>32883</v>
      </c>
      <c r="L34" s="6">
        <f>+札幌市!L34+江別市!L34+千歳市!L34+恵庭市!L34+北広島市!L34+石狩市!L34+当別町!L34+新篠津村!L34</f>
        <v>20199</v>
      </c>
      <c r="M34" s="6">
        <f>+札幌市!M34+江別市!M34+千歳市!M34+恵庭市!M34+北広島市!M34+石狩市!M34+当別町!M34+新篠津村!M34</f>
        <v>3535</v>
      </c>
      <c r="N34" s="6">
        <f>+札幌市!N34+江別市!N34+千歳市!N34+恵庭市!N34+北広島市!N34+石狩市!N34+当別町!N34+新篠津村!N34</f>
        <v>7653</v>
      </c>
      <c r="O34" s="6">
        <f>+札幌市!O34+江別市!O34+千歳市!O34+恵庭市!O34+北広島市!O34+石狩市!O34+当別町!O34+新篠津村!O34</f>
        <v>8632</v>
      </c>
      <c r="P34" s="6">
        <f>+札幌市!P34+江別市!P34+千歳市!P34+恵庭市!P34+北広島市!P34+石狩市!P34+当別町!P34+新篠津村!P34</f>
        <v>4101</v>
      </c>
      <c r="Q34" s="6">
        <f>+札幌市!Q34+江別市!Q34+千歳市!Q34+恵庭市!Q34+北広島市!Q34+石狩市!Q34+当別町!Q34+新篠津村!Q34</f>
        <v>4613</v>
      </c>
      <c r="R34" s="6">
        <f>+札幌市!R34+江別市!R34+千歳市!R34+恵庭市!R34+北広島市!R34+石狩市!R34+当別町!R34+新篠津村!R34</f>
        <v>65122</v>
      </c>
      <c r="S34" s="6">
        <f>+札幌市!S34+江別市!S34+千歳市!S34+恵庭市!S34+北広島市!S34+石狩市!S34+当別町!S34+新篠津村!S34</f>
        <v>10455</v>
      </c>
      <c r="T34" s="6">
        <f>+札幌市!T34+江別市!T34+千歳市!T34+恵庭市!T34+北広島市!T34+石狩市!T34+当別町!T34+新篠津村!T34</f>
        <v>32726</v>
      </c>
      <c r="U34" s="7">
        <f>+札幌市!U34+江別市!U34+千歳市!U34+恵庭市!U34+北広島市!U34+石狩市!U34+当別町!U34+新篠津村!U34</f>
        <v>95404</v>
      </c>
      <c r="V34" s="31">
        <f>+札幌市!V34+江別市!V34+千歳市!V34+恵庭市!V34+北広島市!V34+石狩市!V34+当別町!V34+新篠津村!V34</f>
        <v>2677805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1.2396747713013416</v>
      </c>
      <c r="D35" s="34">
        <f t="shared" ref="D35:V35" si="4">IF(D33=0,"- ",+D31/D33)</f>
        <v>1.4135491664653297</v>
      </c>
      <c r="E35" s="34">
        <f t="shared" si="4"/>
        <v>1.1966225152618788</v>
      </c>
      <c r="F35" s="34">
        <f t="shared" si="4"/>
        <v>1.1535164027047873</v>
      </c>
      <c r="G35" s="34">
        <f t="shared" si="4"/>
        <v>1.1692821404568101</v>
      </c>
      <c r="H35" s="34">
        <f t="shared" si="4"/>
        <v>1.0531303848363009</v>
      </c>
      <c r="I35" s="34">
        <f t="shared" si="4"/>
        <v>0.9145733982512172</v>
      </c>
      <c r="J35" s="34">
        <f t="shared" si="4"/>
        <v>1.5380604796663191</v>
      </c>
      <c r="K35" s="34">
        <f t="shared" ref="K35:M35" si="5">IF(K33=0,"- ",+K31/K33)</f>
        <v>1.4365961747784171</v>
      </c>
      <c r="L35" s="34">
        <f t="shared" si="5"/>
        <v>1.4599642360421219</v>
      </c>
      <c r="M35" s="34">
        <f t="shared" si="5"/>
        <v>1.4339977435125988</v>
      </c>
      <c r="N35" s="34">
        <f t="shared" si="4"/>
        <v>1.5238786998365716</v>
      </c>
      <c r="O35" s="34">
        <f t="shared" si="4"/>
        <v>1.1966030362242597</v>
      </c>
      <c r="P35" s="34">
        <f t="shared" si="4"/>
        <v>1.2018703643985811</v>
      </c>
      <c r="Q35" s="34">
        <f t="shared" si="4"/>
        <v>1.2101179391682184</v>
      </c>
      <c r="R35" s="34">
        <f t="shared" si="4"/>
        <v>1.1767679625752174</v>
      </c>
      <c r="S35" s="34">
        <f t="shared" si="4"/>
        <v>1.105158235733865</v>
      </c>
      <c r="T35" s="34">
        <f t="shared" si="4"/>
        <v>1.0718760944857377</v>
      </c>
      <c r="U35" s="35">
        <f t="shared" si="4"/>
        <v>1.3998263721423749</v>
      </c>
      <c r="V35" s="36">
        <f t="shared" si="4"/>
        <v>1.2252492594280633</v>
      </c>
    </row>
    <row r="36" spans="1:22" ht="18" customHeight="1" x14ac:dyDescent="0.15">
      <c r="A36" s="153"/>
      <c r="B36" s="120" t="s">
        <v>14</v>
      </c>
      <c r="C36" s="37">
        <f t="shared" ref="C36:V36" si="6">IF(C34=0,"- ",+C32/C34)</f>
        <v>1.2677281869053698</v>
      </c>
      <c r="D36" s="38">
        <f t="shared" si="6"/>
        <v>1.4426584072654733</v>
      </c>
      <c r="E36" s="38">
        <f t="shared" si="6"/>
        <v>1.197912009127492</v>
      </c>
      <c r="F36" s="38">
        <f t="shared" si="6"/>
        <v>1.1807913699251964</v>
      </c>
      <c r="G36" s="38">
        <f t="shared" si="6"/>
        <v>1.1513478894722207</v>
      </c>
      <c r="H36" s="38">
        <f t="shared" si="6"/>
        <v>1.0036314869507563</v>
      </c>
      <c r="I36" s="38">
        <f t="shared" si="6"/>
        <v>0.87330863325153019</v>
      </c>
      <c r="J36" s="38">
        <f t="shared" si="6"/>
        <v>1.3807547169811321</v>
      </c>
      <c r="K36" s="38">
        <f t="shared" ref="K36:M36" si="7">IF(K34=0,"- ",+K32/K34)</f>
        <v>1.4249612261654958</v>
      </c>
      <c r="L36" s="38">
        <f t="shared" si="7"/>
        <v>1.4521510965889401</v>
      </c>
      <c r="M36" s="38">
        <f t="shared" si="7"/>
        <v>1.2865629420084865</v>
      </c>
      <c r="N36" s="38">
        <f t="shared" si="6"/>
        <v>1.5531164249313993</v>
      </c>
      <c r="O36" s="38">
        <f t="shared" si="6"/>
        <v>1.2011121408711771</v>
      </c>
      <c r="P36" s="38">
        <f t="shared" si="6"/>
        <v>1.1602048280907096</v>
      </c>
      <c r="Q36" s="38">
        <f t="shared" si="6"/>
        <v>1.1302839800563624</v>
      </c>
      <c r="R36" s="38">
        <f t="shared" si="6"/>
        <v>1.1623721630171064</v>
      </c>
      <c r="S36" s="38">
        <f t="shared" si="6"/>
        <v>1.0661884265901482</v>
      </c>
      <c r="T36" s="38">
        <f t="shared" si="6"/>
        <v>1.0745890117949031</v>
      </c>
      <c r="U36" s="39">
        <f t="shared" si="6"/>
        <v>1.405926376252568</v>
      </c>
      <c r="V36" s="40">
        <f t="shared" si="6"/>
        <v>1.23057392155142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A1:AG56"/>
  <sheetViews>
    <sheetView view="pageBreakPreview" topLeftCell="A10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215</v>
      </c>
      <c r="O4" s="14" t="s">
        <v>260</v>
      </c>
      <c r="P4" s="14" t="s">
        <v>261</v>
      </c>
      <c r="Q4" s="15">
        <v>154</v>
      </c>
      <c r="R4" s="14" t="s">
        <v>37</v>
      </c>
      <c r="T4" s="16" t="s">
        <v>33</v>
      </c>
      <c r="U4" s="16"/>
      <c r="V4" s="16" t="s">
        <v>67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24907</v>
      </c>
      <c r="D7" s="3">
        <v>30222</v>
      </c>
      <c r="E7" s="3">
        <v>30816</v>
      </c>
      <c r="F7" s="3">
        <v>13342</v>
      </c>
      <c r="G7" s="3">
        <v>4604</v>
      </c>
      <c r="H7" s="3">
        <v>6415</v>
      </c>
      <c r="I7" s="3">
        <v>17001</v>
      </c>
      <c r="J7" s="3">
        <v>118</v>
      </c>
      <c r="K7" s="3">
        <v>2355</v>
      </c>
      <c r="L7" s="3">
        <v>2400</v>
      </c>
      <c r="M7" s="3">
        <v>201</v>
      </c>
      <c r="N7" s="3">
        <v>535</v>
      </c>
      <c r="O7" s="3">
        <v>499</v>
      </c>
      <c r="P7" s="3">
        <v>196</v>
      </c>
      <c r="Q7" s="3">
        <v>209</v>
      </c>
      <c r="R7" s="3">
        <v>3943</v>
      </c>
      <c r="S7" s="3">
        <v>634</v>
      </c>
      <c r="T7" s="3">
        <v>1788</v>
      </c>
      <c r="U7" s="4">
        <v>4762</v>
      </c>
      <c r="V7" s="29">
        <f>SUM(C7:U7)</f>
        <v>144947</v>
      </c>
    </row>
    <row r="8" spans="1:22" ht="18" customHeight="1" x14ac:dyDescent="0.15">
      <c r="A8" s="157"/>
      <c r="B8" s="119" t="s">
        <v>14</v>
      </c>
      <c r="C8" s="5">
        <v>31238</v>
      </c>
      <c r="D8" s="9">
        <v>34333</v>
      </c>
      <c r="E8" s="9">
        <v>35044</v>
      </c>
      <c r="F8" s="9">
        <v>16041</v>
      </c>
      <c r="G8" s="9">
        <v>5769</v>
      </c>
      <c r="H8" s="9">
        <v>7689</v>
      </c>
      <c r="I8" s="9">
        <v>20660</v>
      </c>
      <c r="J8" s="9">
        <v>150</v>
      </c>
      <c r="K8" s="9">
        <v>2851</v>
      </c>
      <c r="L8" s="9">
        <v>3745</v>
      </c>
      <c r="M8" s="9">
        <v>228</v>
      </c>
      <c r="N8" s="9">
        <v>770</v>
      </c>
      <c r="O8" s="9">
        <v>633</v>
      </c>
      <c r="P8" s="9">
        <v>269</v>
      </c>
      <c r="Q8" s="9">
        <v>259</v>
      </c>
      <c r="R8" s="9">
        <v>4575</v>
      </c>
      <c r="S8" s="9">
        <v>770</v>
      </c>
      <c r="T8" s="9">
        <v>2215</v>
      </c>
      <c r="U8" s="10">
        <v>6373</v>
      </c>
      <c r="V8" s="30">
        <f t="shared" ref="V8:V30" si="0">SUM(C8:U8)</f>
        <v>173612</v>
      </c>
    </row>
    <row r="9" spans="1:22" ht="18" customHeight="1" x14ac:dyDescent="0.15">
      <c r="A9" s="154" t="s">
        <v>2</v>
      </c>
      <c r="B9" s="118" t="s">
        <v>13</v>
      </c>
      <c r="C9" s="2">
        <v>30133</v>
      </c>
      <c r="D9" s="3">
        <v>35297</v>
      </c>
      <c r="E9" s="3">
        <v>42664</v>
      </c>
      <c r="F9" s="3">
        <v>18203</v>
      </c>
      <c r="G9" s="3">
        <v>9642</v>
      </c>
      <c r="H9" s="3">
        <v>8451</v>
      </c>
      <c r="I9" s="3">
        <v>9797</v>
      </c>
      <c r="J9" s="3">
        <v>507</v>
      </c>
      <c r="K9" s="3">
        <v>2732</v>
      </c>
      <c r="L9" s="3">
        <v>1611</v>
      </c>
      <c r="M9" s="3">
        <v>290</v>
      </c>
      <c r="N9" s="3">
        <v>645</v>
      </c>
      <c r="O9" s="3">
        <v>562</v>
      </c>
      <c r="P9" s="3">
        <v>225</v>
      </c>
      <c r="Q9" s="3">
        <v>301</v>
      </c>
      <c r="R9" s="3">
        <v>5270</v>
      </c>
      <c r="S9" s="3">
        <v>813</v>
      </c>
      <c r="T9" s="3">
        <v>1535</v>
      </c>
      <c r="U9" s="4">
        <v>6654</v>
      </c>
      <c r="V9" s="29">
        <f t="shared" si="0"/>
        <v>175332</v>
      </c>
    </row>
    <row r="10" spans="1:22" ht="18" customHeight="1" x14ac:dyDescent="0.15">
      <c r="A10" s="153"/>
      <c r="B10" s="120" t="s">
        <v>14</v>
      </c>
      <c r="C10" s="5">
        <v>36881</v>
      </c>
      <c r="D10" s="6">
        <v>40560</v>
      </c>
      <c r="E10" s="6">
        <v>46809</v>
      </c>
      <c r="F10" s="6">
        <v>21642</v>
      </c>
      <c r="G10" s="6">
        <v>12027</v>
      </c>
      <c r="H10" s="6">
        <v>10024</v>
      </c>
      <c r="I10" s="6">
        <v>12259</v>
      </c>
      <c r="J10" s="6">
        <v>666</v>
      </c>
      <c r="K10" s="6">
        <v>3364</v>
      </c>
      <c r="L10" s="6">
        <v>2084</v>
      </c>
      <c r="M10" s="6">
        <v>312</v>
      </c>
      <c r="N10" s="6">
        <v>862</v>
      </c>
      <c r="O10" s="6">
        <v>766</v>
      </c>
      <c r="P10" s="6">
        <v>297</v>
      </c>
      <c r="Q10" s="6">
        <v>408</v>
      </c>
      <c r="R10" s="6">
        <v>6387</v>
      </c>
      <c r="S10" s="6">
        <v>990</v>
      </c>
      <c r="T10" s="6">
        <v>1975</v>
      </c>
      <c r="U10" s="7">
        <v>8617</v>
      </c>
      <c r="V10" s="31">
        <f t="shared" si="0"/>
        <v>206930</v>
      </c>
    </row>
    <row r="11" spans="1:22" ht="18" customHeight="1" x14ac:dyDescent="0.15">
      <c r="A11" s="156" t="s">
        <v>3</v>
      </c>
      <c r="B11" s="121" t="s">
        <v>13</v>
      </c>
      <c r="C11" s="11">
        <v>32253</v>
      </c>
      <c r="D11" s="12">
        <v>37634</v>
      </c>
      <c r="E11" s="12">
        <v>40379</v>
      </c>
      <c r="F11" s="12">
        <v>16548</v>
      </c>
      <c r="G11" s="12">
        <v>9877</v>
      </c>
      <c r="H11" s="12">
        <v>8871</v>
      </c>
      <c r="I11" s="12">
        <v>5064</v>
      </c>
      <c r="J11" s="12">
        <v>339</v>
      </c>
      <c r="K11" s="12">
        <v>2842</v>
      </c>
      <c r="L11" s="12">
        <v>690</v>
      </c>
      <c r="M11" s="12">
        <v>130</v>
      </c>
      <c r="N11" s="12">
        <v>590</v>
      </c>
      <c r="O11" s="12">
        <v>387</v>
      </c>
      <c r="P11" s="12">
        <v>302</v>
      </c>
      <c r="Q11" s="12">
        <v>413</v>
      </c>
      <c r="R11" s="12">
        <v>5149</v>
      </c>
      <c r="S11" s="12">
        <v>681</v>
      </c>
      <c r="T11" s="12">
        <v>1118</v>
      </c>
      <c r="U11" s="13">
        <v>5441</v>
      </c>
      <c r="V11" s="32">
        <f t="shared" si="0"/>
        <v>168708</v>
      </c>
    </row>
    <row r="12" spans="1:22" ht="18" customHeight="1" x14ac:dyDescent="0.15">
      <c r="A12" s="157"/>
      <c r="B12" s="119" t="s">
        <v>14</v>
      </c>
      <c r="C12" s="8">
        <v>38548</v>
      </c>
      <c r="D12" s="9">
        <v>43204</v>
      </c>
      <c r="E12" s="9">
        <v>45685</v>
      </c>
      <c r="F12" s="9">
        <v>20071</v>
      </c>
      <c r="G12" s="9">
        <v>11915</v>
      </c>
      <c r="H12" s="9">
        <v>10201</v>
      </c>
      <c r="I12" s="9">
        <v>6399</v>
      </c>
      <c r="J12" s="9">
        <v>362</v>
      </c>
      <c r="K12" s="9">
        <v>3535</v>
      </c>
      <c r="L12" s="9">
        <v>981</v>
      </c>
      <c r="M12" s="9">
        <v>165</v>
      </c>
      <c r="N12" s="9">
        <v>800</v>
      </c>
      <c r="O12" s="9">
        <v>480</v>
      </c>
      <c r="P12" s="9">
        <v>371</v>
      </c>
      <c r="Q12" s="9">
        <v>481</v>
      </c>
      <c r="R12" s="9">
        <v>6263</v>
      </c>
      <c r="S12" s="9">
        <v>842</v>
      </c>
      <c r="T12" s="9">
        <v>1411</v>
      </c>
      <c r="U12" s="10">
        <v>6894</v>
      </c>
      <c r="V12" s="30">
        <f t="shared" si="0"/>
        <v>198608</v>
      </c>
    </row>
    <row r="13" spans="1:22" ht="18" customHeight="1" x14ac:dyDescent="0.15">
      <c r="A13" s="154" t="s">
        <v>4</v>
      </c>
      <c r="B13" s="118" t="s">
        <v>13</v>
      </c>
      <c r="C13" s="2">
        <v>57230</v>
      </c>
      <c r="D13" s="3">
        <v>62031</v>
      </c>
      <c r="E13" s="3">
        <v>58268</v>
      </c>
      <c r="F13" s="3">
        <v>28209</v>
      </c>
      <c r="G13" s="3">
        <v>6595</v>
      </c>
      <c r="H13" s="3">
        <v>6467</v>
      </c>
      <c r="I13" s="3">
        <v>12089</v>
      </c>
      <c r="J13" s="3">
        <v>171</v>
      </c>
      <c r="K13" s="3">
        <v>1565</v>
      </c>
      <c r="L13" s="3">
        <v>1892</v>
      </c>
      <c r="M13" s="3">
        <v>829</v>
      </c>
      <c r="N13" s="3">
        <v>818</v>
      </c>
      <c r="O13" s="3">
        <v>459</v>
      </c>
      <c r="P13" s="3">
        <v>329</v>
      </c>
      <c r="Q13" s="3">
        <v>208</v>
      </c>
      <c r="R13" s="3">
        <v>7025</v>
      </c>
      <c r="S13" s="3">
        <v>836</v>
      </c>
      <c r="T13" s="3">
        <v>1598</v>
      </c>
      <c r="U13" s="4">
        <v>7758</v>
      </c>
      <c r="V13" s="29">
        <f t="shared" si="0"/>
        <v>254377</v>
      </c>
    </row>
    <row r="14" spans="1:22" ht="18" customHeight="1" x14ac:dyDescent="0.15">
      <c r="A14" s="153"/>
      <c r="B14" s="120" t="s">
        <v>14</v>
      </c>
      <c r="C14" s="5">
        <v>69359</v>
      </c>
      <c r="D14" s="6">
        <v>72566</v>
      </c>
      <c r="E14" s="6">
        <v>65964</v>
      </c>
      <c r="F14" s="6">
        <v>33034</v>
      </c>
      <c r="G14" s="6">
        <v>8036</v>
      </c>
      <c r="H14" s="6">
        <v>7507</v>
      </c>
      <c r="I14" s="6">
        <v>15012</v>
      </c>
      <c r="J14" s="6">
        <v>221</v>
      </c>
      <c r="K14" s="6">
        <v>1999</v>
      </c>
      <c r="L14" s="6">
        <v>2946</v>
      </c>
      <c r="M14" s="6">
        <v>1057</v>
      </c>
      <c r="N14" s="6">
        <v>1347</v>
      </c>
      <c r="O14" s="6">
        <v>663</v>
      </c>
      <c r="P14" s="6">
        <v>430</v>
      </c>
      <c r="Q14" s="6">
        <v>279</v>
      </c>
      <c r="R14" s="6">
        <v>8316</v>
      </c>
      <c r="S14" s="6">
        <v>1058</v>
      </c>
      <c r="T14" s="6">
        <v>2024</v>
      </c>
      <c r="U14" s="7">
        <v>10395</v>
      </c>
      <c r="V14" s="31">
        <f t="shared" si="0"/>
        <v>302213</v>
      </c>
    </row>
    <row r="15" spans="1:22" ht="18" customHeight="1" x14ac:dyDescent="0.15">
      <c r="A15" s="156" t="s">
        <v>5</v>
      </c>
      <c r="B15" s="121" t="s">
        <v>13</v>
      </c>
      <c r="C15" s="11">
        <v>55302</v>
      </c>
      <c r="D15" s="12">
        <v>69111</v>
      </c>
      <c r="E15" s="12">
        <v>42618</v>
      </c>
      <c r="F15" s="12">
        <v>22501</v>
      </c>
      <c r="G15" s="12">
        <v>3604</v>
      </c>
      <c r="H15" s="12">
        <v>3681</v>
      </c>
      <c r="I15" s="12">
        <v>5536</v>
      </c>
      <c r="J15" s="12">
        <v>96</v>
      </c>
      <c r="K15" s="12">
        <v>343</v>
      </c>
      <c r="L15" s="12">
        <v>642</v>
      </c>
      <c r="M15" s="12">
        <v>166</v>
      </c>
      <c r="N15" s="12">
        <v>554</v>
      </c>
      <c r="O15" s="12">
        <v>656</v>
      </c>
      <c r="P15" s="12">
        <v>267</v>
      </c>
      <c r="Q15" s="12">
        <v>296</v>
      </c>
      <c r="R15" s="12">
        <v>3356</v>
      </c>
      <c r="S15" s="12">
        <v>619</v>
      </c>
      <c r="T15" s="12">
        <v>777</v>
      </c>
      <c r="U15" s="13">
        <v>7092</v>
      </c>
      <c r="V15" s="32">
        <f t="shared" si="0"/>
        <v>217217</v>
      </c>
    </row>
    <row r="16" spans="1:22" ht="18" customHeight="1" x14ac:dyDescent="0.15">
      <c r="A16" s="157"/>
      <c r="B16" s="119" t="s">
        <v>14</v>
      </c>
      <c r="C16" s="8">
        <v>68123</v>
      </c>
      <c r="D16" s="9">
        <v>81055</v>
      </c>
      <c r="E16" s="9">
        <v>48096</v>
      </c>
      <c r="F16" s="9">
        <v>26537</v>
      </c>
      <c r="G16" s="9">
        <v>4457</v>
      </c>
      <c r="H16" s="9">
        <v>4586</v>
      </c>
      <c r="I16" s="9">
        <v>6901</v>
      </c>
      <c r="J16" s="9">
        <v>116</v>
      </c>
      <c r="K16" s="9">
        <v>441</v>
      </c>
      <c r="L16" s="9">
        <v>787</v>
      </c>
      <c r="M16" s="9">
        <v>214</v>
      </c>
      <c r="N16" s="9">
        <v>882</v>
      </c>
      <c r="O16" s="9">
        <v>819</v>
      </c>
      <c r="P16" s="9">
        <v>350</v>
      </c>
      <c r="Q16" s="9">
        <v>353</v>
      </c>
      <c r="R16" s="9">
        <v>4100</v>
      </c>
      <c r="S16" s="9">
        <v>753</v>
      </c>
      <c r="T16" s="9">
        <v>1044</v>
      </c>
      <c r="U16" s="10">
        <v>9469</v>
      </c>
      <c r="V16" s="30">
        <f t="shared" si="0"/>
        <v>259083</v>
      </c>
    </row>
    <row r="17" spans="1:22" ht="18" customHeight="1" x14ac:dyDescent="0.15">
      <c r="A17" s="154" t="s">
        <v>6</v>
      </c>
      <c r="B17" s="118" t="s">
        <v>13</v>
      </c>
      <c r="C17" s="2">
        <v>30796</v>
      </c>
      <c r="D17" s="3">
        <v>42355</v>
      </c>
      <c r="E17" s="3">
        <v>35495</v>
      </c>
      <c r="F17" s="3">
        <v>15836</v>
      </c>
      <c r="G17" s="3">
        <v>3641</v>
      </c>
      <c r="H17" s="3">
        <v>3553</v>
      </c>
      <c r="I17" s="3">
        <v>3418</v>
      </c>
      <c r="J17" s="3">
        <v>113</v>
      </c>
      <c r="K17" s="3">
        <v>525</v>
      </c>
      <c r="L17" s="3">
        <v>632</v>
      </c>
      <c r="M17" s="3">
        <v>168</v>
      </c>
      <c r="N17" s="3">
        <v>506</v>
      </c>
      <c r="O17" s="3">
        <v>471</v>
      </c>
      <c r="P17" s="3">
        <v>240</v>
      </c>
      <c r="Q17" s="3">
        <v>265</v>
      </c>
      <c r="R17" s="3">
        <v>3887</v>
      </c>
      <c r="S17" s="3">
        <v>505</v>
      </c>
      <c r="T17" s="3">
        <v>1035</v>
      </c>
      <c r="U17" s="4">
        <v>5162</v>
      </c>
      <c r="V17" s="29">
        <f t="shared" si="0"/>
        <v>148603</v>
      </c>
    </row>
    <row r="18" spans="1:22" ht="18" customHeight="1" x14ac:dyDescent="0.15">
      <c r="A18" s="153"/>
      <c r="B18" s="120" t="s">
        <v>14</v>
      </c>
      <c r="C18" s="5">
        <v>37339</v>
      </c>
      <c r="D18" s="6">
        <v>47222</v>
      </c>
      <c r="E18" s="6">
        <v>39547</v>
      </c>
      <c r="F18" s="6">
        <v>18579</v>
      </c>
      <c r="G18" s="6">
        <v>4615</v>
      </c>
      <c r="H18" s="6">
        <v>4172</v>
      </c>
      <c r="I18" s="6">
        <v>4103</v>
      </c>
      <c r="J18" s="6">
        <v>144</v>
      </c>
      <c r="K18" s="6">
        <v>676</v>
      </c>
      <c r="L18" s="6">
        <v>731</v>
      </c>
      <c r="M18" s="6">
        <v>206</v>
      </c>
      <c r="N18" s="6">
        <v>716</v>
      </c>
      <c r="O18" s="6">
        <v>591</v>
      </c>
      <c r="P18" s="6">
        <v>287</v>
      </c>
      <c r="Q18" s="6">
        <v>334</v>
      </c>
      <c r="R18" s="6">
        <v>4694</v>
      </c>
      <c r="S18" s="6">
        <v>671</v>
      </c>
      <c r="T18" s="6">
        <v>1354</v>
      </c>
      <c r="U18" s="7">
        <v>6662</v>
      </c>
      <c r="V18" s="31">
        <f t="shared" si="0"/>
        <v>172643</v>
      </c>
    </row>
    <row r="19" spans="1:22" ht="18" customHeight="1" x14ac:dyDescent="0.15">
      <c r="A19" s="156" t="s">
        <v>7</v>
      </c>
      <c r="B19" s="121" t="s">
        <v>13</v>
      </c>
      <c r="C19" s="11">
        <v>42347</v>
      </c>
      <c r="D19" s="12">
        <v>41871</v>
      </c>
      <c r="E19" s="12">
        <v>51957</v>
      </c>
      <c r="F19" s="12">
        <v>21947</v>
      </c>
      <c r="G19" s="12">
        <v>6560</v>
      </c>
      <c r="H19" s="12">
        <v>6459</v>
      </c>
      <c r="I19" s="12">
        <v>11760</v>
      </c>
      <c r="J19" s="12">
        <v>126</v>
      </c>
      <c r="K19" s="12">
        <v>1105</v>
      </c>
      <c r="L19" s="12">
        <v>1058</v>
      </c>
      <c r="M19" s="12">
        <v>436</v>
      </c>
      <c r="N19" s="12">
        <v>732</v>
      </c>
      <c r="O19" s="12">
        <v>605</v>
      </c>
      <c r="P19" s="12">
        <v>246</v>
      </c>
      <c r="Q19" s="12">
        <v>265</v>
      </c>
      <c r="R19" s="12">
        <v>4905</v>
      </c>
      <c r="S19" s="12">
        <v>693</v>
      </c>
      <c r="T19" s="12">
        <v>1185</v>
      </c>
      <c r="U19" s="13">
        <v>8617</v>
      </c>
      <c r="V19" s="32">
        <f t="shared" si="0"/>
        <v>202874</v>
      </c>
    </row>
    <row r="20" spans="1:22" ht="18" customHeight="1" x14ac:dyDescent="0.15">
      <c r="A20" s="157"/>
      <c r="B20" s="119" t="s">
        <v>14</v>
      </c>
      <c r="C20" s="8">
        <v>51073</v>
      </c>
      <c r="D20" s="9">
        <v>49493</v>
      </c>
      <c r="E20" s="9">
        <v>58136</v>
      </c>
      <c r="F20" s="9">
        <v>25694</v>
      </c>
      <c r="G20" s="9">
        <v>8570</v>
      </c>
      <c r="H20" s="9">
        <v>7608</v>
      </c>
      <c r="I20" s="9">
        <v>14894</v>
      </c>
      <c r="J20" s="9">
        <v>149</v>
      </c>
      <c r="K20" s="9">
        <v>1515</v>
      </c>
      <c r="L20" s="9">
        <v>1360</v>
      </c>
      <c r="M20" s="9">
        <v>491</v>
      </c>
      <c r="N20" s="9">
        <v>973</v>
      </c>
      <c r="O20" s="9">
        <v>842</v>
      </c>
      <c r="P20" s="9">
        <v>298</v>
      </c>
      <c r="Q20" s="9">
        <v>334</v>
      </c>
      <c r="R20" s="9">
        <v>5972</v>
      </c>
      <c r="S20" s="9">
        <v>921</v>
      </c>
      <c r="T20" s="9">
        <v>1619</v>
      </c>
      <c r="U20" s="10">
        <v>10894</v>
      </c>
      <c r="V20" s="30">
        <f t="shared" si="0"/>
        <v>240836</v>
      </c>
    </row>
    <row r="21" spans="1:22" ht="18" customHeight="1" x14ac:dyDescent="0.15">
      <c r="A21" s="154" t="s">
        <v>8</v>
      </c>
      <c r="B21" s="118" t="s">
        <v>13</v>
      </c>
      <c r="C21" s="2">
        <v>36210</v>
      </c>
      <c r="D21" s="3">
        <v>38593</v>
      </c>
      <c r="E21" s="3">
        <v>39804</v>
      </c>
      <c r="F21" s="3">
        <v>17428</v>
      </c>
      <c r="G21" s="3">
        <v>6055</v>
      </c>
      <c r="H21" s="3">
        <v>6805</v>
      </c>
      <c r="I21" s="3">
        <v>5379</v>
      </c>
      <c r="J21" s="3">
        <v>97</v>
      </c>
      <c r="K21" s="3">
        <v>1692</v>
      </c>
      <c r="L21" s="3">
        <v>1130</v>
      </c>
      <c r="M21" s="3">
        <v>181</v>
      </c>
      <c r="N21" s="3">
        <v>675</v>
      </c>
      <c r="O21" s="3">
        <v>354</v>
      </c>
      <c r="P21" s="3">
        <v>131</v>
      </c>
      <c r="Q21" s="3">
        <v>368</v>
      </c>
      <c r="R21" s="3">
        <v>2386</v>
      </c>
      <c r="S21" s="3">
        <v>560</v>
      </c>
      <c r="T21" s="3">
        <v>1035</v>
      </c>
      <c r="U21" s="4">
        <v>6230</v>
      </c>
      <c r="V21" s="29">
        <f t="shared" si="0"/>
        <v>165113</v>
      </c>
    </row>
    <row r="22" spans="1:22" ht="18" customHeight="1" x14ac:dyDescent="0.15">
      <c r="A22" s="153"/>
      <c r="B22" s="120" t="s">
        <v>14</v>
      </c>
      <c r="C22" s="5">
        <v>44124</v>
      </c>
      <c r="D22" s="6">
        <v>44335</v>
      </c>
      <c r="E22" s="6">
        <v>45236</v>
      </c>
      <c r="F22" s="6">
        <v>21215</v>
      </c>
      <c r="G22" s="6">
        <v>7876</v>
      </c>
      <c r="H22" s="6">
        <v>8343</v>
      </c>
      <c r="I22" s="6">
        <v>6518</v>
      </c>
      <c r="J22" s="6">
        <v>131</v>
      </c>
      <c r="K22" s="6">
        <v>2049</v>
      </c>
      <c r="L22" s="6">
        <v>1557</v>
      </c>
      <c r="M22" s="6">
        <v>199</v>
      </c>
      <c r="N22" s="6">
        <v>952</v>
      </c>
      <c r="O22" s="6">
        <v>472</v>
      </c>
      <c r="P22" s="6">
        <v>157</v>
      </c>
      <c r="Q22" s="6">
        <v>500</v>
      </c>
      <c r="R22" s="6">
        <v>2868</v>
      </c>
      <c r="S22" s="6">
        <v>742</v>
      </c>
      <c r="T22" s="6">
        <v>1424</v>
      </c>
      <c r="U22" s="7">
        <v>8284</v>
      </c>
      <c r="V22" s="31">
        <f t="shared" si="0"/>
        <v>196982</v>
      </c>
    </row>
    <row r="23" spans="1:22" ht="18" customHeight="1" x14ac:dyDescent="0.15">
      <c r="A23" s="156" t="s">
        <v>9</v>
      </c>
      <c r="B23" s="121" t="s">
        <v>13</v>
      </c>
      <c r="C23" s="11">
        <v>70884</v>
      </c>
      <c r="D23" s="12">
        <v>54563</v>
      </c>
      <c r="E23" s="12">
        <v>49257</v>
      </c>
      <c r="F23" s="12">
        <v>29075</v>
      </c>
      <c r="G23" s="12">
        <v>30590</v>
      </c>
      <c r="H23" s="12">
        <v>21231</v>
      </c>
      <c r="I23" s="12">
        <v>14337</v>
      </c>
      <c r="J23" s="12">
        <v>540</v>
      </c>
      <c r="K23" s="12">
        <v>9627</v>
      </c>
      <c r="L23" s="12">
        <v>4466</v>
      </c>
      <c r="M23" s="12">
        <v>273</v>
      </c>
      <c r="N23" s="12">
        <v>753</v>
      </c>
      <c r="O23" s="12">
        <v>689</v>
      </c>
      <c r="P23" s="12">
        <v>220</v>
      </c>
      <c r="Q23" s="12">
        <v>245</v>
      </c>
      <c r="R23" s="12">
        <v>3609</v>
      </c>
      <c r="S23" s="12">
        <v>608</v>
      </c>
      <c r="T23" s="12">
        <v>3260</v>
      </c>
      <c r="U23" s="13">
        <v>11959</v>
      </c>
      <c r="V23" s="32">
        <f t="shared" si="0"/>
        <v>306186</v>
      </c>
    </row>
    <row r="24" spans="1:22" ht="18" customHeight="1" x14ac:dyDescent="0.15">
      <c r="A24" s="157"/>
      <c r="B24" s="119" t="s">
        <v>14</v>
      </c>
      <c r="C24" s="8">
        <v>87984</v>
      </c>
      <c r="D24" s="9">
        <v>66470</v>
      </c>
      <c r="E24" s="9">
        <v>55338</v>
      </c>
      <c r="F24" s="9">
        <v>35532</v>
      </c>
      <c r="G24" s="9">
        <v>38410</v>
      </c>
      <c r="H24" s="9">
        <v>25307</v>
      </c>
      <c r="I24" s="9">
        <v>18623</v>
      </c>
      <c r="J24" s="9">
        <v>643</v>
      </c>
      <c r="K24" s="9">
        <v>12265</v>
      </c>
      <c r="L24" s="9">
        <v>5442</v>
      </c>
      <c r="M24" s="9">
        <v>347</v>
      </c>
      <c r="N24" s="9">
        <v>904</v>
      </c>
      <c r="O24" s="9">
        <v>968</v>
      </c>
      <c r="P24" s="9">
        <v>323</v>
      </c>
      <c r="Q24" s="9">
        <v>311</v>
      </c>
      <c r="R24" s="9">
        <v>4656</v>
      </c>
      <c r="S24" s="9">
        <v>809</v>
      </c>
      <c r="T24" s="9">
        <v>4348</v>
      </c>
      <c r="U24" s="10">
        <v>16011</v>
      </c>
      <c r="V24" s="30">
        <f t="shared" si="0"/>
        <v>374691</v>
      </c>
    </row>
    <row r="25" spans="1:22" ht="18" customHeight="1" x14ac:dyDescent="0.15">
      <c r="A25" s="154" t="s">
        <v>10</v>
      </c>
      <c r="B25" s="118" t="s">
        <v>13</v>
      </c>
      <c r="C25" s="2">
        <v>82567</v>
      </c>
      <c r="D25" s="3">
        <v>70971</v>
      </c>
      <c r="E25" s="3">
        <v>49151</v>
      </c>
      <c r="F25" s="3">
        <v>23815</v>
      </c>
      <c r="G25" s="3">
        <v>6418</v>
      </c>
      <c r="H25" s="3">
        <v>9700</v>
      </c>
      <c r="I25" s="3">
        <v>15395</v>
      </c>
      <c r="J25" s="3">
        <v>372</v>
      </c>
      <c r="K25" s="3">
        <v>6638</v>
      </c>
      <c r="L25" s="3">
        <v>1360</v>
      </c>
      <c r="M25" s="3">
        <v>287</v>
      </c>
      <c r="N25" s="3">
        <v>619</v>
      </c>
      <c r="O25" s="3">
        <v>505</v>
      </c>
      <c r="P25" s="3">
        <v>311</v>
      </c>
      <c r="Q25" s="3">
        <v>205</v>
      </c>
      <c r="R25" s="3">
        <v>3010</v>
      </c>
      <c r="S25" s="3">
        <v>665</v>
      </c>
      <c r="T25" s="3">
        <v>4424</v>
      </c>
      <c r="U25" s="4">
        <v>13141</v>
      </c>
      <c r="V25" s="29">
        <f t="shared" si="0"/>
        <v>289554</v>
      </c>
    </row>
    <row r="26" spans="1:22" ht="18" customHeight="1" x14ac:dyDescent="0.15">
      <c r="A26" s="153"/>
      <c r="B26" s="120" t="s">
        <v>14</v>
      </c>
      <c r="C26" s="5">
        <v>103983</v>
      </c>
      <c r="D26" s="6">
        <v>84389</v>
      </c>
      <c r="E26" s="6">
        <v>55836</v>
      </c>
      <c r="F26" s="6">
        <v>29774</v>
      </c>
      <c r="G26" s="6">
        <v>8091</v>
      </c>
      <c r="H26" s="6">
        <v>11611</v>
      </c>
      <c r="I26" s="6">
        <v>19764</v>
      </c>
      <c r="J26" s="6">
        <v>492</v>
      </c>
      <c r="K26" s="6">
        <v>9096</v>
      </c>
      <c r="L26" s="6">
        <v>1935</v>
      </c>
      <c r="M26" s="6">
        <v>344</v>
      </c>
      <c r="N26" s="6">
        <v>1027</v>
      </c>
      <c r="O26" s="6">
        <v>617</v>
      </c>
      <c r="P26" s="6">
        <v>437</v>
      </c>
      <c r="Q26" s="6">
        <v>296</v>
      </c>
      <c r="R26" s="6">
        <v>3764</v>
      </c>
      <c r="S26" s="6">
        <v>842</v>
      </c>
      <c r="T26" s="6">
        <v>5654</v>
      </c>
      <c r="U26" s="7">
        <v>17570</v>
      </c>
      <c r="V26" s="31">
        <f t="shared" si="0"/>
        <v>355522</v>
      </c>
    </row>
    <row r="27" spans="1:22" ht="18" customHeight="1" x14ac:dyDescent="0.15">
      <c r="A27" s="156" t="s">
        <v>11</v>
      </c>
      <c r="B27" s="121" t="s">
        <v>13</v>
      </c>
      <c r="C27" s="11">
        <v>113598</v>
      </c>
      <c r="D27" s="12">
        <v>51718</v>
      </c>
      <c r="E27" s="12">
        <v>51240</v>
      </c>
      <c r="F27" s="12">
        <v>25155</v>
      </c>
      <c r="G27" s="12">
        <v>4964</v>
      </c>
      <c r="H27" s="12">
        <v>7639</v>
      </c>
      <c r="I27" s="12">
        <v>17427</v>
      </c>
      <c r="J27" s="12">
        <v>200</v>
      </c>
      <c r="K27" s="12">
        <v>2575</v>
      </c>
      <c r="L27" s="12">
        <v>2834</v>
      </c>
      <c r="M27" s="12">
        <v>304</v>
      </c>
      <c r="N27" s="12">
        <v>779</v>
      </c>
      <c r="O27" s="12">
        <v>1388</v>
      </c>
      <c r="P27" s="12">
        <v>590</v>
      </c>
      <c r="Q27" s="12">
        <v>588</v>
      </c>
      <c r="R27" s="12">
        <v>9510</v>
      </c>
      <c r="S27" s="12">
        <v>902</v>
      </c>
      <c r="T27" s="12">
        <v>5146</v>
      </c>
      <c r="U27" s="13">
        <v>13650</v>
      </c>
      <c r="V27" s="32">
        <f t="shared" si="0"/>
        <v>310207</v>
      </c>
    </row>
    <row r="28" spans="1:22" ht="18" customHeight="1" x14ac:dyDescent="0.15">
      <c r="A28" s="157"/>
      <c r="B28" s="119" t="s">
        <v>14</v>
      </c>
      <c r="C28" s="8">
        <v>142932</v>
      </c>
      <c r="D28" s="9">
        <v>63157</v>
      </c>
      <c r="E28" s="9">
        <v>58215</v>
      </c>
      <c r="F28" s="9">
        <v>30913</v>
      </c>
      <c r="G28" s="9">
        <v>6326</v>
      </c>
      <c r="H28" s="9">
        <v>9111</v>
      </c>
      <c r="I28" s="9">
        <v>22118</v>
      </c>
      <c r="J28" s="9">
        <v>265</v>
      </c>
      <c r="K28" s="9">
        <v>3346</v>
      </c>
      <c r="L28" s="9">
        <v>3678</v>
      </c>
      <c r="M28" s="9">
        <v>339</v>
      </c>
      <c r="N28" s="9">
        <v>1133</v>
      </c>
      <c r="O28" s="9">
        <v>1846</v>
      </c>
      <c r="P28" s="9">
        <v>776</v>
      </c>
      <c r="Q28" s="9">
        <v>686</v>
      </c>
      <c r="R28" s="9">
        <v>11719</v>
      </c>
      <c r="S28" s="9">
        <v>1163</v>
      </c>
      <c r="T28" s="9">
        <v>6558</v>
      </c>
      <c r="U28" s="10">
        <v>18423</v>
      </c>
      <c r="V28" s="30">
        <f t="shared" si="0"/>
        <v>382704</v>
      </c>
    </row>
    <row r="29" spans="1:22" ht="18" customHeight="1" x14ac:dyDescent="0.15">
      <c r="A29" s="154" t="s">
        <v>12</v>
      </c>
      <c r="B29" s="118" t="s">
        <v>13</v>
      </c>
      <c r="C29" s="2">
        <v>43133</v>
      </c>
      <c r="D29" s="3">
        <v>37458</v>
      </c>
      <c r="E29" s="3">
        <v>45845</v>
      </c>
      <c r="F29" s="3">
        <v>14345</v>
      </c>
      <c r="G29" s="3">
        <v>3960</v>
      </c>
      <c r="H29" s="3">
        <v>7018</v>
      </c>
      <c r="I29" s="3">
        <v>18867</v>
      </c>
      <c r="J29" s="3">
        <v>90</v>
      </c>
      <c r="K29" s="3">
        <v>1991</v>
      </c>
      <c r="L29" s="3">
        <v>2830</v>
      </c>
      <c r="M29" s="3">
        <v>321</v>
      </c>
      <c r="N29" s="3">
        <v>767</v>
      </c>
      <c r="O29" s="3">
        <v>443</v>
      </c>
      <c r="P29" s="3">
        <v>175</v>
      </c>
      <c r="Q29" s="3">
        <v>188</v>
      </c>
      <c r="R29" s="3">
        <v>2412</v>
      </c>
      <c r="S29" s="3">
        <v>442</v>
      </c>
      <c r="T29" s="3">
        <v>1575</v>
      </c>
      <c r="U29" s="4">
        <v>7011</v>
      </c>
      <c r="V29" s="29">
        <f t="shared" si="0"/>
        <v>188871</v>
      </c>
    </row>
    <row r="30" spans="1:22" ht="18" customHeight="1" x14ac:dyDescent="0.15">
      <c r="A30" s="153"/>
      <c r="B30" s="120" t="s">
        <v>14</v>
      </c>
      <c r="C30" s="5">
        <v>54076</v>
      </c>
      <c r="D30" s="6">
        <v>44883</v>
      </c>
      <c r="E30" s="6">
        <v>51974</v>
      </c>
      <c r="F30" s="6">
        <v>17892</v>
      </c>
      <c r="G30" s="6">
        <v>5039</v>
      </c>
      <c r="H30" s="6">
        <v>8205</v>
      </c>
      <c r="I30" s="6">
        <v>23264</v>
      </c>
      <c r="J30" s="6">
        <v>127</v>
      </c>
      <c r="K30" s="6">
        <v>2623</v>
      </c>
      <c r="L30" s="6">
        <v>3333</v>
      </c>
      <c r="M30" s="6">
        <v>405</v>
      </c>
      <c r="N30" s="6">
        <v>1023</v>
      </c>
      <c r="O30" s="6">
        <v>590</v>
      </c>
      <c r="P30" s="6">
        <v>221</v>
      </c>
      <c r="Q30" s="6">
        <v>259</v>
      </c>
      <c r="R30" s="6">
        <v>3235</v>
      </c>
      <c r="S30" s="6">
        <v>591</v>
      </c>
      <c r="T30" s="6">
        <v>2094</v>
      </c>
      <c r="U30" s="7">
        <v>9166</v>
      </c>
      <c r="V30" s="31">
        <f t="shared" si="0"/>
        <v>229000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619360</v>
      </c>
      <c r="D31" s="3">
        <f t="shared" ref="D31:V32" si="1">+D7+D9+D11+D13+D15+D17+D19+D21+D23+D25+D27+D29</f>
        <v>571824</v>
      </c>
      <c r="E31" s="3">
        <f t="shared" si="1"/>
        <v>537494</v>
      </c>
      <c r="F31" s="3">
        <f t="shared" si="1"/>
        <v>246404</v>
      </c>
      <c r="G31" s="3">
        <f t="shared" si="1"/>
        <v>96510</v>
      </c>
      <c r="H31" s="3">
        <f t="shared" si="1"/>
        <v>96290</v>
      </c>
      <c r="I31" s="3">
        <f t="shared" si="1"/>
        <v>136070</v>
      </c>
      <c r="J31" s="3">
        <f t="shared" si="1"/>
        <v>2769</v>
      </c>
      <c r="K31" s="3">
        <f t="shared" ref="K31:M31" si="2">+K7+K9+K11+K13+K15+K17+K19+K21+K23+K25+K27+K29</f>
        <v>33990</v>
      </c>
      <c r="L31" s="3">
        <f t="shared" si="2"/>
        <v>21545</v>
      </c>
      <c r="M31" s="3">
        <f t="shared" si="2"/>
        <v>3586</v>
      </c>
      <c r="N31" s="3">
        <f t="shared" si="1"/>
        <v>7973</v>
      </c>
      <c r="O31" s="3">
        <f t="shared" si="1"/>
        <v>7018</v>
      </c>
      <c r="P31" s="3">
        <f t="shared" si="1"/>
        <v>3232</v>
      </c>
      <c r="Q31" s="3">
        <f t="shared" si="1"/>
        <v>3551</v>
      </c>
      <c r="R31" s="3">
        <f t="shared" si="1"/>
        <v>54462</v>
      </c>
      <c r="S31" s="3">
        <f t="shared" si="1"/>
        <v>7958</v>
      </c>
      <c r="T31" s="3">
        <f t="shared" si="1"/>
        <v>24476</v>
      </c>
      <c r="U31" s="4">
        <f t="shared" si="1"/>
        <v>97477</v>
      </c>
      <c r="V31" s="29">
        <f t="shared" si="1"/>
        <v>2571989</v>
      </c>
    </row>
    <row r="32" spans="1:22" ht="18" customHeight="1" x14ac:dyDescent="0.15">
      <c r="A32" s="153"/>
      <c r="B32" s="120" t="s">
        <v>14</v>
      </c>
      <c r="C32" s="5">
        <f>+C8+C10+C12+C14+C16+C18+C20+C22+C24+C26+C28+C30</f>
        <v>765660</v>
      </c>
      <c r="D32" s="6">
        <f t="shared" si="1"/>
        <v>671667</v>
      </c>
      <c r="E32" s="6">
        <f t="shared" si="1"/>
        <v>605880</v>
      </c>
      <c r="F32" s="6">
        <f t="shared" si="1"/>
        <v>296924</v>
      </c>
      <c r="G32" s="6">
        <f t="shared" si="1"/>
        <v>121131</v>
      </c>
      <c r="H32" s="6">
        <f t="shared" si="1"/>
        <v>114364</v>
      </c>
      <c r="I32" s="6">
        <f t="shared" si="1"/>
        <v>170515</v>
      </c>
      <c r="J32" s="6">
        <f t="shared" si="1"/>
        <v>3466</v>
      </c>
      <c r="K32" s="6">
        <f t="shared" ref="K32:M32" si="3">+K8+K10+K12+K14+K16+K18+K20+K22+K24+K26+K28+K30</f>
        <v>43760</v>
      </c>
      <c r="L32" s="6">
        <f t="shared" si="3"/>
        <v>28579</v>
      </c>
      <c r="M32" s="6">
        <f t="shared" si="3"/>
        <v>4307</v>
      </c>
      <c r="N32" s="6">
        <f t="shared" si="1"/>
        <v>11389</v>
      </c>
      <c r="O32" s="6">
        <f t="shared" si="1"/>
        <v>9287</v>
      </c>
      <c r="P32" s="6">
        <f t="shared" si="1"/>
        <v>4216</v>
      </c>
      <c r="Q32" s="6">
        <f t="shared" si="1"/>
        <v>4500</v>
      </c>
      <c r="R32" s="6">
        <f t="shared" si="1"/>
        <v>66549</v>
      </c>
      <c r="S32" s="6">
        <f t="shared" si="1"/>
        <v>10152</v>
      </c>
      <c r="T32" s="6">
        <f t="shared" si="1"/>
        <v>31720</v>
      </c>
      <c r="U32" s="7">
        <f t="shared" si="1"/>
        <v>128758</v>
      </c>
      <c r="V32" s="31">
        <f t="shared" si="1"/>
        <v>3092824</v>
      </c>
    </row>
    <row r="33" spans="1:22" ht="18" customHeight="1" x14ac:dyDescent="0.15">
      <c r="A33" s="158" t="s">
        <v>273</v>
      </c>
      <c r="B33" s="118" t="s">
        <v>13</v>
      </c>
      <c r="C33" s="2">
        <v>506272</v>
      </c>
      <c r="D33" s="3">
        <v>403122</v>
      </c>
      <c r="E33" s="3">
        <v>450727</v>
      </c>
      <c r="F33" s="3">
        <v>212445</v>
      </c>
      <c r="G33" s="3">
        <v>82131</v>
      </c>
      <c r="H33" s="3">
        <v>86751</v>
      </c>
      <c r="I33" s="3">
        <v>148902</v>
      </c>
      <c r="J33" s="3">
        <v>1817</v>
      </c>
      <c r="K33" s="3">
        <v>24455</v>
      </c>
      <c r="L33" s="3">
        <v>14464</v>
      </c>
      <c r="M33" s="3">
        <v>2592</v>
      </c>
      <c r="N33" s="3">
        <v>5267</v>
      </c>
      <c r="O33" s="3">
        <v>5794</v>
      </c>
      <c r="P33" s="3">
        <v>2592</v>
      </c>
      <c r="Q33" s="3">
        <v>2946</v>
      </c>
      <c r="R33" s="3">
        <v>47145</v>
      </c>
      <c r="S33" s="3">
        <v>7020</v>
      </c>
      <c r="T33" s="3">
        <v>22266</v>
      </c>
      <c r="U33" s="4">
        <v>67024</v>
      </c>
      <c r="V33" s="29">
        <f>SUM(C33:U33)</f>
        <v>2093732</v>
      </c>
    </row>
    <row r="34" spans="1:22" ht="18" customHeight="1" x14ac:dyDescent="0.15">
      <c r="A34" s="153"/>
      <c r="B34" s="120" t="s">
        <v>14</v>
      </c>
      <c r="C34" s="5">
        <v>609613</v>
      </c>
      <c r="D34" s="6">
        <v>463925</v>
      </c>
      <c r="E34" s="6">
        <v>508091</v>
      </c>
      <c r="F34" s="6">
        <v>250665</v>
      </c>
      <c r="G34" s="6">
        <v>105483</v>
      </c>
      <c r="H34" s="6">
        <v>110217</v>
      </c>
      <c r="I34" s="6">
        <v>196553</v>
      </c>
      <c r="J34" s="6">
        <v>2549</v>
      </c>
      <c r="K34" s="6">
        <v>31541</v>
      </c>
      <c r="L34" s="6">
        <v>19345</v>
      </c>
      <c r="M34" s="6">
        <v>3461</v>
      </c>
      <c r="N34" s="6">
        <v>7393</v>
      </c>
      <c r="O34" s="6">
        <v>7680</v>
      </c>
      <c r="P34" s="6">
        <v>3571</v>
      </c>
      <c r="Q34" s="6">
        <v>4170</v>
      </c>
      <c r="R34" s="6">
        <v>58316</v>
      </c>
      <c r="S34" s="6">
        <v>9383</v>
      </c>
      <c r="T34" s="6">
        <v>28901</v>
      </c>
      <c r="U34" s="7">
        <v>88719</v>
      </c>
      <c r="V34" s="31">
        <f>SUM(C34:U34)</f>
        <v>2509576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1.2233739965868149</v>
      </c>
      <c r="D35" s="34">
        <f t="shared" ref="D35:V35" si="4">IF(D33=0,"- ",+D31/D33)</f>
        <v>1.4184886957298286</v>
      </c>
      <c r="E35" s="34">
        <f t="shared" si="4"/>
        <v>1.192504553754268</v>
      </c>
      <c r="F35" s="34">
        <f t="shared" si="4"/>
        <v>1.1598484313587045</v>
      </c>
      <c r="G35" s="34">
        <f t="shared" si="4"/>
        <v>1.1750739671987436</v>
      </c>
      <c r="H35" s="34">
        <f t="shared" si="4"/>
        <v>1.1099583866468399</v>
      </c>
      <c r="I35" s="34">
        <f t="shared" si="4"/>
        <v>0.91382251413681481</v>
      </c>
      <c r="J35" s="34">
        <f t="shared" si="4"/>
        <v>1.5239405613648871</v>
      </c>
      <c r="K35" s="34">
        <f t="shared" ref="K35:M35" si="5">IF(K33=0,"- ",+K31/K33)</f>
        <v>1.3898998159885505</v>
      </c>
      <c r="L35" s="34">
        <f t="shared" si="5"/>
        <v>1.4895602876106195</v>
      </c>
      <c r="M35" s="34">
        <f t="shared" si="5"/>
        <v>1.3834876543209877</v>
      </c>
      <c r="N35" s="34">
        <f t="shared" si="4"/>
        <v>1.5137649515853426</v>
      </c>
      <c r="O35" s="34">
        <f t="shared" si="4"/>
        <v>1.2112530203658958</v>
      </c>
      <c r="P35" s="34">
        <f t="shared" si="4"/>
        <v>1.2469135802469136</v>
      </c>
      <c r="Q35" s="34">
        <f t="shared" si="4"/>
        <v>1.2053632043448743</v>
      </c>
      <c r="R35" s="34">
        <f t="shared" si="4"/>
        <v>1.1552020362710786</v>
      </c>
      <c r="S35" s="34">
        <f t="shared" si="4"/>
        <v>1.1336182336182337</v>
      </c>
      <c r="T35" s="34">
        <f t="shared" si="4"/>
        <v>1.0992544686966677</v>
      </c>
      <c r="U35" s="35">
        <f t="shared" si="4"/>
        <v>1.4543596323704941</v>
      </c>
      <c r="V35" s="36">
        <f t="shared" si="4"/>
        <v>1.2284232174891534</v>
      </c>
    </row>
    <row r="36" spans="1:22" ht="18" customHeight="1" x14ac:dyDescent="0.15">
      <c r="A36" s="153"/>
      <c r="B36" s="120" t="s">
        <v>14</v>
      </c>
      <c r="C36" s="37">
        <f t="shared" ref="C36:V36" si="6">IF(C34=0,"- ",+C32/C34)</f>
        <v>1.2559771527182</v>
      </c>
      <c r="D36" s="38">
        <f t="shared" si="6"/>
        <v>1.4477922077922079</v>
      </c>
      <c r="E36" s="38">
        <f t="shared" si="6"/>
        <v>1.1924635547569236</v>
      </c>
      <c r="F36" s="38">
        <f t="shared" si="6"/>
        <v>1.1845451100073803</v>
      </c>
      <c r="G36" s="38">
        <f t="shared" si="6"/>
        <v>1.1483461790051477</v>
      </c>
      <c r="H36" s="38">
        <f t="shared" si="6"/>
        <v>1.0376257746082729</v>
      </c>
      <c r="I36" s="38">
        <f t="shared" si="6"/>
        <v>0.86752682482587395</v>
      </c>
      <c r="J36" s="38">
        <f t="shared" si="6"/>
        <v>1.3597489211455474</v>
      </c>
      <c r="K36" s="38">
        <f t="shared" ref="K36:M36" si="7">IF(K34=0,"- ",+K32/K34)</f>
        <v>1.3874005262991027</v>
      </c>
      <c r="L36" s="38">
        <f t="shared" si="7"/>
        <v>1.477332644094081</v>
      </c>
      <c r="M36" s="38">
        <f t="shared" si="7"/>
        <v>1.2444380236925745</v>
      </c>
      <c r="N36" s="38">
        <f t="shared" si="6"/>
        <v>1.5405112944677397</v>
      </c>
      <c r="O36" s="38">
        <f t="shared" si="6"/>
        <v>1.2092447916666667</v>
      </c>
      <c r="P36" s="38">
        <f t="shared" si="6"/>
        <v>1.1806216746009521</v>
      </c>
      <c r="Q36" s="38">
        <f t="shared" si="6"/>
        <v>1.079136690647482</v>
      </c>
      <c r="R36" s="38">
        <f t="shared" si="6"/>
        <v>1.14117909321627</v>
      </c>
      <c r="S36" s="38">
        <f t="shared" si="6"/>
        <v>1.0819567302568476</v>
      </c>
      <c r="T36" s="38">
        <f t="shared" si="6"/>
        <v>1.0975398775128888</v>
      </c>
      <c r="U36" s="39">
        <f t="shared" si="6"/>
        <v>1.4513012996088774</v>
      </c>
      <c r="V36" s="40">
        <f t="shared" si="6"/>
        <v>1.2324089806405545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13"/>
    <pageSetUpPr fitToPage="1"/>
  </sheetPr>
  <dimension ref="A1:AG5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f>+夕張市!N4+岩見沢市!N4+美唄市!N4+芦別市!N4+赤平市!N4+三笠市!N4+滝川市!N4+砂川市!N4+歌志内市!N4+深川市!N4+南幌町!N4+奈井江町!N4+上砂川町!N4+由仁町!N4+長沼町!N4+栗山町!N4+月形町!N4+浦臼町!N4+新十津川町!N4+妹背牛町!N4+秩父別町!N4+雨竜町!N4+北竜町!N4+沼田町!N4</f>
        <v>53</v>
      </c>
      <c r="O4" s="14" t="s">
        <v>35</v>
      </c>
      <c r="P4" s="14" t="s">
        <v>36</v>
      </c>
      <c r="Q4" s="15">
        <f>+夕張市!Q4+岩見沢市!Q4+美唄市!Q4+芦別市!Q4+赤平市!Q4+三笠市!Q4+滝川市!Q4+砂川市!Q4+歌志内市!Q4+深川市!Q4+南幌町!Q4+奈井江町!Q4+上砂川町!Q4+由仁町!Q4+長沼町!Q4+栗山町!Q4+月形町!Q4+浦臼町!Q4+新十津川町!Q4+妹背牛町!Q4+秩父別町!Q4+雨竜町!Q4+北竜町!Q4+沼田町!Q4</f>
        <v>48</v>
      </c>
      <c r="R4" s="14" t="s">
        <v>37</v>
      </c>
      <c r="T4" s="16" t="s">
        <v>33</v>
      </c>
      <c r="U4" s="16"/>
      <c r="V4" s="17" t="s">
        <v>41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20</v>
      </c>
      <c r="H6" s="19" t="s">
        <v>21</v>
      </c>
      <c r="I6" s="19" t="s">
        <v>22</v>
      </c>
      <c r="J6" s="19" t="s">
        <v>23</v>
      </c>
      <c r="K6" s="19" t="s">
        <v>252</v>
      </c>
      <c r="L6" s="28" t="s">
        <v>254</v>
      </c>
      <c r="M6" s="19" t="s">
        <v>256</v>
      </c>
      <c r="N6" s="19" t="s">
        <v>24</v>
      </c>
      <c r="O6" s="19" t="s">
        <v>25</v>
      </c>
      <c r="P6" s="19" t="s">
        <v>26</v>
      </c>
      <c r="Q6" s="19" t="s">
        <v>27</v>
      </c>
      <c r="R6" s="19" t="s">
        <v>28</v>
      </c>
      <c r="S6" s="19" t="s">
        <v>29</v>
      </c>
      <c r="T6" s="19" t="s">
        <v>30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f>+夕張市!C7+岩見沢市!C7+美唄市!C7+芦別市!C7+赤平市!C7+三笠市!C7+滝川市!C7+砂川市!C7+歌志内市!C7+深川市!C7+南幌町!C7+奈井江町!C7+上砂川町!C7+由仁町!C7+長沼町!C7+栗山町!C7+月形町!C7+浦臼町!C7+新十津川町!C7+妹背牛町!C7+秩父別町!C7+雨竜町!C7+北竜町!C7+沼田町!C7</f>
        <v>33</v>
      </c>
      <c r="D7" s="3">
        <f>+夕張市!D7+岩見沢市!D7+美唄市!D7+芦別市!D7+赤平市!D7+三笠市!D7+滝川市!D7+砂川市!D7+歌志内市!D7+深川市!D7+南幌町!D7+奈井江町!D7+上砂川町!D7+由仁町!D7+長沼町!D7+栗山町!D7+月形町!D7+浦臼町!D7+新十津川町!D7+妹背牛町!D7+秩父別町!D7+雨竜町!D7+北竜町!D7+沼田町!D7</f>
        <v>165</v>
      </c>
      <c r="E7" s="3">
        <f>+夕張市!E7+岩見沢市!E7+美唄市!E7+芦別市!E7+赤平市!E7+三笠市!E7+滝川市!E7+砂川市!E7+歌志内市!E7+深川市!E7+南幌町!E7+奈井江町!E7+上砂川町!E7+由仁町!E7+長沼町!E7+栗山町!E7+月形町!E7+浦臼町!E7+新十津川町!E7+妹背牛町!E7+秩父別町!E7+雨竜町!E7+北竜町!E7+沼田町!E7</f>
        <v>199</v>
      </c>
      <c r="F7" s="3">
        <f>+夕張市!F7+岩見沢市!F7+美唄市!F7+芦別市!F7+赤平市!F7+三笠市!F7+滝川市!F7+砂川市!F7+歌志内市!F7+深川市!F7+南幌町!F7+奈井江町!F7+上砂川町!F7+由仁町!F7+長沼町!F7+栗山町!F7+月形町!F7+浦臼町!F7+新十津川町!F7+妹背牛町!F7+秩父別町!F7+雨竜町!F7+北竜町!F7+沼田町!F7</f>
        <v>6</v>
      </c>
      <c r="G7" s="3">
        <f>+夕張市!G7+岩見沢市!G7+美唄市!G7+芦別市!G7+赤平市!G7+三笠市!G7+滝川市!G7+砂川市!G7+歌志内市!G7+深川市!G7+南幌町!G7+奈井江町!G7+上砂川町!G7+由仁町!G7+長沼町!G7+栗山町!G7+月形町!G7+浦臼町!G7+新十津川町!G7+妹背牛町!G7+秩父別町!G7+雨竜町!G7+北竜町!G7+沼田町!G7</f>
        <v>0</v>
      </c>
      <c r="H7" s="3">
        <f>+夕張市!H7+岩見沢市!H7+美唄市!H7+芦別市!H7+赤平市!H7+三笠市!H7+滝川市!H7+砂川市!H7+歌志内市!H7+深川市!H7+南幌町!H7+奈井江町!H7+上砂川町!H7+由仁町!H7+長沼町!H7+栗山町!H7+月形町!H7+浦臼町!H7+新十津川町!H7+妹背牛町!H7+秩父別町!H7+雨竜町!H7+北竜町!H7+沼田町!H7</f>
        <v>0</v>
      </c>
      <c r="I7" s="3">
        <f>+夕張市!I7+岩見沢市!I7+美唄市!I7+芦別市!I7+赤平市!I7+三笠市!I7+滝川市!I7+砂川市!I7+歌志内市!I7+深川市!I7+南幌町!I7+奈井江町!I7+上砂川町!I7+由仁町!I7+長沼町!I7+栗山町!I7+月形町!I7+浦臼町!I7+新十津川町!I7+妹背牛町!I7+秩父別町!I7+雨竜町!I7+北竜町!I7+沼田町!I7</f>
        <v>105</v>
      </c>
      <c r="J7" s="3">
        <f>+夕張市!J7+岩見沢市!J7+美唄市!J7+芦別市!J7+赤平市!J7+三笠市!J7+滝川市!J7+砂川市!J7+歌志内市!J7+深川市!J7+南幌町!J7+奈井江町!J7+上砂川町!J7+由仁町!J7+長沼町!J7+栗山町!J7+月形町!J7+浦臼町!J7+新十津川町!J7+妹背牛町!J7+秩父別町!J7+雨竜町!J7+北竜町!J7+沼田町!J7</f>
        <v>0</v>
      </c>
      <c r="K7" s="3">
        <f>+夕張市!K7+岩見沢市!K7+美唄市!K7+芦別市!K7+赤平市!K7+三笠市!K7+滝川市!K7+砂川市!K7+歌志内市!K7+深川市!K7+南幌町!K7+奈井江町!K7+上砂川町!K7+由仁町!K7+長沼町!K7+栗山町!K7+月形町!K7+浦臼町!K7+新十津川町!K7+妹背牛町!K7+秩父別町!K7+雨竜町!K7+北竜町!K7+沼田町!K7</f>
        <v>0</v>
      </c>
      <c r="L7" s="3">
        <f>+夕張市!L7+岩見沢市!L7+美唄市!L7+芦別市!L7+赤平市!L7+三笠市!L7+滝川市!L7+砂川市!L7+歌志内市!L7+深川市!L7+南幌町!L7+奈井江町!L7+上砂川町!L7+由仁町!L7+長沼町!L7+栗山町!L7+月形町!L7+浦臼町!L7+新十津川町!L7+妹背牛町!L7+秩父別町!L7+雨竜町!L7+北竜町!L7+沼田町!L7</f>
        <v>0</v>
      </c>
      <c r="M7" s="3">
        <f>+夕張市!M7+岩見沢市!M7+美唄市!M7+芦別市!M7+赤平市!M7+三笠市!M7+滝川市!M7+砂川市!M7+歌志内市!M7+深川市!M7+南幌町!M7+奈井江町!M7+上砂川町!M7+由仁町!M7+長沼町!M7+栗山町!M7+月形町!M7+浦臼町!M7+新十津川町!M7+妹背牛町!M7+秩父別町!M7+雨竜町!M7+北竜町!M7+沼田町!M7</f>
        <v>0</v>
      </c>
      <c r="N7" s="3">
        <f>+夕張市!N7+岩見沢市!N7+美唄市!N7+芦別市!N7+赤平市!N7+三笠市!N7+滝川市!N7+砂川市!N7+歌志内市!N7+深川市!N7+南幌町!N7+奈井江町!N7+上砂川町!N7+由仁町!N7+長沼町!N7+栗山町!N7+月形町!N7+浦臼町!N7+新十津川町!N7+妹背牛町!N7+秩父別町!N7+雨竜町!N7+北竜町!N7+沼田町!N7</f>
        <v>1</v>
      </c>
      <c r="O7" s="3">
        <f>+夕張市!O7+岩見沢市!O7+美唄市!O7+芦別市!O7+赤平市!O7+三笠市!O7+滝川市!O7+砂川市!O7+歌志内市!O7+深川市!O7+南幌町!O7+奈井江町!O7+上砂川町!O7+由仁町!O7+長沼町!O7+栗山町!O7+月形町!O7+浦臼町!O7+新十津川町!O7+妹背牛町!O7+秩父別町!O7+雨竜町!O7+北竜町!O7+沼田町!O7</f>
        <v>0</v>
      </c>
      <c r="P7" s="3">
        <f>+夕張市!P7+岩見沢市!P7+美唄市!P7+芦別市!P7+赤平市!P7+三笠市!P7+滝川市!P7+砂川市!P7+歌志内市!P7+深川市!P7+南幌町!P7+奈井江町!P7+上砂川町!P7+由仁町!P7+長沼町!P7+栗山町!P7+月形町!P7+浦臼町!P7+新十津川町!P7+妹背牛町!P7+秩父別町!P7+雨竜町!P7+北竜町!P7+沼田町!P7</f>
        <v>0</v>
      </c>
      <c r="Q7" s="3">
        <f>+夕張市!Q7+岩見沢市!Q7+美唄市!Q7+芦別市!Q7+赤平市!Q7+三笠市!Q7+滝川市!Q7+砂川市!Q7+歌志内市!Q7+深川市!Q7+南幌町!Q7+奈井江町!Q7+上砂川町!Q7+由仁町!Q7+長沼町!Q7+栗山町!Q7+月形町!Q7+浦臼町!Q7+新十津川町!Q7+妹背牛町!Q7+秩父別町!Q7+雨竜町!Q7+北竜町!Q7+沼田町!Q7</f>
        <v>2</v>
      </c>
      <c r="R7" s="3">
        <f>+夕張市!R7+岩見沢市!R7+美唄市!R7+芦別市!R7+赤平市!R7+三笠市!R7+滝川市!R7+砂川市!R7+歌志内市!R7+深川市!R7+南幌町!R7+奈井江町!R7+上砂川町!R7+由仁町!R7+長沼町!R7+栗山町!R7+月形町!R7+浦臼町!R7+新十津川町!R7+妹背牛町!R7+秩父別町!R7+雨竜町!R7+北竜町!R7+沼田町!R7</f>
        <v>1</v>
      </c>
      <c r="S7" s="3">
        <f>+夕張市!S7+岩見沢市!S7+美唄市!S7+芦別市!S7+赤平市!S7+三笠市!S7+滝川市!S7+砂川市!S7+歌志内市!S7+深川市!S7+南幌町!S7+奈井江町!S7+上砂川町!S7+由仁町!S7+長沼町!S7+栗山町!S7+月形町!S7+浦臼町!S7+新十津川町!S7+妹背牛町!S7+秩父別町!S7+雨竜町!S7+北竜町!S7+沼田町!S7</f>
        <v>2</v>
      </c>
      <c r="T7" s="3">
        <f>+夕張市!T7+岩見沢市!T7+美唄市!T7+芦別市!T7+赤平市!T7+三笠市!T7+滝川市!T7+砂川市!T7+歌志内市!T7+深川市!T7+南幌町!T7+奈井江町!T7+上砂川町!T7+由仁町!T7+長沼町!T7+栗山町!T7+月形町!T7+浦臼町!T7+新十津川町!T7+妹背牛町!T7+秩父別町!T7+雨竜町!T7+北竜町!T7+沼田町!T7</f>
        <v>0</v>
      </c>
      <c r="U7" s="4">
        <f>+夕張市!U7+岩見沢市!U7+美唄市!U7+芦別市!U7+赤平市!U7+三笠市!U7+滝川市!U7+砂川市!U7+歌志内市!U7+深川市!U7+南幌町!U7+奈井江町!U7+上砂川町!U7+由仁町!U7+長沼町!U7+栗山町!U7+月形町!U7+浦臼町!U7+新十津川町!U7+妹背牛町!U7+秩父別町!U7+雨竜町!U7+北竜町!U7+沼田町!U7</f>
        <v>10</v>
      </c>
      <c r="V7" s="29">
        <f>+夕張市!V7+岩見沢市!V7+美唄市!V7+芦別市!V7+赤平市!V7+三笠市!V7+滝川市!V7+砂川市!V7+歌志内市!V7+深川市!V7+南幌町!V7+奈井江町!V7+上砂川町!V7+由仁町!V7+長沼町!V7+栗山町!V7+月形町!V7+浦臼町!V7+新十津川町!V7+妹背牛町!V7+秩父別町!V7+雨竜町!V7+北竜町!V7+沼田町!V7</f>
        <v>524</v>
      </c>
    </row>
    <row r="8" spans="1:22" ht="18" customHeight="1" x14ac:dyDescent="0.15">
      <c r="A8" s="157"/>
      <c r="B8" s="119" t="s">
        <v>14</v>
      </c>
      <c r="C8" s="5">
        <f>+夕張市!C8+岩見沢市!C8+美唄市!C8+芦別市!C8+赤平市!C8+三笠市!C8+滝川市!C8+砂川市!C8+歌志内市!C8+深川市!C8+南幌町!C8+奈井江町!C8+上砂川町!C8+由仁町!C8+長沼町!C8+栗山町!C8+月形町!C8+浦臼町!C8+新十津川町!C8+妹背牛町!C8+秩父別町!C8+雨竜町!C8+北竜町!C8+沼田町!C8</f>
        <v>33</v>
      </c>
      <c r="D8" s="9">
        <f>+夕張市!D8+岩見沢市!D8+美唄市!D8+芦別市!D8+赤平市!D8+三笠市!D8+滝川市!D8+砂川市!D8+歌志内市!D8+深川市!D8+南幌町!D8+奈井江町!D8+上砂川町!D8+由仁町!D8+長沼町!D8+栗山町!D8+月形町!D8+浦臼町!D8+新十津川町!D8+妹背牛町!D8+秩父別町!D8+雨竜町!D8+北竜町!D8+沼田町!D8</f>
        <v>165</v>
      </c>
      <c r="E8" s="9">
        <f>+夕張市!E8+岩見沢市!E8+美唄市!E8+芦別市!E8+赤平市!E8+三笠市!E8+滝川市!E8+砂川市!E8+歌志内市!E8+深川市!E8+南幌町!E8+奈井江町!E8+上砂川町!E8+由仁町!E8+長沼町!E8+栗山町!E8+月形町!E8+浦臼町!E8+新十津川町!E8+妹背牛町!E8+秩父別町!E8+雨竜町!E8+北竜町!E8+沼田町!E8</f>
        <v>199</v>
      </c>
      <c r="F8" s="9">
        <f>+夕張市!F8+岩見沢市!F8+美唄市!F8+芦別市!F8+赤平市!F8+三笠市!F8+滝川市!F8+砂川市!F8+歌志内市!F8+深川市!F8+南幌町!F8+奈井江町!F8+上砂川町!F8+由仁町!F8+長沼町!F8+栗山町!F8+月形町!F8+浦臼町!F8+新十津川町!F8+妹背牛町!F8+秩父別町!F8+雨竜町!F8+北竜町!F8+沼田町!F8</f>
        <v>6</v>
      </c>
      <c r="G8" s="9">
        <f>+夕張市!G8+岩見沢市!G8+美唄市!G8+芦別市!G8+赤平市!G8+三笠市!G8+滝川市!G8+砂川市!G8+歌志内市!G8+深川市!G8+南幌町!G8+奈井江町!G8+上砂川町!G8+由仁町!G8+長沼町!G8+栗山町!G8+月形町!G8+浦臼町!G8+新十津川町!G8+妹背牛町!G8+秩父別町!G8+雨竜町!G8+北竜町!G8+沼田町!G8</f>
        <v>0</v>
      </c>
      <c r="H8" s="9">
        <f>+夕張市!H8+岩見沢市!H8+美唄市!H8+芦別市!H8+赤平市!H8+三笠市!H8+滝川市!H8+砂川市!H8+歌志内市!H8+深川市!H8+南幌町!H8+奈井江町!H8+上砂川町!H8+由仁町!H8+長沼町!H8+栗山町!H8+月形町!H8+浦臼町!H8+新十津川町!H8+妹背牛町!H8+秩父別町!H8+雨竜町!H8+北竜町!H8+沼田町!H8</f>
        <v>0</v>
      </c>
      <c r="I8" s="9">
        <f>+夕張市!I8+岩見沢市!I8+美唄市!I8+芦別市!I8+赤平市!I8+三笠市!I8+滝川市!I8+砂川市!I8+歌志内市!I8+深川市!I8+南幌町!I8+奈井江町!I8+上砂川町!I8+由仁町!I8+長沼町!I8+栗山町!I8+月形町!I8+浦臼町!I8+新十津川町!I8+妹背牛町!I8+秩父別町!I8+雨竜町!I8+北竜町!I8+沼田町!I8</f>
        <v>109</v>
      </c>
      <c r="J8" s="9">
        <f>+夕張市!J8+岩見沢市!J8+美唄市!J8+芦別市!J8+赤平市!J8+三笠市!J8+滝川市!J8+砂川市!J8+歌志内市!J8+深川市!J8+南幌町!J8+奈井江町!J8+上砂川町!J8+由仁町!J8+長沼町!J8+栗山町!J8+月形町!J8+浦臼町!J8+新十津川町!J8+妹背牛町!J8+秩父別町!J8+雨竜町!J8+北竜町!J8+沼田町!J8</f>
        <v>0</v>
      </c>
      <c r="K8" s="9">
        <f>+夕張市!K8+岩見沢市!K8+美唄市!K8+芦別市!K8+赤平市!K8+三笠市!K8+滝川市!K8+砂川市!K8+歌志内市!K8+深川市!K8+南幌町!K8+奈井江町!K8+上砂川町!K8+由仁町!K8+長沼町!K8+栗山町!K8+月形町!K8+浦臼町!K8+新十津川町!K8+妹背牛町!K8+秩父別町!K8+雨竜町!K8+北竜町!K8+沼田町!K8</f>
        <v>0</v>
      </c>
      <c r="L8" s="9">
        <f>+夕張市!L8+岩見沢市!L8+美唄市!L8+芦別市!L8+赤平市!L8+三笠市!L8+滝川市!L8+砂川市!L8+歌志内市!L8+深川市!L8+南幌町!L8+奈井江町!L8+上砂川町!L8+由仁町!L8+長沼町!L8+栗山町!L8+月形町!L8+浦臼町!L8+新十津川町!L8+妹背牛町!L8+秩父別町!L8+雨竜町!L8+北竜町!L8+沼田町!L8</f>
        <v>0</v>
      </c>
      <c r="M8" s="9">
        <f>+夕張市!M8+岩見沢市!M8+美唄市!M8+芦別市!M8+赤平市!M8+三笠市!M8+滝川市!M8+砂川市!M8+歌志内市!M8+深川市!M8+南幌町!M8+奈井江町!M8+上砂川町!M8+由仁町!M8+長沼町!M8+栗山町!M8+月形町!M8+浦臼町!M8+新十津川町!M8+妹背牛町!M8+秩父別町!M8+雨竜町!M8+北竜町!M8+沼田町!M8</f>
        <v>0</v>
      </c>
      <c r="N8" s="9">
        <f>+夕張市!N8+岩見沢市!N8+美唄市!N8+芦別市!N8+赤平市!N8+三笠市!N8+滝川市!N8+砂川市!N8+歌志内市!N8+深川市!N8+南幌町!N8+奈井江町!N8+上砂川町!N8+由仁町!N8+長沼町!N8+栗山町!N8+月形町!N8+浦臼町!N8+新十津川町!N8+妹背牛町!N8+秩父別町!N8+雨竜町!N8+北竜町!N8+沼田町!N8</f>
        <v>1</v>
      </c>
      <c r="O8" s="9">
        <f>+夕張市!O8+岩見沢市!O8+美唄市!O8+芦別市!O8+赤平市!O8+三笠市!O8+滝川市!O8+砂川市!O8+歌志内市!O8+深川市!O8+南幌町!O8+奈井江町!O8+上砂川町!O8+由仁町!O8+長沼町!O8+栗山町!O8+月形町!O8+浦臼町!O8+新十津川町!O8+妹背牛町!O8+秩父別町!O8+雨竜町!O8+北竜町!O8+沼田町!O8</f>
        <v>0</v>
      </c>
      <c r="P8" s="9">
        <f>+夕張市!P8+岩見沢市!P8+美唄市!P8+芦別市!P8+赤平市!P8+三笠市!P8+滝川市!P8+砂川市!P8+歌志内市!P8+深川市!P8+南幌町!P8+奈井江町!P8+上砂川町!P8+由仁町!P8+長沼町!P8+栗山町!P8+月形町!P8+浦臼町!P8+新十津川町!P8+妹背牛町!P8+秩父別町!P8+雨竜町!P8+北竜町!P8+沼田町!P8</f>
        <v>0</v>
      </c>
      <c r="Q8" s="9">
        <f>+夕張市!Q8+岩見沢市!Q8+美唄市!Q8+芦別市!Q8+赤平市!Q8+三笠市!Q8+滝川市!Q8+砂川市!Q8+歌志内市!Q8+深川市!Q8+南幌町!Q8+奈井江町!Q8+上砂川町!Q8+由仁町!Q8+長沼町!Q8+栗山町!Q8+月形町!Q8+浦臼町!Q8+新十津川町!Q8+妹背牛町!Q8+秩父別町!Q8+雨竜町!Q8+北竜町!Q8+沼田町!Q8</f>
        <v>4</v>
      </c>
      <c r="R8" s="9">
        <f>+夕張市!R8+岩見沢市!R8+美唄市!R8+芦別市!R8+赤平市!R8+三笠市!R8+滝川市!R8+砂川市!R8+歌志内市!R8+深川市!R8+南幌町!R8+奈井江町!R8+上砂川町!R8+由仁町!R8+長沼町!R8+栗山町!R8+月形町!R8+浦臼町!R8+新十津川町!R8+妹背牛町!R8+秩父別町!R8+雨竜町!R8+北竜町!R8+沼田町!R8</f>
        <v>1</v>
      </c>
      <c r="S8" s="9">
        <f>+夕張市!S8+岩見沢市!S8+美唄市!S8+芦別市!S8+赤平市!S8+三笠市!S8+滝川市!S8+砂川市!S8+歌志内市!S8+深川市!S8+南幌町!S8+奈井江町!S8+上砂川町!S8+由仁町!S8+長沼町!S8+栗山町!S8+月形町!S8+浦臼町!S8+新十津川町!S8+妹背牛町!S8+秩父別町!S8+雨竜町!S8+北竜町!S8+沼田町!S8</f>
        <v>2</v>
      </c>
      <c r="T8" s="9">
        <f>+夕張市!T8+岩見沢市!T8+美唄市!T8+芦別市!T8+赤平市!T8+三笠市!T8+滝川市!T8+砂川市!T8+歌志内市!T8+深川市!T8+南幌町!T8+奈井江町!T8+上砂川町!T8+由仁町!T8+長沼町!T8+栗山町!T8+月形町!T8+浦臼町!T8+新十津川町!T8+妹背牛町!T8+秩父別町!T8+雨竜町!T8+北竜町!T8+沼田町!T8</f>
        <v>0</v>
      </c>
      <c r="U8" s="10">
        <f>+夕張市!U8+岩見沢市!U8+美唄市!U8+芦別市!U8+赤平市!U8+三笠市!U8+滝川市!U8+砂川市!U8+歌志内市!U8+深川市!U8+南幌町!U8+奈井江町!U8+上砂川町!U8+由仁町!U8+長沼町!U8+栗山町!U8+月形町!U8+浦臼町!U8+新十津川町!U8+妹背牛町!U8+秩父別町!U8+雨竜町!U8+北竜町!U8+沼田町!U8</f>
        <v>24</v>
      </c>
      <c r="V8" s="30">
        <f>+夕張市!V8+岩見沢市!V8+美唄市!V8+芦別市!V8+赤平市!V8+三笠市!V8+滝川市!V8+砂川市!V8+歌志内市!V8+深川市!V8+南幌町!V8+奈井江町!V8+上砂川町!V8+由仁町!V8+長沼町!V8+栗山町!V8+月形町!V8+浦臼町!V8+新十津川町!V8+妹背牛町!V8+秩父別町!V8+雨竜町!V8+北竜町!V8+沼田町!V8</f>
        <v>544</v>
      </c>
    </row>
    <row r="9" spans="1:22" ht="18" customHeight="1" x14ac:dyDescent="0.15">
      <c r="A9" s="154" t="s">
        <v>2</v>
      </c>
      <c r="B9" s="118" t="s">
        <v>13</v>
      </c>
      <c r="C9" s="2">
        <f>+夕張市!C9+岩見沢市!C9+美唄市!C9+芦別市!C9+赤平市!C9+三笠市!C9+滝川市!C9+砂川市!C9+歌志内市!C9+深川市!C9+南幌町!C9+奈井江町!C9+上砂川町!C9+由仁町!C9+長沼町!C9+栗山町!C9+月形町!C9+浦臼町!C9+新十津川町!C9+妹背牛町!C9+秩父別町!C9+雨竜町!C9+北竜町!C9+沼田町!C9</f>
        <v>228</v>
      </c>
      <c r="D9" s="3">
        <f>+夕張市!D9+岩見沢市!D9+美唄市!D9+芦別市!D9+赤平市!D9+三笠市!D9+滝川市!D9+砂川市!D9+歌志内市!D9+深川市!D9+南幌町!D9+奈井江町!D9+上砂川町!D9+由仁町!D9+長沼町!D9+栗山町!D9+月形町!D9+浦臼町!D9+新十津川町!D9+妹背牛町!D9+秩父別町!D9+雨竜町!D9+北竜町!D9+沼田町!D9</f>
        <v>149</v>
      </c>
      <c r="E9" s="3">
        <f>+夕張市!E9+岩見沢市!E9+美唄市!E9+芦別市!E9+赤平市!E9+三笠市!E9+滝川市!E9+砂川市!E9+歌志内市!E9+深川市!E9+南幌町!E9+奈井江町!E9+上砂川町!E9+由仁町!E9+長沼町!E9+栗山町!E9+月形町!E9+浦臼町!E9+新十津川町!E9+妹背牛町!E9+秩父別町!E9+雨竜町!E9+北竜町!E9+沼田町!E9</f>
        <v>1696</v>
      </c>
      <c r="F9" s="3">
        <f>+夕張市!F9+岩見沢市!F9+美唄市!F9+芦別市!F9+赤平市!F9+三笠市!F9+滝川市!F9+砂川市!F9+歌志内市!F9+深川市!F9+南幌町!F9+奈井江町!F9+上砂川町!F9+由仁町!F9+長沼町!F9+栗山町!F9+月形町!F9+浦臼町!F9+新十津川町!F9+妹背牛町!F9+秩父別町!F9+雨竜町!F9+北竜町!F9+沼田町!F9</f>
        <v>46</v>
      </c>
      <c r="G9" s="3">
        <f>+夕張市!G9+岩見沢市!G9+美唄市!G9+芦別市!G9+赤平市!G9+三笠市!G9+滝川市!G9+砂川市!G9+歌志内市!G9+深川市!G9+南幌町!G9+奈井江町!G9+上砂川町!G9+由仁町!G9+長沼町!G9+栗山町!G9+月形町!G9+浦臼町!G9+新十津川町!G9+妹背牛町!G9+秩父別町!G9+雨竜町!G9+北竜町!G9+沼田町!G9</f>
        <v>25</v>
      </c>
      <c r="H9" s="3">
        <f>+夕張市!H9+岩見沢市!H9+美唄市!H9+芦別市!H9+赤平市!H9+三笠市!H9+滝川市!H9+砂川市!H9+歌志内市!H9+深川市!H9+南幌町!H9+奈井江町!H9+上砂川町!H9+由仁町!H9+長沼町!H9+栗山町!H9+月形町!H9+浦臼町!H9+新十津川町!H9+妹背牛町!H9+秩父別町!H9+雨竜町!H9+北竜町!H9+沼田町!H9</f>
        <v>0</v>
      </c>
      <c r="I9" s="3">
        <f>+夕張市!I9+岩見沢市!I9+美唄市!I9+芦別市!I9+赤平市!I9+三笠市!I9+滝川市!I9+砂川市!I9+歌志内市!I9+深川市!I9+南幌町!I9+奈井江町!I9+上砂川町!I9+由仁町!I9+長沼町!I9+栗山町!I9+月形町!I9+浦臼町!I9+新十津川町!I9+妹背牛町!I9+秩父別町!I9+雨竜町!I9+北竜町!I9+沼田町!I9</f>
        <v>73</v>
      </c>
      <c r="J9" s="3">
        <f>+夕張市!J9+岩見沢市!J9+美唄市!J9+芦別市!J9+赤平市!J9+三笠市!J9+滝川市!J9+砂川市!J9+歌志内市!J9+深川市!J9+南幌町!J9+奈井江町!J9+上砂川町!J9+由仁町!J9+長沼町!J9+栗山町!J9+月形町!J9+浦臼町!J9+新十津川町!J9+妹背牛町!J9+秩父別町!J9+雨竜町!J9+北竜町!J9+沼田町!J9</f>
        <v>0</v>
      </c>
      <c r="K9" s="3">
        <f>+夕張市!K9+岩見沢市!K9+美唄市!K9+芦別市!K9+赤平市!K9+三笠市!K9+滝川市!K9+砂川市!K9+歌志内市!K9+深川市!K9+南幌町!K9+奈井江町!K9+上砂川町!K9+由仁町!K9+長沼町!K9+栗山町!K9+月形町!K9+浦臼町!K9+新十津川町!K9+妹背牛町!K9+秩父別町!K9+雨竜町!K9+北竜町!K9+沼田町!K9</f>
        <v>79</v>
      </c>
      <c r="L9" s="3">
        <f>+夕張市!L9+岩見沢市!L9+美唄市!L9+芦別市!L9+赤平市!L9+三笠市!L9+滝川市!L9+砂川市!L9+歌志内市!L9+深川市!L9+南幌町!L9+奈井江町!L9+上砂川町!L9+由仁町!L9+長沼町!L9+栗山町!L9+月形町!L9+浦臼町!L9+新十津川町!L9+妹背牛町!L9+秩父別町!L9+雨竜町!L9+北竜町!L9+沼田町!L9</f>
        <v>0</v>
      </c>
      <c r="M9" s="3">
        <f>+夕張市!M9+岩見沢市!M9+美唄市!M9+芦別市!M9+赤平市!M9+三笠市!M9+滝川市!M9+砂川市!M9+歌志内市!M9+深川市!M9+南幌町!M9+奈井江町!M9+上砂川町!M9+由仁町!M9+長沼町!M9+栗山町!M9+月形町!M9+浦臼町!M9+新十津川町!M9+妹背牛町!M9+秩父別町!M9+雨竜町!M9+北竜町!M9+沼田町!M9</f>
        <v>1</v>
      </c>
      <c r="N9" s="3">
        <f>+夕張市!N9+岩見沢市!N9+美唄市!N9+芦別市!N9+赤平市!N9+三笠市!N9+滝川市!N9+砂川市!N9+歌志内市!N9+深川市!N9+南幌町!N9+奈井江町!N9+上砂川町!N9+由仁町!N9+長沼町!N9+栗山町!N9+月形町!N9+浦臼町!N9+新十津川町!N9+妹背牛町!N9+秩父別町!N9+雨竜町!N9+北竜町!N9+沼田町!N9</f>
        <v>0</v>
      </c>
      <c r="O9" s="3">
        <f>+夕張市!O9+岩見沢市!O9+美唄市!O9+芦別市!O9+赤平市!O9+三笠市!O9+滝川市!O9+砂川市!O9+歌志内市!O9+深川市!O9+南幌町!O9+奈井江町!O9+上砂川町!O9+由仁町!O9+長沼町!O9+栗山町!O9+月形町!O9+浦臼町!O9+新十津川町!O9+妹背牛町!O9+秩父別町!O9+雨竜町!O9+北竜町!O9+沼田町!O9</f>
        <v>4</v>
      </c>
      <c r="P9" s="3">
        <f>+夕張市!P9+岩見沢市!P9+美唄市!P9+芦別市!P9+赤平市!P9+三笠市!P9+滝川市!P9+砂川市!P9+歌志内市!P9+深川市!P9+南幌町!P9+奈井江町!P9+上砂川町!P9+由仁町!P9+長沼町!P9+栗山町!P9+月形町!P9+浦臼町!P9+新十津川町!P9+妹背牛町!P9+秩父別町!P9+雨竜町!P9+北竜町!P9+沼田町!P9</f>
        <v>0</v>
      </c>
      <c r="Q9" s="3">
        <f>+夕張市!Q9+岩見沢市!Q9+美唄市!Q9+芦別市!Q9+赤平市!Q9+三笠市!Q9+滝川市!Q9+砂川市!Q9+歌志内市!Q9+深川市!Q9+南幌町!Q9+奈井江町!Q9+上砂川町!Q9+由仁町!Q9+長沼町!Q9+栗山町!Q9+月形町!Q9+浦臼町!Q9+新十津川町!Q9+妹背牛町!Q9+秩父別町!Q9+雨竜町!Q9+北竜町!Q9+沼田町!Q9</f>
        <v>0</v>
      </c>
      <c r="R9" s="3">
        <f>+夕張市!R9+岩見沢市!R9+美唄市!R9+芦別市!R9+赤平市!R9+三笠市!R9+滝川市!R9+砂川市!R9+歌志内市!R9+深川市!R9+南幌町!R9+奈井江町!R9+上砂川町!R9+由仁町!R9+長沼町!R9+栗山町!R9+月形町!R9+浦臼町!R9+新十津川町!R9+妹背牛町!R9+秩父別町!R9+雨竜町!R9+北竜町!R9+沼田町!R9</f>
        <v>18</v>
      </c>
      <c r="S9" s="3">
        <f>+夕張市!S9+岩見沢市!S9+美唄市!S9+芦別市!S9+赤平市!S9+三笠市!S9+滝川市!S9+砂川市!S9+歌志内市!S9+深川市!S9+南幌町!S9+奈井江町!S9+上砂川町!S9+由仁町!S9+長沼町!S9+栗山町!S9+月形町!S9+浦臼町!S9+新十津川町!S9+妹背牛町!S9+秩父別町!S9+雨竜町!S9+北竜町!S9+沼田町!S9</f>
        <v>0</v>
      </c>
      <c r="T9" s="3">
        <f>+夕張市!T9+岩見沢市!T9+美唄市!T9+芦別市!T9+赤平市!T9+三笠市!T9+滝川市!T9+砂川市!T9+歌志内市!T9+深川市!T9+南幌町!T9+奈井江町!T9+上砂川町!T9+由仁町!T9+長沼町!T9+栗山町!T9+月形町!T9+浦臼町!T9+新十津川町!T9+妹背牛町!T9+秩父別町!T9+雨竜町!T9+北竜町!T9+沼田町!T9</f>
        <v>4</v>
      </c>
      <c r="U9" s="4">
        <f>+夕張市!U9+岩見沢市!U9+美唄市!U9+芦別市!U9+赤平市!U9+三笠市!U9+滝川市!U9+砂川市!U9+歌志内市!U9+深川市!U9+南幌町!U9+奈井江町!U9+上砂川町!U9+由仁町!U9+長沼町!U9+栗山町!U9+月形町!U9+浦臼町!U9+新十津川町!U9+妹背牛町!U9+秩父別町!U9+雨竜町!U9+北竜町!U9+沼田町!U9</f>
        <v>11</v>
      </c>
      <c r="V9" s="29">
        <f>+夕張市!V9+岩見沢市!V9+美唄市!V9+芦別市!V9+赤平市!V9+三笠市!V9+滝川市!V9+砂川市!V9+歌志内市!V9+深川市!V9+南幌町!V9+奈井江町!V9+上砂川町!V9+由仁町!V9+長沼町!V9+栗山町!V9+月形町!V9+浦臼町!V9+新十津川町!V9+妹背牛町!V9+秩父別町!V9+雨竜町!V9+北竜町!V9+沼田町!V9</f>
        <v>2334</v>
      </c>
    </row>
    <row r="10" spans="1:22" ht="18" customHeight="1" x14ac:dyDescent="0.15">
      <c r="A10" s="153"/>
      <c r="B10" s="120" t="s">
        <v>14</v>
      </c>
      <c r="C10" s="5">
        <f>+夕張市!C10+岩見沢市!C10+美唄市!C10+芦別市!C10+赤平市!C10+三笠市!C10+滝川市!C10+砂川市!C10+歌志内市!C10+深川市!C10+南幌町!C10+奈井江町!C10+上砂川町!C10+由仁町!C10+長沼町!C10+栗山町!C10+月形町!C10+浦臼町!C10+新十津川町!C10+妹背牛町!C10+秩父別町!C10+雨竜町!C10+北竜町!C10+沼田町!C10</f>
        <v>231</v>
      </c>
      <c r="D10" s="6">
        <f>+夕張市!D10+岩見沢市!D10+美唄市!D10+芦別市!D10+赤平市!D10+三笠市!D10+滝川市!D10+砂川市!D10+歌志内市!D10+深川市!D10+南幌町!D10+奈井江町!D10+上砂川町!D10+由仁町!D10+長沼町!D10+栗山町!D10+月形町!D10+浦臼町!D10+新十津川町!D10+妹背牛町!D10+秩父別町!D10+雨竜町!D10+北竜町!D10+沼田町!D10</f>
        <v>150</v>
      </c>
      <c r="E10" s="6">
        <f>+夕張市!E10+岩見沢市!E10+美唄市!E10+芦別市!E10+赤平市!E10+三笠市!E10+滝川市!E10+砂川市!E10+歌志内市!E10+深川市!E10+南幌町!E10+奈井江町!E10+上砂川町!E10+由仁町!E10+長沼町!E10+栗山町!E10+月形町!E10+浦臼町!E10+新十津川町!E10+妹背牛町!E10+秩父別町!E10+雨竜町!E10+北竜町!E10+沼田町!E10</f>
        <v>1701</v>
      </c>
      <c r="F10" s="6">
        <f>+夕張市!F10+岩見沢市!F10+美唄市!F10+芦別市!F10+赤平市!F10+三笠市!F10+滝川市!F10+砂川市!F10+歌志内市!F10+深川市!F10+南幌町!F10+奈井江町!F10+上砂川町!F10+由仁町!F10+長沼町!F10+栗山町!F10+月形町!F10+浦臼町!F10+新十津川町!F10+妹背牛町!F10+秩父別町!F10+雨竜町!F10+北竜町!F10+沼田町!F10</f>
        <v>46</v>
      </c>
      <c r="G10" s="6">
        <f>+夕張市!G10+岩見沢市!G10+美唄市!G10+芦別市!G10+赤平市!G10+三笠市!G10+滝川市!G10+砂川市!G10+歌志内市!G10+深川市!G10+南幌町!G10+奈井江町!G10+上砂川町!G10+由仁町!G10+長沼町!G10+栗山町!G10+月形町!G10+浦臼町!G10+新十津川町!G10+妹背牛町!G10+秩父別町!G10+雨竜町!G10+北竜町!G10+沼田町!G10</f>
        <v>25</v>
      </c>
      <c r="H10" s="6">
        <f>+夕張市!H10+岩見沢市!H10+美唄市!H10+芦別市!H10+赤平市!H10+三笠市!H10+滝川市!H10+砂川市!H10+歌志内市!H10+深川市!H10+南幌町!H10+奈井江町!H10+上砂川町!H10+由仁町!H10+長沼町!H10+栗山町!H10+月形町!H10+浦臼町!H10+新十津川町!H10+妹背牛町!H10+秩父別町!H10+雨竜町!H10+北竜町!H10+沼田町!H10</f>
        <v>0</v>
      </c>
      <c r="I10" s="6">
        <f>+夕張市!I10+岩見沢市!I10+美唄市!I10+芦別市!I10+赤平市!I10+三笠市!I10+滝川市!I10+砂川市!I10+歌志内市!I10+深川市!I10+南幌町!I10+奈井江町!I10+上砂川町!I10+由仁町!I10+長沼町!I10+栗山町!I10+月形町!I10+浦臼町!I10+新十津川町!I10+妹背牛町!I10+秩父別町!I10+雨竜町!I10+北竜町!I10+沼田町!I10</f>
        <v>73</v>
      </c>
      <c r="J10" s="6">
        <f>+夕張市!J10+岩見沢市!J10+美唄市!J10+芦別市!J10+赤平市!J10+三笠市!J10+滝川市!J10+砂川市!J10+歌志内市!J10+深川市!J10+南幌町!J10+奈井江町!J10+上砂川町!J10+由仁町!J10+長沼町!J10+栗山町!J10+月形町!J10+浦臼町!J10+新十津川町!J10+妹背牛町!J10+秩父別町!J10+雨竜町!J10+北竜町!J10+沼田町!J10</f>
        <v>0</v>
      </c>
      <c r="K10" s="6">
        <f>+夕張市!K10+岩見沢市!K10+美唄市!K10+芦別市!K10+赤平市!K10+三笠市!K10+滝川市!K10+砂川市!K10+歌志内市!K10+深川市!K10+南幌町!K10+奈井江町!K10+上砂川町!K10+由仁町!K10+長沼町!K10+栗山町!K10+月形町!K10+浦臼町!K10+新十津川町!K10+妹背牛町!K10+秩父別町!K10+雨竜町!K10+北竜町!K10+沼田町!K10</f>
        <v>79</v>
      </c>
      <c r="L10" s="6">
        <f>+夕張市!L10+岩見沢市!L10+美唄市!L10+芦別市!L10+赤平市!L10+三笠市!L10+滝川市!L10+砂川市!L10+歌志内市!L10+深川市!L10+南幌町!L10+奈井江町!L10+上砂川町!L10+由仁町!L10+長沼町!L10+栗山町!L10+月形町!L10+浦臼町!L10+新十津川町!L10+妹背牛町!L10+秩父別町!L10+雨竜町!L10+北竜町!L10+沼田町!L10</f>
        <v>0</v>
      </c>
      <c r="M10" s="6">
        <f>+夕張市!M10+岩見沢市!M10+美唄市!M10+芦別市!M10+赤平市!M10+三笠市!M10+滝川市!M10+砂川市!M10+歌志内市!M10+深川市!M10+南幌町!M10+奈井江町!M10+上砂川町!M10+由仁町!M10+長沼町!M10+栗山町!M10+月形町!M10+浦臼町!M10+新十津川町!M10+妹背牛町!M10+秩父別町!M10+雨竜町!M10+北竜町!M10+沼田町!M10</f>
        <v>3</v>
      </c>
      <c r="N10" s="6">
        <f>+夕張市!N10+岩見沢市!N10+美唄市!N10+芦別市!N10+赤平市!N10+三笠市!N10+滝川市!N10+砂川市!N10+歌志内市!N10+深川市!N10+南幌町!N10+奈井江町!N10+上砂川町!N10+由仁町!N10+長沼町!N10+栗山町!N10+月形町!N10+浦臼町!N10+新十津川町!N10+妹背牛町!N10+秩父別町!N10+雨竜町!N10+北竜町!N10+沼田町!N10</f>
        <v>0</v>
      </c>
      <c r="O10" s="6">
        <f>+夕張市!O10+岩見沢市!O10+美唄市!O10+芦別市!O10+赤平市!O10+三笠市!O10+滝川市!O10+砂川市!O10+歌志内市!O10+深川市!O10+南幌町!O10+奈井江町!O10+上砂川町!O10+由仁町!O10+長沼町!O10+栗山町!O10+月形町!O10+浦臼町!O10+新十津川町!O10+妹背牛町!O10+秩父別町!O10+雨竜町!O10+北竜町!O10+沼田町!O10</f>
        <v>4</v>
      </c>
      <c r="P10" s="6">
        <f>+夕張市!P10+岩見沢市!P10+美唄市!P10+芦別市!P10+赤平市!P10+三笠市!P10+滝川市!P10+砂川市!P10+歌志内市!P10+深川市!P10+南幌町!P10+奈井江町!P10+上砂川町!P10+由仁町!P10+長沼町!P10+栗山町!P10+月形町!P10+浦臼町!P10+新十津川町!P10+妹背牛町!P10+秩父別町!P10+雨竜町!P10+北竜町!P10+沼田町!P10</f>
        <v>0</v>
      </c>
      <c r="Q10" s="6">
        <f>+夕張市!Q10+岩見沢市!Q10+美唄市!Q10+芦別市!Q10+赤平市!Q10+三笠市!Q10+滝川市!Q10+砂川市!Q10+歌志内市!Q10+深川市!Q10+南幌町!Q10+奈井江町!Q10+上砂川町!Q10+由仁町!Q10+長沼町!Q10+栗山町!Q10+月形町!Q10+浦臼町!Q10+新十津川町!Q10+妹背牛町!Q10+秩父別町!Q10+雨竜町!Q10+北竜町!Q10+沼田町!Q10</f>
        <v>0</v>
      </c>
      <c r="R10" s="6">
        <f>+夕張市!R10+岩見沢市!R10+美唄市!R10+芦別市!R10+赤平市!R10+三笠市!R10+滝川市!R10+砂川市!R10+歌志内市!R10+深川市!R10+南幌町!R10+奈井江町!R10+上砂川町!R10+由仁町!R10+長沼町!R10+栗山町!R10+月形町!R10+浦臼町!R10+新十津川町!R10+妹背牛町!R10+秩父別町!R10+雨竜町!R10+北竜町!R10+沼田町!R10</f>
        <v>18</v>
      </c>
      <c r="S10" s="6">
        <f>+夕張市!S10+岩見沢市!S10+美唄市!S10+芦別市!S10+赤平市!S10+三笠市!S10+滝川市!S10+砂川市!S10+歌志内市!S10+深川市!S10+南幌町!S10+奈井江町!S10+上砂川町!S10+由仁町!S10+長沼町!S10+栗山町!S10+月形町!S10+浦臼町!S10+新十津川町!S10+妹背牛町!S10+秩父別町!S10+雨竜町!S10+北竜町!S10+沼田町!S10</f>
        <v>0</v>
      </c>
      <c r="T10" s="6">
        <f>+夕張市!T10+岩見沢市!T10+美唄市!T10+芦別市!T10+赤平市!T10+三笠市!T10+滝川市!T10+砂川市!T10+歌志内市!T10+深川市!T10+南幌町!T10+奈井江町!T10+上砂川町!T10+由仁町!T10+長沼町!T10+栗山町!T10+月形町!T10+浦臼町!T10+新十津川町!T10+妹背牛町!T10+秩父別町!T10+雨竜町!T10+北竜町!T10+沼田町!T10</f>
        <v>4</v>
      </c>
      <c r="U10" s="7">
        <f>+夕張市!U10+岩見沢市!U10+美唄市!U10+芦別市!U10+赤平市!U10+三笠市!U10+滝川市!U10+砂川市!U10+歌志内市!U10+深川市!U10+南幌町!U10+奈井江町!U10+上砂川町!U10+由仁町!U10+長沼町!U10+栗山町!U10+月形町!U10+浦臼町!U10+新十津川町!U10+妹背牛町!U10+秩父別町!U10+雨竜町!U10+北竜町!U10+沼田町!U10</f>
        <v>11</v>
      </c>
      <c r="V10" s="31">
        <f>+夕張市!V10+岩見沢市!V10+美唄市!V10+芦別市!V10+赤平市!V10+三笠市!V10+滝川市!V10+砂川市!V10+歌志内市!V10+深川市!V10+南幌町!V10+奈井江町!V10+上砂川町!V10+由仁町!V10+長沼町!V10+栗山町!V10+月形町!V10+浦臼町!V10+新十津川町!V10+妹背牛町!V10+秩父別町!V10+雨竜町!V10+北竜町!V10+沼田町!V10</f>
        <v>2345</v>
      </c>
    </row>
    <row r="11" spans="1:22" ht="18" customHeight="1" x14ac:dyDescent="0.15">
      <c r="A11" s="156" t="s">
        <v>3</v>
      </c>
      <c r="B11" s="121" t="s">
        <v>13</v>
      </c>
      <c r="C11" s="11">
        <f>+夕張市!C11+岩見沢市!C11+美唄市!C11+芦別市!C11+赤平市!C11+三笠市!C11+滝川市!C11+砂川市!C11+歌志内市!C11+深川市!C11+南幌町!C11+奈井江町!C11+上砂川町!C11+由仁町!C11+長沼町!C11+栗山町!C11+月形町!C11+浦臼町!C11+新十津川町!C11+妹背牛町!C11+秩父別町!C11+雨竜町!C11+北竜町!C11+沼田町!C11</f>
        <v>534</v>
      </c>
      <c r="D11" s="12">
        <f>+夕張市!D11+岩見沢市!D11+美唄市!D11+芦別市!D11+赤平市!D11+三笠市!D11+滝川市!D11+砂川市!D11+歌志内市!D11+深川市!D11+南幌町!D11+奈井江町!D11+上砂川町!D11+由仁町!D11+長沼町!D11+栗山町!D11+月形町!D11+浦臼町!D11+新十津川町!D11+妹背牛町!D11+秩父別町!D11+雨竜町!D11+北竜町!D11+沼田町!D11</f>
        <v>320</v>
      </c>
      <c r="E11" s="12">
        <f>+夕張市!E11+岩見沢市!E11+美唄市!E11+芦別市!E11+赤平市!E11+三笠市!E11+滝川市!E11+砂川市!E11+歌志内市!E11+深川市!E11+南幌町!E11+奈井江町!E11+上砂川町!E11+由仁町!E11+長沼町!E11+栗山町!E11+月形町!E11+浦臼町!E11+新十津川町!E11+妹背牛町!E11+秩父別町!E11+雨竜町!E11+北竜町!E11+沼田町!E11</f>
        <v>2881</v>
      </c>
      <c r="F11" s="12">
        <f>+夕張市!F11+岩見沢市!F11+美唄市!F11+芦別市!F11+赤平市!F11+三笠市!F11+滝川市!F11+砂川市!F11+歌志内市!F11+深川市!F11+南幌町!F11+奈井江町!F11+上砂川町!F11+由仁町!F11+長沼町!F11+栗山町!F11+月形町!F11+浦臼町!F11+新十津川町!F11+妹背牛町!F11+秩父別町!F11+雨竜町!F11+北竜町!F11+沼田町!F11</f>
        <v>58</v>
      </c>
      <c r="G11" s="12">
        <f>+夕張市!G11+岩見沢市!G11+美唄市!G11+芦別市!G11+赤平市!G11+三笠市!G11+滝川市!G11+砂川市!G11+歌志内市!G11+深川市!G11+南幌町!G11+奈井江町!G11+上砂川町!G11+由仁町!G11+長沼町!G11+栗山町!G11+月形町!G11+浦臼町!G11+新十津川町!G11+妹背牛町!G11+秩父別町!G11+雨竜町!G11+北竜町!G11+沼田町!G11</f>
        <v>38</v>
      </c>
      <c r="H11" s="12">
        <f>+夕張市!H11+岩見沢市!H11+美唄市!H11+芦別市!H11+赤平市!H11+三笠市!H11+滝川市!H11+砂川市!H11+歌志内市!H11+深川市!H11+南幌町!H11+奈井江町!H11+上砂川町!H11+由仁町!H11+長沼町!H11+栗山町!H11+月形町!H11+浦臼町!H11+新十津川町!H11+妹背牛町!H11+秩父別町!H11+雨竜町!H11+北竜町!H11+沼田町!H11</f>
        <v>287</v>
      </c>
      <c r="I11" s="12">
        <f>+夕張市!I11+岩見沢市!I11+美唄市!I11+芦別市!I11+赤平市!I11+三笠市!I11+滝川市!I11+砂川市!I11+歌志内市!I11+深川市!I11+南幌町!I11+奈井江町!I11+上砂川町!I11+由仁町!I11+長沼町!I11+栗山町!I11+月形町!I11+浦臼町!I11+新十津川町!I11+妹背牛町!I11+秩父別町!I11+雨竜町!I11+北竜町!I11+沼田町!I11</f>
        <v>326</v>
      </c>
      <c r="J11" s="12">
        <f>+夕張市!J11+岩見沢市!J11+美唄市!J11+芦別市!J11+赤平市!J11+三笠市!J11+滝川市!J11+砂川市!J11+歌志内市!J11+深川市!J11+南幌町!J11+奈井江町!J11+上砂川町!J11+由仁町!J11+長沼町!J11+栗山町!J11+月形町!J11+浦臼町!J11+新十津川町!J11+妹背牛町!J11+秩父別町!J11+雨竜町!J11+北竜町!J11+沼田町!J11</f>
        <v>0</v>
      </c>
      <c r="K11" s="12">
        <f>+夕張市!K11+岩見沢市!K11+美唄市!K11+芦別市!K11+赤平市!K11+三笠市!K11+滝川市!K11+砂川市!K11+歌志内市!K11+深川市!K11+南幌町!K11+奈井江町!K11+上砂川町!K11+由仁町!K11+長沼町!K11+栗山町!K11+月形町!K11+浦臼町!K11+新十津川町!K11+妹背牛町!K11+秩父別町!K11+雨竜町!K11+北竜町!K11+沼田町!K11</f>
        <v>52</v>
      </c>
      <c r="L11" s="12">
        <f>+夕張市!L11+岩見沢市!L11+美唄市!L11+芦別市!L11+赤平市!L11+三笠市!L11+滝川市!L11+砂川市!L11+歌志内市!L11+深川市!L11+南幌町!L11+奈井江町!L11+上砂川町!L11+由仁町!L11+長沼町!L11+栗山町!L11+月形町!L11+浦臼町!L11+新十津川町!L11+妹背牛町!L11+秩父別町!L11+雨竜町!L11+北竜町!L11+沼田町!L11</f>
        <v>0</v>
      </c>
      <c r="M11" s="12">
        <f>+夕張市!M11+岩見沢市!M11+美唄市!M11+芦別市!M11+赤平市!M11+三笠市!M11+滝川市!M11+砂川市!M11+歌志内市!M11+深川市!M11+南幌町!M11+奈井江町!M11+上砂川町!M11+由仁町!M11+長沼町!M11+栗山町!M11+月形町!M11+浦臼町!M11+新十津川町!M11+妹背牛町!M11+秩父別町!M11+雨竜町!M11+北竜町!M11+沼田町!M11</f>
        <v>6</v>
      </c>
      <c r="N11" s="12">
        <f>+夕張市!N11+岩見沢市!N11+美唄市!N11+芦別市!N11+赤平市!N11+三笠市!N11+滝川市!N11+砂川市!N11+歌志内市!N11+深川市!N11+南幌町!N11+奈井江町!N11+上砂川町!N11+由仁町!N11+長沼町!N11+栗山町!N11+月形町!N11+浦臼町!N11+新十津川町!N11+妹背牛町!N11+秩父別町!N11+雨竜町!N11+北竜町!N11+沼田町!N11</f>
        <v>4</v>
      </c>
      <c r="O11" s="12">
        <f>+夕張市!O11+岩見沢市!O11+美唄市!O11+芦別市!O11+赤平市!O11+三笠市!O11+滝川市!O11+砂川市!O11+歌志内市!O11+深川市!O11+南幌町!O11+奈井江町!O11+上砂川町!O11+由仁町!O11+長沼町!O11+栗山町!O11+月形町!O11+浦臼町!O11+新十津川町!O11+妹背牛町!O11+秩父別町!O11+雨竜町!O11+北竜町!O11+沼田町!O11</f>
        <v>0</v>
      </c>
      <c r="P11" s="12">
        <f>+夕張市!P11+岩見沢市!P11+美唄市!P11+芦別市!P11+赤平市!P11+三笠市!P11+滝川市!P11+砂川市!P11+歌志内市!P11+深川市!P11+南幌町!P11+奈井江町!P11+上砂川町!P11+由仁町!P11+長沼町!P11+栗山町!P11+月形町!P11+浦臼町!P11+新十津川町!P11+妹背牛町!P11+秩父別町!P11+雨竜町!P11+北竜町!P11+沼田町!P11</f>
        <v>0</v>
      </c>
      <c r="Q11" s="12">
        <f>+夕張市!Q11+岩見沢市!Q11+美唄市!Q11+芦別市!Q11+赤平市!Q11+三笠市!Q11+滝川市!Q11+砂川市!Q11+歌志内市!Q11+深川市!Q11+南幌町!Q11+奈井江町!Q11+上砂川町!Q11+由仁町!Q11+長沼町!Q11+栗山町!Q11+月形町!Q11+浦臼町!Q11+新十津川町!Q11+妹背牛町!Q11+秩父別町!Q11+雨竜町!Q11+北竜町!Q11+沼田町!Q11</f>
        <v>2</v>
      </c>
      <c r="R11" s="12">
        <f>+夕張市!R11+岩見沢市!R11+美唄市!R11+芦別市!R11+赤平市!R11+三笠市!R11+滝川市!R11+砂川市!R11+歌志内市!R11+深川市!R11+南幌町!R11+奈井江町!R11+上砂川町!R11+由仁町!R11+長沼町!R11+栗山町!R11+月形町!R11+浦臼町!R11+新十津川町!R11+妹背牛町!R11+秩父別町!R11+雨竜町!R11+北竜町!R11+沼田町!R11</f>
        <v>10</v>
      </c>
      <c r="S11" s="12">
        <f>+夕張市!S11+岩見沢市!S11+美唄市!S11+芦別市!S11+赤平市!S11+三笠市!S11+滝川市!S11+砂川市!S11+歌志内市!S11+深川市!S11+南幌町!S11+奈井江町!S11+上砂川町!S11+由仁町!S11+長沼町!S11+栗山町!S11+月形町!S11+浦臼町!S11+新十津川町!S11+妹背牛町!S11+秩父別町!S11+雨竜町!S11+北竜町!S11+沼田町!S11</f>
        <v>6</v>
      </c>
      <c r="T11" s="12">
        <f>+夕張市!T11+岩見沢市!T11+美唄市!T11+芦別市!T11+赤平市!T11+三笠市!T11+滝川市!T11+砂川市!T11+歌志内市!T11+深川市!T11+南幌町!T11+奈井江町!T11+上砂川町!T11+由仁町!T11+長沼町!T11+栗山町!T11+月形町!T11+浦臼町!T11+新十津川町!T11+妹背牛町!T11+秩父別町!T11+雨竜町!T11+北竜町!T11+沼田町!T11</f>
        <v>0</v>
      </c>
      <c r="U11" s="13">
        <f>+夕張市!U11+岩見沢市!U11+美唄市!U11+芦別市!U11+赤平市!U11+三笠市!U11+滝川市!U11+砂川市!U11+歌志内市!U11+深川市!U11+南幌町!U11+奈井江町!U11+上砂川町!U11+由仁町!U11+長沼町!U11+栗山町!U11+月形町!U11+浦臼町!U11+新十津川町!U11+妹背牛町!U11+秩父別町!U11+雨竜町!U11+北竜町!U11+沼田町!U11</f>
        <v>58</v>
      </c>
      <c r="V11" s="32">
        <f>+夕張市!V11+岩見沢市!V11+美唄市!V11+芦別市!V11+赤平市!V11+三笠市!V11+滝川市!V11+砂川市!V11+歌志内市!V11+深川市!V11+南幌町!V11+奈井江町!V11+上砂川町!V11+由仁町!V11+長沼町!V11+栗山町!V11+月形町!V11+浦臼町!V11+新十津川町!V11+妹背牛町!V11+秩父別町!V11+雨竜町!V11+北竜町!V11+沼田町!V11</f>
        <v>4582</v>
      </c>
    </row>
    <row r="12" spans="1:22" ht="18" customHeight="1" x14ac:dyDescent="0.15">
      <c r="A12" s="157"/>
      <c r="B12" s="119" t="s">
        <v>14</v>
      </c>
      <c r="C12" s="8">
        <f>+夕張市!C12+岩見沢市!C12+美唄市!C12+芦別市!C12+赤平市!C12+三笠市!C12+滝川市!C12+砂川市!C12+歌志内市!C12+深川市!C12+南幌町!C12+奈井江町!C12+上砂川町!C12+由仁町!C12+長沼町!C12+栗山町!C12+月形町!C12+浦臼町!C12+新十津川町!C12+妹背牛町!C12+秩父別町!C12+雨竜町!C12+北竜町!C12+沼田町!C12</f>
        <v>538</v>
      </c>
      <c r="D12" s="9">
        <f>+夕張市!D12+岩見沢市!D12+美唄市!D12+芦別市!D12+赤平市!D12+三笠市!D12+滝川市!D12+砂川市!D12+歌志内市!D12+深川市!D12+南幌町!D12+奈井江町!D12+上砂川町!D12+由仁町!D12+長沼町!D12+栗山町!D12+月形町!D12+浦臼町!D12+新十津川町!D12+妹背牛町!D12+秩父別町!D12+雨竜町!D12+北竜町!D12+沼田町!D12</f>
        <v>320</v>
      </c>
      <c r="E12" s="9">
        <f>+夕張市!E12+岩見沢市!E12+美唄市!E12+芦別市!E12+赤平市!E12+三笠市!E12+滝川市!E12+砂川市!E12+歌志内市!E12+深川市!E12+南幌町!E12+奈井江町!E12+上砂川町!E12+由仁町!E12+長沼町!E12+栗山町!E12+月形町!E12+浦臼町!E12+新十津川町!E12+妹背牛町!E12+秩父別町!E12+雨竜町!E12+北竜町!E12+沼田町!E12</f>
        <v>2881</v>
      </c>
      <c r="F12" s="9">
        <f>+夕張市!F12+岩見沢市!F12+美唄市!F12+芦別市!F12+赤平市!F12+三笠市!F12+滝川市!F12+砂川市!F12+歌志内市!F12+深川市!F12+南幌町!F12+奈井江町!F12+上砂川町!F12+由仁町!F12+長沼町!F12+栗山町!F12+月形町!F12+浦臼町!F12+新十津川町!F12+妹背牛町!F12+秩父別町!F12+雨竜町!F12+北竜町!F12+沼田町!F12</f>
        <v>58</v>
      </c>
      <c r="G12" s="9">
        <f>+夕張市!G12+岩見沢市!G12+美唄市!G12+芦別市!G12+赤平市!G12+三笠市!G12+滝川市!G12+砂川市!G12+歌志内市!G12+深川市!G12+南幌町!G12+奈井江町!G12+上砂川町!G12+由仁町!G12+長沼町!G12+栗山町!G12+月形町!G12+浦臼町!G12+新十津川町!G12+妹背牛町!G12+秩父別町!G12+雨竜町!G12+北竜町!G12+沼田町!G12</f>
        <v>38</v>
      </c>
      <c r="H12" s="9">
        <f>+夕張市!H12+岩見沢市!H12+美唄市!H12+芦別市!H12+赤平市!H12+三笠市!H12+滝川市!H12+砂川市!H12+歌志内市!H12+深川市!H12+南幌町!H12+奈井江町!H12+上砂川町!H12+由仁町!H12+長沼町!H12+栗山町!H12+月形町!H12+浦臼町!H12+新十津川町!H12+妹背牛町!H12+秩父別町!H12+雨竜町!H12+北竜町!H12+沼田町!H12</f>
        <v>287</v>
      </c>
      <c r="I12" s="9">
        <f>+夕張市!I12+岩見沢市!I12+美唄市!I12+芦別市!I12+赤平市!I12+三笠市!I12+滝川市!I12+砂川市!I12+歌志内市!I12+深川市!I12+南幌町!I12+奈井江町!I12+上砂川町!I12+由仁町!I12+長沼町!I12+栗山町!I12+月形町!I12+浦臼町!I12+新十津川町!I12+妹背牛町!I12+秩父別町!I12+雨竜町!I12+北竜町!I12+沼田町!I12</f>
        <v>326</v>
      </c>
      <c r="J12" s="9">
        <f>+夕張市!J12+岩見沢市!J12+美唄市!J12+芦別市!J12+赤平市!J12+三笠市!J12+滝川市!J12+砂川市!J12+歌志内市!J12+深川市!J12+南幌町!J12+奈井江町!J12+上砂川町!J12+由仁町!J12+長沼町!J12+栗山町!J12+月形町!J12+浦臼町!J12+新十津川町!J12+妹背牛町!J12+秩父別町!J12+雨竜町!J12+北竜町!J12+沼田町!J12</f>
        <v>0</v>
      </c>
      <c r="K12" s="9">
        <f>+夕張市!K12+岩見沢市!K12+美唄市!K12+芦別市!K12+赤平市!K12+三笠市!K12+滝川市!K12+砂川市!K12+歌志内市!K12+深川市!K12+南幌町!K12+奈井江町!K12+上砂川町!K12+由仁町!K12+長沼町!K12+栗山町!K12+月形町!K12+浦臼町!K12+新十津川町!K12+妹背牛町!K12+秩父別町!K12+雨竜町!K12+北竜町!K12+沼田町!K12</f>
        <v>52</v>
      </c>
      <c r="L12" s="9">
        <f>+夕張市!L12+岩見沢市!L12+美唄市!L12+芦別市!L12+赤平市!L12+三笠市!L12+滝川市!L12+砂川市!L12+歌志内市!L12+深川市!L12+南幌町!L12+奈井江町!L12+上砂川町!L12+由仁町!L12+長沼町!L12+栗山町!L12+月形町!L12+浦臼町!L12+新十津川町!L12+妹背牛町!L12+秩父別町!L12+雨竜町!L12+北竜町!L12+沼田町!L12</f>
        <v>0</v>
      </c>
      <c r="M12" s="9">
        <f>+夕張市!M12+岩見沢市!M12+美唄市!M12+芦別市!M12+赤平市!M12+三笠市!M12+滝川市!M12+砂川市!M12+歌志内市!M12+深川市!M12+南幌町!M12+奈井江町!M12+上砂川町!M12+由仁町!M12+長沼町!M12+栗山町!M12+月形町!M12+浦臼町!M12+新十津川町!M12+妹背牛町!M12+秩父別町!M12+雨竜町!M12+北竜町!M12+沼田町!M12</f>
        <v>18</v>
      </c>
      <c r="N12" s="9">
        <f>+夕張市!N12+岩見沢市!N12+美唄市!N12+芦別市!N12+赤平市!N12+三笠市!N12+滝川市!N12+砂川市!N12+歌志内市!N12+深川市!N12+南幌町!N12+奈井江町!N12+上砂川町!N12+由仁町!N12+長沼町!N12+栗山町!N12+月形町!N12+浦臼町!N12+新十津川町!N12+妹背牛町!N12+秩父別町!N12+雨竜町!N12+北竜町!N12+沼田町!N12</f>
        <v>4</v>
      </c>
      <c r="O12" s="9">
        <f>+夕張市!O12+岩見沢市!O12+美唄市!O12+芦別市!O12+赤平市!O12+三笠市!O12+滝川市!O12+砂川市!O12+歌志内市!O12+深川市!O12+南幌町!O12+奈井江町!O12+上砂川町!O12+由仁町!O12+長沼町!O12+栗山町!O12+月形町!O12+浦臼町!O12+新十津川町!O12+妹背牛町!O12+秩父別町!O12+雨竜町!O12+北竜町!O12+沼田町!O12</f>
        <v>0</v>
      </c>
      <c r="P12" s="9">
        <f>+夕張市!P12+岩見沢市!P12+美唄市!P12+芦別市!P12+赤平市!P12+三笠市!P12+滝川市!P12+砂川市!P12+歌志内市!P12+深川市!P12+南幌町!P12+奈井江町!P12+上砂川町!P12+由仁町!P12+長沼町!P12+栗山町!P12+月形町!P12+浦臼町!P12+新十津川町!P12+妹背牛町!P12+秩父別町!P12+雨竜町!P12+北竜町!P12+沼田町!P12</f>
        <v>0</v>
      </c>
      <c r="Q12" s="9">
        <f>+夕張市!Q12+岩見沢市!Q12+美唄市!Q12+芦別市!Q12+赤平市!Q12+三笠市!Q12+滝川市!Q12+砂川市!Q12+歌志内市!Q12+深川市!Q12+南幌町!Q12+奈井江町!Q12+上砂川町!Q12+由仁町!Q12+長沼町!Q12+栗山町!Q12+月形町!Q12+浦臼町!Q12+新十津川町!Q12+妹背牛町!Q12+秩父別町!Q12+雨竜町!Q12+北竜町!Q12+沼田町!Q12</f>
        <v>2</v>
      </c>
      <c r="R12" s="9">
        <f>+夕張市!R12+岩見沢市!R12+美唄市!R12+芦別市!R12+赤平市!R12+三笠市!R12+滝川市!R12+砂川市!R12+歌志内市!R12+深川市!R12+南幌町!R12+奈井江町!R12+上砂川町!R12+由仁町!R12+長沼町!R12+栗山町!R12+月形町!R12+浦臼町!R12+新十津川町!R12+妹背牛町!R12+秩父別町!R12+雨竜町!R12+北竜町!R12+沼田町!R12</f>
        <v>15</v>
      </c>
      <c r="S12" s="9">
        <f>+夕張市!S12+岩見沢市!S12+美唄市!S12+芦別市!S12+赤平市!S12+三笠市!S12+滝川市!S12+砂川市!S12+歌志内市!S12+深川市!S12+南幌町!S12+奈井江町!S12+上砂川町!S12+由仁町!S12+長沼町!S12+栗山町!S12+月形町!S12+浦臼町!S12+新十津川町!S12+妹背牛町!S12+秩父別町!S12+雨竜町!S12+北竜町!S12+沼田町!S12</f>
        <v>6</v>
      </c>
      <c r="T12" s="9">
        <f>+夕張市!T12+岩見沢市!T12+美唄市!T12+芦別市!T12+赤平市!T12+三笠市!T12+滝川市!T12+砂川市!T12+歌志内市!T12+深川市!T12+南幌町!T12+奈井江町!T12+上砂川町!T12+由仁町!T12+長沼町!T12+栗山町!T12+月形町!T12+浦臼町!T12+新十津川町!T12+妹背牛町!T12+秩父別町!T12+雨竜町!T12+北竜町!T12+沼田町!T12</f>
        <v>0</v>
      </c>
      <c r="U12" s="10">
        <f>+夕張市!U12+岩見沢市!U12+美唄市!U12+芦別市!U12+赤平市!U12+三笠市!U12+滝川市!U12+砂川市!U12+歌志内市!U12+深川市!U12+南幌町!U12+奈井江町!U12+上砂川町!U12+由仁町!U12+長沼町!U12+栗山町!U12+月形町!U12+浦臼町!U12+新十津川町!U12+妹背牛町!U12+秩父別町!U12+雨竜町!U12+北竜町!U12+沼田町!U12</f>
        <v>61</v>
      </c>
      <c r="V12" s="30">
        <f>+夕張市!V12+岩見沢市!V12+美唄市!V12+芦別市!V12+赤平市!V12+三笠市!V12+滝川市!V12+砂川市!V12+歌志内市!V12+深川市!V12+南幌町!V12+奈井江町!V12+上砂川町!V12+由仁町!V12+長沼町!V12+栗山町!V12+月形町!V12+浦臼町!V12+新十津川町!V12+妹背牛町!V12+秩父別町!V12+雨竜町!V12+北竜町!V12+沼田町!V12</f>
        <v>4606</v>
      </c>
    </row>
    <row r="13" spans="1:22" ht="18" customHeight="1" x14ac:dyDescent="0.15">
      <c r="A13" s="154" t="s">
        <v>4</v>
      </c>
      <c r="B13" s="118" t="s">
        <v>13</v>
      </c>
      <c r="C13" s="2">
        <f>+夕張市!C13+岩見沢市!C13+美唄市!C13+芦別市!C13+赤平市!C13+三笠市!C13+滝川市!C13+砂川市!C13+歌志内市!C13+深川市!C13+南幌町!C13+奈井江町!C13+上砂川町!C13+由仁町!C13+長沼町!C13+栗山町!C13+月形町!C13+浦臼町!C13+新十津川町!C13+妹背牛町!C13+秩父別町!C13+雨竜町!C13+北竜町!C13+沼田町!C13</f>
        <v>1465</v>
      </c>
      <c r="D13" s="3">
        <f>+夕張市!D13+岩見沢市!D13+美唄市!D13+芦別市!D13+赤平市!D13+三笠市!D13+滝川市!D13+砂川市!D13+歌志内市!D13+深川市!D13+南幌町!D13+奈井江町!D13+上砂川町!D13+由仁町!D13+長沼町!D13+栗山町!D13+月形町!D13+浦臼町!D13+新十津川町!D13+妹背牛町!D13+秩父別町!D13+雨竜町!D13+北竜町!D13+沼田町!D13</f>
        <v>1388</v>
      </c>
      <c r="E13" s="3">
        <f>+夕張市!E13+岩見沢市!E13+美唄市!E13+芦別市!E13+赤平市!E13+三笠市!E13+滝川市!E13+砂川市!E13+歌志内市!E13+深川市!E13+南幌町!E13+奈井江町!E13+上砂川町!E13+由仁町!E13+長沼町!E13+栗山町!E13+月形町!E13+浦臼町!E13+新十津川町!E13+妹背牛町!E13+秩父別町!E13+雨竜町!E13+北竜町!E13+沼田町!E13</f>
        <v>3746</v>
      </c>
      <c r="F13" s="3">
        <f>+夕張市!F13+岩見沢市!F13+美唄市!F13+芦別市!F13+赤平市!F13+三笠市!F13+滝川市!F13+砂川市!F13+歌志内市!F13+深川市!F13+南幌町!F13+奈井江町!F13+上砂川町!F13+由仁町!F13+長沼町!F13+栗山町!F13+月形町!F13+浦臼町!F13+新十津川町!F13+妹背牛町!F13+秩父別町!F13+雨竜町!F13+北竜町!F13+沼田町!F13</f>
        <v>174</v>
      </c>
      <c r="G13" s="3">
        <f>+夕張市!G13+岩見沢市!G13+美唄市!G13+芦別市!G13+赤平市!G13+三笠市!G13+滝川市!G13+砂川市!G13+歌志内市!G13+深川市!G13+南幌町!G13+奈井江町!G13+上砂川町!G13+由仁町!G13+長沼町!G13+栗山町!G13+月形町!G13+浦臼町!G13+新十津川町!G13+妹背牛町!G13+秩父別町!G13+雨竜町!G13+北竜町!G13+沼田町!G13</f>
        <v>109</v>
      </c>
      <c r="H13" s="3">
        <f>+夕張市!H13+岩見沢市!H13+美唄市!H13+芦別市!H13+赤平市!H13+三笠市!H13+滝川市!H13+砂川市!H13+歌志内市!H13+深川市!H13+南幌町!H13+奈井江町!H13+上砂川町!H13+由仁町!H13+長沼町!H13+栗山町!H13+月形町!H13+浦臼町!H13+新十津川町!H13+妹背牛町!H13+秩父別町!H13+雨竜町!H13+北竜町!H13+沼田町!H13</f>
        <v>942</v>
      </c>
      <c r="I13" s="3">
        <f>+夕張市!I13+岩見沢市!I13+美唄市!I13+芦別市!I13+赤平市!I13+三笠市!I13+滝川市!I13+砂川市!I13+歌志内市!I13+深川市!I13+南幌町!I13+奈井江町!I13+上砂川町!I13+由仁町!I13+長沼町!I13+栗山町!I13+月形町!I13+浦臼町!I13+新十津川町!I13+妹背牛町!I13+秩父別町!I13+雨竜町!I13+北竜町!I13+沼田町!I13</f>
        <v>345</v>
      </c>
      <c r="J13" s="3">
        <f>+夕張市!J13+岩見沢市!J13+美唄市!J13+芦別市!J13+赤平市!J13+三笠市!J13+滝川市!J13+砂川市!J13+歌志内市!J13+深川市!J13+南幌町!J13+奈井江町!J13+上砂川町!J13+由仁町!J13+長沼町!J13+栗山町!J13+月形町!J13+浦臼町!J13+新十津川町!J13+妹背牛町!J13+秩父別町!J13+雨竜町!J13+北竜町!J13+沼田町!J13</f>
        <v>0</v>
      </c>
      <c r="K13" s="3">
        <f>+夕張市!K13+岩見沢市!K13+美唄市!K13+芦別市!K13+赤平市!K13+三笠市!K13+滝川市!K13+砂川市!K13+歌志内市!K13+深川市!K13+南幌町!K13+奈井江町!K13+上砂川町!K13+由仁町!K13+長沼町!K13+栗山町!K13+月形町!K13+浦臼町!K13+新十津川町!K13+妹背牛町!K13+秩父別町!K13+雨竜町!K13+北竜町!K13+沼田町!K13</f>
        <v>32</v>
      </c>
      <c r="L13" s="3">
        <f>+夕張市!L13+岩見沢市!L13+美唄市!L13+芦別市!L13+赤平市!L13+三笠市!L13+滝川市!L13+砂川市!L13+歌志内市!L13+深川市!L13+南幌町!L13+奈井江町!L13+上砂川町!L13+由仁町!L13+長沼町!L13+栗山町!L13+月形町!L13+浦臼町!L13+新十津川町!L13+妹背牛町!L13+秩父別町!L13+雨竜町!L13+北竜町!L13+沼田町!L13</f>
        <v>0</v>
      </c>
      <c r="M13" s="3">
        <f>+夕張市!M13+岩見沢市!M13+美唄市!M13+芦別市!M13+赤平市!M13+三笠市!M13+滝川市!M13+砂川市!M13+歌志内市!M13+深川市!M13+南幌町!M13+奈井江町!M13+上砂川町!M13+由仁町!M13+長沼町!M13+栗山町!M13+月形町!M13+浦臼町!M13+新十津川町!M13+妹背牛町!M13+秩父別町!M13+雨竜町!M13+北竜町!M13+沼田町!M13</f>
        <v>24</v>
      </c>
      <c r="N13" s="3">
        <f>+夕張市!N13+岩見沢市!N13+美唄市!N13+芦別市!N13+赤平市!N13+三笠市!N13+滝川市!N13+砂川市!N13+歌志内市!N13+深川市!N13+南幌町!N13+奈井江町!N13+上砂川町!N13+由仁町!N13+長沼町!N13+栗山町!N13+月形町!N13+浦臼町!N13+新十津川町!N13+妹背牛町!N13+秩父別町!N13+雨竜町!N13+北竜町!N13+沼田町!N13</f>
        <v>0</v>
      </c>
      <c r="O13" s="3">
        <f>+夕張市!O13+岩見沢市!O13+美唄市!O13+芦別市!O13+赤平市!O13+三笠市!O13+滝川市!O13+砂川市!O13+歌志内市!O13+深川市!O13+南幌町!O13+奈井江町!O13+上砂川町!O13+由仁町!O13+長沼町!O13+栗山町!O13+月形町!O13+浦臼町!O13+新十津川町!O13+妹背牛町!O13+秩父別町!O13+雨竜町!O13+北竜町!O13+沼田町!O13</f>
        <v>5</v>
      </c>
      <c r="P13" s="3">
        <f>+夕張市!P13+岩見沢市!P13+美唄市!P13+芦別市!P13+赤平市!P13+三笠市!P13+滝川市!P13+砂川市!P13+歌志内市!P13+深川市!P13+南幌町!P13+奈井江町!P13+上砂川町!P13+由仁町!P13+長沼町!P13+栗山町!P13+月形町!P13+浦臼町!P13+新十津川町!P13+妹背牛町!P13+秩父別町!P13+雨竜町!P13+北竜町!P13+沼田町!P13</f>
        <v>1</v>
      </c>
      <c r="Q13" s="3">
        <f>+夕張市!Q13+岩見沢市!Q13+美唄市!Q13+芦別市!Q13+赤平市!Q13+三笠市!Q13+滝川市!Q13+砂川市!Q13+歌志内市!Q13+深川市!Q13+南幌町!Q13+奈井江町!Q13+上砂川町!Q13+由仁町!Q13+長沼町!Q13+栗山町!Q13+月形町!Q13+浦臼町!Q13+新十津川町!Q13+妹背牛町!Q13+秩父別町!Q13+雨竜町!Q13+北竜町!Q13+沼田町!Q13</f>
        <v>2</v>
      </c>
      <c r="R13" s="3">
        <f>+夕張市!R13+岩見沢市!R13+美唄市!R13+芦別市!R13+赤平市!R13+三笠市!R13+滝川市!R13+砂川市!R13+歌志内市!R13+深川市!R13+南幌町!R13+奈井江町!R13+上砂川町!R13+由仁町!R13+長沼町!R13+栗山町!R13+月形町!R13+浦臼町!R13+新十津川町!R13+妹背牛町!R13+秩父別町!R13+雨竜町!R13+北竜町!R13+沼田町!R13</f>
        <v>26</v>
      </c>
      <c r="S13" s="3">
        <f>+夕張市!S13+岩見沢市!S13+美唄市!S13+芦別市!S13+赤平市!S13+三笠市!S13+滝川市!S13+砂川市!S13+歌志内市!S13+深川市!S13+南幌町!S13+奈井江町!S13+上砂川町!S13+由仁町!S13+長沼町!S13+栗山町!S13+月形町!S13+浦臼町!S13+新十津川町!S13+妹背牛町!S13+秩父別町!S13+雨竜町!S13+北竜町!S13+沼田町!S13</f>
        <v>0</v>
      </c>
      <c r="T13" s="3">
        <f>+夕張市!T13+岩見沢市!T13+美唄市!T13+芦別市!T13+赤平市!T13+三笠市!T13+滝川市!T13+砂川市!T13+歌志内市!T13+深川市!T13+南幌町!T13+奈井江町!T13+上砂川町!T13+由仁町!T13+長沼町!T13+栗山町!T13+月形町!T13+浦臼町!T13+新十津川町!T13+妹背牛町!T13+秩父別町!T13+雨竜町!T13+北竜町!T13+沼田町!T13</f>
        <v>1</v>
      </c>
      <c r="U13" s="4">
        <f>+夕張市!U13+岩見沢市!U13+美唄市!U13+芦別市!U13+赤平市!U13+三笠市!U13+滝川市!U13+砂川市!U13+歌志内市!U13+深川市!U13+南幌町!U13+奈井江町!U13+上砂川町!U13+由仁町!U13+長沼町!U13+栗山町!U13+月形町!U13+浦臼町!U13+新十津川町!U13+妹背牛町!U13+秩父別町!U13+雨竜町!U13+北竜町!U13+沼田町!U13</f>
        <v>236</v>
      </c>
      <c r="V13" s="29">
        <f>+夕張市!V13+岩見沢市!V13+美唄市!V13+芦別市!V13+赤平市!V13+三笠市!V13+滝川市!V13+砂川市!V13+歌志内市!V13+深川市!V13+南幌町!V13+奈井江町!V13+上砂川町!V13+由仁町!V13+長沼町!V13+栗山町!V13+月形町!V13+浦臼町!V13+新十津川町!V13+妹背牛町!V13+秩父別町!V13+雨竜町!V13+北竜町!V13+沼田町!V13</f>
        <v>8496</v>
      </c>
    </row>
    <row r="14" spans="1:22" ht="18" customHeight="1" x14ac:dyDescent="0.15">
      <c r="A14" s="153"/>
      <c r="B14" s="120" t="s">
        <v>14</v>
      </c>
      <c r="C14" s="5">
        <f>+夕張市!C14+岩見沢市!C14+美唄市!C14+芦別市!C14+赤平市!C14+三笠市!C14+滝川市!C14+砂川市!C14+歌志内市!C14+深川市!C14+南幌町!C14+奈井江町!C14+上砂川町!C14+由仁町!C14+長沼町!C14+栗山町!C14+月形町!C14+浦臼町!C14+新十津川町!C14+妹背牛町!C14+秩父別町!C14+雨竜町!C14+北竜町!C14+沼田町!C14</f>
        <v>1500</v>
      </c>
      <c r="D14" s="6">
        <f>+夕張市!D14+岩見沢市!D14+美唄市!D14+芦別市!D14+赤平市!D14+三笠市!D14+滝川市!D14+砂川市!D14+歌志内市!D14+深川市!D14+南幌町!D14+奈井江町!D14+上砂川町!D14+由仁町!D14+長沼町!D14+栗山町!D14+月形町!D14+浦臼町!D14+新十津川町!D14+妹背牛町!D14+秩父別町!D14+雨竜町!D14+北竜町!D14+沼田町!D14</f>
        <v>1401</v>
      </c>
      <c r="E14" s="6">
        <f>+夕張市!E14+岩見沢市!E14+美唄市!E14+芦別市!E14+赤平市!E14+三笠市!E14+滝川市!E14+砂川市!E14+歌志内市!E14+深川市!E14+南幌町!E14+奈井江町!E14+上砂川町!E14+由仁町!E14+長沼町!E14+栗山町!E14+月形町!E14+浦臼町!E14+新十津川町!E14+妹背牛町!E14+秩父別町!E14+雨竜町!E14+北竜町!E14+沼田町!E14</f>
        <v>3757</v>
      </c>
      <c r="F14" s="6">
        <f>+夕張市!F14+岩見沢市!F14+美唄市!F14+芦別市!F14+赤平市!F14+三笠市!F14+滝川市!F14+砂川市!F14+歌志内市!F14+深川市!F14+南幌町!F14+奈井江町!F14+上砂川町!F14+由仁町!F14+長沼町!F14+栗山町!F14+月形町!F14+浦臼町!F14+新十津川町!F14+妹背牛町!F14+秩父別町!F14+雨竜町!F14+北竜町!F14+沼田町!F14</f>
        <v>188</v>
      </c>
      <c r="G14" s="6">
        <f>+夕張市!G14+岩見沢市!G14+美唄市!G14+芦別市!G14+赤平市!G14+三笠市!G14+滝川市!G14+砂川市!G14+歌志内市!G14+深川市!G14+南幌町!G14+奈井江町!G14+上砂川町!G14+由仁町!G14+長沼町!G14+栗山町!G14+月形町!G14+浦臼町!G14+新十津川町!G14+妹背牛町!G14+秩父別町!G14+雨竜町!G14+北竜町!G14+沼田町!G14</f>
        <v>113</v>
      </c>
      <c r="H14" s="6">
        <f>+夕張市!H14+岩見沢市!H14+美唄市!H14+芦別市!H14+赤平市!H14+三笠市!H14+滝川市!H14+砂川市!H14+歌志内市!H14+深川市!H14+南幌町!H14+奈井江町!H14+上砂川町!H14+由仁町!H14+長沼町!H14+栗山町!H14+月形町!H14+浦臼町!H14+新十津川町!H14+妹背牛町!H14+秩父別町!H14+雨竜町!H14+北竜町!H14+沼田町!H14</f>
        <v>942</v>
      </c>
      <c r="I14" s="6">
        <f>+夕張市!I14+岩見沢市!I14+美唄市!I14+芦別市!I14+赤平市!I14+三笠市!I14+滝川市!I14+砂川市!I14+歌志内市!I14+深川市!I14+南幌町!I14+奈井江町!I14+上砂川町!I14+由仁町!I14+長沼町!I14+栗山町!I14+月形町!I14+浦臼町!I14+新十津川町!I14+妹背牛町!I14+秩父別町!I14+雨竜町!I14+北竜町!I14+沼田町!I14</f>
        <v>363</v>
      </c>
      <c r="J14" s="6">
        <f>+夕張市!J14+岩見沢市!J14+美唄市!J14+芦別市!J14+赤平市!J14+三笠市!J14+滝川市!J14+砂川市!J14+歌志内市!J14+深川市!J14+南幌町!J14+奈井江町!J14+上砂川町!J14+由仁町!J14+長沼町!J14+栗山町!J14+月形町!J14+浦臼町!J14+新十津川町!J14+妹背牛町!J14+秩父別町!J14+雨竜町!J14+北竜町!J14+沼田町!J14</f>
        <v>0</v>
      </c>
      <c r="K14" s="6">
        <f>+夕張市!K14+岩見沢市!K14+美唄市!K14+芦別市!K14+赤平市!K14+三笠市!K14+滝川市!K14+砂川市!K14+歌志内市!K14+深川市!K14+南幌町!K14+奈井江町!K14+上砂川町!K14+由仁町!K14+長沼町!K14+栗山町!K14+月形町!K14+浦臼町!K14+新十津川町!K14+妹背牛町!K14+秩父別町!K14+雨竜町!K14+北竜町!K14+沼田町!K14</f>
        <v>32</v>
      </c>
      <c r="L14" s="6">
        <f>+夕張市!L14+岩見沢市!L14+美唄市!L14+芦別市!L14+赤平市!L14+三笠市!L14+滝川市!L14+砂川市!L14+歌志内市!L14+深川市!L14+南幌町!L14+奈井江町!L14+上砂川町!L14+由仁町!L14+長沼町!L14+栗山町!L14+月形町!L14+浦臼町!L14+新十津川町!L14+妹背牛町!L14+秩父別町!L14+雨竜町!L14+北竜町!L14+沼田町!L14</f>
        <v>0</v>
      </c>
      <c r="M14" s="6">
        <f>+夕張市!M14+岩見沢市!M14+美唄市!M14+芦別市!M14+赤平市!M14+三笠市!M14+滝川市!M14+砂川市!M14+歌志内市!M14+深川市!M14+南幌町!M14+奈井江町!M14+上砂川町!M14+由仁町!M14+長沼町!M14+栗山町!M14+月形町!M14+浦臼町!M14+新十津川町!M14+妹背牛町!M14+秩父別町!M14+雨竜町!M14+北竜町!M14+沼田町!M14</f>
        <v>24</v>
      </c>
      <c r="N14" s="6">
        <f>+夕張市!N14+岩見沢市!N14+美唄市!N14+芦別市!N14+赤平市!N14+三笠市!N14+滝川市!N14+砂川市!N14+歌志内市!N14+深川市!N14+南幌町!N14+奈井江町!N14+上砂川町!N14+由仁町!N14+長沼町!N14+栗山町!N14+月形町!N14+浦臼町!N14+新十津川町!N14+妹背牛町!N14+秩父別町!N14+雨竜町!N14+北竜町!N14+沼田町!N14</f>
        <v>0</v>
      </c>
      <c r="O14" s="6">
        <f>+夕張市!O14+岩見沢市!O14+美唄市!O14+芦別市!O14+赤平市!O14+三笠市!O14+滝川市!O14+砂川市!O14+歌志内市!O14+深川市!O14+南幌町!O14+奈井江町!O14+上砂川町!O14+由仁町!O14+長沼町!O14+栗山町!O14+月形町!O14+浦臼町!O14+新十津川町!O14+妹背牛町!O14+秩父別町!O14+雨竜町!O14+北竜町!O14+沼田町!O14</f>
        <v>5</v>
      </c>
      <c r="P14" s="6">
        <f>+夕張市!P14+岩見沢市!P14+美唄市!P14+芦別市!P14+赤平市!P14+三笠市!P14+滝川市!P14+砂川市!P14+歌志内市!P14+深川市!P14+南幌町!P14+奈井江町!P14+上砂川町!P14+由仁町!P14+長沼町!P14+栗山町!P14+月形町!P14+浦臼町!P14+新十津川町!P14+妹背牛町!P14+秩父別町!P14+雨竜町!P14+北竜町!P14+沼田町!P14</f>
        <v>1</v>
      </c>
      <c r="Q14" s="6">
        <f>+夕張市!Q14+岩見沢市!Q14+美唄市!Q14+芦別市!Q14+赤平市!Q14+三笠市!Q14+滝川市!Q14+砂川市!Q14+歌志内市!Q14+深川市!Q14+南幌町!Q14+奈井江町!Q14+上砂川町!Q14+由仁町!Q14+長沼町!Q14+栗山町!Q14+月形町!Q14+浦臼町!Q14+新十津川町!Q14+妹背牛町!Q14+秩父別町!Q14+雨竜町!Q14+北竜町!Q14+沼田町!Q14</f>
        <v>2</v>
      </c>
      <c r="R14" s="6">
        <f>+夕張市!R14+岩見沢市!R14+美唄市!R14+芦別市!R14+赤平市!R14+三笠市!R14+滝川市!R14+砂川市!R14+歌志内市!R14+深川市!R14+南幌町!R14+奈井江町!R14+上砂川町!R14+由仁町!R14+長沼町!R14+栗山町!R14+月形町!R14+浦臼町!R14+新十津川町!R14+妹背牛町!R14+秩父別町!R14+雨竜町!R14+北竜町!R14+沼田町!R14</f>
        <v>26</v>
      </c>
      <c r="S14" s="6">
        <f>+夕張市!S14+岩見沢市!S14+美唄市!S14+芦別市!S14+赤平市!S14+三笠市!S14+滝川市!S14+砂川市!S14+歌志内市!S14+深川市!S14+南幌町!S14+奈井江町!S14+上砂川町!S14+由仁町!S14+長沼町!S14+栗山町!S14+月形町!S14+浦臼町!S14+新十津川町!S14+妹背牛町!S14+秩父別町!S14+雨竜町!S14+北竜町!S14+沼田町!S14</f>
        <v>0</v>
      </c>
      <c r="T14" s="6">
        <f>+夕張市!T14+岩見沢市!T14+美唄市!T14+芦別市!T14+赤平市!T14+三笠市!T14+滝川市!T14+砂川市!T14+歌志内市!T14+深川市!T14+南幌町!T14+奈井江町!T14+上砂川町!T14+由仁町!T14+長沼町!T14+栗山町!T14+月形町!T14+浦臼町!T14+新十津川町!T14+妹背牛町!T14+秩父別町!T14+雨竜町!T14+北竜町!T14+沼田町!T14</f>
        <v>1</v>
      </c>
      <c r="U14" s="7">
        <f>+夕張市!U14+岩見沢市!U14+美唄市!U14+芦別市!U14+赤平市!U14+三笠市!U14+滝川市!U14+砂川市!U14+歌志内市!U14+深川市!U14+南幌町!U14+奈井江町!U14+上砂川町!U14+由仁町!U14+長沼町!U14+栗山町!U14+月形町!U14+浦臼町!U14+新十津川町!U14+妹背牛町!U14+秩父別町!U14+雨竜町!U14+北竜町!U14+沼田町!U14</f>
        <v>382</v>
      </c>
      <c r="V14" s="31">
        <f>+夕張市!V14+岩見沢市!V14+美唄市!V14+芦別市!V14+赤平市!V14+三笠市!V14+滝川市!V14+砂川市!V14+歌志内市!V14+深川市!V14+南幌町!V14+奈井江町!V14+上砂川町!V14+由仁町!V14+長沼町!V14+栗山町!V14+月形町!V14+浦臼町!V14+新十津川町!V14+妹背牛町!V14+秩父別町!V14+雨竜町!V14+北竜町!V14+沼田町!V14</f>
        <v>8737</v>
      </c>
    </row>
    <row r="15" spans="1:22" ht="18" customHeight="1" x14ac:dyDescent="0.15">
      <c r="A15" s="156" t="s">
        <v>5</v>
      </c>
      <c r="B15" s="121" t="s">
        <v>13</v>
      </c>
      <c r="C15" s="11">
        <f>+夕張市!C15+岩見沢市!C15+美唄市!C15+芦別市!C15+赤平市!C15+三笠市!C15+滝川市!C15+砂川市!C15+歌志内市!C15+深川市!C15+南幌町!C15+奈井江町!C15+上砂川町!C15+由仁町!C15+長沼町!C15+栗山町!C15+月形町!C15+浦臼町!C15+新十津川町!C15+妹背牛町!C15+秩父別町!C15+雨竜町!C15+北竜町!C15+沼田町!C15</f>
        <v>1222</v>
      </c>
      <c r="D15" s="12">
        <f>+夕張市!D15+岩見沢市!D15+美唄市!D15+芦別市!D15+赤平市!D15+三笠市!D15+滝川市!D15+砂川市!D15+歌志内市!D15+深川市!D15+南幌町!D15+奈井江町!D15+上砂川町!D15+由仁町!D15+長沼町!D15+栗山町!D15+月形町!D15+浦臼町!D15+新十津川町!D15+妹背牛町!D15+秩父別町!D15+雨竜町!D15+北竜町!D15+沼田町!D15</f>
        <v>1945</v>
      </c>
      <c r="E15" s="12">
        <f>+夕張市!E15+岩見沢市!E15+美唄市!E15+芦別市!E15+赤平市!E15+三笠市!E15+滝川市!E15+砂川市!E15+歌志内市!E15+深川市!E15+南幌町!E15+奈井江町!E15+上砂川町!E15+由仁町!E15+長沼町!E15+栗山町!E15+月形町!E15+浦臼町!E15+新十津川町!E15+妹背牛町!E15+秩父別町!E15+雨竜町!E15+北竜町!E15+沼田町!E15</f>
        <v>3184</v>
      </c>
      <c r="F15" s="12">
        <f>+夕張市!F15+岩見沢市!F15+美唄市!F15+芦別市!F15+赤平市!F15+三笠市!F15+滝川市!F15+砂川市!F15+歌志内市!F15+深川市!F15+南幌町!F15+奈井江町!F15+上砂川町!F15+由仁町!F15+長沼町!F15+栗山町!F15+月形町!F15+浦臼町!F15+新十津川町!F15+妹背牛町!F15+秩父別町!F15+雨竜町!F15+北竜町!F15+沼田町!F15</f>
        <v>113</v>
      </c>
      <c r="G15" s="12">
        <f>+夕張市!G15+岩見沢市!G15+美唄市!G15+芦別市!G15+赤平市!G15+三笠市!G15+滝川市!G15+砂川市!G15+歌志内市!G15+深川市!G15+南幌町!G15+奈井江町!G15+上砂川町!G15+由仁町!G15+長沼町!G15+栗山町!G15+月形町!G15+浦臼町!G15+新十津川町!G15+妹背牛町!G15+秩父別町!G15+雨竜町!G15+北竜町!G15+沼田町!G15</f>
        <v>23</v>
      </c>
      <c r="H15" s="12">
        <f>+夕張市!H15+岩見沢市!H15+美唄市!H15+芦別市!H15+赤平市!H15+三笠市!H15+滝川市!H15+砂川市!H15+歌志内市!H15+深川市!H15+南幌町!H15+奈井江町!H15+上砂川町!H15+由仁町!H15+長沼町!H15+栗山町!H15+月形町!H15+浦臼町!H15+新十津川町!H15+妹背牛町!H15+秩父別町!H15+雨竜町!H15+北竜町!H15+沼田町!H15</f>
        <v>182</v>
      </c>
      <c r="I15" s="12">
        <f>+夕張市!I15+岩見沢市!I15+美唄市!I15+芦別市!I15+赤平市!I15+三笠市!I15+滝川市!I15+砂川市!I15+歌志内市!I15+深川市!I15+南幌町!I15+奈井江町!I15+上砂川町!I15+由仁町!I15+長沼町!I15+栗山町!I15+月形町!I15+浦臼町!I15+新十津川町!I15+妹背牛町!I15+秩父別町!I15+雨竜町!I15+北竜町!I15+沼田町!I15</f>
        <v>252</v>
      </c>
      <c r="J15" s="12">
        <f>+夕張市!J15+岩見沢市!J15+美唄市!J15+芦別市!J15+赤平市!J15+三笠市!J15+滝川市!J15+砂川市!J15+歌志内市!J15+深川市!J15+南幌町!J15+奈井江町!J15+上砂川町!J15+由仁町!J15+長沼町!J15+栗山町!J15+月形町!J15+浦臼町!J15+新十津川町!J15+妹背牛町!J15+秩父別町!J15+雨竜町!J15+北竜町!J15+沼田町!J15</f>
        <v>0</v>
      </c>
      <c r="K15" s="12">
        <f>+夕張市!K15+岩見沢市!K15+美唄市!K15+芦別市!K15+赤平市!K15+三笠市!K15+滝川市!K15+砂川市!K15+歌志内市!K15+深川市!K15+南幌町!K15+奈井江町!K15+上砂川町!K15+由仁町!K15+長沼町!K15+栗山町!K15+月形町!K15+浦臼町!K15+新十津川町!K15+妹背牛町!K15+秩父別町!K15+雨竜町!K15+北竜町!K15+沼田町!K15</f>
        <v>0</v>
      </c>
      <c r="L15" s="12">
        <f>+夕張市!L15+岩見沢市!L15+美唄市!L15+芦別市!L15+赤平市!L15+三笠市!L15+滝川市!L15+砂川市!L15+歌志内市!L15+深川市!L15+南幌町!L15+奈井江町!L15+上砂川町!L15+由仁町!L15+長沼町!L15+栗山町!L15+月形町!L15+浦臼町!L15+新十津川町!L15+妹背牛町!L15+秩父別町!L15+雨竜町!L15+北竜町!L15+沼田町!L15</f>
        <v>1</v>
      </c>
      <c r="M15" s="12">
        <f>+夕張市!M15+岩見沢市!M15+美唄市!M15+芦別市!M15+赤平市!M15+三笠市!M15+滝川市!M15+砂川市!M15+歌志内市!M15+深川市!M15+南幌町!M15+奈井江町!M15+上砂川町!M15+由仁町!M15+長沼町!M15+栗山町!M15+月形町!M15+浦臼町!M15+新十津川町!M15+妹背牛町!M15+秩父別町!M15+雨竜町!M15+北竜町!M15+沼田町!M15</f>
        <v>2</v>
      </c>
      <c r="N15" s="12">
        <f>+夕張市!N15+岩見沢市!N15+美唄市!N15+芦別市!N15+赤平市!N15+三笠市!N15+滝川市!N15+砂川市!N15+歌志内市!N15+深川市!N15+南幌町!N15+奈井江町!N15+上砂川町!N15+由仁町!N15+長沼町!N15+栗山町!N15+月形町!N15+浦臼町!N15+新十津川町!N15+妹背牛町!N15+秩父別町!N15+雨竜町!N15+北竜町!N15+沼田町!N15</f>
        <v>0</v>
      </c>
      <c r="O15" s="12">
        <f>+夕張市!O15+岩見沢市!O15+美唄市!O15+芦別市!O15+赤平市!O15+三笠市!O15+滝川市!O15+砂川市!O15+歌志内市!O15+深川市!O15+南幌町!O15+奈井江町!O15+上砂川町!O15+由仁町!O15+長沼町!O15+栗山町!O15+月形町!O15+浦臼町!O15+新十津川町!O15+妹背牛町!O15+秩父別町!O15+雨竜町!O15+北竜町!O15+沼田町!O15</f>
        <v>1</v>
      </c>
      <c r="P15" s="12">
        <f>+夕張市!P15+岩見沢市!P15+美唄市!P15+芦別市!P15+赤平市!P15+三笠市!P15+滝川市!P15+砂川市!P15+歌志内市!P15+深川市!P15+南幌町!P15+奈井江町!P15+上砂川町!P15+由仁町!P15+長沼町!P15+栗山町!P15+月形町!P15+浦臼町!P15+新十津川町!P15+妹背牛町!P15+秩父別町!P15+雨竜町!P15+北竜町!P15+沼田町!P15</f>
        <v>2</v>
      </c>
      <c r="Q15" s="12">
        <f>+夕張市!Q15+岩見沢市!Q15+美唄市!Q15+芦別市!Q15+赤平市!Q15+三笠市!Q15+滝川市!Q15+砂川市!Q15+歌志内市!Q15+深川市!Q15+南幌町!Q15+奈井江町!Q15+上砂川町!Q15+由仁町!Q15+長沼町!Q15+栗山町!Q15+月形町!Q15+浦臼町!Q15+新十津川町!Q15+妹背牛町!Q15+秩父別町!Q15+雨竜町!Q15+北竜町!Q15+沼田町!Q15</f>
        <v>1</v>
      </c>
      <c r="R15" s="12">
        <f>+夕張市!R15+岩見沢市!R15+美唄市!R15+芦別市!R15+赤平市!R15+三笠市!R15+滝川市!R15+砂川市!R15+歌志内市!R15+深川市!R15+南幌町!R15+奈井江町!R15+上砂川町!R15+由仁町!R15+長沼町!R15+栗山町!R15+月形町!R15+浦臼町!R15+新十津川町!R15+妹背牛町!R15+秩父別町!R15+雨竜町!R15+北竜町!R15+沼田町!R15</f>
        <v>8</v>
      </c>
      <c r="S15" s="12">
        <f>+夕張市!S15+岩見沢市!S15+美唄市!S15+芦別市!S15+赤平市!S15+三笠市!S15+滝川市!S15+砂川市!S15+歌志内市!S15+深川市!S15+南幌町!S15+奈井江町!S15+上砂川町!S15+由仁町!S15+長沼町!S15+栗山町!S15+月形町!S15+浦臼町!S15+新十津川町!S15+妹背牛町!S15+秩父別町!S15+雨竜町!S15+北竜町!S15+沼田町!S15</f>
        <v>17</v>
      </c>
      <c r="T15" s="12">
        <f>+夕張市!T15+岩見沢市!T15+美唄市!T15+芦別市!T15+赤平市!T15+三笠市!T15+滝川市!T15+砂川市!T15+歌志内市!T15+深川市!T15+南幌町!T15+奈井江町!T15+上砂川町!T15+由仁町!T15+長沼町!T15+栗山町!T15+月形町!T15+浦臼町!T15+新十津川町!T15+妹背牛町!T15+秩父別町!T15+雨竜町!T15+北竜町!T15+沼田町!T15</f>
        <v>1</v>
      </c>
      <c r="U15" s="13">
        <f>+夕張市!U15+岩見沢市!U15+美唄市!U15+芦別市!U15+赤平市!U15+三笠市!U15+滝川市!U15+砂川市!U15+歌志内市!U15+深川市!U15+南幌町!U15+奈井江町!U15+上砂川町!U15+由仁町!U15+長沼町!U15+栗山町!U15+月形町!U15+浦臼町!U15+新十津川町!U15+妹背牛町!U15+秩父別町!U15+雨竜町!U15+北竜町!U15+沼田町!U15</f>
        <v>36</v>
      </c>
      <c r="V15" s="32">
        <f>+夕張市!V15+岩見沢市!V15+美唄市!V15+芦別市!V15+赤平市!V15+三笠市!V15+滝川市!V15+砂川市!V15+歌志内市!V15+深川市!V15+南幌町!V15+奈井江町!V15+上砂川町!V15+由仁町!V15+長沼町!V15+栗山町!V15+月形町!V15+浦臼町!V15+新十津川町!V15+妹背牛町!V15+秩父別町!V15+雨竜町!V15+北竜町!V15+沼田町!V15</f>
        <v>6990</v>
      </c>
    </row>
    <row r="16" spans="1:22" ht="18" customHeight="1" x14ac:dyDescent="0.15">
      <c r="A16" s="157"/>
      <c r="B16" s="119" t="s">
        <v>14</v>
      </c>
      <c r="C16" s="8">
        <f>+夕張市!C16+岩見沢市!C16+美唄市!C16+芦別市!C16+赤平市!C16+三笠市!C16+滝川市!C16+砂川市!C16+歌志内市!C16+深川市!C16+南幌町!C16+奈井江町!C16+上砂川町!C16+由仁町!C16+長沼町!C16+栗山町!C16+月形町!C16+浦臼町!C16+新十津川町!C16+妹背牛町!C16+秩父別町!C16+雨竜町!C16+北竜町!C16+沼田町!C16</f>
        <v>1226</v>
      </c>
      <c r="D16" s="9">
        <f>+夕張市!D16+岩見沢市!D16+美唄市!D16+芦別市!D16+赤平市!D16+三笠市!D16+滝川市!D16+砂川市!D16+歌志内市!D16+深川市!D16+南幌町!D16+奈井江町!D16+上砂川町!D16+由仁町!D16+長沼町!D16+栗山町!D16+月形町!D16+浦臼町!D16+新十津川町!D16+妹背牛町!D16+秩父別町!D16+雨竜町!D16+北竜町!D16+沼田町!D16</f>
        <v>1958</v>
      </c>
      <c r="E16" s="9">
        <f>+夕張市!E16+岩見沢市!E16+美唄市!E16+芦別市!E16+赤平市!E16+三笠市!E16+滝川市!E16+砂川市!E16+歌志内市!E16+深川市!E16+南幌町!E16+奈井江町!E16+上砂川町!E16+由仁町!E16+長沼町!E16+栗山町!E16+月形町!E16+浦臼町!E16+新十津川町!E16+妹背牛町!E16+秩父別町!E16+雨竜町!E16+北竜町!E16+沼田町!E16</f>
        <v>3184</v>
      </c>
      <c r="F16" s="9">
        <f>+夕張市!F16+岩見沢市!F16+美唄市!F16+芦別市!F16+赤平市!F16+三笠市!F16+滝川市!F16+砂川市!F16+歌志内市!F16+深川市!F16+南幌町!F16+奈井江町!F16+上砂川町!F16+由仁町!F16+長沼町!F16+栗山町!F16+月形町!F16+浦臼町!F16+新十津川町!F16+妹背牛町!F16+秩父別町!F16+雨竜町!F16+北竜町!F16+沼田町!F16</f>
        <v>125</v>
      </c>
      <c r="G16" s="9">
        <f>+夕張市!G16+岩見沢市!G16+美唄市!G16+芦別市!G16+赤平市!G16+三笠市!G16+滝川市!G16+砂川市!G16+歌志内市!G16+深川市!G16+南幌町!G16+奈井江町!G16+上砂川町!G16+由仁町!G16+長沼町!G16+栗山町!G16+月形町!G16+浦臼町!G16+新十津川町!G16+妹背牛町!G16+秩父別町!G16+雨竜町!G16+北竜町!G16+沼田町!G16</f>
        <v>23</v>
      </c>
      <c r="H16" s="9">
        <f>+夕張市!H16+岩見沢市!H16+美唄市!H16+芦別市!H16+赤平市!H16+三笠市!H16+滝川市!H16+砂川市!H16+歌志内市!H16+深川市!H16+南幌町!H16+奈井江町!H16+上砂川町!H16+由仁町!H16+長沼町!H16+栗山町!H16+月形町!H16+浦臼町!H16+新十津川町!H16+妹背牛町!H16+秩父別町!H16+雨竜町!H16+北竜町!H16+沼田町!H16</f>
        <v>182</v>
      </c>
      <c r="I16" s="9">
        <f>+夕張市!I16+岩見沢市!I16+美唄市!I16+芦別市!I16+赤平市!I16+三笠市!I16+滝川市!I16+砂川市!I16+歌志内市!I16+深川市!I16+南幌町!I16+奈井江町!I16+上砂川町!I16+由仁町!I16+長沼町!I16+栗山町!I16+月形町!I16+浦臼町!I16+新十津川町!I16+妹背牛町!I16+秩父別町!I16+雨竜町!I16+北竜町!I16+沼田町!I16</f>
        <v>252</v>
      </c>
      <c r="J16" s="9">
        <f>+夕張市!J16+岩見沢市!J16+美唄市!J16+芦別市!J16+赤平市!J16+三笠市!J16+滝川市!J16+砂川市!J16+歌志内市!J16+深川市!J16+南幌町!J16+奈井江町!J16+上砂川町!J16+由仁町!J16+長沼町!J16+栗山町!J16+月形町!J16+浦臼町!J16+新十津川町!J16+妹背牛町!J16+秩父別町!J16+雨竜町!J16+北竜町!J16+沼田町!J16</f>
        <v>0</v>
      </c>
      <c r="K16" s="9">
        <f>+夕張市!K16+岩見沢市!K16+美唄市!K16+芦別市!K16+赤平市!K16+三笠市!K16+滝川市!K16+砂川市!K16+歌志内市!K16+深川市!K16+南幌町!K16+奈井江町!K16+上砂川町!K16+由仁町!K16+長沼町!K16+栗山町!K16+月形町!K16+浦臼町!K16+新十津川町!K16+妹背牛町!K16+秩父別町!K16+雨竜町!K16+北竜町!K16+沼田町!K16</f>
        <v>0</v>
      </c>
      <c r="L16" s="9">
        <f>+夕張市!L16+岩見沢市!L16+美唄市!L16+芦別市!L16+赤平市!L16+三笠市!L16+滝川市!L16+砂川市!L16+歌志内市!L16+深川市!L16+南幌町!L16+奈井江町!L16+上砂川町!L16+由仁町!L16+長沼町!L16+栗山町!L16+月形町!L16+浦臼町!L16+新十津川町!L16+妹背牛町!L16+秩父別町!L16+雨竜町!L16+北竜町!L16+沼田町!L16</f>
        <v>5</v>
      </c>
      <c r="M16" s="9">
        <f>+夕張市!M16+岩見沢市!M16+美唄市!M16+芦別市!M16+赤平市!M16+三笠市!M16+滝川市!M16+砂川市!M16+歌志内市!M16+深川市!M16+南幌町!M16+奈井江町!M16+上砂川町!M16+由仁町!M16+長沼町!M16+栗山町!M16+月形町!M16+浦臼町!M16+新十津川町!M16+妹背牛町!M16+秩父別町!M16+雨竜町!M16+北竜町!M16+沼田町!M16</f>
        <v>2</v>
      </c>
      <c r="N16" s="9">
        <f>+夕張市!N16+岩見沢市!N16+美唄市!N16+芦別市!N16+赤平市!N16+三笠市!N16+滝川市!N16+砂川市!N16+歌志内市!N16+深川市!N16+南幌町!N16+奈井江町!N16+上砂川町!N16+由仁町!N16+長沼町!N16+栗山町!N16+月形町!N16+浦臼町!N16+新十津川町!N16+妹背牛町!N16+秩父別町!N16+雨竜町!N16+北竜町!N16+沼田町!N16</f>
        <v>0</v>
      </c>
      <c r="O16" s="9">
        <f>+夕張市!O16+岩見沢市!O16+美唄市!O16+芦別市!O16+赤平市!O16+三笠市!O16+滝川市!O16+砂川市!O16+歌志内市!O16+深川市!O16+南幌町!O16+奈井江町!O16+上砂川町!O16+由仁町!O16+長沼町!O16+栗山町!O16+月形町!O16+浦臼町!O16+新十津川町!O16+妹背牛町!O16+秩父別町!O16+雨竜町!O16+北竜町!O16+沼田町!O16</f>
        <v>1</v>
      </c>
      <c r="P16" s="9">
        <f>+夕張市!P16+岩見沢市!P16+美唄市!P16+芦別市!P16+赤平市!P16+三笠市!P16+滝川市!P16+砂川市!P16+歌志内市!P16+深川市!P16+南幌町!P16+奈井江町!P16+上砂川町!P16+由仁町!P16+長沼町!P16+栗山町!P16+月形町!P16+浦臼町!P16+新十津川町!P16+妹背牛町!P16+秩父別町!P16+雨竜町!P16+北竜町!P16+沼田町!P16</f>
        <v>2</v>
      </c>
      <c r="Q16" s="9">
        <f>+夕張市!Q16+岩見沢市!Q16+美唄市!Q16+芦別市!Q16+赤平市!Q16+三笠市!Q16+滝川市!Q16+砂川市!Q16+歌志内市!Q16+深川市!Q16+南幌町!Q16+奈井江町!Q16+上砂川町!Q16+由仁町!Q16+長沼町!Q16+栗山町!Q16+月形町!Q16+浦臼町!Q16+新十津川町!Q16+妹背牛町!Q16+秩父別町!Q16+雨竜町!Q16+北竜町!Q16+沼田町!Q16</f>
        <v>1</v>
      </c>
      <c r="R16" s="9">
        <f>+夕張市!R16+岩見沢市!R16+美唄市!R16+芦別市!R16+赤平市!R16+三笠市!R16+滝川市!R16+砂川市!R16+歌志内市!R16+深川市!R16+南幌町!R16+奈井江町!R16+上砂川町!R16+由仁町!R16+長沼町!R16+栗山町!R16+月形町!R16+浦臼町!R16+新十津川町!R16+妹背牛町!R16+秩父別町!R16+雨竜町!R16+北竜町!R16+沼田町!R16</f>
        <v>8</v>
      </c>
      <c r="S16" s="9">
        <f>+夕張市!S16+岩見沢市!S16+美唄市!S16+芦別市!S16+赤平市!S16+三笠市!S16+滝川市!S16+砂川市!S16+歌志内市!S16+深川市!S16+南幌町!S16+奈井江町!S16+上砂川町!S16+由仁町!S16+長沼町!S16+栗山町!S16+月形町!S16+浦臼町!S16+新十津川町!S16+妹背牛町!S16+秩父別町!S16+雨竜町!S16+北竜町!S16+沼田町!S16</f>
        <v>17</v>
      </c>
      <c r="T16" s="9">
        <f>+夕張市!T16+岩見沢市!T16+美唄市!T16+芦別市!T16+赤平市!T16+三笠市!T16+滝川市!T16+砂川市!T16+歌志内市!T16+深川市!T16+南幌町!T16+奈井江町!T16+上砂川町!T16+由仁町!T16+長沼町!T16+栗山町!T16+月形町!T16+浦臼町!T16+新十津川町!T16+妹背牛町!T16+秩父別町!T16+雨竜町!T16+北竜町!T16+沼田町!T16</f>
        <v>1</v>
      </c>
      <c r="U16" s="10">
        <f>+夕張市!U16+岩見沢市!U16+美唄市!U16+芦別市!U16+赤平市!U16+三笠市!U16+滝川市!U16+砂川市!U16+歌志内市!U16+深川市!U16+南幌町!U16+奈井江町!U16+上砂川町!U16+由仁町!U16+長沼町!U16+栗山町!U16+月形町!U16+浦臼町!U16+新十津川町!U16+妹背牛町!U16+秩父別町!U16+雨竜町!U16+北竜町!U16+沼田町!U16</f>
        <v>486</v>
      </c>
      <c r="V16" s="30">
        <f>+夕張市!V16+岩見沢市!V16+美唄市!V16+芦別市!V16+赤平市!V16+三笠市!V16+滝川市!V16+砂川市!V16+歌志内市!V16+深川市!V16+南幌町!V16+奈井江町!V16+上砂川町!V16+由仁町!V16+長沼町!V16+栗山町!V16+月形町!V16+浦臼町!V16+新十津川町!V16+妹背牛町!V16+秩父別町!V16+雨竜町!V16+北竜町!V16+沼田町!V16</f>
        <v>7473</v>
      </c>
    </row>
    <row r="17" spans="1:22" ht="18" customHeight="1" x14ac:dyDescent="0.15">
      <c r="A17" s="154" t="s">
        <v>6</v>
      </c>
      <c r="B17" s="118" t="s">
        <v>13</v>
      </c>
      <c r="C17" s="2">
        <f>+夕張市!C17+岩見沢市!C17+美唄市!C17+芦別市!C17+赤平市!C17+三笠市!C17+滝川市!C17+砂川市!C17+歌志内市!C17+深川市!C17+南幌町!C17+奈井江町!C17+上砂川町!C17+由仁町!C17+長沼町!C17+栗山町!C17+月形町!C17+浦臼町!C17+新十津川町!C17+妹背牛町!C17+秩父別町!C17+雨竜町!C17+北竜町!C17+沼田町!C17</f>
        <v>1074</v>
      </c>
      <c r="D17" s="3">
        <f>+夕張市!D17+岩見沢市!D17+美唄市!D17+芦別市!D17+赤平市!D17+三笠市!D17+滝川市!D17+砂川市!D17+歌志内市!D17+深川市!D17+南幌町!D17+奈井江町!D17+上砂川町!D17+由仁町!D17+長沼町!D17+栗山町!D17+月形町!D17+浦臼町!D17+新十津川町!D17+妹背牛町!D17+秩父別町!D17+雨竜町!D17+北竜町!D17+沼田町!D17</f>
        <v>404</v>
      </c>
      <c r="E17" s="3">
        <f>+夕張市!E17+岩見沢市!E17+美唄市!E17+芦別市!E17+赤平市!E17+三笠市!E17+滝川市!E17+砂川市!E17+歌志内市!E17+深川市!E17+南幌町!E17+奈井江町!E17+上砂川町!E17+由仁町!E17+長沼町!E17+栗山町!E17+月形町!E17+浦臼町!E17+新十津川町!E17+妹背牛町!E17+秩父別町!E17+雨竜町!E17+北竜町!E17+沼田町!E17</f>
        <v>2088</v>
      </c>
      <c r="F17" s="3">
        <f>+夕張市!F17+岩見沢市!F17+美唄市!F17+芦別市!F17+赤平市!F17+三笠市!F17+滝川市!F17+砂川市!F17+歌志内市!F17+深川市!F17+南幌町!F17+奈井江町!F17+上砂川町!F17+由仁町!F17+長沼町!F17+栗山町!F17+月形町!F17+浦臼町!F17+新十津川町!F17+妹背牛町!F17+秩父別町!F17+雨竜町!F17+北竜町!F17+沼田町!F17</f>
        <v>68</v>
      </c>
      <c r="G17" s="3">
        <f>+夕張市!G17+岩見沢市!G17+美唄市!G17+芦別市!G17+赤平市!G17+三笠市!G17+滝川市!G17+砂川市!G17+歌志内市!G17+深川市!G17+南幌町!G17+奈井江町!G17+上砂川町!G17+由仁町!G17+長沼町!G17+栗山町!G17+月形町!G17+浦臼町!G17+新十津川町!G17+妹背牛町!G17+秩父別町!G17+雨竜町!G17+北竜町!G17+沼田町!G17</f>
        <v>0</v>
      </c>
      <c r="H17" s="3">
        <f>+夕張市!H17+岩見沢市!H17+美唄市!H17+芦別市!H17+赤平市!H17+三笠市!H17+滝川市!H17+砂川市!H17+歌志内市!H17+深川市!H17+南幌町!H17+奈井江町!H17+上砂川町!H17+由仁町!H17+長沼町!H17+栗山町!H17+月形町!H17+浦臼町!H17+新十津川町!H17+妹背牛町!H17+秩父別町!H17+雨竜町!H17+北竜町!H17+沼田町!H17</f>
        <v>4</v>
      </c>
      <c r="I17" s="3">
        <f>+夕張市!I17+岩見沢市!I17+美唄市!I17+芦別市!I17+赤平市!I17+三笠市!I17+滝川市!I17+砂川市!I17+歌志内市!I17+深川市!I17+南幌町!I17+奈井江町!I17+上砂川町!I17+由仁町!I17+長沼町!I17+栗山町!I17+月形町!I17+浦臼町!I17+新十津川町!I17+妹背牛町!I17+秩父別町!I17+雨竜町!I17+北竜町!I17+沼田町!I17</f>
        <v>141</v>
      </c>
      <c r="J17" s="3">
        <f>+夕張市!J17+岩見沢市!J17+美唄市!J17+芦別市!J17+赤平市!J17+三笠市!J17+滝川市!J17+砂川市!J17+歌志内市!J17+深川市!J17+南幌町!J17+奈井江町!J17+上砂川町!J17+由仁町!J17+長沼町!J17+栗山町!J17+月形町!J17+浦臼町!J17+新十津川町!J17+妹背牛町!J17+秩父別町!J17+雨竜町!J17+北竜町!J17+沼田町!J17</f>
        <v>0</v>
      </c>
      <c r="K17" s="3">
        <f>+夕張市!K17+岩見沢市!K17+美唄市!K17+芦別市!K17+赤平市!K17+三笠市!K17+滝川市!K17+砂川市!K17+歌志内市!K17+深川市!K17+南幌町!K17+奈井江町!K17+上砂川町!K17+由仁町!K17+長沼町!K17+栗山町!K17+月形町!K17+浦臼町!K17+新十津川町!K17+妹背牛町!K17+秩父別町!K17+雨竜町!K17+北竜町!K17+沼田町!K17</f>
        <v>6</v>
      </c>
      <c r="L17" s="3">
        <f>+夕張市!L17+岩見沢市!L17+美唄市!L17+芦別市!L17+赤平市!L17+三笠市!L17+滝川市!L17+砂川市!L17+歌志内市!L17+深川市!L17+南幌町!L17+奈井江町!L17+上砂川町!L17+由仁町!L17+長沼町!L17+栗山町!L17+月形町!L17+浦臼町!L17+新十津川町!L17+妹背牛町!L17+秩父別町!L17+雨竜町!L17+北竜町!L17+沼田町!L17</f>
        <v>0</v>
      </c>
      <c r="M17" s="3">
        <f>+夕張市!M17+岩見沢市!M17+美唄市!M17+芦別市!M17+赤平市!M17+三笠市!M17+滝川市!M17+砂川市!M17+歌志内市!M17+深川市!M17+南幌町!M17+奈井江町!M17+上砂川町!M17+由仁町!M17+長沼町!M17+栗山町!M17+月形町!M17+浦臼町!M17+新十津川町!M17+妹背牛町!M17+秩父別町!M17+雨竜町!M17+北竜町!M17+沼田町!M17</f>
        <v>0</v>
      </c>
      <c r="N17" s="3">
        <f>+夕張市!N17+岩見沢市!N17+美唄市!N17+芦別市!N17+赤平市!N17+三笠市!N17+滝川市!N17+砂川市!N17+歌志内市!N17+深川市!N17+南幌町!N17+奈井江町!N17+上砂川町!N17+由仁町!N17+長沼町!N17+栗山町!N17+月形町!N17+浦臼町!N17+新十津川町!N17+妹背牛町!N17+秩父別町!N17+雨竜町!N17+北竜町!N17+沼田町!N17</f>
        <v>1</v>
      </c>
      <c r="O17" s="3">
        <f>+夕張市!O17+岩見沢市!O17+美唄市!O17+芦別市!O17+赤平市!O17+三笠市!O17+滝川市!O17+砂川市!O17+歌志内市!O17+深川市!O17+南幌町!O17+奈井江町!O17+上砂川町!O17+由仁町!O17+長沼町!O17+栗山町!O17+月形町!O17+浦臼町!O17+新十津川町!O17+妹背牛町!O17+秩父別町!O17+雨竜町!O17+北竜町!O17+沼田町!O17</f>
        <v>0</v>
      </c>
      <c r="P17" s="3">
        <f>+夕張市!P17+岩見沢市!P17+美唄市!P17+芦別市!P17+赤平市!P17+三笠市!P17+滝川市!P17+砂川市!P17+歌志内市!P17+深川市!P17+南幌町!P17+奈井江町!P17+上砂川町!P17+由仁町!P17+長沼町!P17+栗山町!P17+月形町!P17+浦臼町!P17+新十津川町!P17+妹背牛町!P17+秩父別町!P17+雨竜町!P17+北竜町!P17+沼田町!P17</f>
        <v>0</v>
      </c>
      <c r="Q17" s="3">
        <f>+夕張市!Q17+岩見沢市!Q17+美唄市!Q17+芦別市!Q17+赤平市!Q17+三笠市!Q17+滝川市!Q17+砂川市!Q17+歌志内市!Q17+深川市!Q17+南幌町!Q17+奈井江町!Q17+上砂川町!Q17+由仁町!Q17+長沼町!Q17+栗山町!Q17+月形町!Q17+浦臼町!Q17+新十津川町!Q17+妹背牛町!Q17+秩父別町!Q17+雨竜町!Q17+北竜町!Q17+沼田町!Q17</f>
        <v>2</v>
      </c>
      <c r="R17" s="3">
        <f>+夕張市!R17+岩見沢市!R17+美唄市!R17+芦別市!R17+赤平市!R17+三笠市!R17+滝川市!R17+砂川市!R17+歌志内市!R17+深川市!R17+南幌町!R17+奈井江町!R17+上砂川町!R17+由仁町!R17+長沼町!R17+栗山町!R17+月形町!R17+浦臼町!R17+新十津川町!R17+妹背牛町!R17+秩父別町!R17+雨竜町!R17+北竜町!R17+沼田町!R17</f>
        <v>13</v>
      </c>
      <c r="S17" s="3">
        <f>+夕張市!S17+岩見沢市!S17+美唄市!S17+芦別市!S17+赤平市!S17+三笠市!S17+滝川市!S17+砂川市!S17+歌志内市!S17+深川市!S17+南幌町!S17+奈井江町!S17+上砂川町!S17+由仁町!S17+長沼町!S17+栗山町!S17+月形町!S17+浦臼町!S17+新十津川町!S17+妹背牛町!S17+秩父別町!S17+雨竜町!S17+北竜町!S17+沼田町!S17</f>
        <v>1</v>
      </c>
      <c r="T17" s="3">
        <f>+夕張市!T17+岩見沢市!T17+美唄市!T17+芦別市!T17+赤平市!T17+三笠市!T17+滝川市!T17+砂川市!T17+歌志内市!T17+深川市!T17+南幌町!T17+奈井江町!T17+上砂川町!T17+由仁町!T17+長沼町!T17+栗山町!T17+月形町!T17+浦臼町!T17+新十津川町!T17+妹背牛町!T17+秩父別町!T17+雨竜町!T17+北竜町!T17+沼田町!T17</f>
        <v>6</v>
      </c>
      <c r="U17" s="4">
        <f>+夕張市!U17+岩見沢市!U17+美唄市!U17+芦別市!U17+赤平市!U17+三笠市!U17+滝川市!U17+砂川市!U17+歌志内市!U17+深川市!U17+南幌町!U17+奈井江町!U17+上砂川町!U17+由仁町!U17+長沼町!U17+栗山町!U17+月形町!U17+浦臼町!U17+新十津川町!U17+妹背牛町!U17+秩父別町!U17+雨竜町!U17+北竜町!U17+沼田町!U17</f>
        <v>42</v>
      </c>
      <c r="V17" s="29">
        <f>+夕張市!V17+岩見沢市!V17+美唄市!V17+芦別市!V17+赤平市!V17+三笠市!V17+滝川市!V17+砂川市!V17+歌志内市!V17+深川市!V17+南幌町!V17+奈井江町!V17+上砂川町!V17+由仁町!V17+長沼町!V17+栗山町!V17+月形町!V17+浦臼町!V17+新十津川町!V17+妹背牛町!V17+秩父別町!V17+雨竜町!V17+北竜町!V17+沼田町!V17</f>
        <v>3850</v>
      </c>
    </row>
    <row r="18" spans="1:22" ht="18" customHeight="1" x14ac:dyDescent="0.15">
      <c r="A18" s="153"/>
      <c r="B18" s="120" t="s">
        <v>14</v>
      </c>
      <c r="C18" s="5">
        <f>+夕張市!C18+岩見沢市!C18+美唄市!C18+芦別市!C18+赤平市!C18+三笠市!C18+滝川市!C18+砂川市!C18+歌志内市!C18+深川市!C18+南幌町!C18+奈井江町!C18+上砂川町!C18+由仁町!C18+長沼町!C18+栗山町!C18+月形町!C18+浦臼町!C18+新十津川町!C18+妹背牛町!C18+秩父別町!C18+雨竜町!C18+北竜町!C18+沼田町!C18</f>
        <v>1076</v>
      </c>
      <c r="D18" s="6">
        <f>+夕張市!D18+岩見沢市!D18+美唄市!D18+芦別市!D18+赤平市!D18+三笠市!D18+滝川市!D18+砂川市!D18+歌志内市!D18+深川市!D18+南幌町!D18+奈井江町!D18+上砂川町!D18+由仁町!D18+長沼町!D18+栗山町!D18+月形町!D18+浦臼町!D18+新十津川町!D18+妹背牛町!D18+秩父別町!D18+雨竜町!D18+北竜町!D18+沼田町!D18</f>
        <v>404</v>
      </c>
      <c r="E18" s="6">
        <f>+夕張市!E18+岩見沢市!E18+美唄市!E18+芦別市!E18+赤平市!E18+三笠市!E18+滝川市!E18+砂川市!E18+歌志内市!E18+深川市!E18+南幌町!E18+奈井江町!E18+上砂川町!E18+由仁町!E18+長沼町!E18+栗山町!E18+月形町!E18+浦臼町!E18+新十津川町!E18+妹背牛町!E18+秩父別町!E18+雨竜町!E18+北竜町!E18+沼田町!E18</f>
        <v>2088</v>
      </c>
      <c r="F18" s="6">
        <f>+夕張市!F18+岩見沢市!F18+美唄市!F18+芦別市!F18+赤平市!F18+三笠市!F18+滝川市!F18+砂川市!F18+歌志内市!F18+深川市!F18+南幌町!F18+奈井江町!F18+上砂川町!F18+由仁町!F18+長沼町!F18+栗山町!F18+月形町!F18+浦臼町!F18+新十津川町!F18+妹背牛町!F18+秩父別町!F18+雨竜町!F18+北竜町!F18+沼田町!F18</f>
        <v>68</v>
      </c>
      <c r="G18" s="6">
        <f>+夕張市!G18+岩見沢市!G18+美唄市!G18+芦別市!G18+赤平市!G18+三笠市!G18+滝川市!G18+砂川市!G18+歌志内市!G18+深川市!G18+南幌町!G18+奈井江町!G18+上砂川町!G18+由仁町!G18+長沼町!G18+栗山町!G18+月形町!G18+浦臼町!G18+新十津川町!G18+妹背牛町!G18+秩父別町!G18+雨竜町!G18+北竜町!G18+沼田町!G18</f>
        <v>0</v>
      </c>
      <c r="H18" s="6">
        <f>+夕張市!H18+岩見沢市!H18+美唄市!H18+芦別市!H18+赤平市!H18+三笠市!H18+滝川市!H18+砂川市!H18+歌志内市!H18+深川市!H18+南幌町!H18+奈井江町!H18+上砂川町!H18+由仁町!H18+長沼町!H18+栗山町!H18+月形町!H18+浦臼町!H18+新十津川町!H18+妹背牛町!H18+秩父別町!H18+雨竜町!H18+北竜町!H18+沼田町!H18</f>
        <v>4</v>
      </c>
      <c r="I18" s="6">
        <f>+夕張市!I18+岩見沢市!I18+美唄市!I18+芦別市!I18+赤平市!I18+三笠市!I18+滝川市!I18+砂川市!I18+歌志内市!I18+深川市!I18+南幌町!I18+奈井江町!I18+上砂川町!I18+由仁町!I18+長沼町!I18+栗山町!I18+月形町!I18+浦臼町!I18+新十津川町!I18+妹背牛町!I18+秩父別町!I18+雨竜町!I18+北竜町!I18+沼田町!I18</f>
        <v>141</v>
      </c>
      <c r="J18" s="6">
        <f>+夕張市!J18+岩見沢市!J18+美唄市!J18+芦別市!J18+赤平市!J18+三笠市!J18+滝川市!J18+砂川市!J18+歌志内市!J18+深川市!J18+南幌町!J18+奈井江町!J18+上砂川町!J18+由仁町!J18+長沼町!J18+栗山町!J18+月形町!J18+浦臼町!J18+新十津川町!J18+妹背牛町!J18+秩父別町!J18+雨竜町!J18+北竜町!J18+沼田町!J18</f>
        <v>0</v>
      </c>
      <c r="K18" s="6">
        <f>+夕張市!K18+岩見沢市!K18+美唄市!K18+芦別市!K18+赤平市!K18+三笠市!K18+滝川市!K18+砂川市!K18+歌志内市!K18+深川市!K18+南幌町!K18+奈井江町!K18+上砂川町!K18+由仁町!K18+長沼町!K18+栗山町!K18+月形町!K18+浦臼町!K18+新十津川町!K18+妹背牛町!K18+秩父別町!K18+雨竜町!K18+北竜町!K18+沼田町!K18</f>
        <v>6</v>
      </c>
      <c r="L18" s="6">
        <f>+夕張市!L18+岩見沢市!L18+美唄市!L18+芦別市!L18+赤平市!L18+三笠市!L18+滝川市!L18+砂川市!L18+歌志内市!L18+深川市!L18+南幌町!L18+奈井江町!L18+上砂川町!L18+由仁町!L18+長沼町!L18+栗山町!L18+月形町!L18+浦臼町!L18+新十津川町!L18+妹背牛町!L18+秩父別町!L18+雨竜町!L18+北竜町!L18+沼田町!L18</f>
        <v>0</v>
      </c>
      <c r="M18" s="6">
        <f>+夕張市!M18+岩見沢市!M18+美唄市!M18+芦別市!M18+赤平市!M18+三笠市!M18+滝川市!M18+砂川市!M18+歌志内市!M18+深川市!M18+南幌町!M18+奈井江町!M18+上砂川町!M18+由仁町!M18+長沼町!M18+栗山町!M18+月形町!M18+浦臼町!M18+新十津川町!M18+妹背牛町!M18+秩父別町!M18+雨竜町!M18+北竜町!M18+沼田町!M18</f>
        <v>0</v>
      </c>
      <c r="N18" s="6">
        <f>+夕張市!N18+岩見沢市!N18+美唄市!N18+芦別市!N18+赤平市!N18+三笠市!N18+滝川市!N18+砂川市!N18+歌志内市!N18+深川市!N18+南幌町!N18+奈井江町!N18+上砂川町!N18+由仁町!N18+長沼町!N18+栗山町!N18+月形町!N18+浦臼町!N18+新十津川町!N18+妹背牛町!N18+秩父別町!N18+雨竜町!N18+北竜町!N18+沼田町!N18</f>
        <v>1</v>
      </c>
      <c r="O18" s="6">
        <f>+夕張市!O18+岩見沢市!O18+美唄市!O18+芦別市!O18+赤平市!O18+三笠市!O18+滝川市!O18+砂川市!O18+歌志内市!O18+深川市!O18+南幌町!O18+奈井江町!O18+上砂川町!O18+由仁町!O18+長沼町!O18+栗山町!O18+月形町!O18+浦臼町!O18+新十津川町!O18+妹背牛町!O18+秩父別町!O18+雨竜町!O18+北竜町!O18+沼田町!O18</f>
        <v>0</v>
      </c>
      <c r="P18" s="6">
        <f>+夕張市!P18+岩見沢市!P18+美唄市!P18+芦別市!P18+赤平市!P18+三笠市!P18+滝川市!P18+砂川市!P18+歌志内市!P18+深川市!P18+南幌町!P18+奈井江町!P18+上砂川町!P18+由仁町!P18+長沼町!P18+栗山町!P18+月形町!P18+浦臼町!P18+新十津川町!P18+妹背牛町!P18+秩父別町!P18+雨竜町!P18+北竜町!P18+沼田町!P18</f>
        <v>0</v>
      </c>
      <c r="Q18" s="6">
        <f>+夕張市!Q18+岩見沢市!Q18+美唄市!Q18+芦別市!Q18+赤平市!Q18+三笠市!Q18+滝川市!Q18+砂川市!Q18+歌志内市!Q18+深川市!Q18+南幌町!Q18+奈井江町!Q18+上砂川町!Q18+由仁町!Q18+長沼町!Q18+栗山町!Q18+月形町!Q18+浦臼町!Q18+新十津川町!Q18+妹背牛町!Q18+秩父別町!Q18+雨竜町!Q18+北竜町!Q18+沼田町!Q18</f>
        <v>2</v>
      </c>
      <c r="R18" s="6">
        <f>+夕張市!R18+岩見沢市!R18+美唄市!R18+芦別市!R18+赤平市!R18+三笠市!R18+滝川市!R18+砂川市!R18+歌志内市!R18+深川市!R18+南幌町!R18+奈井江町!R18+上砂川町!R18+由仁町!R18+長沼町!R18+栗山町!R18+月形町!R18+浦臼町!R18+新十津川町!R18+妹背牛町!R18+秩父別町!R18+雨竜町!R18+北竜町!R18+沼田町!R18</f>
        <v>14</v>
      </c>
      <c r="S18" s="6">
        <f>+夕張市!S18+岩見沢市!S18+美唄市!S18+芦別市!S18+赤平市!S18+三笠市!S18+滝川市!S18+砂川市!S18+歌志内市!S18+深川市!S18+南幌町!S18+奈井江町!S18+上砂川町!S18+由仁町!S18+長沼町!S18+栗山町!S18+月形町!S18+浦臼町!S18+新十津川町!S18+妹背牛町!S18+秩父別町!S18+雨竜町!S18+北竜町!S18+沼田町!S18</f>
        <v>1</v>
      </c>
      <c r="T18" s="6">
        <f>+夕張市!T18+岩見沢市!T18+美唄市!T18+芦別市!T18+赤平市!T18+三笠市!T18+滝川市!T18+砂川市!T18+歌志内市!T18+深川市!T18+南幌町!T18+奈井江町!T18+上砂川町!T18+由仁町!T18+長沼町!T18+栗山町!T18+月形町!T18+浦臼町!T18+新十津川町!T18+妹背牛町!T18+秩父別町!T18+雨竜町!T18+北竜町!T18+沼田町!T18</f>
        <v>6</v>
      </c>
      <c r="U18" s="7">
        <f>+夕張市!U18+岩見沢市!U18+美唄市!U18+芦別市!U18+赤平市!U18+三笠市!U18+滝川市!U18+砂川市!U18+歌志内市!U18+深川市!U18+南幌町!U18+奈井江町!U18+上砂川町!U18+由仁町!U18+長沼町!U18+栗山町!U18+月形町!U18+浦臼町!U18+新十津川町!U18+妹背牛町!U18+秩父別町!U18+雨竜町!U18+北竜町!U18+沼田町!U18</f>
        <v>194</v>
      </c>
      <c r="V18" s="31">
        <f>+夕張市!V18+岩見沢市!V18+美唄市!V18+芦別市!V18+赤平市!V18+三笠市!V18+滝川市!V18+砂川市!V18+歌志内市!V18+深川市!V18+南幌町!V18+奈井江町!V18+上砂川町!V18+由仁町!V18+長沼町!V18+栗山町!V18+月形町!V18+浦臼町!V18+新十津川町!V18+妹背牛町!V18+秩父別町!V18+雨竜町!V18+北竜町!V18+沼田町!V18</f>
        <v>4005</v>
      </c>
    </row>
    <row r="19" spans="1:22" ht="18" customHeight="1" x14ac:dyDescent="0.15">
      <c r="A19" s="156" t="s">
        <v>7</v>
      </c>
      <c r="B19" s="121" t="s">
        <v>13</v>
      </c>
      <c r="C19" s="11">
        <f>+夕張市!C19+岩見沢市!C19+美唄市!C19+芦別市!C19+赤平市!C19+三笠市!C19+滝川市!C19+砂川市!C19+歌志内市!C19+深川市!C19+南幌町!C19+奈井江町!C19+上砂川町!C19+由仁町!C19+長沼町!C19+栗山町!C19+月形町!C19+浦臼町!C19+新十津川町!C19+妹背牛町!C19+秩父別町!C19+雨竜町!C19+北竜町!C19+沼田町!C19</f>
        <v>568</v>
      </c>
      <c r="D19" s="12">
        <f>+夕張市!D19+岩見沢市!D19+美唄市!D19+芦別市!D19+赤平市!D19+三笠市!D19+滝川市!D19+砂川市!D19+歌志内市!D19+深川市!D19+南幌町!D19+奈井江町!D19+上砂川町!D19+由仁町!D19+長沼町!D19+栗山町!D19+月形町!D19+浦臼町!D19+新十津川町!D19+妹背牛町!D19+秩父別町!D19+雨竜町!D19+北竜町!D19+沼田町!D19</f>
        <v>263</v>
      </c>
      <c r="E19" s="12">
        <f>+夕張市!E19+岩見沢市!E19+美唄市!E19+芦別市!E19+赤平市!E19+三笠市!E19+滝川市!E19+砂川市!E19+歌志内市!E19+深川市!E19+南幌町!E19+奈井江町!E19+上砂川町!E19+由仁町!E19+長沼町!E19+栗山町!E19+月形町!E19+浦臼町!E19+新十津川町!E19+妹背牛町!E19+秩父別町!E19+雨竜町!E19+北竜町!E19+沼田町!E19</f>
        <v>1524</v>
      </c>
      <c r="F19" s="12">
        <f>+夕張市!F19+岩見沢市!F19+美唄市!F19+芦別市!F19+赤平市!F19+三笠市!F19+滝川市!F19+砂川市!F19+歌志内市!F19+深川市!F19+南幌町!F19+奈井江町!F19+上砂川町!F19+由仁町!F19+長沼町!F19+栗山町!F19+月形町!F19+浦臼町!F19+新十津川町!F19+妹背牛町!F19+秩父別町!F19+雨竜町!F19+北竜町!F19+沼田町!F19</f>
        <v>201</v>
      </c>
      <c r="G19" s="12">
        <f>+夕張市!G19+岩見沢市!G19+美唄市!G19+芦別市!G19+赤平市!G19+三笠市!G19+滝川市!G19+砂川市!G19+歌志内市!G19+深川市!G19+南幌町!G19+奈井江町!G19+上砂川町!G19+由仁町!G19+長沼町!G19+栗山町!G19+月形町!G19+浦臼町!G19+新十津川町!G19+妹背牛町!G19+秩父別町!G19+雨竜町!G19+北竜町!G19+沼田町!G19</f>
        <v>2</v>
      </c>
      <c r="H19" s="12">
        <f>+夕張市!H19+岩見沢市!H19+美唄市!H19+芦別市!H19+赤平市!H19+三笠市!H19+滝川市!H19+砂川市!H19+歌志内市!H19+深川市!H19+南幌町!H19+奈井江町!H19+上砂川町!H19+由仁町!H19+長沼町!H19+栗山町!H19+月形町!H19+浦臼町!H19+新十津川町!H19+妹背牛町!H19+秩父別町!H19+雨竜町!H19+北竜町!H19+沼田町!H19</f>
        <v>0</v>
      </c>
      <c r="I19" s="12">
        <f>+夕張市!I19+岩見沢市!I19+美唄市!I19+芦別市!I19+赤平市!I19+三笠市!I19+滝川市!I19+砂川市!I19+歌志内市!I19+深川市!I19+南幌町!I19+奈井江町!I19+上砂川町!I19+由仁町!I19+長沼町!I19+栗山町!I19+月形町!I19+浦臼町!I19+新十津川町!I19+妹背牛町!I19+秩父別町!I19+雨竜町!I19+北竜町!I19+沼田町!I19</f>
        <v>55</v>
      </c>
      <c r="J19" s="12">
        <f>+夕張市!J19+岩見沢市!J19+美唄市!J19+芦別市!J19+赤平市!J19+三笠市!J19+滝川市!J19+砂川市!J19+歌志内市!J19+深川市!J19+南幌町!J19+奈井江町!J19+上砂川町!J19+由仁町!J19+長沼町!J19+栗山町!J19+月形町!J19+浦臼町!J19+新十津川町!J19+妹背牛町!J19+秩父別町!J19+雨竜町!J19+北竜町!J19+沼田町!J19</f>
        <v>2</v>
      </c>
      <c r="K19" s="12">
        <f>+夕張市!K19+岩見沢市!K19+美唄市!K19+芦別市!K19+赤平市!K19+三笠市!K19+滝川市!K19+砂川市!K19+歌志内市!K19+深川市!K19+南幌町!K19+奈井江町!K19+上砂川町!K19+由仁町!K19+長沼町!K19+栗山町!K19+月形町!K19+浦臼町!K19+新十津川町!K19+妹背牛町!K19+秩父別町!K19+雨竜町!K19+北竜町!K19+沼田町!K19</f>
        <v>1</v>
      </c>
      <c r="L19" s="12">
        <f>+夕張市!L19+岩見沢市!L19+美唄市!L19+芦別市!L19+赤平市!L19+三笠市!L19+滝川市!L19+砂川市!L19+歌志内市!L19+深川市!L19+南幌町!L19+奈井江町!L19+上砂川町!L19+由仁町!L19+長沼町!L19+栗山町!L19+月形町!L19+浦臼町!L19+新十津川町!L19+妹背牛町!L19+秩父別町!L19+雨竜町!L19+北竜町!L19+沼田町!L19</f>
        <v>0</v>
      </c>
      <c r="M19" s="12">
        <f>+夕張市!M19+岩見沢市!M19+美唄市!M19+芦別市!M19+赤平市!M19+三笠市!M19+滝川市!M19+砂川市!M19+歌志内市!M19+深川市!M19+南幌町!M19+奈井江町!M19+上砂川町!M19+由仁町!M19+長沼町!M19+栗山町!M19+月形町!M19+浦臼町!M19+新十津川町!M19+妹背牛町!M19+秩父別町!M19+雨竜町!M19+北竜町!M19+沼田町!M19</f>
        <v>22</v>
      </c>
      <c r="N19" s="12">
        <f>+夕張市!N19+岩見沢市!N19+美唄市!N19+芦別市!N19+赤平市!N19+三笠市!N19+滝川市!N19+砂川市!N19+歌志内市!N19+深川市!N19+南幌町!N19+奈井江町!N19+上砂川町!N19+由仁町!N19+長沼町!N19+栗山町!N19+月形町!N19+浦臼町!N19+新十津川町!N19+妹背牛町!N19+秩父別町!N19+雨竜町!N19+北竜町!N19+沼田町!N19</f>
        <v>0</v>
      </c>
      <c r="O19" s="12">
        <f>+夕張市!O19+岩見沢市!O19+美唄市!O19+芦別市!O19+赤平市!O19+三笠市!O19+滝川市!O19+砂川市!O19+歌志内市!O19+深川市!O19+南幌町!O19+奈井江町!O19+上砂川町!O19+由仁町!O19+長沼町!O19+栗山町!O19+月形町!O19+浦臼町!O19+新十津川町!O19+妹背牛町!O19+秩父別町!O19+雨竜町!O19+北竜町!O19+沼田町!O19</f>
        <v>4</v>
      </c>
      <c r="P19" s="12">
        <f>+夕張市!P19+岩見沢市!P19+美唄市!P19+芦別市!P19+赤平市!P19+三笠市!P19+滝川市!P19+砂川市!P19+歌志内市!P19+深川市!P19+南幌町!P19+奈井江町!P19+上砂川町!P19+由仁町!P19+長沼町!P19+栗山町!P19+月形町!P19+浦臼町!P19+新十津川町!P19+妹背牛町!P19+秩父別町!P19+雨竜町!P19+北竜町!P19+沼田町!P19</f>
        <v>4</v>
      </c>
      <c r="Q19" s="12">
        <f>+夕張市!Q19+岩見沢市!Q19+美唄市!Q19+芦別市!Q19+赤平市!Q19+三笠市!Q19+滝川市!Q19+砂川市!Q19+歌志内市!Q19+深川市!Q19+南幌町!Q19+奈井江町!Q19+上砂川町!Q19+由仁町!Q19+長沼町!Q19+栗山町!Q19+月形町!Q19+浦臼町!Q19+新十津川町!Q19+妹背牛町!Q19+秩父別町!Q19+雨竜町!Q19+北竜町!Q19+沼田町!Q19</f>
        <v>1</v>
      </c>
      <c r="R19" s="12">
        <f>+夕張市!R19+岩見沢市!R19+美唄市!R19+芦別市!R19+赤平市!R19+三笠市!R19+滝川市!R19+砂川市!R19+歌志内市!R19+深川市!R19+南幌町!R19+奈井江町!R19+上砂川町!R19+由仁町!R19+長沼町!R19+栗山町!R19+月形町!R19+浦臼町!R19+新十津川町!R19+妹背牛町!R19+秩父別町!R19+雨竜町!R19+北竜町!R19+沼田町!R19</f>
        <v>6</v>
      </c>
      <c r="S19" s="12">
        <f>+夕張市!S19+岩見沢市!S19+美唄市!S19+芦別市!S19+赤平市!S19+三笠市!S19+滝川市!S19+砂川市!S19+歌志内市!S19+深川市!S19+南幌町!S19+奈井江町!S19+上砂川町!S19+由仁町!S19+長沼町!S19+栗山町!S19+月形町!S19+浦臼町!S19+新十津川町!S19+妹背牛町!S19+秩父別町!S19+雨竜町!S19+北竜町!S19+沼田町!S19</f>
        <v>0</v>
      </c>
      <c r="T19" s="12">
        <f>+夕張市!T19+岩見沢市!T19+美唄市!T19+芦別市!T19+赤平市!T19+三笠市!T19+滝川市!T19+砂川市!T19+歌志内市!T19+深川市!T19+南幌町!T19+奈井江町!T19+上砂川町!T19+由仁町!T19+長沼町!T19+栗山町!T19+月形町!T19+浦臼町!T19+新十津川町!T19+妹背牛町!T19+秩父別町!T19+雨竜町!T19+北竜町!T19+沼田町!T19</f>
        <v>0</v>
      </c>
      <c r="U19" s="13">
        <f>+夕張市!U19+岩見沢市!U19+美唄市!U19+芦別市!U19+赤平市!U19+三笠市!U19+滝川市!U19+砂川市!U19+歌志内市!U19+深川市!U19+南幌町!U19+奈井江町!U19+上砂川町!U19+由仁町!U19+長沼町!U19+栗山町!U19+月形町!U19+浦臼町!U19+新十津川町!U19+妹背牛町!U19+秩父別町!U19+雨竜町!U19+北竜町!U19+沼田町!U19</f>
        <v>29</v>
      </c>
      <c r="V19" s="32">
        <f>+夕張市!V19+岩見沢市!V19+美唄市!V19+芦別市!V19+赤平市!V19+三笠市!V19+滝川市!V19+砂川市!V19+歌志内市!V19+深川市!V19+南幌町!V19+奈井江町!V19+上砂川町!V19+由仁町!V19+長沼町!V19+栗山町!V19+月形町!V19+浦臼町!V19+新十津川町!V19+妹背牛町!V19+秩父別町!V19+雨竜町!V19+北竜町!V19+沼田町!V19</f>
        <v>2682</v>
      </c>
    </row>
    <row r="20" spans="1:22" ht="18" customHeight="1" x14ac:dyDescent="0.15">
      <c r="A20" s="157"/>
      <c r="B20" s="119" t="s">
        <v>14</v>
      </c>
      <c r="C20" s="8">
        <f>+夕張市!C20+岩見沢市!C20+美唄市!C20+芦別市!C20+赤平市!C20+三笠市!C20+滝川市!C20+砂川市!C20+歌志内市!C20+深川市!C20+南幌町!C20+奈井江町!C20+上砂川町!C20+由仁町!C20+長沼町!C20+栗山町!C20+月形町!C20+浦臼町!C20+新十津川町!C20+妹背牛町!C20+秩父別町!C20+雨竜町!C20+北竜町!C20+沼田町!C20</f>
        <v>570</v>
      </c>
      <c r="D20" s="9">
        <f>+夕張市!D20+岩見沢市!D20+美唄市!D20+芦別市!D20+赤平市!D20+三笠市!D20+滝川市!D20+砂川市!D20+歌志内市!D20+深川市!D20+南幌町!D20+奈井江町!D20+上砂川町!D20+由仁町!D20+長沼町!D20+栗山町!D20+月形町!D20+浦臼町!D20+新十津川町!D20+妹背牛町!D20+秩父別町!D20+雨竜町!D20+北竜町!D20+沼田町!D20</f>
        <v>360</v>
      </c>
      <c r="E20" s="9">
        <f>+夕張市!E20+岩見沢市!E20+美唄市!E20+芦別市!E20+赤平市!E20+三笠市!E20+滝川市!E20+砂川市!E20+歌志内市!E20+深川市!E20+南幌町!E20+奈井江町!E20+上砂川町!E20+由仁町!E20+長沼町!E20+栗山町!E20+月形町!E20+浦臼町!E20+新十津川町!E20+妹背牛町!E20+秩父別町!E20+雨竜町!E20+北竜町!E20+沼田町!E20</f>
        <v>1524</v>
      </c>
      <c r="F20" s="9">
        <f>+夕張市!F20+岩見沢市!F20+美唄市!F20+芦別市!F20+赤平市!F20+三笠市!F20+滝川市!F20+砂川市!F20+歌志内市!F20+深川市!F20+南幌町!F20+奈井江町!F20+上砂川町!F20+由仁町!F20+長沼町!F20+栗山町!F20+月形町!F20+浦臼町!F20+新十津川町!F20+妹背牛町!F20+秩父別町!F20+雨竜町!F20+北竜町!F20+沼田町!F20</f>
        <v>201</v>
      </c>
      <c r="G20" s="9">
        <f>+夕張市!G20+岩見沢市!G20+美唄市!G20+芦別市!G20+赤平市!G20+三笠市!G20+滝川市!G20+砂川市!G20+歌志内市!G20+深川市!G20+南幌町!G20+奈井江町!G20+上砂川町!G20+由仁町!G20+長沼町!G20+栗山町!G20+月形町!G20+浦臼町!G20+新十津川町!G20+妹背牛町!G20+秩父別町!G20+雨竜町!G20+北竜町!G20+沼田町!G20</f>
        <v>2</v>
      </c>
      <c r="H20" s="9">
        <f>+夕張市!H20+岩見沢市!H20+美唄市!H20+芦別市!H20+赤平市!H20+三笠市!H20+滝川市!H20+砂川市!H20+歌志内市!H20+深川市!H20+南幌町!H20+奈井江町!H20+上砂川町!H20+由仁町!H20+長沼町!H20+栗山町!H20+月形町!H20+浦臼町!H20+新十津川町!H20+妹背牛町!H20+秩父別町!H20+雨竜町!H20+北竜町!H20+沼田町!H20</f>
        <v>0</v>
      </c>
      <c r="I20" s="9">
        <f>+夕張市!I20+岩見沢市!I20+美唄市!I20+芦別市!I20+赤平市!I20+三笠市!I20+滝川市!I20+砂川市!I20+歌志内市!I20+深川市!I20+南幌町!I20+奈井江町!I20+上砂川町!I20+由仁町!I20+長沼町!I20+栗山町!I20+月形町!I20+浦臼町!I20+新十津川町!I20+妹背牛町!I20+秩父別町!I20+雨竜町!I20+北竜町!I20+沼田町!I20</f>
        <v>57</v>
      </c>
      <c r="J20" s="9">
        <f>+夕張市!J20+岩見沢市!J20+美唄市!J20+芦別市!J20+赤平市!J20+三笠市!J20+滝川市!J20+砂川市!J20+歌志内市!J20+深川市!J20+南幌町!J20+奈井江町!J20+上砂川町!J20+由仁町!J20+長沼町!J20+栗山町!J20+月形町!J20+浦臼町!J20+新十津川町!J20+妹背牛町!J20+秩父別町!J20+雨竜町!J20+北竜町!J20+沼田町!J20</f>
        <v>4</v>
      </c>
      <c r="K20" s="9">
        <f>+夕張市!K20+岩見沢市!K20+美唄市!K20+芦別市!K20+赤平市!K20+三笠市!K20+滝川市!K20+砂川市!K20+歌志内市!K20+深川市!K20+南幌町!K20+奈井江町!K20+上砂川町!K20+由仁町!K20+長沼町!K20+栗山町!K20+月形町!K20+浦臼町!K20+新十津川町!K20+妹背牛町!K20+秩父別町!K20+雨竜町!K20+北竜町!K20+沼田町!K20</f>
        <v>4</v>
      </c>
      <c r="L20" s="9">
        <f>+夕張市!L20+岩見沢市!L20+美唄市!L20+芦別市!L20+赤平市!L20+三笠市!L20+滝川市!L20+砂川市!L20+歌志内市!L20+深川市!L20+南幌町!L20+奈井江町!L20+上砂川町!L20+由仁町!L20+長沼町!L20+栗山町!L20+月形町!L20+浦臼町!L20+新十津川町!L20+妹背牛町!L20+秩父別町!L20+雨竜町!L20+北竜町!L20+沼田町!L20</f>
        <v>0</v>
      </c>
      <c r="M20" s="9">
        <f>+夕張市!M20+岩見沢市!M20+美唄市!M20+芦別市!M20+赤平市!M20+三笠市!M20+滝川市!M20+砂川市!M20+歌志内市!M20+深川市!M20+南幌町!M20+奈井江町!M20+上砂川町!M20+由仁町!M20+長沼町!M20+栗山町!M20+月形町!M20+浦臼町!M20+新十津川町!M20+妹背牛町!M20+秩父別町!M20+雨竜町!M20+北竜町!M20+沼田町!M20</f>
        <v>22</v>
      </c>
      <c r="N20" s="9">
        <f>+夕張市!N20+岩見沢市!N20+美唄市!N20+芦別市!N20+赤平市!N20+三笠市!N20+滝川市!N20+砂川市!N20+歌志内市!N20+深川市!N20+南幌町!N20+奈井江町!N20+上砂川町!N20+由仁町!N20+長沼町!N20+栗山町!N20+月形町!N20+浦臼町!N20+新十津川町!N20+妹背牛町!N20+秩父別町!N20+雨竜町!N20+北竜町!N20+沼田町!N20</f>
        <v>0</v>
      </c>
      <c r="O20" s="9">
        <f>+夕張市!O20+岩見沢市!O20+美唄市!O20+芦別市!O20+赤平市!O20+三笠市!O20+滝川市!O20+砂川市!O20+歌志内市!O20+深川市!O20+南幌町!O20+奈井江町!O20+上砂川町!O20+由仁町!O20+長沼町!O20+栗山町!O20+月形町!O20+浦臼町!O20+新十津川町!O20+妹背牛町!O20+秩父別町!O20+雨竜町!O20+北竜町!O20+沼田町!O20</f>
        <v>4</v>
      </c>
      <c r="P20" s="9">
        <f>+夕張市!P20+岩見沢市!P20+美唄市!P20+芦別市!P20+赤平市!P20+三笠市!P20+滝川市!P20+砂川市!P20+歌志内市!P20+深川市!P20+南幌町!P20+奈井江町!P20+上砂川町!P20+由仁町!P20+長沼町!P20+栗山町!P20+月形町!P20+浦臼町!P20+新十津川町!P20+妹背牛町!P20+秩父別町!P20+雨竜町!P20+北竜町!P20+沼田町!P20</f>
        <v>4</v>
      </c>
      <c r="Q20" s="9">
        <f>+夕張市!Q20+岩見沢市!Q20+美唄市!Q20+芦別市!Q20+赤平市!Q20+三笠市!Q20+滝川市!Q20+砂川市!Q20+歌志内市!Q20+深川市!Q20+南幌町!Q20+奈井江町!Q20+上砂川町!Q20+由仁町!Q20+長沼町!Q20+栗山町!Q20+月形町!Q20+浦臼町!Q20+新十津川町!Q20+妹背牛町!Q20+秩父別町!Q20+雨竜町!Q20+北竜町!Q20+沼田町!Q20</f>
        <v>3</v>
      </c>
      <c r="R20" s="9">
        <f>+夕張市!R20+岩見沢市!R20+美唄市!R20+芦別市!R20+赤平市!R20+三笠市!R20+滝川市!R20+砂川市!R20+歌志内市!R20+深川市!R20+南幌町!R20+奈井江町!R20+上砂川町!R20+由仁町!R20+長沼町!R20+栗山町!R20+月形町!R20+浦臼町!R20+新十津川町!R20+妹背牛町!R20+秩父別町!R20+雨竜町!R20+北竜町!R20+沼田町!R20</f>
        <v>16</v>
      </c>
      <c r="S20" s="9">
        <f>+夕張市!S20+岩見沢市!S20+美唄市!S20+芦別市!S20+赤平市!S20+三笠市!S20+滝川市!S20+砂川市!S20+歌志内市!S20+深川市!S20+南幌町!S20+奈井江町!S20+上砂川町!S20+由仁町!S20+長沼町!S20+栗山町!S20+月形町!S20+浦臼町!S20+新十津川町!S20+妹背牛町!S20+秩父別町!S20+雨竜町!S20+北竜町!S20+沼田町!S20</f>
        <v>0</v>
      </c>
      <c r="T20" s="9">
        <f>+夕張市!T20+岩見沢市!T20+美唄市!T20+芦別市!T20+赤平市!T20+三笠市!T20+滝川市!T20+砂川市!T20+歌志内市!T20+深川市!T20+南幌町!T20+奈井江町!T20+上砂川町!T20+由仁町!T20+長沼町!T20+栗山町!T20+月形町!T20+浦臼町!T20+新十津川町!T20+妹背牛町!T20+秩父別町!T20+雨竜町!T20+北竜町!T20+沼田町!T20</f>
        <v>0</v>
      </c>
      <c r="U20" s="10">
        <f>+夕張市!U20+岩見沢市!U20+美唄市!U20+芦別市!U20+赤平市!U20+三笠市!U20+滝川市!U20+砂川市!U20+歌志内市!U20+深川市!U20+南幌町!U20+奈井江町!U20+上砂川町!U20+由仁町!U20+長沼町!U20+栗山町!U20+月形町!U20+浦臼町!U20+新十津川町!U20+妹背牛町!U20+秩父別町!U20+雨竜町!U20+北竜町!U20+沼田町!U20</f>
        <v>74</v>
      </c>
      <c r="V20" s="30">
        <f>+夕張市!V20+岩見沢市!V20+美唄市!V20+芦別市!V20+赤平市!V20+三笠市!V20+滝川市!V20+砂川市!V20+歌志内市!V20+深川市!V20+南幌町!V20+奈井江町!V20+上砂川町!V20+由仁町!V20+長沼町!V20+栗山町!V20+月形町!V20+浦臼町!V20+新十津川町!V20+妹背牛町!V20+秩父別町!V20+雨竜町!V20+北竜町!V20+沼田町!V20</f>
        <v>2845</v>
      </c>
    </row>
    <row r="21" spans="1:22" ht="18" customHeight="1" x14ac:dyDescent="0.15">
      <c r="A21" s="154" t="s">
        <v>8</v>
      </c>
      <c r="B21" s="118" t="s">
        <v>13</v>
      </c>
      <c r="C21" s="2">
        <f>+夕張市!C21+岩見沢市!C21+美唄市!C21+芦別市!C21+赤平市!C21+三笠市!C21+滝川市!C21+砂川市!C21+歌志内市!C21+深川市!C21+南幌町!C21+奈井江町!C21+上砂川町!C21+由仁町!C21+長沼町!C21+栗山町!C21+月形町!C21+浦臼町!C21+新十津川町!C21+妹背牛町!C21+秩父別町!C21+雨竜町!C21+北竜町!C21+沼田町!C21</f>
        <v>895</v>
      </c>
      <c r="D21" s="3">
        <f>+夕張市!D21+岩見沢市!D21+美唄市!D21+芦別市!D21+赤平市!D21+三笠市!D21+滝川市!D21+砂川市!D21+歌志内市!D21+深川市!D21+南幌町!D21+奈井江町!D21+上砂川町!D21+由仁町!D21+長沼町!D21+栗山町!D21+月形町!D21+浦臼町!D21+新十津川町!D21+妹背牛町!D21+秩父別町!D21+雨竜町!D21+北竜町!D21+沼田町!D21</f>
        <v>6</v>
      </c>
      <c r="E21" s="3">
        <f>+夕張市!E21+岩見沢市!E21+美唄市!E21+芦別市!E21+赤平市!E21+三笠市!E21+滝川市!E21+砂川市!E21+歌志内市!E21+深川市!E21+南幌町!E21+奈井江町!E21+上砂川町!E21+由仁町!E21+長沼町!E21+栗山町!E21+月形町!E21+浦臼町!E21+新十津川町!E21+妹背牛町!E21+秩父別町!E21+雨竜町!E21+北竜町!E21+沼田町!E21</f>
        <v>720</v>
      </c>
      <c r="F21" s="3">
        <f>+夕張市!F21+岩見沢市!F21+美唄市!F21+芦別市!F21+赤平市!F21+三笠市!F21+滝川市!F21+砂川市!F21+歌志内市!F21+深川市!F21+南幌町!F21+奈井江町!F21+上砂川町!F21+由仁町!F21+長沼町!F21+栗山町!F21+月形町!F21+浦臼町!F21+新十津川町!F21+妹背牛町!F21+秩父別町!F21+雨竜町!F21+北竜町!F21+沼田町!F21</f>
        <v>78</v>
      </c>
      <c r="G21" s="3">
        <f>+夕張市!G21+岩見沢市!G21+美唄市!G21+芦別市!G21+赤平市!G21+三笠市!G21+滝川市!G21+砂川市!G21+歌志内市!G21+深川市!G21+南幌町!G21+奈井江町!G21+上砂川町!G21+由仁町!G21+長沼町!G21+栗山町!G21+月形町!G21+浦臼町!G21+新十津川町!G21+妹背牛町!G21+秩父別町!G21+雨竜町!G21+北竜町!G21+沼田町!G21</f>
        <v>31</v>
      </c>
      <c r="H21" s="3">
        <f>+夕張市!H21+岩見沢市!H21+美唄市!H21+芦別市!H21+赤平市!H21+三笠市!H21+滝川市!H21+砂川市!H21+歌志内市!H21+深川市!H21+南幌町!H21+奈井江町!H21+上砂川町!H21+由仁町!H21+長沼町!H21+栗山町!H21+月形町!H21+浦臼町!H21+新十津川町!H21+妹背牛町!H21+秩父別町!H21+雨竜町!H21+北竜町!H21+沼田町!H21</f>
        <v>1</v>
      </c>
      <c r="I21" s="3">
        <f>+夕張市!I21+岩見沢市!I21+美唄市!I21+芦別市!I21+赤平市!I21+三笠市!I21+滝川市!I21+砂川市!I21+歌志内市!I21+深川市!I21+南幌町!I21+奈井江町!I21+上砂川町!I21+由仁町!I21+長沼町!I21+栗山町!I21+月形町!I21+浦臼町!I21+新十津川町!I21+妹背牛町!I21+秩父別町!I21+雨竜町!I21+北竜町!I21+沼田町!I21</f>
        <v>71</v>
      </c>
      <c r="J21" s="3">
        <f>+夕張市!J21+岩見沢市!J21+美唄市!J21+芦別市!J21+赤平市!J21+三笠市!J21+滝川市!J21+砂川市!J21+歌志内市!J21+深川市!J21+南幌町!J21+奈井江町!J21+上砂川町!J21+由仁町!J21+長沼町!J21+栗山町!J21+月形町!J21+浦臼町!J21+新十津川町!J21+妹背牛町!J21+秩父別町!J21+雨竜町!J21+北竜町!J21+沼田町!J21</f>
        <v>0</v>
      </c>
      <c r="K21" s="3">
        <f>+夕張市!K21+岩見沢市!K21+美唄市!K21+芦別市!K21+赤平市!K21+三笠市!K21+滝川市!K21+砂川市!K21+歌志内市!K21+深川市!K21+南幌町!K21+奈井江町!K21+上砂川町!K21+由仁町!K21+長沼町!K21+栗山町!K21+月形町!K21+浦臼町!K21+新十津川町!K21+妹背牛町!K21+秩父別町!K21+雨竜町!K21+北竜町!K21+沼田町!K21</f>
        <v>13</v>
      </c>
      <c r="L21" s="3">
        <f>+夕張市!L21+岩見沢市!L21+美唄市!L21+芦別市!L21+赤平市!L21+三笠市!L21+滝川市!L21+砂川市!L21+歌志内市!L21+深川市!L21+南幌町!L21+奈井江町!L21+上砂川町!L21+由仁町!L21+長沼町!L21+栗山町!L21+月形町!L21+浦臼町!L21+新十津川町!L21+妹背牛町!L21+秩父別町!L21+雨竜町!L21+北竜町!L21+沼田町!L21</f>
        <v>4</v>
      </c>
      <c r="M21" s="3">
        <f>+夕張市!M21+岩見沢市!M21+美唄市!M21+芦別市!M21+赤平市!M21+三笠市!M21+滝川市!M21+砂川市!M21+歌志内市!M21+深川市!M21+南幌町!M21+奈井江町!M21+上砂川町!M21+由仁町!M21+長沼町!M21+栗山町!M21+月形町!M21+浦臼町!M21+新十津川町!M21+妹背牛町!M21+秩父別町!M21+雨竜町!M21+北竜町!M21+沼田町!M21</f>
        <v>0</v>
      </c>
      <c r="N21" s="3">
        <f>+夕張市!N21+岩見沢市!N21+美唄市!N21+芦別市!N21+赤平市!N21+三笠市!N21+滝川市!N21+砂川市!N21+歌志内市!N21+深川市!N21+南幌町!N21+奈井江町!N21+上砂川町!N21+由仁町!N21+長沼町!N21+栗山町!N21+月形町!N21+浦臼町!N21+新十津川町!N21+妹背牛町!N21+秩父別町!N21+雨竜町!N21+北竜町!N21+沼田町!N21</f>
        <v>0</v>
      </c>
      <c r="O21" s="3">
        <f>+夕張市!O21+岩見沢市!O21+美唄市!O21+芦別市!O21+赤平市!O21+三笠市!O21+滝川市!O21+砂川市!O21+歌志内市!O21+深川市!O21+南幌町!O21+奈井江町!O21+上砂川町!O21+由仁町!O21+長沼町!O21+栗山町!O21+月形町!O21+浦臼町!O21+新十津川町!O21+妹背牛町!O21+秩父別町!O21+雨竜町!O21+北竜町!O21+沼田町!O21</f>
        <v>0</v>
      </c>
      <c r="P21" s="3">
        <f>+夕張市!P21+岩見沢市!P21+美唄市!P21+芦別市!P21+赤平市!P21+三笠市!P21+滝川市!P21+砂川市!P21+歌志内市!P21+深川市!P21+南幌町!P21+奈井江町!P21+上砂川町!P21+由仁町!P21+長沼町!P21+栗山町!P21+月形町!P21+浦臼町!P21+新十津川町!P21+妹背牛町!P21+秩父別町!P21+雨竜町!P21+北竜町!P21+沼田町!P21</f>
        <v>8</v>
      </c>
      <c r="Q21" s="3">
        <f>+夕張市!Q21+岩見沢市!Q21+美唄市!Q21+芦別市!Q21+赤平市!Q21+三笠市!Q21+滝川市!Q21+砂川市!Q21+歌志内市!Q21+深川市!Q21+南幌町!Q21+奈井江町!Q21+上砂川町!Q21+由仁町!Q21+長沼町!Q21+栗山町!Q21+月形町!Q21+浦臼町!Q21+新十津川町!Q21+妹背牛町!Q21+秩父別町!Q21+雨竜町!Q21+北竜町!Q21+沼田町!Q21</f>
        <v>1</v>
      </c>
      <c r="R21" s="3">
        <f>+夕張市!R21+岩見沢市!R21+美唄市!R21+芦別市!R21+赤平市!R21+三笠市!R21+滝川市!R21+砂川市!R21+歌志内市!R21+深川市!R21+南幌町!R21+奈井江町!R21+上砂川町!R21+由仁町!R21+長沼町!R21+栗山町!R21+月形町!R21+浦臼町!R21+新十津川町!R21+妹背牛町!R21+秩父別町!R21+雨竜町!R21+北竜町!R21+沼田町!R21</f>
        <v>2</v>
      </c>
      <c r="S21" s="3">
        <f>+夕張市!S21+岩見沢市!S21+美唄市!S21+芦別市!S21+赤平市!S21+三笠市!S21+滝川市!S21+砂川市!S21+歌志内市!S21+深川市!S21+南幌町!S21+奈井江町!S21+上砂川町!S21+由仁町!S21+長沼町!S21+栗山町!S21+月形町!S21+浦臼町!S21+新十津川町!S21+妹背牛町!S21+秩父別町!S21+雨竜町!S21+北竜町!S21+沼田町!S21</f>
        <v>0</v>
      </c>
      <c r="T21" s="3">
        <f>+夕張市!T21+岩見沢市!T21+美唄市!T21+芦別市!T21+赤平市!T21+三笠市!T21+滝川市!T21+砂川市!T21+歌志内市!T21+深川市!T21+南幌町!T21+奈井江町!T21+上砂川町!T21+由仁町!T21+長沼町!T21+栗山町!T21+月形町!T21+浦臼町!T21+新十津川町!T21+妹背牛町!T21+秩父別町!T21+雨竜町!T21+北竜町!T21+沼田町!T21</f>
        <v>1</v>
      </c>
      <c r="U21" s="4">
        <f>+夕張市!U21+岩見沢市!U21+美唄市!U21+芦別市!U21+赤平市!U21+三笠市!U21+滝川市!U21+砂川市!U21+歌志内市!U21+深川市!U21+南幌町!U21+奈井江町!U21+上砂川町!U21+由仁町!U21+長沼町!U21+栗山町!U21+月形町!U21+浦臼町!U21+新十津川町!U21+妹背牛町!U21+秩父別町!U21+雨竜町!U21+北竜町!U21+沼田町!U21</f>
        <v>43</v>
      </c>
      <c r="V21" s="29">
        <f>+夕張市!V21+岩見沢市!V21+美唄市!V21+芦別市!V21+赤平市!V21+三笠市!V21+滝川市!V21+砂川市!V21+歌志内市!V21+深川市!V21+南幌町!V21+奈井江町!V21+上砂川町!V21+由仁町!V21+長沼町!V21+栗山町!V21+月形町!V21+浦臼町!V21+新十津川町!V21+妹背牛町!V21+秩父別町!V21+雨竜町!V21+北竜町!V21+沼田町!V21</f>
        <v>1874</v>
      </c>
    </row>
    <row r="22" spans="1:22" ht="18" customHeight="1" x14ac:dyDescent="0.15">
      <c r="A22" s="153"/>
      <c r="B22" s="120" t="s">
        <v>14</v>
      </c>
      <c r="C22" s="5">
        <f>+夕張市!C22+岩見沢市!C22+美唄市!C22+芦別市!C22+赤平市!C22+三笠市!C22+滝川市!C22+砂川市!C22+歌志内市!C22+深川市!C22+南幌町!C22+奈井江町!C22+上砂川町!C22+由仁町!C22+長沼町!C22+栗山町!C22+月形町!C22+浦臼町!C22+新十津川町!C22+妹背牛町!C22+秩父別町!C22+雨竜町!C22+北竜町!C22+沼田町!C22</f>
        <v>988</v>
      </c>
      <c r="D22" s="6">
        <f>+夕張市!D22+岩見沢市!D22+美唄市!D22+芦別市!D22+赤平市!D22+三笠市!D22+滝川市!D22+砂川市!D22+歌志内市!D22+深川市!D22+南幌町!D22+奈井江町!D22+上砂川町!D22+由仁町!D22+長沼町!D22+栗山町!D22+月形町!D22+浦臼町!D22+新十津川町!D22+妹背牛町!D22+秩父別町!D22+雨竜町!D22+北竜町!D22+沼田町!D22</f>
        <v>12</v>
      </c>
      <c r="E22" s="6">
        <f>+夕張市!E22+岩見沢市!E22+美唄市!E22+芦別市!E22+赤平市!E22+三笠市!E22+滝川市!E22+砂川市!E22+歌志内市!E22+深川市!E22+南幌町!E22+奈井江町!E22+上砂川町!E22+由仁町!E22+長沼町!E22+栗山町!E22+月形町!E22+浦臼町!E22+新十津川町!E22+妹背牛町!E22+秩父別町!E22+雨竜町!E22+北竜町!E22+沼田町!E22</f>
        <v>720</v>
      </c>
      <c r="F22" s="6">
        <f>+夕張市!F22+岩見沢市!F22+美唄市!F22+芦別市!F22+赤平市!F22+三笠市!F22+滝川市!F22+砂川市!F22+歌志内市!F22+深川市!F22+南幌町!F22+奈井江町!F22+上砂川町!F22+由仁町!F22+長沼町!F22+栗山町!F22+月形町!F22+浦臼町!F22+新十津川町!F22+妹背牛町!F22+秩父別町!F22+雨竜町!F22+北竜町!F22+沼田町!F22</f>
        <v>78</v>
      </c>
      <c r="G22" s="6">
        <f>+夕張市!G22+岩見沢市!G22+美唄市!G22+芦別市!G22+赤平市!G22+三笠市!G22+滝川市!G22+砂川市!G22+歌志内市!G22+深川市!G22+南幌町!G22+奈井江町!G22+上砂川町!G22+由仁町!G22+長沼町!G22+栗山町!G22+月形町!G22+浦臼町!G22+新十津川町!G22+妹背牛町!G22+秩父別町!G22+雨竜町!G22+北竜町!G22+沼田町!G22</f>
        <v>31</v>
      </c>
      <c r="H22" s="6">
        <f>+夕張市!H22+岩見沢市!H22+美唄市!H22+芦別市!H22+赤平市!H22+三笠市!H22+滝川市!H22+砂川市!H22+歌志内市!H22+深川市!H22+南幌町!H22+奈井江町!H22+上砂川町!H22+由仁町!H22+長沼町!H22+栗山町!H22+月形町!H22+浦臼町!H22+新十津川町!H22+妹背牛町!H22+秩父別町!H22+雨竜町!H22+北竜町!H22+沼田町!H22</f>
        <v>1</v>
      </c>
      <c r="I22" s="6">
        <f>+夕張市!I22+岩見沢市!I22+美唄市!I22+芦別市!I22+赤平市!I22+三笠市!I22+滝川市!I22+砂川市!I22+歌志内市!I22+深川市!I22+南幌町!I22+奈井江町!I22+上砂川町!I22+由仁町!I22+長沼町!I22+栗山町!I22+月形町!I22+浦臼町!I22+新十津川町!I22+妹背牛町!I22+秩父別町!I22+雨竜町!I22+北竜町!I22+沼田町!I22</f>
        <v>74</v>
      </c>
      <c r="J22" s="6">
        <f>+夕張市!J22+岩見沢市!J22+美唄市!J22+芦別市!J22+赤平市!J22+三笠市!J22+滝川市!J22+砂川市!J22+歌志内市!J22+深川市!J22+南幌町!J22+奈井江町!J22+上砂川町!J22+由仁町!J22+長沼町!J22+栗山町!J22+月形町!J22+浦臼町!J22+新十津川町!J22+妹背牛町!J22+秩父別町!J22+雨竜町!J22+北竜町!J22+沼田町!J22</f>
        <v>0</v>
      </c>
      <c r="K22" s="6">
        <f>+夕張市!K22+岩見沢市!K22+美唄市!K22+芦別市!K22+赤平市!K22+三笠市!K22+滝川市!K22+砂川市!K22+歌志内市!K22+深川市!K22+南幌町!K22+奈井江町!K22+上砂川町!K22+由仁町!K22+長沼町!K22+栗山町!K22+月形町!K22+浦臼町!K22+新十津川町!K22+妹背牛町!K22+秩父別町!K22+雨竜町!K22+北竜町!K22+沼田町!K22</f>
        <v>37</v>
      </c>
      <c r="L22" s="6">
        <f>+夕張市!L22+岩見沢市!L22+美唄市!L22+芦別市!L22+赤平市!L22+三笠市!L22+滝川市!L22+砂川市!L22+歌志内市!L22+深川市!L22+南幌町!L22+奈井江町!L22+上砂川町!L22+由仁町!L22+長沼町!L22+栗山町!L22+月形町!L22+浦臼町!L22+新十津川町!L22+妹背牛町!L22+秩父別町!L22+雨竜町!L22+北竜町!L22+沼田町!L22</f>
        <v>8</v>
      </c>
      <c r="M22" s="6">
        <f>+夕張市!M22+岩見沢市!M22+美唄市!M22+芦別市!M22+赤平市!M22+三笠市!M22+滝川市!M22+砂川市!M22+歌志内市!M22+深川市!M22+南幌町!M22+奈井江町!M22+上砂川町!M22+由仁町!M22+長沼町!M22+栗山町!M22+月形町!M22+浦臼町!M22+新十津川町!M22+妹背牛町!M22+秩父別町!M22+雨竜町!M22+北竜町!M22+沼田町!M22</f>
        <v>0</v>
      </c>
      <c r="N22" s="6">
        <f>+夕張市!N22+岩見沢市!N22+美唄市!N22+芦別市!N22+赤平市!N22+三笠市!N22+滝川市!N22+砂川市!N22+歌志内市!N22+深川市!N22+南幌町!N22+奈井江町!N22+上砂川町!N22+由仁町!N22+長沼町!N22+栗山町!N22+月形町!N22+浦臼町!N22+新十津川町!N22+妹背牛町!N22+秩父別町!N22+雨竜町!N22+北竜町!N22+沼田町!N22</f>
        <v>0</v>
      </c>
      <c r="O22" s="6">
        <f>+夕張市!O22+岩見沢市!O22+美唄市!O22+芦別市!O22+赤平市!O22+三笠市!O22+滝川市!O22+砂川市!O22+歌志内市!O22+深川市!O22+南幌町!O22+奈井江町!O22+上砂川町!O22+由仁町!O22+長沼町!O22+栗山町!O22+月形町!O22+浦臼町!O22+新十津川町!O22+妹背牛町!O22+秩父別町!O22+雨竜町!O22+北竜町!O22+沼田町!O22</f>
        <v>0</v>
      </c>
      <c r="P22" s="6">
        <f>+夕張市!P22+岩見沢市!P22+美唄市!P22+芦別市!P22+赤平市!P22+三笠市!P22+滝川市!P22+砂川市!P22+歌志内市!P22+深川市!P22+南幌町!P22+奈井江町!P22+上砂川町!P22+由仁町!P22+長沼町!P22+栗山町!P22+月形町!P22+浦臼町!P22+新十津川町!P22+妹背牛町!P22+秩父別町!P22+雨竜町!P22+北竜町!P22+沼田町!P22</f>
        <v>8</v>
      </c>
      <c r="Q22" s="6">
        <f>+夕張市!Q22+岩見沢市!Q22+美唄市!Q22+芦別市!Q22+赤平市!Q22+三笠市!Q22+滝川市!Q22+砂川市!Q22+歌志内市!Q22+深川市!Q22+南幌町!Q22+奈井江町!Q22+上砂川町!Q22+由仁町!Q22+長沼町!Q22+栗山町!Q22+月形町!Q22+浦臼町!Q22+新十津川町!Q22+妹背牛町!Q22+秩父別町!Q22+雨竜町!Q22+北竜町!Q22+沼田町!Q22</f>
        <v>1</v>
      </c>
      <c r="R22" s="6">
        <f>+夕張市!R22+岩見沢市!R22+美唄市!R22+芦別市!R22+赤平市!R22+三笠市!R22+滝川市!R22+砂川市!R22+歌志内市!R22+深川市!R22+南幌町!R22+奈井江町!R22+上砂川町!R22+由仁町!R22+長沼町!R22+栗山町!R22+月形町!R22+浦臼町!R22+新十津川町!R22+妹背牛町!R22+秩父別町!R22+雨竜町!R22+北竜町!R22+沼田町!R22</f>
        <v>2</v>
      </c>
      <c r="S22" s="6">
        <f>+夕張市!S22+岩見沢市!S22+美唄市!S22+芦別市!S22+赤平市!S22+三笠市!S22+滝川市!S22+砂川市!S22+歌志内市!S22+深川市!S22+南幌町!S22+奈井江町!S22+上砂川町!S22+由仁町!S22+長沼町!S22+栗山町!S22+月形町!S22+浦臼町!S22+新十津川町!S22+妹背牛町!S22+秩父別町!S22+雨竜町!S22+北竜町!S22+沼田町!S22</f>
        <v>0</v>
      </c>
      <c r="T22" s="6">
        <f>+夕張市!T22+岩見沢市!T22+美唄市!T22+芦別市!T22+赤平市!T22+三笠市!T22+滝川市!T22+砂川市!T22+歌志内市!T22+深川市!T22+南幌町!T22+奈井江町!T22+上砂川町!T22+由仁町!T22+長沼町!T22+栗山町!T22+月形町!T22+浦臼町!T22+新十津川町!T22+妹背牛町!T22+秩父別町!T22+雨竜町!T22+北竜町!T22+沼田町!T22</f>
        <v>4</v>
      </c>
      <c r="U22" s="7">
        <f>+夕張市!U22+岩見沢市!U22+美唄市!U22+芦別市!U22+赤平市!U22+三笠市!U22+滝川市!U22+砂川市!U22+歌志内市!U22+深川市!U22+南幌町!U22+奈井江町!U22+上砂川町!U22+由仁町!U22+長沼町!U22+栗山町!U22+月形町!U22+浦臼町!U22+新十津川町!U22+妹背牛町!U22+秩父別町!U22+雨竜町!U22+北竜町!U22+沼田町!U22</f>
        <v>63</v>
      </c>
      <c r="V22" s="31">
        <f>+夕張市!V22+岩見沢市!V22+美唄市!V22+芦別市!V22+赤平市!V22+三笠市!V22+滝川市!V22+砂川市!V22+歌志内市!V22+深川市!V22+南幌町!V22+奈井江町!V22+上砂川町!V22+由仁町!V22+長沼町!V22+栗山町!V22+月形町!V22+浦臼町!V22+新十津川町!V22+妹背牛町!V22+秩父別町!V22+雨竜町!V22+北竜町!V22+沼田町!V22</f>
        <v>2027</v>
      </c>
    </row>
    <row r="23" spans="1:22" ht="18" customHeight="1" x14ac:dyDescent="0.15">
      <c r="A23" s="156" t="s">
        <v>9</v>
      </c>
      <c r="B23" s="121" t="s">
        <v>13</v>
      </c>
      <c r="C23" s="11">
        <f>+夕張市!C23+岩見沢市!C23+美唄市!C23+芦別市!C23+赤平市!C23+三笠市!C23+滝川市!C23+砂川市!C23+歌志内市!C23+深川市!C23+南幌町!C23+奈井江町!C23+上砂川町!C23+由仁町!C23+長沼町!C23+栗山町!C23+月形町!C23+浦臼町!C23+新十津川町!C23+妹背牛町!C23+秩父別町!C23+雨竜町!C23+北竜町!C23+沼田町!C23</f>
        <v>511</v>
      </c>
      <c r="D23" s="12">
        <f>+夕張市!D23+岩見沢市!D23+美唄市!D23+芦別市!D23+赤平市!D23+三笠市!D23+滝川市!D23+砂川市!D23+歌志内市!D23+深川市!D23+南幌町!D23+奈井江町!D23+上砂川町!D23+由仁町!D23+長沼町!D23+栗山町!D23+月形町!D23+浦臼町!D23+新十津川町!D23+妹背牛町!D23+秩父別町!D23+雨竜町!D23+北竜町!D23+沼田町!D23</f>
        <v>27</v>
      </c>
      <c r="E23" s="12">
        <f>+夕張市!E23+岩見沢市!E23+美唄市!E23+芦別市!E23+赤平市!E23+三笠市!E23+滝川市!E23+砂川市!E23+歌志内市!E23+深川市!E23+南幌町!E23+奈井江町!E23+上砂川町!E23+由仁町!E23+長沼町!E23+栗山町!E23+月形町!E23+浦臼町!E23+新十津川町!E23+妹背牛町!E23+秩父別町!E23+雨竜町!E23+北竜町!E23+沼田町!E23</f>
        <v>772</v>
      </c>
      <c r="F23" s="12">
        <f>+夕張市!F23+岩見沢市!F23+美唄市!F23+芦別市!F23+赤平市!F23+三笠市!F23+滝川市!F23+砂川市!F23+歌志内市!F23+深川市!F23+南幌町!F23+奈井江町!F23+上砂川町!F23+由仁町!F23+長沼町!F23+栗山町!F23+月形町!F23+浦臼町!F23+新十津川町!F23+妹背牛町!F23+秩父別町!F23+雨竜町!F23+北竜町!F23+沼田町!F23</f>
        <v>53</v>
      </c>
      <c r="G23" s="12">
        <f>+夕張市!G23+岩見沢市!G23+美唄市!G23+芦別市!G23+赤平市!G23+三笠市!G23+滝川市!G23+砂川市!G23+歌志内市!G23+深川市!G23+南幌町!G23+奈井江町!G23+上砂川町!G23+由仁町!G23+長沼町!G23+栗山町!G23+月形町!G23+浦臼町!G23+新十津川町!G23+妹背牛町!G23+秩父別町!G23+雨竜町!G23+北竜町!G23+沼田町!G23</f>
        <v>391</v>
      </c>
      <c r="H23" s="12">
        <f>+夕張市!H23+岩見沢市!H23+美唄市!H23+芦別市!H23+赤平市!H23+三笠市!H23+滝川市!H23+砂川市!H23+歌志内市!H23+深川市!H23+南幌町!H23+奈井江町!H23+上砂川町!H23+由仁町!H23+長沼町!H23+栗山町!H23+月形町!H23+浦臼町!H23+新十津川町!H23+妹背牛町!H23+秩父別町!H23+雨竜町!H23+北竜町!H23+沼田町!H23</f>
        <v>953</v>
      </c>
      <c r="I23" s="12">
        <f>+夕張市!I23+岩見沢市!I23+美唄市!I23+芦別市!I23+赤平市!I23+三笠市!I23+滝川市!I23+砂川市!I23+歌志内市!I23+深川市!I23+南幌町!I23+奈井江町!I23+上砂川町!I23+由仁町!I23+長沼町!I23+栗山町!I23+月形町!I23+浦臼町!I23+新十津川町!I23+妹背牛町!I23+秩父別町!I23+雨竜町!I23+北竜町!I23+沼田町!I23</f>
        <v>146</v>
      </c>
      <c r="J23" s="12">
        <f>+夕張市!J23+岩見沢市!J23+美唄市!J23+芦別市!J23+赤平市!J23+三笠市!J23+滝川市!J23+砂川市!J23+歌志内市!J23+深川市!J23+南幌町!J23+奈井江町!J23+上砂川町!J23+由仁町!J23+長沼町!J23+栗山町!J23+月形町!J23+浦臼町!J23+新十津川町!J23+妹背牛町!J23+秩父別町!J23+雨竜町!J23+北竜町!J23+沼田町!J23</f>
        <v>0</v>
      </c>
      <c r="K23" s="12">
        <f>+夕張市!K23+岩見沢市!K23+美唄市!K23+芦別市!K23+赤平市!K23+三笠市!K23+滝川市!K23+砂川市!K23+歌志内市!K23+深川市!K23+南幌町!K23+奈井江町!K23+上砂川町!K23+由仁町!K23+長沼町!K23+栗山町!K23+月形町!K23+浦臼町!K23+新十津川町!K23+妹背牛町!K23+秩父別町!K23+雨竜町!K23+北竜町!K23+沼田町!K23</f>
        <v>27</v>
      </c>
      <c r="L23" s="12">
        <f>+夕張市!L23+岩見沢市!L23+美唄市!L23+芦別市!L23+赤平市!L23+三笠市!L23+滝川市!L23+砂川市!L23+歌志内市!L23+深川市!L23+南幌町!L23+奈井江町!L23+上砂川町!L23+由仁町!L23+長沼町!L23+栗山町!L23+月形町!L23+浦臼町!L23+新十津川町!L23+妹背牛町!L23+秩父別町!L23+雨竜町!L23+北竜町!L23+沼田町!L23</f>
        <v>0</v>
      </c>
      <c r="M23" s="12">
        <f>+夕張市!M23+岩見沢市!M23+美唄市!M23+芦別市!M23+赤平市!M23+三笠市!M23+滝川市!M23+砂川市!M23+歌志内市!M23+深川市!M23+南幌町!M23+奈井江町!M23+上砂川町!M23+由仁町!M23+長沼町!M23+栗山町!M23+月形町!M23+浦臼町!M23+新十津川町!M23+妹背牛町!M23+秩父別町!M23+雨竜町!M23+北竜町!M23+沼田町!M23</f>
        <v>2</v>
      </c>
      <c r="N23" s="12">
        <f>+夕張市!N23+岩見沢市!N23+美唄市!N23+芦別市!N23+赤平市!N23+三笠市!N23+滝川市!N23+砂川市!N23+歌志内市!N23+深川市!N23+南幌町!N23+奈井江町!N23+上砂川町!N23+由仁町!N23+長沼町!N23+栗山町!N23+月形町!N23+浦臼町!N23+新十津川町!N23+妹背牛町!N23+秩父別町!N23+雨竜町!N23+北竜町!N23+沼田町!N23</f>
        <v>0</v>
      </c>
      <c r="O23" s="12">
        <f>+夕張市!O23+岩見沢市!O23+美唄市!O23+芦別市!O23+赤平市!O23+三笠市!O23+滝川市!O23+砂川市!O23+歌志内市!O23+深川市!O23+南幌町!O23+奈井江町!O23+上砂川町!O23+由仁町!O23+長沼町!O23+栗山町!O23+月形町!O23+浦臼町!O23+新十津川町!O23+妹背牛町!O23+秩父別町!O23+雨竜町!O23+北竜町!O23+沼田町!O23</f>
        <v>0</v>
      </c>
      <c r="P23" s="12">
        <f>+夕張市!P23+岩見沢市!P23+美唄市!P23+芦別市!P23+赤平市!P23+三笠市!P23+滝川市!P23+砂川市!P23+歌志内市!P23+深川市!P23+南幌町!P23+奈井江町!P23+上砂川町!P23+由仁町!P23+長沼町!P23+栗山町!P23+月形町!P23+浦臼町!P23+新十津川町!P23+妹背牛町!P23+秩父別町!P23+雨竜町!P23+北竜町!P23+沼田町!P23</f>
        <v>13</v>
      </c>
      <c r="Q23" s="12">
        <f>+夕張市!Q23+岩見沢市!Q23+美唄市!Q23+芦別市!Q23+赤平市!Q23+三笠市!Q23+滝川市!Q23+砂川市!Q23+歌志内市!Q23+深川市!Q23+南幌町!Q23+奈井江町!Q23+上砂川町!Q23+由仁町!Q23+長沼町!Q23+栗山町!Q23+月形町!Q23+浦臼町!Q23+新十津川町!Q23+妹背牛町!Q23+秩父別町!Q23+雨竜町!Q23+北竜町!Q23+沼田町!Q23</f>
        <v>0</v>
      </c>
      <c r="R23" s="12">
        <f>+夕張市!R23+岩見沢市!R23+美唄市!R23+芦別市!R23+赤平市!R23+三笠市!R23+滝川市!R23+砂川市!R23+歌志内市!R23+深川市!R23+南幌町!R23+奈井江町!R23+上砂川町!R23+由仁町!R23+長沼町!R23+栗山町!R23+月形町!R23+浦臼町!R23+新十津川町!R23+妹背牛町!R23+秩父別町!R23+雨竜町!R23+北竜町!R23+沼田町!R23</f>
        <v>5</v>
      </c>
      <c r="S23" s="12">
        <f>+夕張市!S23+岩見沢市!S23+美唄市!S23+芦別市!S23+赤平市!S23+三笠市!S23+滝川市!S23+砂川市!S23+歌志内市!S23+深川市!S23+南幌町!S23+奈井江町!S23+上砂川町!S23+由仁町!S23+長沼町!S23+栗山町!S23+月形町!S23+浦臼町!S23+新十津川町!S23+妹背牛町!S23+秩父別町!S23+雨竜町!S23+北竜町!S23+沼田町!S23</f>
        <v>0</v>
      </c>
      <c r="T23" s="12">
        <f>+夕張市!T23+岩見沢市!T23+美唄市!T23+芦別市!T23+赤平市!T23+三笠市!T23+滝川市!T23+砂川市!T23+歌志内市!T23+深川市!T23+南幌町!T23+奈井江町!T23+上砂川町!T23+由仁町!T23+長沼町!T23+栗山町!T23+月形町!T23+浦臼町!T23+新十津川町!T23+妹背牛町!T23+秩父別町!T23+雨竜町!T23+北竜町!T23+沼田町!T23</f>
        <v>0</v>
      </c>
      <c r="U23" s="13">
        <f>+夕張市!U23+岩見沢市!U23+美唄市!U23+芦別市!U23+赤平市!U23+三笠市!U23+滝川市!U23+砂川市!U23+歌志内市!U23+深川市!U23+南幌町!U23+奈井江町!U23+上砂川町!U23+由仁町!U23+長沼町!U23+栗山町!U23+月形町!U23+浦臼町!U23+新十津川町!U23+妹背牛町!U23+秩父別町!U23+雨竜町!U23+北竜町!U23+沼田町!U23</f>
        <v>24</v>
      </c>
      <c r="V23" s="32">
        <f>+夕張市!V23+岩見沢市!V23+美唄市!V23+芦別市!V23+赤平市!V23+三笠市!V23+滝川市!V23+砂川市!V23+歌志内市!V23+深川市!V23+南幌町!V23+奈井江町!V23+上砂川町!V23+由仁町!V23+長沼町!V23+栗山町!V23+月形町!V23+浦臼町!V23+新十津川町!V23+妹背牛町!V23+秩父別町!V23+雨竜町!V23+北竜町!V23+沼田町!V23</f>
        <v>2924</v>
      </c>
    </row>
    <row r="24" spans="1:22" ht="18" customHeight="1" x14ac:dyDescent="0.15">
      <c r="A24" s="157"/>
      <c r="B24" s="119" t="s">
        <v>14</v>
      </c>
      <c r="C24" s="8">
        <f>+夕張市!C24+岩見沢市!C24+美唄市!C24+芦別市!C24+赤平市!C24+三笠市!C24+滝川市!C24+砂川市!C24+歌志内市!C24+深川市!C24+南幌町!C24+奈井江町!C24+上砂川町!C24+由仁町!C24+長沼町!C24+栗山町!C24+月形町!C24+浦臼町!C24+新十津川町!C24+妹背牛町!C24+秩父別町!C24+雨竜町!C24+北竜町!C24+沼田町!C24</f>
        <v>564</v>
      </c>
      <c r="D24" s="9">
        <f>+夕張市!D24+岩見沢市!D24+美唄市!D24+芦別市!D24+赤平市!D24+三笠市!D24+滝川市!D24+砂川市!D24+歌志内市!D24+深川市!D24+南幌町!D24+奈井江町!D24+上砂川町!D24+由仁町!D24+長沼町!D24+栗山町!D24+月形町!D24+浦臼町!D24+新十津川町!D24+妹背牛町!D24+秩父別町!D24+雨竜町!D24+北竜町!D24+沼田町!D24</f>
        <v>37</v>
      </c>
      <c r="E24" s="9">
        <f>+夕張市!E24+岩見沢市!E24+美唄市!E24+芦別市!E24+赤平市!E24+三笠市!E24+滝川市!E24+砂川市!E24+歌志内市!E24+深川市!E24+南幌町!E24+奈井江町!E24+上砂川町!E24+由仁町!E24+長沼町!E24+栗山町!E24+月形町!E24+浦臼町!E24+新十津川町!E24+妹背牛町!E24+秩父別町!E24+雨竜町!E24+北竜町!E24+沼田町!E24</f>
        <v>1017</v>
      </c>
      <c r="F24" s="9">
        <f>+夕張市!F24+岩見沢市!F24+美唄市!F24+芦別市!F24+赤平市!F24+三笠市!F24+滝川市!F24+砂川市!F24+歌志内市!F24+深川市!F24+南幌町!F24+奈井江町!F24+上砂川町!F24+由仁町!F24+長沼町!F24+栗山町!F24+月形町!F24+浦臼町!F24+新十津川町!F24+妹背牛町!F24+秩父別町!F24+雨竜町!F24+北竜町!F24+沼田町!F24</f>
        <v>118</v>
      </c>
      <c r="G24" s="9">
        <f>+夕張市!G24+岩見沢市!G24+美唄市!G24+芦別市!G24+赤平市!G24+三笠市!G24+滝川市!G24+砂川市!G24+歌志内市!G24+深川市!G24+南幌町!G24+奈井江町!G24+上砂川町!G24+由仁町!G24+長沼町!G24+栗山町!G24+月形町!G24+浦臼町!G24+新十津川町!G24+妹背牛町!G24+秩父別町!G24+雨竜町!G24+北竜町!G24+沼田町!G24</f>
        <v>411</v>
      </c>
      <c r="H24" s="9">
        <f>+夕張市!H24+岩見沢市!H24+美唄市!H24+芦別市!H24+赤平市!H24+三笠市!H24+滝川市!H24+砂川市!H24+歌志内市!H24+深川市!H24+南幌町!H24+奈井江町!H24+上砂川町!H24+由仁町!H24+長沼町!H24+栗山町!H24+月形町!H24+浦臼町!H24+新十津川町!H24+妹背牛町!H24+秩父別町!H24+雨竜町!H24+北竜町!H24+沼田町!H24</f>
        <v>953</v>
      </c>
      <c r="I24" s="9">
        <f>+夕張市!I24+岩見沢市!I24+美唄市!I24+芦別市!I24+赤平市!I24+三笠市!I24+滝川市!I24+砂川市!I24+歌志内市!I24+深川市!I24+南幌町!I24+奈井江町!I24+上砂川町!I24+由仁町!I24+長沼町!I24+栗山町!I24+月形町!I24+浦臼町!I24+新十津川町!I24+妹背牛町!I24+秩父別町!I24+雨竜町!I24+北竜町!I24+沼田町!I24</f>
        <v>146</v>
      </c>
      <c r="J24" s="9">
        <f>+夕張市!J24+岩見沢市!J24+美唄市!J24+芦別市!J24+赤平市!J24+三笠市!J24+滝川市!J24+砂川市!J24+歌志内市!J24+深川市!J24+南幌町!J24+奈井江町!J24+上砂川町!J24+由仁町!J24+長沼町!J24+栗山町!J24+月形町!J24+浦臼町!J24+新十津川町!J24+妹背牛町!J24+秩父別町!J24+雨竜町!J24+北竜町!J24+沼田町!J24</f>
        <v>0</v>
      </c>
      <c r="K24" s="9">
        <f>+夕張市!K24+岩見沢市!K24+美唄市!K24+芦別市!K24+赤平市!K24+三笠市!K24+滝川市!K24+砂川市!K24+歌志内市!K24+深川市!K24+南幌町!K24+奈井江町!K24+上砂川町!K24+由仁町!K24+長沼町!K24+栗山町!K24+月形町!K24+浦臼町!K24+新十津川町!K24+妹背牛町!K24+秩父別町!K24+雨竜町!K24+北竜町!K24+沼田町!K24</f>
        <v>27</v>
      </c>
      <c r="L24" s="9">
        <f>+夕張市!L24+岩見沢市!L24+美唄市!L24+芦別市!L24+赤平市!L24+三笠市!L24+滝川市!L24+砂川市!L24+歌志内市!L24+深川市!L24+南幌町!L24+奈井江町!L24+上砂川町!L24+由仁町!L24+長沼町!L24+栗山町!L24+月形町!L24+浦臼町!L24+新十津川町!L24+妹背牛町!L24+秩父別町!L24+雨竜町!L24+北竜町!L24+沼田町!L24</f>
        <v>0</v>
      </c>
      <c r="M24" s="9">
        <f>+夕張市!M24+岩見沢市!M24+美唄市!M24+芦別市!M24+赤平市!M24+三笠市!M24+滝川市!M24+砂川市!M24+歌志内市!M24+深川市!M24+南幌町!M24+奈井江町!M24+上砂川町!M24+由仁町!M24+長沼町!M24+栗山町!M24+月形町!M24+浦臼町!M24+新十津川町!M24+妹背牛町!M24+秩父別町!M24+雨竜町!M24+北竜町!M24+沼田町!M24</f>
        <v>2</v>
      </c>
      <c r="N24" s="9">
        <f>+夕張市!N24+岩見沢市!N24+美唄市!N24+芦別市!N24+赤平市!N24+三笠市!N24+滝川市!N24+砂川市!N24+歌志内市!N24+深川市!N24+南幌町!N24+奈井江町!N24+上砂川町!N24+由仁町!N24+長沼町!N24+栗山町!N24+月形町!N24+浦臼町!N24+新十津川町!N24+妹背牛町!N24+秩父別町!N24+雨竜町!N24+北竜町!N24+沼田町!N24</f>
        <v>0</v>
      </c>
      <c r="O24" s="9">
        <f>+夕張市!O24+岩見沢市!O24+美唄市!O24+芦別市!O24+赤平市!O24+三笠市!O24+滝川市!O24+砂川市!O24+歌志内市!O24+深川市!O24+南幌町!O24+奈井江町!O24+上砂川町!O24+由仁町!O24+長沼町!O24+栗山町!O24+月形町!O24+浦臼町!O24+新十津川町!O24+妹背牛町!O24+秩父別町!O24+雨竜町!O24+北竜町!O24+沼田町!O24</f>
        <v>0</v>
      </c>
      <c r="P24" s="9">
        <f>+夕張市!P24+岩見沢市!P24+美唄市!P24+芦別市!P24+赤平市!P24+三笠市!P24+滝川市!P24+砂川市!P24+歌志内市!P24+深川市!P24+南幌町!P24+奈井江町!P24+上砂川町!P24+由仁町!P24+長沼町!P24+栗山町!P24+月形町!P24+浦臼町!P24+新十津川町!P24+妹背牛町!P24+秩父別町!P24+雨竜町!P24+北竜町!P24+沼田町!P24</f>
        <v>13</v>
      </c>
      <c r="Q24" s="9">
        <f>+夕張市!Q24+岩見沢市!Q24+美唄市!Q24+芦別市!Q24+赤平市!Q24+三笠市!Q24+滝川市!Q24+砂川市!Q24+歌志内市!Q24+深川市!Q24+南幌町!Q24+奈井江町!Q24+上砂川町!Q24+由仁町!Q24+長沼町!Q24+栗山町!Q24+月形町!Q24+浦臼町!Q24+新十津川町!Q24+妹背牛町!Q24+秩父別町!Q24+雨竜町!Q24+北竜町!Q24+沼田町!Q24</f>
        <v>0</v>
      </c>
      <c r="R24" s="9">
        <f>+夕張市!R24+岩見沢市!R24+美唄市!R24+芦別市!R24+赤平市!R24+三笠市!R24+滝川市!R24+砂川市!R24+歌志内市!R24+深川市!R24+南幌町!R24+奈井江町!R24+上砂川町!R24+由仁町!R24+長沼町!R24+栗山町!R24+月形町!R24+浦臼町!R24+新十津川町!R24+妹背牛町!R24+秩父別町!R24+雨竜町!R24+北竜町!R24+沼田町!R24</f>
        <v>5</v>
      </c>
      <c r="S24" s="9">
        <f>+夕張市!S24+岩見沢市!S24+美唄市!S24+芦別市!S24+赤平市!S24+三笠市!S24+滝川市!S24+砂川市!S24+歌志内市!S24+深川市!S24+南幌町!S24+奈井江町!S24+上砂川町!S24+由仁町!S24+長沼町!S24+栗山町!S24+月形町!S24+浦臼町!S24+新十津川町!S24+妹背牛町!S24+秩父別町!S24+雨竜町!S24+北竜町!S24+沼田町!S24</f>
        <v>0</v>
      </c>
      <c r="T24" s="9">
        <f>+夕張市!T24+岩見沢市!T24+美唄市!T24+芦別市!T24+赤平市!T24+三笠市!T24+滝川市!T24+砂川市!T24+歌志内市!T24+深川市!T24+南幌町!T24+奈井江町!T24+上砂川町!T24+由仁町!T24+長沼町!T24+栗山町!T24+月形町!T24+浦臼町!T24+新十津川町!T24+妹背牛町!T24+秩父別町!T24+雨竜町!T24+北竜町!T24+沼田町!T24</f>
        <v>0</v>
      </c>
      <c r="U24" s="10">
        <f>+夕張市!U24+岩見沢市!U24+美唄市!U24+芦別市!U24+赤平市!U24+三笠市!U24+滝川市!U24+砂川市!U24+歌志内市!U24+深川市!U24+南幌町!U24+奈井江町!U24+上砂川町!U24+由仁町!U24+長沼町!U24+栗山町!U24+月形町!U24+浦臼町!U24+新十津川町!U24+妹背牛町!U24+秩父別町!U24+雨竜町!U24+北竜町!U24+沼田町!U24</f>
        <v>27</v>
      </c>
      <c r="V24" s="30">
        <f>+夕張市!V24+岩見沢市!V24+美唄市!V24+芦別市!V24+赤平市!V24+三笠市!V24+滝川市!V24+砂川市!V24+歌志内市!V24+深川市!V24+南幌町!V24+奈井江町!V24+上砂川町!V24+由仁町!V24+長沼町!V24+栗山町!V24+月形町!V24+浦臼町!V24+新十津川町!V24+妹背牛町!V24+秩父別町!V24+雨竜町!V24+北竜町!V24+沼田町!V24</f>
        <v>3320</v>
      </c>
    </row>
    <row r="25" spans="1:22" ht="18" customHeight="1" x14ac:dyDescent="0.15">
      <c r="A25" s="154" t="s">
        <v>10</v>
      </c>
      <c r="B25" s="118" t="s">
        <v>13</v>
      </c>
      <c r="C25" s="2">
        <f>+夕張市!C25+岩見沢市!C25+美唄市!C25+芦別市!C25+赤平市!C25+三笠市!C25+滝川市!C25+砂川市!C25+歌志内市!C25+深川市!C25+南幌町!C25+奈井江町!C25+上砂川町!C25+由仁町!C25+長沼町!C25+栗山町!C25+月形町!C25+浦臼町!C25+新十津川町!C25+妹背牛町!C25+秩父別町!C25+雨竜町!C25+北竜町!C25+沼田町!C25</f>
        <v>405</v>
      </c>
      <c r="D25" s="3">
        <f>+夕張市!D25+岩見沢市!D25+美唄市!D25+芦別市!D25+赤平市!D25+三笠市!D25+滝川市!D25+砂川市!D25+歌志内市!D25+深川市!D25+南幌町!D25+奈井江町!D25+上砂川町!D25+由仁町!D25+長沼町!D25+栗山町!D25+月形町!D25+浦臼町!D25+新十津川町!D25+妹背牛町!D25+秩父別町!D25+雨竜町!D25+北竜町!D25+沼田町!D25</f>
        <v>77</v>
      </c>
      <c r="E25" s="3">
        <f>+夕張市!E25+岩見沢市!E25+美唄市!E25+芦別市!E25+赤平市!E25+三笠市!E25+滝川市!E25+砂川市!E25+歌志内市!E25+深川市!E25+南幌町!E25+奈井江町!E25+上砂川町!E25+由仁町!E25+長沼町!E25+栗山町!E25+月形町!E25+浦臼町!E25+新十津川町!E25+妹背牛町!E25+秩父別町!E25+雨竜町!E25+北竜町!E25+沼田町!E25</f>
        <v>1927</v>
      </c>
      <c r="F25" s="3">
        <f>+夕張市!F25+岩見沢市!F25+美唄市!F25+芦別市!F25+赤平市!F25+三笠市!F25+滝川市!F25+砂川市!F25+歌志内市!F25+深川市!F25+南幌町!F25+奈井江町!F25+上砂川町!F25+由仁町!F25+長沼町!F25+栗山町!F25+月形町!F25+浦臼町!F25+新十津川町!F25+妹背牛町!F25+秩父別町!F25+雨竜町!F25+北竜町!F25+沼田町!F25</f>
        <v>11</v>
      </c>
      <c r="G25" s="3">
        <f>+夕張市!G25+岩見沢市!G25+美唄市!G25+芦別市!G25+赤平市!G25+三笠市!G25+滝川市!G25+砂川市!G25+歌志内市!G25+深川市!G25+南幌町!G25+奈井江町!G25+上砂川町!G25+由仁町!G25+長沼町!G25+栗山町!G25+月形町!G25+浦臼町!G25+新十津川町!G25+妹背牛町!G25+秩父別町!G25+雨竜町!G25+北竜町!G25+沼田町!G25</f>
        <v>31</v>
      </c>
      <c r="H25" s="3">
        <f>+夕張市!H25+岩見沢市!H25+美唄市!H25+芦別市!H25+赤平市!H25+三笠市!H25+滝川市!H25+砂川市!H25+歌志内市!H25+深川市!H25+南幌町!H25+奈井江町!H25+上砂川町!H25+由仁町!H25+長沼町!H25+栗山町!H25+月形町!H25+浦臼町!H25+新十津川町!H25+妹背牛町!H25+秩父別町!H25+雨竜町!H25+北竜町!H25+沼田町!H25</f>
        <v>216</v>
      </c>
      <c r="I25" s="3">
        <f>+夕張市!I25+岩見沢市!I25+美唄市!I25+芦別市!I25+赤平市!I25+三笠市!I25+滝川市!I25+砂川市!I25+歌志内市!I25+深川市!I25+南幌町!I25+奈井江町!I25+上砂川町!I25+由仁町!I25+長沼町!I25+栗山町!I25+月形町!I25+浦臼町!I25+新十津川町!I25+妹背牛町!I25+秩父別町!I25+雨竜町!I25+北竜町!I25+沼田町!I25</f>
        <v>79</v>
      </c>
      <c r="J25" s="3">
        <f>+夕張市!J25+岩見沢市!J25+美唄市!J25+芦別市!J25+赤平市!J25+三笠市!J25+滝川市!J25+砂川市!J25+歌志内市!J25+深川市!J25+南幌町!J25+奈井江町!J25+上砂川町!J25+由仁町!J25+長沼町!J25+栗山町!J25+月形町!J25+浦臼町!J25+新十津川町!J25+妹背牛町!J25+秩父別町!J25+雨竜町!J25+北竜町!J25+沼田町!J25</f>
        <v>0</v>
      </c>
      <c r="K25" s="3">
        <f>+夕張市!K25+岩見沢市!K25+美唄市!K25+芦別市!K25+赤平市!K25+三笠市!K25+滝川市!K25+砂川市!K25+歌志内市!K25+深川市!K25+南幌町!K25+奈井江町!K25+上砂川町!K25+由仁町!K25+長沼町!K25+栗山町!K25+月形町!K25+浦臼町!K25+新十津川町!K25+妹背牛町!K25+秩父別町!K25+雨竜町!K25+北竜町!K25+沼田町!K25</f>
        <v>0</v>
      </c>
      <c r="L25" s="3">
        <f>+夕張市!L25+岩見沢市!L25+美唄市!L25+芦別市!L25+赤平市!L25+三笠市!L25+滝川市!L25+砂川市!L25+歌志内市!L25+深川市!L25+南幌町!L25+奈井江町!L25+上砂川町!L25+由仁町!L25+長沼町!L25+栗山町!L25+月形町!L25+浦臼町!L25+新十津川町!L25+妹背牛町!L25+秩父別町!L25+雨竜町!L25+北竜町!L25+沼田町!L25</f>
        <v>0</v>
      </c>
      <c r="M25" s="3">
        <f>+夕張市!M25+岩見沢市!M25+美唄市!M25+芦別市!M25+赤平市!M25+三笠市!M25+滝川市!M25+砂川市!M25+歌志内市!M25+深川市!M25+南幌町!M25+奈井江町!M25+上砂川町!M25+由仁町!M25+長沼町!M25+栗山町!M25+月形町!M25+浦臼町!M25+新十津川町!M25+妹背牛町!M25+秩父別町!M25+雨竜町!M25+北竜町!M25+沼田町!M25</f>
        <v>2</v>
      </c>
      <c r="N25" s="3">
        <f>+夕張市!N25+岩見沢市!N25+美唄市!N25+芦別市!N25+赤平市!N25+三笠市!N25+滝川市!N25+砂川市!N25+歌志内市!N25+深川市!N25+南幌町!N25+奈井江町!N25+上砂川町!N25+由仁町!N25+長沼町!N25+栗山町!N25+月形町!N25+浦臼町!N25+新十津川町!N25+妹背牛町!N25+秩父別町!N25+雨竜町!N25+北竜町!N25+沼田町!N25</f>
        <v>0</v>
      </c>
      <c r="O25" s="3">
        <f>+夕張市!O25+岩見沢市!O25+美唄市!O25+芦別市!O25+赤平市!O25+三笠市!O25+滝川市!O25+砂川市!O25+歌志内市!O25+深川市!O25+南幌町!O25+奈井江町!O25+上砂川町!O25+由仁町!O25+長沼町!O25+栗山町!O25+月形町!O25+浦臼町!O25+新十津川町!O25+妹背牛町!O25+秩父別町!O25+雨竜町!O25+北竜町!O25+沼田町!O25</f>
        <v>0</v>
      </c>
      <c r="P25" s="3">
        <f>+夕張市!P25+岩見沢市!P25+美唄市!P25+芦別市!P25+赤平市!P25+三笠市!P25+滝川市!P25+砂川市!P25+歌志内市!P25+深川市!P25+南幌町!P25+奈井江町!P25+上砂川町!P25+由仁町!P25+長沼町!P25+栗山町!P25+月形町!P25+浦臼町!P25+新十津川町!P25+妹背牛町!P25+秩父別町!P25+雨竜町!P25+北竜町!P25+沼田町!P25</f>
        <v>1</v>
      </c>
      <c r="Q25" s="3">
        <f>+夕張市!Q25+岩見沢市!Q25+美唄市!Q25+芦別市!Q25+赤平市!Q25+三笠市!Q25+滝川市!Q25+砂川市!Q25+歌志内市!Q25+深川市!Q25+南幌町!Q25+奈井江町!Q25+上砂川町!Q25+由仁町!Q25+長沼町!Q25+栗山町!Q25+月形町!Q25+浦臼町!Q25+新十津川町!Q25+妹背牛町!Q25+秩父別町!Q25+雨竜町!Q25+北竜町!Q25+沼田町!Q25</f>
        <v>0</v>
      </c>
      <c r="R25" s="3">
        <f>+夕張市!R25+岩見沢市!R25+美唄市!R25+芦別市!R25+赤平市!R25+三笠市!R25+滝川市!R25+砂川市!R25+歌志内市!R25+深川市!R25+南幌町!R25+奈井江町!R25+上砂川町!R25+由仁町!R25+長沼町!R25+栗山町!R25+月形町!R25+浦臼町!R25+新十津川町!R25+妹背牛町!R25+秩父別町!R25+雨竜町!R25+北竜町!R25+沼田町!R25</f>
        <v>23</v>
      </c>
      <c r="S25" s="3">
        <f>+夕張市!S25+岩見沢市!S25+美唄市!S25+芦別市!S25+赤平市!S25+三笠市!S25+滝川市!S25+砂川市!S25+歌志内市!S25+深川市!S25+南幌町!S25+奈井江町!S25+上砂川町!S25+由仁町!S25+長沼町!S25+栗山町!S25+月形町!S25+浦臼町!S25+新十津川町!S25+妹背牛町!S25+秩父別町!S25+雨竜町!S25+北竜町!S25+沼田町!S25</f>
        <v>0</v>
      </c>
      <c r="T25" s="3">
        <f>+夕張市!T25+岩見沢市!T25+美唄市!T25+芦別市!T25+赤平市!T25+三笠市!T25+滝川市!T25+砂川市!T25+歌志内市!T25+深川市!T25+南幌町!T25+奈井江町!T25+上砂川町!T25+由仁町!T25+長沼町!T25+栗山町!T25+月形町!T25+浦臼町!T25+新十津川町!T25+妹背牛町!T25+秩父別町!T25+雨竜町!T25+北竜町!T25+沼田町!T25</f>
        <v>1</v>
      </c>
      <c r="U25" s="4">
        <f>+夕張市!U25+岩見沢市!U25+美唄市!U25+芦別市!U25+赤平市!U25+三笠市!U25+滝川市!U25+砂川市!U25+歌志内市!U25+深川市!U25+南幌町!U25+奈井江町!U25+上砂川町!U25+由仁町!U25+長沼町!U25+栗山町!U25+月形町!U25+浦臼町!U25+新十津川町!U25+妹背牛町!U25+秩父別町!U25+雨竜町!U25+北竜町!U25+沼田町!U25</f>
        <v>49</v>
      </c>
      <c r="V25" s="29">
        <f>+夕張市!V25+岩見沢市!V25+美唄市!V25+芦別市!V25+赤平市!V25+三笠市!V25+滝川市!V25+砂川市!V25+歌志内市!V25+深川市!V25+南幌町!V25+奈井江町!V25+上砂川町!V25+由仁町!V25+長沼町!V25+栗山町!V25+月形町!V25+浦臼町!V25+新十津川町!V25+妹背牛町!V25+秩父別町!V25+雨竜町!V25+北竜町!V25+沼田町!V25</f>
        <v>2822</v>
      </c>
    </row>
    <row r="26" spans="1:22" ht="18" customHeight="1" x14ac:dyDescent="0.15">
      <c r="A26" s="153"/>
      <c r="B26" s="120" t="s">
        <v>14</v>
      </c>
      <c r="C26" s="5">
        <f>+夕張市!C26+岩見沢市!C26+美唄市!C26+芦別市!C26+赤平市!C26+三笠市!C26+滝川市!C26+砂川市!C26+歌志内市!C26+深川市!C26+南幌町!C26+奈井江町!C26+上砂川町!C26+由仁町!C26+長沼町!C26+栗山町!C26+月形町!C26+浦臼町!C26+新十津川町!C26+妹背牛町!C26+秩父別町!C26+雨竜町!C26+北竜町!C26+沼田町!C26</f>
        <v>609</v>
      </c>
      <c r="D26" s="6">
        <f>+夕張市!D26+岩見沢市!D26+美唄市!D26+芦別市!D26+赤平市!D26+三笠市!D26+滝川市!D26+砂川市!D26+歌志内市!D26+深川市!D26+南幌町!D26+奈井江町!D26+上砂川町!D26+由仁町!D26+長沼町!D26+栗山町!D26+月形町!D26+浦臼町!D26+新十津川町!D26+妹背牛町!D26+秩父別町!D26+雨竜町!D26+北竜町!D26+沼田町!D26</f>
        <v>83</v>
      </c>
      <c r="E26" s="6">
        <f>+夕張市!E26+岩見沢市!E26+美唄市!E26+芦別市!E26+赤平市!E26+三笠市!E26+滝川市!E26+砂川市!E26+歌志内市!E26+深川市!E26+南幌町!E26+奈井江町!E26+上砂川町!E26+由仁町!E26+長沼町!E26+栗山町!E26+月形町!E26+浦臼町!E26+新十津川町!E26+妹背牛町!E26+秩父別町!E26+雨竜町!E26+北竜町!E26+沼田町!E26</f>
        <v>2537</v>
      </c>
      <c r="F26" s="6">
        <f>+夕張市!F26+岩見沢市!F26+美唄市!F26+芦別市!F26+赤平市!F26+三笠市!F26+滝川市!F26+砂川市!F26+歌志内市!F26+深川市!F26+南幌町!F26+奈井江町!F26+上砂川町!F26+由仁町!F26+長沼町!F26+栗山町!F26+月形町!F26+浦臼町!F26+新十津川町!F26+妹背牛町!F26+秩父別町!F26+雨竜町!F26+北竜町!F26+沼田町!F26</f>
        <v>13</v>
      </c>
      <c r="G26" s="6">
        <f>+夕張市!G26+岩見沢市!G26+美唄市!G26+芦別市!G26+赤平市!G26+三笠市!G26+滝川市!G26+砂川市!G26+歌志内市!G26+深川市!G26+南幌町!G26+奈井江町!G26+上砂川町!G26+由仁町!G26+長沼町!G26+栗山町!G26+月形町!G26+浦臼町!G26+新十津川町!G26+妹背牛町!G26+秩父別町!G26+雨竜町!G26+北竜町!G26+沼田町!G26</f>
        <v>31</v>
      </c>
      <c r="H26" s="6">
        <f>+夕張市!H26+岩見沢市!H26+美唄市!H26+芦別市!H26+赤平市!H26+三笠市!H26+滝川市!H26+砂川市!H26+歌志内市!H26+深川市!H26+南幌町!H26+奈井江町!H26+上砂川町!H26+由仁町!H26+長沼町!H26+栗山町!H26+月形町!H26+浦臼町!H26+新十津川町!H26+妹背牛町!H26+秩父別町!H26+雨竜町!H26+北竜町!H26+沼田町!H26</f>
        <v>216</v>
      </c>
      <c r="I26" s="6">
        <f>+夕張市!I26+岩見沢市!I26+美唄市!I26+芦別市!I26+赤平市!I26+三笠市!I26+滝川市!I26+砂川市!I26+歌志内市!I26+深川市!I26+南幌町!I26+奈井江町!I26+上砂川町!I26+由仁町!I26+長沼町!I26+栗山町!I26+月形町!I26+浦臼町!I26+新十津川町!I26+妹背牛町!I26+秩父別町!I26+雨竜町!I26+北竜町!I26+沼田町!I26</f>
        <v>79</v>
      </c>
      <c r="J26" s="6">
        <f>+夕張市!J26+岩見沢市!J26+美唄市!J26+芦別市!J26+赤平市!J26+三笠市!J26+滝川市!J26+砂川市!J26+歌志内市!J26+深川市!J26+南幌町!J26+奈井江町!J26+上砂川町!J26+由仁町!J26+長沼町!J26+栗山町!J26+月形町!J26+浦臼町!J26+新十津川町!J26+妹背牛町!J26+秩父別町!J26+雨竜町!J26+北竜町!J26+沼田町!J26</f>
        <v>0</v>
      </c>
      <c r="K26" s="6">
        <f>+夕張市!K26+岩見沢市!K26+美唄市!K26+芦別市!K26+赤平市!K26+三笠市!K26+滝川市!K26+砂川市!K26+歌志内市!K26+深川市!K26+南幌町!K26+奈井江町!K26+上砂川町!K26+由仁町!K26+長沼町!K26+栗山町!K26+月形町!K26+浦臼町!K26+新十津川町!K26+妹背牛町!K26+秩父別町!K26+雨竜町!K26+北竜町!K26+沼田町!K26</f>
        <v>0</v>
      </c>
      <c r="L26" s="6">
        <f>+夕張市!L26+岩見沢市!L26+美唄市!L26+芦別市!L26+赤平市!L26+三笠市!L26+滝川市!L26+砂川市!L26+歌志内市!L26+深川市!L26+南幌町!L26+奈井江町!L26+上砂川町!L26+由仁町!L26+長沼町!L26+栗山町!L26+月形町!L26+浦臼町!L26+新十津川町!L26+妹背牛町!L26+秩父別町!L26+雨竜町!L26+北竜町!L26+沼田町!L26</f>
        <v>0</v>
      </c>
      <c r="M26" s="6">
        <f>+夕張市!M26+岩見沢市!M26+美唄市!M26+芦別市!M26+赤平市!M26+三笠市!M26+滝川市!M26+砂川市!M26+歌志内市!M26+深川市!M26+南幌町!M26+奈井江町!M26+上砂川町!M26+由仁町!M26+長沼町!M26+栗山町!M26+月形町!M26+浦臼町!M26+新十津川町!M26+妹背牛町!M26+秩父別町!M26+雨竜町!M26+北竜町!M26+沼田町!M26</f>
        <v>2</v>
      </c>
      <c r="N26" s="6">
        <f>+夕張市!N26+岩見沢市!N26+美唄市!N26+芦別市!N26+赤平市!N26+三笠市!N26+滝川市!N26+砂川市!N26+歌志内市!N26+深川市!N26+南幌町!N26+奈井江町!N26+上砂川町!N26+由仁町!N26+長沼町!N26+栗山町!N26+月形町!N26+浦臼町!N26+新十津川町!N26+妹背牛町!N26+秩父別町!N26+雨竜町!N26+北竜町!N26+沼田町!N26</f>
        <v>0</v>
      </c>
      <c r="O26" s="6">
        <f>+夕張市!O26+岩見沢市!O26+美唄市!O26+芦別市!O26+赤平市!O26+三笠市!O26+滝川市!O26+砂川市!O26+歌志内市!O26+深川市!O26+南幌町!O26+奈井江町!O26+上砂川町!O26+由仁町!O26+長沼町!O26+栗山町!O26+月形町!O26+浦臼町!O26+新十津川町!O26+妹背牛町!O26+秩父別町!O26+雨竜町!O26+北竜町!O26+沼田町!O26</f>
        <v>0</v>
      </c>
      <c r="P26" s="6">
        <f>+夕張市!P26+岩見沢市!P26+美唄市!P26+芦別市!P26+赤平市!P26+三笠市!P26+滝川市!P26+砂川市!P26+歌志内市!P26+深川市!P26+南幌町!P26+奈井江町!P26+上砂川町!P26+由仁町!P26+長沼町!P26+栗山町!P26+月形町!P26+浦臼町!P26+新十津川町!P26+妹背牛町!P26+秩父別町!P26+雨竜町!P26+北竜町!P26+沼田町!P26</f>
        <v>2</v>
      </c>
      <c r="Q26" s="6">
        <f>+夕張市!Q26+岩見沢市!Q26+美唄市!Q26+芦別市!Q26+赤平市!Q26+三笠市!Q26+滝川市!Q26+砂川市!Q26+歌志内市!Q26+深川市!Q26+南幌町!Q26+奈井江町!Q26+上砂川町!Q26+由仁町!Q26+長沼町!Q26+栗山町!Q26+月形町!Q26+浦臼町!Q26+新十津川町!Q26+妹背牛町!Q26+秩父別町!Q26+雨竜町!Q26+北竜町!Q26+沼田町!Q26</f>
        <v>0</v>
      </c>
      <c r="R26" s="6">
        <f>+夕張市!R26+岩見沢市!R26+美唄市!R26+芦別市!R26+赤平市!R26+三笠市!R26+滝川市!R26+砂川市!R26+歌志内市!R26+深川市!R26+南幌町!R26+奈井江町!R26+上砂川町!R26+由仁町!R26+長沼町!R26+栗山町!R26+月形町!R26+浦臼町!R26+新十津川町!R26+妹背牛町!R26+秩父別町!R26+雨竜町!R26+北竜町!R26+沼田町!R26</f>
        <v>23</v>
      </c>
      <c r="S26" s="6">
        <f>+夕張市!S26+岩見沢市!S26+美唄市!S26+芦別市!S26+赤平市!S26+三笠市!S26+滝川市!S26+砂川市!S26+歌志内市!S26+深川市!S26+南幌町!S26+奈井江町!S26+上砂川町!S26+由仁町!S26+長沼町!S26+栗山町!S26+月形町!S26+浦臼町!S26+新十津川町!S26+妹背牛町!S26+秩父別町!S26+雨竜町!S26+北竜町!S26+沼田町!S26</f>
        <v>0</v>
      </c>
      <c r="T26" s="6">
        <f>+夕張市!T26+岩見沢市!T26+美唄市!T26+芦別市!T26+赤平市!T26+三笠市!T26+滝川市!T26+砂川市!T26+歌志内市!T26+深川市!T26+南幌町!T26+奈井江町!T26+上砂川町!T26+由仁町!T26+長沼町!T26+栗山町!T26+月形町!T26+浦臼町!T26+新十津川町!T26+妹背牛町!T26+秩父別町!T26+雨竜町!T26+北竜町!T26+沼田町!T26</f>
        <v>1</v>
      </c>
      <c r="U26" s="7">
        <f>+夕張市!U26+岩見沢市!U26+美唄市!U26+芦別市!U26+赤平市!U26+三笠市!U26+滝川市!U26+砂川市!U26+歌志内市!U26+深川市!U26+南幌町!U26+奈井江町!U26+上砂川町!U26+由仁町!U26+長沼町!U26+栗山町!U26+月形町!U26+浦臼町!U26+新十津川町!U26+妹背牛町!U26+秩父別町!U26+雨竜町!U26+北竜町!U26+沼田町!U26</f>
        <v>49</v>
      </c>
      <c r="V26" s="31">
        <f>+夕張市!V26+岩見沢市!V26+美唄市!V26+芦別市!V26+赤平市!V26+三笠市!V26+滝川市!V26+砂川市!V26+歌志内市!V26+深川市!V26+南幌町!V26+奈井江町!V26+上砂川町!V26+由仁町!V26+長沼町!V26+栗山町!V26+月形町!V26+浦臼町!V26+新十津川町!V26+妹背牛町!V26+秩父別町!V26+雨竜町!V26+北竜町!V26+沼田町!V26</f>
        <v>3645</v>
      </c>
    </row>
    <row r="27" spans="1:22" ht="18" customHeight="1" x14ac:dyDescent="0.15">
      <c r="A27" s="156" t="s">
        <v>11</v>
      </c>
      <c r="B27" s="121" t="s">
        <v>13</v>
      </c>
      <c r="C27" s="11">
        <f>+夕張市!C27+岩見沢市!C27+美唄市!C27+芦別市!C27+赤平市!C27+三笠市!C27+滝川市!C27+砂川市!C27+歌志内市!C27+深川市!C27+南幌町!C27+奈井江町!C27+上砂川町!C27+由仁町!C27+長沼町!C27+栗山町!C27+月形町!C27+浦臼町!C27+新十津川町!C27+妹背牛町!C27+秩父別町!C27+雨竜町!C27+北竜町!C27+沼田町!C27</f>
        <v>936</v>
      </c>
      <c r="D27" s="12">
        <f>+夕張市!D27+岩見沢市!D27+美唄市!D27+芦別市!D27+赤平市!D27+三笠市!D27+滝川市!D27+砂川市!D27+歌志内市!D27+深川市!D27+南幌町!D27+奈井江町!D27+上砂川町!D27+由仁町!D27+長沼町!D27+栗山町!D27+月形町!D27+浦臼町!D27+新十津川町!D27+妹背牛町!D27+秩父別町!D27+雨竜町!D27+北竜町!D27+沼田町!D27</f>
        <v>95</v>
      </c>
      <c r="E27" s="12">
        <f>+夕張市!E27+岩見沢市!E27+美唄市!E27+芦別市!E27+赤平市!E27+三笠市!E27+滝川市!E27+砂川市!E27+歌志内市!E27+深川市!E27+南幌町!E27+奈井江町!E27+上砂川町!E27+由仁町!E27+長沼町!E27+栗山町!E27+月形町!E27+浦臼町!E27+新十津川町!E27+妹背牛町!E27+秩父別町!E27+雨竜町!E27+北竜町!E27+沼田町!E27</f>
        <v>2888</v>
      </c>
      <c r="F27" s="12">
        <f>+夕張市!F27+岩見沢市!F27+美唄市!F27+芦別市!F27+赤平市!F27+三笠市!F27+滝川市!F27+砂川市!F27+歌志内市!F27+深川市!F27+南幌町!F27+奈井江町!F27+上砂川町!F27+由仁町!F27+長沼町!F27+栗山町!F27+月形町!F27+浦臼町!F27+新十津川町!F27+妹背牛町!F27+秩父別町!F27+雨竜町!F27+北竜町!F27+沼田町!F27</f>
        <v>232</v>
      </c>
      <c r="G27" s="12">
        <f>+夕張市!G27+岩見沢市!G27+美唄市!G27+芦別市!G27+赤平市!G27+三笠市!G27+滝川市!G27+砂川市!G27+歌志内市!G27+深川市!G27+南幌町!G27+奈井江町!G27+上砂川町!G27+由仁町!G27+長沼町!G27+栗山町!G27+月形町!G27+浦臼町!G27+新十津川町!G27+妹背牛町!G27+秩父別町!G27+雨竜町!G27+北竜町!G27+沼田町!G27</f>
        <v>55</v>
      </c>
      <c r="H27" s="12">
        <f>+夕張市!H27+岩見沢市!H27+美唄市!H27+芦別市!H27+赤平市!H27+三笠市!H27+滝川市!H27+砂川市!H27+歌志内市!H27+深川市!H27+南幌町!H27+奈井江町!H27+上砂川町!H27+由仁町!H27+長沼町!H27+栗山町!H27+月形町!H27+浦臼町!H27+新十津川町!H27+妹背牛町!H27+秩父別町!H27+雨竜町!H27+北竜町!H27+沼田町!H27</f>
        <v>337</v>
      </c>
      <c r="I27" s="12">
        <f>+夕張市!I27+岩見沢市!I27+美唄市!I27+芦別市!I27+赤平市!I27+三笠市!I27+滝川市!I27+砂川市!I27+歌志内市!I27+深川市!I27+南幌町!I27+奈井江町!I27+上砂川町!I27+由仁町!I27+長沼町!I27+栗山町!I27+月形町!I27+浦臼町!I27+新十津川町!I27+妹背牛町!I27+秩父別町!I27+雨竜町!I27+北竜町!I27+沼田町!I27</f>
        <v>232</v>
      </c>
      <c r="J27" s="12">
        <f>+夕張市!J27+岩見沢市!J27+美唄市!J27+芦別市!J27+赤平市!J27+三笠市!J27+滝川市!J27+砂川市!J27+歌志内市!J27+深川市!J27+南幌町!J27+奈井江町!J27+上砂川町!J27+由仁町!J27+長沼町!J27+栗山町!J27+月形町!J27+浦臼町!J27+新十津川町!J27+妹背牛町!J27+秩父別町!J27+雨竜町!J27+北竜町!J27+沼田町!J27</f>
        <v>0</v>
      </c>
      <c r="K27" s="12">
        <f>+夕張市!K27+岩見沢市!K27+美唄市!K27+芦別市!K27+赤平市!K27+三笠市!K27+滝川市!K27+砂川市!K27+歌志内市!K27+深川市!K27+南幌町!K27+奈井江町!K27+上砂川町!K27+由仁町!K27+長沼町!K27+栗山町!K27+月形町!K27+浦臼町!K27+新十津川町!K27+妹背牛町!K27+秩父別町!K27+雨竜町!K27+北竜町!K27+沼田町!K27</f>
        <v>0</v>
      </c>
      <c r="L27" s="12">
        <f>+夕張市!L27+岩見沢市!L27+美唄市!L27+芦別市!L27+赤平市!L27+三笠市!L27+滝川市!L27+砂川市!L27+歌志内市!L27+深川市!L27+南幌町!L27+奈井江町!L27+上砂川町!L27+由仁町!L27+長沼町!L27+栗山町!L27+月形町!L27+浦臼町!L27+新十津川町!L27+妹背牛町!L27+秩父別町!L27+雨竜町!L27+北竜町!L27+沼田町!L27</f>
        <v>0</v>
      </c>
      <c r="M27" s="12">
        <f>+夕張市!M27+岩見沢市!M27+美唄市!M27+芦別市!M27+赤平市!M27+三笠市!M27+滝川市!M27+砂川市!M27+歌志内市!M27+深川市!M27+南幌町!M27+奈井江町!M27+上砂川町!M27+由仁町!M27+長沼町!M27+栗山町!M27+月形町!M27+浦臼町!M27+新十津川町!M27+妹背牛町!M27+秩父別町!M27+雨竜町!M27+北竜町!M27+沼田町!M27</f>
        <v>0</v>
      </c>
      <c r="N27" s="12">
        <f>+夕張市!N27+岩見沢市!N27+美唄市!N27+芦別市!N27+赤平市!N27+三笠市!N27+滝川市!N27+砂川市!N27+歌志内市!N27+深川市!N27+南幌町!N27+奈井江町!N27+上砂川町!N27+由仁町!N27+長沼町!N27+栗山町!N27+月形町!N27+浦臼町!N27+新十津川町!N27+妹背牛町!N27+秩父別町!N27+雨竜町!N27+北竜町!N27+沼田町!N27</f>
        <v>0</v>
      </c>
      <c r="O27" s="12">
        <f>+夕張市!O27+岩見沢市!O27+美唄市!O27+芦別市!O27+赤平市!O27+三笠市!O27+滝川市!O27+砂川市!O27+歌志内市!O27+深川市!O27+南幌町!O27+奈井江町!O27+上砂川町!O27+由仁町!O27+長沼町!O27+栗山町!O27+月形町!O27+浦臼町!O27+新十津川町!O27+妹背牛町!O27+秩父別町!O27+雨竜町!O27+北竜町!O27+沼田町!O27</f>
        <v>2</v>
      </c>
      <c r="P27" s="12">
        <f>+夕張市!P27+岩見沢市!P27+美唄市!P27+芦別市!P27+赤平市!P27+三笠市!P27+滝川市!P27+砂川市!P27+歌志内市!P27+深川市!P27+南幌町!P27+奈井江町!P27+上砂川町!P27+由仁町!P27+長沼町!P27+栗山町!P27+月形町!P27+浦臼町!P27+新十津川町!P27+妹背牛町!P27+秩父別町!P27+雨竜町!P27+北竜町!P27+沼田町!P27</f>
        <v>1</v>
      </c>
      <c r="Q27" s="12">
        <f>+夕張市!Q27+岩見沢市!Q27+美唄市!Q27+芦別市!Q27+赤平市!Q27+三笠市!Q27+滝川市!Q27+砂川市!Q27+歌志内市!Q27+深川市!Q27+南幌町!Q27+奈井江町!Q27+上砂川町!Q27+由仁町!Q27+長沼町!Q27+栗山町!Q27+月形町!Q27+浦臼町!Q27+新十津川町!Q27+妹背牛町!Q27+秩父別町!Q27+雨竜町!Q27+北竜町!Q27+沼田町!Q27</f>
        <v>3</v>
      </c>
      <c r="R27" s="12">
        <f>+夕張市!R27+岩見沢市!R27+美唄市!R27+芦別市!R27+赤平市!R27+三笠市!R27+滝川市!R27+砂川市!R27+歌志内市!R27+深川市!R27+南幌町!R27+奈井江町!R27+上砂川町!R27+由仁町!R27+長沼町!R27+栗山町!R27+月形町!R27+浦臼町!R27+新十津川町!R27+妹背牛町!R27+秩父別町!R27+雨竜町!R27+北竜町!R27+沼田町!R27</f>
        <v>9</v>
      </c>
      <c r="S27" s="12">
        <f>+夕張市!S27+岩見沢市!S27+美唄市!S27+芦別市!S27+赤平市!S27+三笠市!S27+滝川市!S27+砂川市!S27+歌志内市!S27+深川市!S27+南幌町!S27+奈井江町!S27+上砂川町!S27+由仁町!S27+長沼町!S27+栗山町!S27+月形町!S27+浦臼町!S27+新十津川町!S27+妹背牛町!S27+秩父別町!S27+雨竜町!S27+北竜町!S27+沼田町!S27</f>
        <v>7</v>
      </c>
      <c r="T27" s="12">
        <f>+夕張市!T27+岩見沢市!T27+美唄市!T27+芦別市!T27+赤平市!T27+三笠市!T27+滝川市!T27+砂川市!T27+歌志内市!T27+深川市!T27+南幌町!T27+奈井江町!T27+上砂川町!T27+由仁町!T27+長沼町!T27+栗山町!T27+月形町!T27+浦臼町!T27+新十津川町!T27+妹背牛町!T27+秩父別町!T27+雨竜町!T27+北竜町!T27+沼田町!T27</f>
        <v>8</v>
      </c>
      <c r="U27" s="13">
        <f>+夕張市!U27+岩見沢市!U27+美唄市!U27+芦別市!U27+赤平市!U27+三笠市!U27+滝川市!U27+砂川市!U27+歌志内市!U27+深川市!U27+南幌町!U27+奈井江町!U27+上砂川町!U27+由仁町!U27+長沼町!U27+栗山町!U27+月形町!U27+浦臼町!U27+新十津川町!U27+妹背牛町!U27+秩父別町!U27+雨竜町!U27+北竜町!U27+沼田町!U27</f>
        <v>21</v>
      </c>
      <c r="V27" s="32">
        <f>+夕張市!V27+岩見沢市!V27+美唄市!V27+芦別市!V27+赤平市!V27+三笠市!V27+滝川市!V27+砂川市!V27+歌志内市!V27+深川市!V27+南幌町!V27+奈井江町!V27+上砂川町!V27+由仁町!V27+長沼町!V27+栗山町!V27+月形町!V27+浦臼町!V27+新十津川町!V27+妹背牛町!V27+秩父別町!V27+雨竜町!V27+北竜町!V27+沼田町!V27</f>
        <v>4826</v>
      </c>
    </row>
    <row r="28" spans="1:22" ht="18" customHeight="1" x14ac:dyDescent="0.15">
      <c r="A28" s="157"/>
      <c r="B28" s="119" t="s">
        <v>14</v>
      </c>
      <c r="C28" s="8">
        <f>+夕張市!C28+岩見沢市!C28+美唄市!C28+芦別市!C28+赤平市!C28+三笠市!C28+滝川市!C28+砂川市!C28+歌志内市!C28+深川市!C28+南幌町!C28+奈井江町!C28+上砂川町!C28+由仁町!C28+長沼町!C28+栗山町!C28+月形町!C28+浦臼町!C28+新十津川町!C28+妹背牛町!C28+秩父別町!C28+雨竜町!C28+北竜町!C28+沼田町!C28</f>
        <v>1275</v>
      </c>
      <c r="D28" s="9">
        <f>+夕張市!D28+岩見沢市!D28+美唄市!D28+芦別市!D28+赤平市!D28+三笠市!D28+滝川市!D28+砂川市!D28+歌志内市!D28+深川市!D28+南幌町!D28+奈井江町!D28+上砂川町!D28+由仁町!D28+長沼町!D28+栗山町!D28+月形町!D28+浦臼町!D28+新十津川町!D28+妹背牛町!D28+秩父別町!D28+雨竜町!D28+北竜町!D28+沼田町!D28</f>
        <v>107</v>
      </c>
      <c r="E28" s="9">
        <f>+夕張市!E28+岩見沢市!E28+美唄市!E28+芦別市!E28+赤平市!E28+三笠市!E28+滝川市!E28+砂川市!E28+歌志内市!E28+深川市!E28+南幌町!E28+奈井江町!E28+上砂川町!E28+由仁町!E28+長沼町!E28+栗山町!E28+月形町!E28+浦臼町!E28+新十津川町!E28+妹背牛町!E28+秩父別町!E28+雨竜町!E28+北竜町!E28+沼田町!E28</f>
        <v>2931</v>
      </c>
      <c r="F28" s="9">
        <f>+夕張市!F28+岩見沢市!F28+美唄市!F28+芦別市!F28+赤平市!F28+三笠市!F28+滝川市!F28+砂川市!F28+歌志内市!F28+深川市!F28+南幌町!F28+奈井江町!F28+上砂川町!F28+由仁町!F28+長沼町!F28+栗山町!F28+月形町!F28+浦臼町!F28+新十津川町!F28+妹背牛町!F28+秩父別町!F28+雨竜町!F28+北竜町!F28+沼田町!F28</f>
        <v>233</v>
      </c>
      <c r="G28" s="9">
        <f>+夕張市!G28+岩見沢市!G28+美唄市!G28+芦別市!G28+赤平市!G28+三笠市!G28+滝川市!G28+砂川市!G28+歌志内市!G28+深川市!G28+南幌町!G28+奈井江町!G28+上砂川町!G28+由仁町!G28+長沼町!G28+栗山町!G28+月形町!G28+浦臼町!G28+新十津川町!G28+妹背牛町!G28+秩父別町!G28+雨竜町!G28+北竜町!G28+沼田町!G28</f>
        <v>58</v>
      </c>
      <c r="H28" s="9">
        <f>+夕張市!H28+岩見沢市!H28+美唄市!H28+芦別市!H28+赤平市!H28+三笠市!H28+滝川市!H28+砂川市!H28+歌志内市!H28+深川市!H28+南幌町!H28+奈井江町!H28+上砂川町!H28+由仁町!H28+長沼町!H28+栗山町!H28+月形町!H28+浦臼町!H28+新十津川町!H28+妹背牛町!H28+秩父別町!H28+雨竜町!H28+北竜町!H28+沼田町!H28</f>
        <v>337</v>
      </c>
      <c r="I28" s="9">
        <f>+夕張市!I28+岩見沢市!I28+美唄市!I28+芦別市!I28+赤平市!I28+三笠市!I28+滝川市!I28+砂川市!I28+歌志内市!I28+深川市!I28+南幌町!I28+奈井江町!I28+上砂川町!I28+由仁町!I28+長沼町!I28+栗山町!I28+月形町!I28+浦臼町!I28+新十津川町!I28+妹背牛町!I28+秩父別町!I28+雨竜町!I28+北竜町!I28+沼田町!I28</f>
        <v>232</v>
      </c>
      <c r="J28" s="9">
        <f>+夕張市!J28+岩見沢市!J28+美唄市!J28+芦別市!J28+赤平市!J28+三笠市!J28+滝川市!J28+砂川市!J28+歌志内市!J28+深川市!J28+南幌町!J28+奈井江町!J28+上砂川町!J28+由仁町!J28+長沼町!J28+栗山町!J28+月形町!J28+浦臼町!J28+新十津川町!J28+妹背牛町!J28+秩父別町!J28+雨竜町!J28+北竜町!J28+沼田町!J28</f>
        <v>0</v>
      </c>
      <c r="K28" s="9">
        <f>+夕張市!K28+岩見沢市!K28+美唄市!K28+芦別市!K28+赤平市!K28+三笠市!K28+滝川市!K28+砂川市!K28+歌志内市!K28+深川市!K28+南幌町!K28+奈井江町!K28+上砂川町!K28+由仁町!K28+長沼町!K28+栗山町!K28+月形町!K28+浦臼町!K28+新十津川町!K28+妹背牛町!K28+秩父別町!K28+雨竜町!K28+北竜町!K28+沼田町!K28</f>
        <v>0</v>
      </c>
      <c r="L28" s="9">
        <f>+夕張市!L28+岩見沢市!L28+美唄市!L28+芦別市!L28+赤平市!L28+三笠市!L28+滝川市!L28+砂川市!L28+歌志内市!L28+深川市!L28+南幌町!L28+奈井江町!L28+上砂川町!L28+由仁町!L28+長沼町!L28+栗山町!L28+月形町!L28+浦臼町!L28+新十津川町!L28+妹背牛町!L28+秩父別町!L28+雨竜町!L28+北竜町!L28+沼田町!L28</f>
        <v>0</v>
      </c>
      <c r="M28" s="9">
        <f>+夕張市!M28+岩見沢市!M28+美唄市!M28+芦別市!M28+赤平市!M28+三笠市!M28+滝川市!M28+砂川市!M28+歌志内市!M28+深川市!M28+南幌町!M28+奈井江町!M28+上砂川町!M28+由仁町!M28+長沼町!M28+栗山町!M28+月形町!M28+浦臼町!M28+新十津川町!M28+妹背牛町!M28+秩父別町!M28+雨竜町!M28+北竜町!M28+沼田町!M28</f>
        <v>0</v>
      </c>
      <c r="N28" s="9">
        <f>+夕張市!N28+岩見沢市!N28+美唄市!N28+芦別市!N28+赤平市!N28+三笠市!N28+滝川市!N28+砂川市!N28+歌志内市!N28+深川市!N28+南幌町!N28+奈井江町!N28+上砂川町!N28+由仁町!N28+長沼町!N28+栗山町!N28+月形町!N28+浦臼町!N28+新十津川町!N28+妹背牛町!N28+秩父別町!N28+雨竜町!N28+北竜町!N28+沼田町!N28</f>
        <v>0</v>
      </c>
      <c r="O28" s="9">
        <f>+夕張市!O28+岩見沢市!O28+美唄市!O28+芦別市!O28+赤平市!O28+三笠市!O28+滝川市!O28+砂川市!O28+歌志内市!O28+深川市!O28+南幌町!O28+奈井江町!O28+上砂川町!O28+由仁町!O28+長沼町!O28+栗山町!O28+月形町!O28+浦臼町!O28+新十津川町!O28+妹背牛町!O28+秩父別町!O28+雨竜町!O28+北竜町!O28+沼田町!O28</f>
        <v>2</v>
      </c>
      <c r="P28" s="9">
        <f>+夕張市!P28+岩見沢市!P28+美唄市!P28+芦別市!P28+赤平市!P28+三笠市!P28+滝川市!P28+砂川市!P28+歌志内市!P28+深川市!P28+南幌町!P28+奈井江町!P28+上砂川町!P28+由仁町!P28+長沼町!P28+栗山町!P28+月形町!P28+浦臼町!P28+新十津川町!P28+妹背牛町!P28+秩父別町!P28+雨竜町!P28+北竜町!P28+沼田町!P28</f>
        <v>1</v>
      </c>
      <c r="Q28" s="9">
        <f>+夕張市!Q28+岩見沢市!Q28+美唄市!Q28+芦別市!Q28+赤平市!Q28+三笠市!Q28+滝川市!Q28+砂川市!Q28+歌志内市!Q28+深川市!Q28+南幌町!Q28+奈井江町!Q28+上砂川町!Q28+由仁町!Q28+長沼町!Q28+栗山町!Q28+月形町!Q28+浦臼町!Q28+新十津川町!Q28+妹背牛町!Q28+秩父別町!Q28+雨竜町!Q28+北竜町!Q28+沼田町!Q28</f>
        <v>6</v>
      </c>
      <c r="R28" s="9">
        <f>+夕張市!R28+岩見沢市!R28+美唄市!R28+芦別市!R28+赤平市!R28+三笠市!R28+滝川市!R28+砂川市!R28+歌志内市!R28+深川市!R28+南幌町!R28+奈井江町!R28+上砂川町!R28+由仁町!R28+長沼町!R28+栗山町!R28+月形町!R28+浦臼町!R28+新十津川町!R28+妹背牛町!R28+秩父別町!R28+雨竜町!R28+北竜町!R28+沼田町!R28</f>
        <v>40</v>
      </c>
      <c r="S28" s="9">
        <f>+夕張市!S28+岩見沢市!S28+美唄市!S28+芦別市!S28+赤平市!S28+三笠市!S28+滝川市!S28+砂川市!S28+歌志内市!S28+深川市!S28+南幌町!S28+奈井江町!S28+上砂川町!S28+由仁町!S28+長沼町!S28+栗山町!S28+月形町!S28+浦臼町!S28+新十津川町!S28+妹背牛町!S28+秩父別町!S28+雨竜町!S28+北竜町!S28+沼田町!S28</f>
        <v>7</v>
      </c>
      <c r="T28" s="9">
        <f>+夕張市!T28+岩見沢市!T28+美唄市!T28+芦別市!T28+赤平市!T28+三笠市!T28+滝川市!T28+砂川市!T28+歌志内市!T28+深川市!T28+南幌町!T28+奈井江町!T28+上砂川町!T28+由仁町!T28+長沼町!T28+栗山町!T28+月形町!T28+浦臼町!T28+新十津川町!T28+妹背牛町!T28+秩父別町!T28+雨竜町!T28+北竜町!T28+沼田町!T28</f>
        <v>8</v>
      </c>
      <c r="U28" s="10">
        <f>+夕張市!U28+岩見沢市!U28+美唄市!U28+芦別市!U28+赤平市!U28+三笠市!U28+滝川市!U28+砂川市!U28+歌志内市!U28+深川市!U28+南幌町!U28+奈井江町!U28+上砂川町!U28+由仁町!U28+長沼町!U28+栗山町!U28+月形町!U28+浦臼町!U28+新十津川町!U28+妹背牛町!U28+秩父別町!U28+雨竜町!U28+北竜町!U28+沼田町!U28</f>
        <v>35</v>
      </c>
      <c r="V28" s="30">
        <f>+夕張市!V28+岩見沢市!V28+美唄市!V28+芦別市!V28+赤平市!V28+三笠市!V28+滝川市!V28+砂川市!V28+歌志内市!V28+深川市!V28+南幌町!V28+奈井江町!V28+上砂川町!V28+由仁町!V28+長沼町!V28+栗山町!V28+月形町!V28+浦臼町!V28+新十津川町!V28+妹背牛町!V28+秩父別町!V28+雨竜町!V28+北竜町!V28+沼田町!V28</f>
        <v>5272</v>
      </c>
    </row>
    <row r="29" spans="1:22" ht="18" customHeight="1" x14ac:dyDescent="0.15">
      <c r="A29" s="154" t="s">
        <v>12</v>
      </c>
      <c r="B29" s="118" t="s">
        <v>13</v>
      </c>
      <c r="C29" s="2">
        <f>+夕張市!C29+岩見沢市!C29+美唄市!C29+芦別市!C29+赤平市!C29+三笠市!C29+滝川市!C29+砂川市!C29+歌志内市!C29+深川市!C29+南幌町!C29+奈井江町!C29+上砂川町!C29+由仁町!C29+長沼町!C29+栗山町!C29+月形町!C29+浦臼町!C29+新十津川町!C29+妹背牛町!C29+秩父別町!C29+雨竜町!C29+北竜町!C29+沼田町!C29</f>
        <v>109</v>
      </c>
      <c r="D29" s="3">
        <f>+夕張市!D29+岩見沢市!D29+美唄市!D29+芦別市!D29+赤平市!D29+三笠市!D29+滝川市!D29+砂川市!D29+歌志内市!D29+深川市!D29+南幌町!D29+奈井江町!D29+上砂川町!D29+由仁町!D29+長沼町!D29+栗山町!D29+月形町!D29+浦臼町!D29+新十津川町!D29+妹背牛町!D29+秩父別町!D29+雨竜町!D29+北竜町!D29+沼田町!D29</f>
        <v>8</v>
      </c>
      <c r="E29" s="3">
        <f>+夕張市!E29+岩見沢市!E29+美唄市!E29+芦別市!E29+赤平市!E29+三笠市!E29+滝川市!E29+砂川市!E29+歌志内市!E29+深川市!E29+南幌町!E29+奈井江町!E29+上砂川町!E29+由仁町!E29+長沼町!E29+栗山町!E29+月形町!E29+浦臼町!E29+新十津川町!E29+妹背牛町!E29+秩父別町!E29+雨竜町!E29+北竜町!E29+沼田町!E29</f>
        <v>2253</v>
      </c>
      <c r="F29" s="3">
        <f>+夕張市!F29+岩見沢市!F29+美唄市!F29+芦別市!F29+赤平市!F29+三笠市!F29+滝川市!F29+砂川市!F29+歌志内市!F29+深川市!F29+南幌町!F29+奈井江町!F29+上砂川町!F29+由仁町!F29+長沼町!F29+栗山町!F29+月形町!F29+浦臼町!F29+新十津川町!F29+妹背牛町!F29+秩父別町!F29+雨竜町!F29+北竜町!F29+沼田町!F29</f>
        <v>16</v>
      </c>
      <c r="G29" s="3">
        <f>+夕張市!G29+岩見沢市!G29+美唄市!G29+芦別市!G29+赤平市!G29+三笠市!G29+滝川市!G29+砂川市!G29+歌志内市!G29+深川市!G29+南幌町!G29+奈井江町!G29+上砂川町!G29+由仁町!G29+長沼町!G29+栗山町!G29+月形町!G29+浦臼町!G29+新十津川町!G29+妹背牛町!G29+秩父別町!G29+雨竜町!G29+北竜町!G29+沼田町!G29</f>
        <v>24</v>
      </c>
      <c r="H29" s="3">
        <f>+夕張市!H29+岩見沢市!H29+美唄市!H29+芦別市!H29+赤平市!H29+三笠市!H29+滝川市!H29+砂川市!H29+歌志内市!H29+深川市!H29+南幌町!H29+奈井江町!H29+上砂川町!H29+由仁町!H29+長沼町!H29+栗山町!H29+月形町!H29+浦臼町!H29+新十津川町!H29+妹背牛町!H29+秩父別町!H29+雨竜町!H29+北竜町!H29+沼田町!H29</f>
        <v>128</v>
      </c>
      <c r="I29" s="3">
        <f>+夕張市!I29+岩見沢市!I29+美唄市!I29+芦別市!I29+赤平市!I29+三笠市!I29+滝川市!I29+砂川市!I29+歌志内市!I29+深川市!I29+南幌町!I29+奈井江町!I29+上砂川町!I29+由仁町!I29+長沼町!I29+栗山町!I29+月形町!I29+浦臼町!I29+新十津川町!I29+妹背牛町!I29+秩父別町!I29+雨竜町!I29+北竜町!I29+沼田町!I29</f>
        <v>25</v>
      </c>
      <c r="J29" s="3">
        <f>+夕張市!J29+岩見沢市!J29+美唄市!J29+芦別市!J29+赤平市!J29+三笠市!J29+滝川市!J29+砂川市!J29+歌志内市!J29+深川市!J29+南幌町!J29+奈井江町!J29+上砂川町!J29+由仁町!J29+長沼町!J29+栗山町!J29+月形町!J29+浦臼町!J29+新十津川町!J29+妹背牛町!J29+秩父別町!J29+雨竜町!J29+北竜町!J29+沼田町!J29</f>
        <v>0</v>
      </c>
      <c r="K29" s="3">
        <f>+夕張市!K29+岩見沢市!K29+美唄市!K29+芦別市!K29+赤平市!K29+三笠市!K29+滝川市!K29+砂川市!K29+歌志内市!K29+深川市!K29+南幌町!K29+奈井江町!K29+上砂川町!K29+由仁町!K29+長沼町!K29+栗山町!K29+月形町!K29+浦臼町!K29+新十津川町!K29+妹背牛町!K29+秩父別町!K29+雨竜町!K29+北竜町!K29+沼田町!K29</f>
        <v>0</v>
      </c>
      <c r="L29" s="3">
        <f>+夕張市!L29+岩見沢市!L29+美唄市!L29+芦別市!L29+赤平市!L29+三笠市!L29+滝川市!L29+砂川市!L29+歌志内市!L29+深川市!L29+南幌町!L29+奈井江町!L29+上砂川町!L29+由仁町!L29+長沼町!L29+栗山町!L29+月形町!L29+浦臼町!L29+新十津川町!L29+妹背牛町!L29+秩父別町!L29+雨竜町!L29+北竜町!L29+沼田町!L29</f>
        <v>0</v>
      </c>
      <c r="M29" s="3">
        <f>+夕張市!M29+岩見沢市!M29+美唄市!M29+芦別市!M29+赤平市!M29+三笠市!M29+滝川市!M29+砂川市!M29+歌志内市!M29+深川市!M29+南幌町!M29+奈井江町!M29+上砂川町!M29+由仁町!M29+長沼町!M29+栗山町!M29+月形町!M29+浦臼町!M29+新十津川町!M29+妹背牛町!M29+秩父別町!M29+雨竜町!M29+北竜町!M29+沼田町!M29</f>
        <v>11</v>
      </c>
      <c r="N29" s="3">
        <f>+夕張市!N29+岩見沢市!N29+美唄市!N29+芦別市!N29+赤平市!N29+三笠市!N29+滝川市!N29+砂川市!N29+歌志内市!N29+深川市!N29+南幌町!N29+奈井江町!N29+上砂川町!N29+由仁町!N29+長沼町!N29+栗山町!N29+月形町!N29+浦臼町!N29+新十津川町!N29+妹背牛町!N29+秩父別町!N29+雨竜町!N29+北竜町!N29+沼田町!N29</f>
        <v>2</v>
      </c>
      <c r="O29" s="3">
        <f>+夕張市!O29+岩見沢市!O29+美唄市!O29+芦別市!O29+赤平市!O29+三笠市!O29+滝川市!O29+砂川市!O29+歌志内市!O29+深川市!O29+南幌町!O29+奈井江町!O29+上砂川町!O29+由仁町!O29+長沼町!O29+栗山町!O29+月形町!O29+浦臼町!O29+新十津川町!O29+妹背牛町!O29+秩父別町!O29+雨竜町!O29+北竜町!O29+沼田町!O29</f>
        <v>0</v>
      </c>
      <c r="P29" s="3">
        <f>+夕張市!P29+岩見沢市!P29+美唄市!P29+芦別市!P29+赤平市!P29+三笠市!P29+滝川市!P29+砂川市!P29+歌志内市!P29+深川市!P29+南幌町!P29+奈井江町!P29+上砂川町!P29+由仁町!P29+長沼町!P29+栗山町!P29+月形町!P29+浦臼町!P29+新十津川町!P29+妹背牛町!P29+秩父別町!P29+雨竜町!P29+北竜町!P29+沼田町!P29</f>
        <v>1</v>
      </c>
      <c r="Q29" s="3">
        <f>+夕張市!Q29+岩見沢市!Q29+美唄市!Q29+芦別市!Q29+赤平市!Q29+三笠市!Q29+滝川市!Q29+砂川市!Q29+歌志内市!Q29+深川市!Q29+南幌町!Q29+奈井江町!Q29+上砂川町!Q29+由仁町!Q29+長沼町!Q29+栗山町!Q29+月形町!Q29+浦臼町!Q29+新十津川町!Q29+妹背牛町!Q29+秩父別町!Q29+雨竜町!Q29+北竜町!Q29+沼田町!Q29</f>
        <v>0</v>
      </c>
      <c r="R29" s="3">
        <f>+夕張市!R29+岩見沢市!R29+美唄市!R29+芦別市!R29+赤平市!R29+三笠市!R29+滝川市!R29+砂川市!R29+歌志内市!R29+深川市!R29+南幌町!R29+奈井江町!R29+上砂川町!R29+由仁町!R29+長沼町!R29+栗山町!R29+月形町!R29+浦臼町!R29+新十津川町!R29+妹背牛町!R29+秩父別町!R29+雨竜町!R29+北竜町!R29+沼田町!R29</f>
        <v>2</v>
      </c>
      <c r="S29" s="3">
        <f>+夕張市!S29+岩見沢市!S29+美唄市!S29+芦別市!S29+赤平市!S29+三笠市!S29+滝川市!S29+砂川市!S29+歌志内市!S29+深川市!S29+南幌町!S29+奈井江町!S29+上砂川町!S29+由仁町!S29+長沼町!S29+栗山町!S29+月形町!S29+浦臼町!S29+新十津川町!S29+妹背牛町!S29+秩父別町!S29+雨竜町!S29+北竜町!S29+沼田町!S29</f>
        <v>1</v>
      </c>
      <c r="T29" s="3">
        <f>+夕張市!T29+岩見沢市!T29+美唄市!T29+芦別市!T29+赤平市!T29+三笠市!T29+滝川市!T29+砂川市!T29+歌志内市!T29+深川市!T29+南幌町!T29+奈井江町!T29+上砂川町!T29+由仁町!T29+長沼町!T29+栗山町!T29+月形町!T29+浦臼町!T29+新十津川町!T29+妹背牛町!T29+秩父別町!T29+雨竜町!T29+北竜町!T29+沼田町!T29</f>
        <v>12</v>
      </c>
      <c r="U29" s="4">
        <f>+夕張市!U29+岩見沢市!U29+美唄市!U29+芦別市!U29+赤平市!U29+三笠市!U29+滝川市!U29+砂川市!U29+歌志内市!U29+深川市!U29+南幌町!U29+奈井江町!U29+上砂川町!U29+由仁町!U29+長沼町!U29+栗山町!U29+月形町!U29+浦臼町!U29+新十津川町!U29+妹背牛町!U29+秩父別町!U29+雨竜町!U29+北竜町!U29+沼田町!U29</f>
        <v>5</v>
      </c>
      <c r="V29" s="29">
        <f>+夕張市!V29+岩見沢市!V29+美唄市!V29+芦別市!V29+赤平市!V29+三笠市!V29+滝川市!V29+砂川市!V29+歌志内市!V29+深川市!V29+南幌町!V29+奈井江町!V29+上砂川町!V29+由仁町!V29+長沼町!V29+栗山町!V29+月形町!V29+浦臼町!V29+新十津川町!V29+妹背牛町!V29+秩父別町!V29+雨竜町!V29+北竜町!V29+沼田町!V29</f>
        <v>2597</v>
      </c>
    </row>
    <row r="30" spans="1:22" ht="18" customHeight="1" x14ac:dyDescent="0.15">
      <c r="A30" s="153"/>
      <c r="B30" s="120" t="s">
        <v>14</v>
      </c>
      <c r="C30" s="5">
        <f>+夕張市!C30+岩見沢市!C30+美唄市!C30+芦別市!C30+赤平市!C30+三笠市!C30+滝川市!C30+砂川市!C30+歌志内市!C30+深川市!C30+南幌町!C30+奈井江町!C30+上砂川町!C30+由仁町!C30+長沼町!C30+栗山町!C30+月形町!C30+浦臼町!C30+新十津川町!C30+妹背牛町!C30+秩父別町!C30+雨竜町!C30+北竜町!C30+沼田町!C30</f>
        <v>170</v>
      </c>
      <c r="D30" s="6">
        <f>+夕張市!D30+岩見沢市!D30+美唄市!D30+芦別市!D30+赤平市!D30+三笠市!D30+滝川市!D30+砂川市!D30+歌志内市!D30+深川市!D30+南幌町!D30+奈井江町!D30+上砂川町!D30+由仁町!D30+長沼町!D30+栗山町!D30+月形町!D30+浦臼町!D30+新十津川町!D30+妹背牛町!D30+秩父別町!D30+雨竜町!D30+北竜町!D30+沼田町!D30</f>
        <v>20</v>
      </c>
      <c r="E30" s="6">
        <f>+夕張市!E30+岩見沢市!E30+美唄市!E30+芦別市!E30+赤平市!E30+三笠市!E30+滝川市!E30+砂川市!E30+歌志内市!E30+深川市!E30+南幌町!E30+奈井江町!E30+上砂川町!E30+由仁町!E30+長沼町!E30+栗山町!E30+月形町!E30+浦臼町!E30+新十津川町!E30+妹背牛町!E30+秩父別町!E30+雨竜町!E30+北竜町!E30+沼田町!E30</f>
        <v>2253</v>
      </c>
      <c r="F30" s="6">
        <f>+夕張市!F30+岩見沢市!F30+美唄市!F30+芦別市!F30+赤平市!F30+三笠市!F30+滝川市!F30+砂川市!F30+歌志内市!F30+深川市!F30+南幌町!F30+奈井江町!F30+上砂川町!F30+由仁町!F30+長沼町!F30+栗山町!F30+月形町!F30+浦臼町!F30+新十津川町!F30+妹背牛町!F30+秩父別町!F30+雨竜町!F30+北竜町!F30+沼田町!F30</f>
        <v>16</v>
      </c>
      <c r="G30" s="6">
        <f>+夕張市!G30+岩見沢市!G30+美唄市!G30+芦別市!G30+赤平市!G30+三笠市!G30+滝川市!G30+砂川市!G30+歌志内市!G30+深川市!G30+南幌町!G30+奈井江町!G30+上砂川町!G30+由仁町!G30+長沼町!G30+栗山町!G30+月形町!G30+浦臼町!G30+新十津川町!G30+妹背牛町!G30+秩父別町!G30+雨竜町!G30+北竜町!G30+沼田町!G30</f>
        <v>24</v>
      </c>
      <c r="H30" s="6">
        <f>+夕張市!H30+岩見沢市!H30+美唄市!H30+芦別市!H30+赤平市!H30+三笠市!H30+滝川市!H30+砂川市!H30+歌志内市!H30+深川市!H30+南幌町!H30+奈井江町!H30+上砂川町!H30+由仁町!H30+長沼町!H30+栗山町!H30+月形町!H30+浦臼町!H30+新十津川町!H30+妹背牛町!H30+秩父別町!H30+雨竜町!H30+北竜町!H30+沼田町!H30</f>
        <v>128</v>
      </c>
      <c r="I30" s="6">
        <f>+夕張市!I30+岩見沢市!I30+美唄市!I30+芦別市!I30+赤平市!I30+三笠市!I30+滝川市!I30+砂川市!I30+歌志内市!I30+深川市!I30+南幌町!I30+奈井江町!I30+上砂川町!I30+由仁町!I30+長沼町!I30+栗山町!I30+月形町!I30+浦臼町!I30+新十津川町!I30+妹背牛町!I30+秩父別町!I30+雨竜町!I30+北竜町!I30+沼田町!I30</f>
        <v>27</v>
      </c>
      <c r="J30" s="6">
        <f>+夕張市!J30+岩見沢市!J30+美唄市!J30+芦別市!J30+赤平市!J30+三笠市!J30+滝川市!J30+砂川市!J30+歌志内市!J30+深川市!J30+南幌町!J30+奈井江町!J30+上砂川町!J30+由仁町!J30+長沼町!J30+栗山町!J30+月形町!J30+浦臼町!J30+新十津川町!J30+妹背牛町!J30+秩父別町!J30+雨竜町!J30+北竜町!J30+沼田町!J30</f>
        <v>0</v>
      </c>
      <c r="K30" s="6">
        <f>+夕張市!K30+岩見沢市!K30+美唄市!K30+芦別市!K30+赤平市!K30+三笠市!K30+滝川市!K30+砂川市!K30+歌志内市!K30+深川市!K30+南幌町!K30+奈井江町!K30+上砂川町!K30+由仁町!K30+長沼町!K30+栗山町!K30+月形町!K30+浦臼町!K30+新十津川町!K30+妹背牛町!K30+秩父別町!K30+雨竜町!K30+北竜町!K30+沼田町!K30</f>
        <v>0</v>
      </c>
      <c r="L30" s="6">
        <f>+夕張市!L30+岩見沢市!L30+美唄市!L30+芦別市!L30+赤平市!L30+三笠市!L30+滝川市!L30+砂川市!L30+歌志内市!L30+深川市!L30+南幌町!L30+奈井江町!L30+上砂川町!L30+由仁町!L30+長沼町!L30+栗山町!L30+月形町!L30+浦臼町!L30+新十津川町!L30+妹背牛町!L30+秩父別町!L30+雨竜町!L30+北竜町!L30+沼田町!L30</f>
        <v>0</v>
      </c>
      <c r="M30" s="6">
        <f>+夕張市!M30+岩見沢市!M30+美唄市!M30+芦別市!M30+赤平市!M30+三笠市!M30+滝川市!M30+砂川市!M30+歌志内市!M30+深川市!M30+南幌町!M30+奈井江町!M30+上砂川町!M30+由仁町!M30+長沼町!M30+栗山町!M30+月形町!M30+浦臼町!M30+新十津川町!M30+妹背牛町!M30+秩父別町!M30+雨竜町!M30+北竜町!M30+沼田町!M30</f>
        <v>41</v>
      </c>
      <c r="N30" s="6">
        <f>+夕張市!N30+岩見沢市!N30+美唄市!N30+芦別市!N30+赤平市!N30+三笠市!N30+滝川市!N30+砂川市!N30+歌志内市!N30+深川市!N30+南幌町!N30+奈井江町!N30+上砂川町!N30+由仁町!N30+長沼町!N30+栗山町!N30+月形町!N30+浦臼町!N30+新十津川町!N30+妹背牛町!N30+秩父別町!N30+雨竜町!N30+北竜町!N30+沼田町!N30</f>
        <v>2</v>
      </c>
      <c r="O30" s="6">
        <f>+夕張市!O30+岩見沢市!O30+美唄市!O30+芦別市!O30+赤平市!O30+三笠市!O30+滝川市!O30+砂川市!O30+歌志内市!O30+深川市!O30+南幌町!O30+奈井江町!O30+上砂川町!O30+由仁町!O30+長沼町!O30+栗山町!O30+月形町!O30+浦臼町!O30+新十津川町!O30+妹背牛町!O30+秩父別町!O30+雨竜町!O30+北竜町!O30+沼田町!O30</f>
        <v>0</v>
      </c>
      <c r="P30" s="6">
        <f>+夕張市!P30+岩見沢市!P30+美唄市!P30+芦別市!P30+赤平市!P30+三笠市!P30+滝川市!P30+砂川市!P30+歌志内市!P30+深川市!P30+南幌町!P30+奈井江町!P30+上砂川町!P30+由仁町!P30+長沼町!P30+栗山町!P30+月形町!P30+浦臼町!P30+新十津川町!P30+妹背牛町!P30+秩父別町!P30+雨竜町!P30+北竜町!P30+沼田町!P30</f>
        <v>1</v>
      </c>
      <c r="Q30" s="6">
        <f>+夕張市!Q30+岩見沢市!Q30+美唄市!Q30+芦別市!Q30+赤平市!Q30+三笠市!Q30+滝川市!Q30+砂川市!Q30+歌志内市!Q30+深川市!Q30+南幌町!Q30+奈井江町!Q30+上砂川町!Q30+由仁町!Q30+長沼町!Q30+栗山町!Q30+月形町!Q30+浦臼町!Q30+新十津川町!Q30+妹背牛町!Q30+秩父別町!Q30+雨竜町!Q30+北竜町!Q30+沼田町!Q30</f>
        <v>0</v>
      </c>
      <c r="R30" s="6">
        <f>+夕張市!R30+岩見沢市!R30+美唄市!R30+芦別市!R30+赤平市!R30+三笠市!R30+滝川市!R30+砂川市!R30+歌志内市!R30+深川市!R30+南幌町!R30+奈井江町!R30+上砂川町!R30+由仁町!R30+長沼町!R30+栗山町!R30+月形町!R30+浦臼町!R30+新十津川町!R30+妹背牛町!R30+秩父別町!R30+雨竜町!R30+北竜町!R30+沼田町!R30</f>
        <v>2</v>
      </c>
      <c r="S30" s="6">
        <f>+夕張市!S30+岩見沢市!S30+美唄市!S30+芦別市!S30+赤平市!S30+三笠市!S30+滝川市!S30+砂川市!S30+歌志内市!S30+深川市!S30+南幌町!S30+奈井江町!S30+上砂川町!S30+由仁町!S30+長沼町!S30+栗山町!S30+月形町!S30+浦臼町!S30+新十津川町!S30+妹背牛町!S30+秩父別町!S30+雨竜町!S30+北竜町!S30+沼田町!S30</f>
        <v>1</v>
      </c>
      <c r="T30" s="6">
        <f>+夕張市!T30+岩見沢市!T30+美唄市!T30+芦別市!T30+赤平市!T30+三笠市!T30+滝川市!T30+砂川市!T30+歌志内市!T30+深川市!T30+南幌町!T30+奈井江町!T30+上砂川町!T30+由仁町!T30+長沼町!T30+栗山町!T30+月形町!T30+浦臼町!T30+新十津川町!T30+妹背牛町!T30+秩父別町!T30+雨竜町!T30+北竜町!T30+沼田町!T30</f>
        <v>12</v>
      </c>
      <c r="U30" s="7">
        <f>+夕張市!U30+岩見沢市!U30+美唄市!U30+芦別市!U30+赤平市!U30+三笠市!U30+滝川市!U30+砂川市!U30+歌志内市!U30+深川市!U30+南幌町!U30+奈井江町!U30+上砂川町!U30+由仁町!U30+長沼町!U30+栗山町!U30+月形町!U30+浦臼町!U30+新十津川町!U30+妹背牛町!U30+秩父別町!U30+雨竜町!U30+北竜町!U30+沼田町!U30</f>
        <v>6</v>
      </c>
      <c r="V30" s="31">
        <f>+夕張市!V30+岩見沢市!V30+美唄市!V30+芦別市!V30+赤平市!V30+三笠市!V30+滝川市!V30+砂川市!V30+歌志内市!V30+深川市!V30+南幌町!V30+奈井江町!V30+上砂川町!V30+由仁町!V30+長沼町!V30+栗山町!V30+月形町!V30+浦臼町!V30+新十津川町!V30+妹背牛町!V30+秩父別町!V30+雨竜町!V30+北竜町!V30+沼田町!V30</f>
        <v>2703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7980</v>
      </c>
      <c r="D31" s="3">
        <f t="shared" ref="D31:U31" si="0">+D7+D9+D11+D13+D15+D17+D19+D21+D23+D25+D27+D29</f>
        <v>4847</v>
      </c>
      <c r="E31" s="3">
        <f t="shared" si="0"/>
        <v>23878</v>
      </c>
      <c r="F31" s="3">
        <f t="shared" si="0"/>
        <v>1056</v>
      </c>
      <c r="G31" s="3">
        <f t="shared" si="0"/>
        <v>729</v>
      </c>
      <c r="H31" s="3">
        <f t="shared" si="0"/>
        <v>3050</v>
      </c>
      <c r="I31" s="3">
        <f t="shared" si="0"/>
        <v>1850</v>
      </c>
      <c r="J31" s="3">
        <f t="shared" si="0"/>
        <v>2</v>
      </c>
      <c r="K31" s="3">
        <f t="shared" ref="K31:M31" si="1">+K7+K9+K11+K13+K15+K17+K19+K21+K23+K25+K27+K29</f>
        <v>210</v>
      </c>
      <c r="L31" s="3">
        <f t="shared" si="1"/>
        <v>5</v>
      </c>
      <c r="M31" s="3">
        <f t="shared" si="1"/>
        <v>70</v>
      </c>
      <c r="N31" s="3">
        <f t="shared" si="0"/>
        <v>8</v>
      </c>
      <c r="O31" s="3">
        <f t="shared" si="0"/>
        <v>16</v>
      </c>
      <c r="P31" s="3">
        <f t="shared" si="0"/>
        <v>31</v>
      </c>
      <c r="Q31" s="3">
        <f t="shared" si="0"/>
        <v>14</v>
      </c>
      <c r="R31" s="3">
        <f t="shared" si="0"/>
        <v>123</v>
      </c>
      <c r="S31" s="3">
        <f t="shared" si="0"/>
        <v>34</v>
      </c>
      <c r="T31" s="3">
        <f t="shared" si="0"/>
        <v>34</v>
      </c>
      <c r="U31" s="4">
        <f t="shared" si="0"/>
        <v>564</v>
      </c>
      <c r="V31" s="29">
        <f>+夕張市!V31+岩見沢市!V31+美唄市!V31+芦別市!V31+赤平市!V31+三笠市!V31+滝川市!V31+砂川市!V31+歌志内市!V31+深川市!V31+南幌町!V31+奈井江町!V31+上砂川町!V31+由仁町!V31+長沼町!V31+栗山町!V31+月形町!V31+浦臼町!V31+新十津川町!V31+妹背牛町!V31+秩父別町!V31+雨竜町!V31+北竜町!V31+沼田町!V31</f>
        <v>44501</v>
      </c>
    </row>
    <row r="32" spans="1:22" ht="18" customHeight="1" x14ac:dyDescent="0.15">
      <c r="A32" s="153"/>
      <c r="B32" s="120" t="s">
        <v>14</v>
      </c>
      <c r="C32" s="5">
        <f t="shared" ref="C32:U32" si="2">+C8+C10+C12+C14+C16+C18+C20+C22+C24+C26+C28+C30</f>
        <v>8780</v>
      </c>
      <c r="D32" s="6">
        <f t="shared" si="2"/>
        <v>5017</v>
      </c>
      <c r="E32" s="6">
        <f t="shared" si="2"/>
        <v>24792</v>
      </c>
      <c r="F32" s="6">
        <f t="shared" si="2"/>
        <v>1150</v>
      </c>
      <c r="G32" s="6">
        <f t="shared" si="2"/>
        <v>756</v>
      </c>
      <c r="H32" s="6">
        <f t="shared" si="2"/>
        <v>3050</v>
      </c>
      <c r="I32" s="6">
        <f t="shared" si="2"/>
        <v>1879</v>
      </c>
      <c r="J32" s="6">
        <f t="shared" si="2"/>
        <v>4</v>
      </c>
      <c r="K32" s="6">
        <f t="shared" ref="K32:M32" si="3">+K8+K10+K12+K14+K16+K18+K20+K22+K24+K26+K28+K30</f>
        <v>237</v>
      </c>
      <c r="L32" s="6">
        <f t="shared" si="3"/>
        <v>13</v>
      </c>
      <c r="M32" s="6">
        <f t="shared" si="3"/>
        <v>114</v>
      </c>
      <c r="N32" s="6">
        <f t="shared" si="2"/>
        <v>8</v>
      </c>
      <c r="O32" s="6">
        <f t="shared" si="2"/>
        <v>16</v>
      </c>
      <c r="P32" s="6">
        <f t="shared" si="2"/>
        <v>32</v>
      </c>
      <c r="Q32" s="6">
        <f t="shared" si="2"/>
        <v>21</v>
      </c>
      <c r="R32" s="6">
        <f t="shared" si="2"/>
        <v>170</v>
      </c>
      <c r="S32" s="6">
        <f t="shared" si="2"/>
        <v>34</v>
      </c>
      <c r="T32" s="6">
        <f t="shared" si="2"/>
        <v>37</v>
      </c>
      <c r="U32" s="7">
        <f t="shared" si="2"/>
        <v>1412</v>
      </c>
      <c r="V32" s="31">
        <f>+夕張市!V32+岩見沢市!V32+美唄市!V32+芦別市!V32+赤平市!V32+三笠市!V32+滝川市!V32+砂川市!V32+歌志内市!V32+深川市!V32+南幌町!V32+奈井江町!V32+上砂川町!V32+由仁町!V32+長沼町!V32+栗山町!V32+月形町!V32+浦臼町!V32+新十津川町!V32+妹背牛町!V32+秩父別町!V32+雨竜町!V32+北竜町!V32+沼田町!V32</f>
        <v>47522</v>
      </c>
    </row>
    <row r="33" spans="1:22" ht="18" customHeight="1" x14ac:dyDescent="0.15">
      <c r="A33" s="158" t="s">
        <v>273</v>
      </c>
      <c r="B33" s="118" t="s">
        <v>13</v>
      </c>
      <c r="C33" s="2">
        <f>+夕張市!C33+岩見沢市!C33+美唄市!C33+芦別市!C33+赤平市!C33+三笠市!C33+滝川市!C33+砂川市!C33+歌志内市!C33+深川市!C33+南幌町!C33+奈井江町!C33+上砂川町!C33+由仁町!C33+長沼町!C33+栗山町!C33+月形町!C33+浦臼町!C33+新十津川町!C33+妹背牛町!C33+秩父別町!C33+雨竜町!C33+北竜町!C33+沼田町!C33</f>
        <v>6549</v>
      </c>
      <c r="D33" s="3">
        <f>+夕張市!D33+岩見沢市!D33+美唄市!D33+芦別市!D33+赤平市!D33+三笠市!D33+滝川市!D33+砂川市!D33+歌志内市!D33+深川市!D33+南幌町!D33+奈井江町!D33+上砂川町!D33+由仁町!D33+長沼町!D33+栗山町!D33+月形町!D33+浦臼町!D33+新十津川町!D33+妹背牛町!D33+秩父別町!D33+雨竜町!D33+北竜町!D33+沼田町!D33</f>
        <v>3515</v>
      </c>
      <c r="E33" s="3">
        <f>+夕張市!E33+岩見沢市!E33+美唄市!E33+芦別市!E33+赤平市!E33+三笠市!E33+滝川市!E33+砂川市!E33+歌志内市!E33+深川市!E33+南幌町!E33+奈井江町!E33+上砂川町!E33+由仁町!E33+長沼町!E33+栗山町!E33+月形町!E33+浦臼町!E33+新十津川町!E33+妹背牛町!E33+秩父別町!E33+雨竜町!E33+北竜町!E33+沼田町!E33</f>
        <v>15115</v>
      </c>
      <c r="F33" s="3">
        <f>+夕張市!F33+岩見沢市!F33+美唄市!F33+芦別市!F33+赤平市!F33+三笠市!F33+滝川市!F33+砂川市!F33+歌志内市!F33+深川市!F33+南幌町!F33+奈井江町!F33+上砂川町!F33+由仁町!F33+長沼町!F33+栗山町!F33+月形町!F33+浦臼町!F33+新十津川町!F33+妹背牛町!F33+秩父別町!F33+雨竜町!F33+北竜町!F33+沼田町!F33</f>
        <v>454</v>
      </c>
      <c r="G33" s="3">
        <f>+夕張市!G33+岩見沢市!G33+美唄市!G33+芦別市!G33+赤平市!G33+三笠市!G33+滝川市!G33+砂川市!G33+歌志内市!G33+深川市!G33+南幌町!G33+奈井江町!G33+上砂川町!G33+由仁町!G33+長沼町!G33+栗山町!G33+月形町!G33+浦臼町!G33+新十津川町!G33+妹背牛町!G33+秩父別町!G33+雨竜町!G33+北竜町!G33+沼田町!G33</f>
        <v>496</v>
      </c>
      <c r="H33" s="3">
        <f>+夕張市!H33+岩見沢市!H33+美唄市!H33+芦別市!H33+赤平市!H33+三笠市!H33+滝川市!H33+砂川市!H33+歌志内市!H33+深川市!H33+南幌町!H33+奈井江町!H33+上砂川町!H33+由仁町!H33+長沼町!H33+栗山町!H33+月形町!H33+浦臼町!H33+新十津川町!H33+妹背牛町!H33+秩父別町!H33+雨竜町!H33+北竜町!H33+沼田町!H33</f>
        <v>3374</v>
      </c>
      <c r="I33" s="3">
        <f>+夕張市!I33+岩見沢市!I33+美唄市!I33+芦別市!I33+赤平市!I33+三笠市!I33+滝川市!I33+砂川市!I33+歌志内市!I33+深川市!I33+南幌町!I33+奈井江町!I33+上砂川町!I33+由仁町!I33+長沼町!I33+栗山町!I33+月形町!I33+浦臼町!I33+新十津川町!I33+妹背牛町!I33+秩父別町!I33+雨竜町!I33+北竜町!I33+沼田町!I33</f>
        <v>2803</v>
      </c>
      <c r="J33" s="3">
        <f>+夕張市!J33+岩見沢市!J33+美唄市!J33+芦別市!J33+赤平市!J33+三笠市!J33+滝川市!J33+砂川市!J33+歌志内市!J33+深川市!J33+南幌町!J33+奈井江町!J33+上砂川町!J33+由仁町!J33+長沼町!J33+栗山町!J33+月形町!J33+浦臼町!J33+新十津川町!J33+妹背牛町!J33+秩父別町!J33+雨竜町!J33+北竜町!J33+沼田町!J33</f>
        <v>29</v>
      </c>
      <c r="K33" s="3">
        <f>+夕張市!K33+岩見沢市!K33+美唄市!K33+芦別市!K33+赤平市!K33+三笠市!K33+滝川市!K33+砂川市!K33+歌志内市!K33+深川市!K33+南幌町!K33+奈井江町!K33+上砂川町!K33+由仁町!K33+長沼町!K33+栗山町!K33+月形町!K33+浦臼町!K33+新十津川町!K33+妹背牛町!K33+秩父別町!K33+雨竜町!K33+北竜町!K33+沼田町!K33</f>
        <v>130</v>
      </c>
      <c r="L33" s="3">
        <f>+夕張市!L33+岩見沢市!L33+美唄市!L33+芦別市!L33+赤平市!L33+三笠市!L33+滝川市!L33+砂川市!L33+歌志内市!L33+深川市!L33+南幌町!L33+奈井江町!L33+上砂川町!L33+由仁町!L33+長沼町!L33+栗山町!L33+月形町!L33+浦臼町!L33+新十津川町!L33+妹背牛町!L33+秩父別町!L33+雨竜町!L33+北竜町!L33+沼田町!L33</f>
        <v>12</v>
      </c>
      <c r="M33" s="3">
        <f>+夕張市!M33+岩見沢市!M33+美唄市!M33+芦別市!M33+赤平市!M33+三笠市!M33+滝川市!M33+砂川市!M33+歌志内市!M33+深川市!M33+南幌町!M33+奈井江町!M33+上砂川町!M33+由仁町!M33+長沼町!M33+栗山町!M33+月形町!M33+浦臼町!M33+新十津川町!M33+妹背牛町!M33+秩父別町!M33+雨竜町!M33+北竜町!M33+沼田町!M33</f>
        <v>34</v>
      </c>
      <c r="N33" s="3">
        <f>+夕張市!N33+岩見沢市!N33+美唄市!N33+芦別市!N33+赤平市!N33+三笠市!N33+滝川市!N33+砂川市!N33+歌志内市!N33+深川市!N33+南幌町!N33+奈井江町!N33+上砂川町!N33+由仁町!N33+長沼町!N33+栗山町!N33+月形町!N33+浦臼町!N33+新十津川町!N33+妹背牛町!N33+秩父別町!N33+雨竜町!N33+北竜町!N33+沼田町!N33</f>
        <v>46</v>
      </c>
      <c r="O33" s="3">
        <f>+夕張市!O33+岩見沢市!O33+美唄市!O33+芦別市!O33+赤平市!O33+三笠市!O33+滝川市!O33+砂川市!O33+歌志内市!O33+深川市!O33+南幌町!O33+奈井江町!O33+上砂川町!O33+由仁町!O33+長沼町!O33+栗山町!O33+月形町!O33+浦臼町!O33+新十津川町!O33+妹背牛町!O33+秩父別町!O33+雨竜町!O33+北竜町!O33+沼田町!O33</f>
        <v>9</v>
      </c>
      <c r="P33" s="3">
        <f>+夕張市!P33+岩見沢市!P33+美唄市!P33+芦別市!P33+赤平市!P33+三笠市!P33+滝川市!P33+砂川市!P33+歌志内市!P33+深川市!P33+南幌町!P33+奈井江町!P33+上砂川町!P33+由仁町!P33+長沼町!P33+栗山町!P33+月形町!P33+浦臼町!P33+新十津川町!P33+妹背牛町!P33+秩父別町!P33+雨竜町!P33+北竜町!P33+沼田町!P33</f>
        <v>10</v>
      </c>
      <c r="Q33" s="3">
        <f>+夕張市!Q33+岩見沢市!Q33+美唄市!Q33+芦別市!Q33+赤平市!Q33+三笠市!Q33+滝川市!Q33+砂川市!Q33+歌志内市!Q33+深川市!Q33+南幌町!Q33+奈井江町!Q33+上砂川町!Q33+由仁町!Q33+長沼町!Q33+栗山町!Q33+月形町!Q33+浦臼町!Q33+新十津川町!Q33+妹背牛町!Q33+秩父別町!Q33+雨竜町!Q33+北竜町!Q33+沼田町!Q33</f>
        <v>4</v>
      </c>
      <c r="R33" s="3">
        <f>+夕張市!R33+岩見沢市!R33+美唄市!R33+芦別市!R33+赤平市!R33+三笠市!R33+滝川市!R33+砂川市!R33+歌志内市!R33+深川市!R33+南幌町!R33+奈井江町!R33+上砂川町!R33+由仁町!R33+長沼町!R33+栗山町!R33+月形町!R33+浦臼町!R33+新十津川町!R33+妹背牛町!R33+秩父別町!R33+雨竜町!R33+北竜町!R33+沼田町!R33</f>
        <v>95</v>
      </c>
      <c r="S33" s="3">
        <f>+夕張市!S33+岩見沢市!S33+美唄市!S33+芦別市!S33+赤平市!S33+三笠市!S33+滝川市!S33+砂川市!S33+歌志内市!S33+深川市!S33+南幌町!S33+奈井江町!S33+上砂川町!S33+由仁町!S33+長沼町!S33+栗山町!S33+月形町!S33+浦臼町!S33+新十津川町!S33+妹背牛町!S33+秩父別町!S33+雨竜町!S33+北竜町!S33+沼田町!S33</f>
        <v>19</v>
      </c>
      <c r="T33" s="3">
        <f>+夕張市!T33+岩見沢市!T33+美唄市!T33+芦別市!T33+赤平市!T33+三笠市!T33+滝川市!T33+砂川市!T33+歌志内市!T33+深川市!T33+南幌町!T33+奈井江町!T33+上砂川町!T33+由仁町!T33+長沼町!T33+栗山町!T33+月形町!T33+浦臼町!T33+新十津川町!T33+妹背牛町!T33+秩父別町!T33+雨竜町!T33+北竜町!T33+沼田町!T33</f>
        <v>39</v>
      </c>
      <c r="U33" s="4">
        <f>+夕張市!U33+岩見沢市!U33+美唄市!U33+芦別市!U33+赤平市!U33+三笠市!U33+滝川市!U33+砂川市!U33+歌志内市!U33+深川市!U33+南幌町!U33+奈井江町!U33+上砂川町!U33+由仁町!U33+長沼町!U33+栗山町!U33+月形町!U33+浦臼町!U33+新十津川町!U33+妹背牛町!U33+秩父別町!U33+雨竜町!U33+北竜町!U33+沼田町!U33</f>
        <v>366</v>
      </c>
      <c r="V33" s="29">
        <f>+夕張市!V33+岩見沢市!V33+美唄市!V33+芦別市!V33+赤平市!V33+三笠市!V33+滝川市!V33+砂川市!V33+歌志内市!V33+深川市!V33+南幌町!V33+奈井江町!V33+上砂川町!V33+由仁町!V33+長沼町!V33+栗山町!V33+月形町!V33+浦臼町!V33+新十津川町!V33+妹背牛町!V33+秩父別町!V33+雨竜町!V33+北竜町!V33+沼田町!V33</f>
        <v>33099</v>
      </c>
    </row>
    <row r="34" spans="1:22" ht="18" customHeight="1" x14ac:dyDescent="0.15">
      <c r="A34" s="153"/>
      <c r="B34" s="120" t="s">
        <v>14</v>
      </c>
      <c r="C34" s="5">
        <f>+夕張市!C34+岩見沢市!C34+美唄市!C34+芦別市!C34+赤平市!C34+三笠市!C34+滝川市!C34+砂川市!C34+歌志内市!C34+深川市!C34+南幌町!C34+奈井江町!C34+上砂川町!C34+由仁町!C34+長沼町!C34+栗山町!C34+月形町!C34+浦臼町!C34+新十津川町!C34+妹背牛町!C34+秩父別町!C34+雨竜町!C34+北竜町!C34+沼田町!C34</f>
        <v>6650</v>
      </c>
      <c r="D34" s="6">
        <f>+夕張市!D34+岩見沢市!D34+美唄市!D34+芦別市!D34+赤平市!D34+三笠市!D34+滝川市!D34+砂川市!D34+歌志内市!D34+深川市!D34+南幌町!D34+奈井江町!D34+上砂川町!D34+由仁町!D34+長沼町!D34+栗山町!D34+月形町!D34+浦臼町!D34+新十津川町!D34+妹背牛町!D34+秩父別町!D34+雨竜町!D34+北竜町!D34+沼田町!D34</f>
        <v>3573</v>
      </c>
      <c r="E34" s="6">
        <f>+夕張市!E34+岩見沢市!E34+美唄市!E34+芦別市!E34+赤平市!E34+三笠市!E34+滝川市!E34+砂川市!E34+歌志内市!E34+深川市!E34+南幌町!E34+奈井江町!E34+上砂川町!E34+由仁町!E34+長沼町!E34+栗山町!E34+月形町!E34+浦臼町!E34+新十津川町!E34+妹背牛町!E34+秩父別町!E34+雨竜町!E34+北竜町!E34+沼田町!E34</f>
        <v>15165</v>
      </c>
      <c r="F34" s="6">
        <f>+夕張市!F34+岩見沢市!F34+美唄市!F34+芦別市!F34+赤平市!F34+三笠市!F34+滝川市!F34+砂川市!F34+歌志内市!F34+深川市!F34+南幌町!F34+奈井江町!F34+上砂川町!F34+由仁町!F34+長沼町!F34+栗山町!F34+月形町!F34+浦臼町!F34+新十津川町!F34+妹背牛町!F34+秩父別町!F34+雨竜町!F34+北竜町!F34+沼田町!F34</f>
        <v>458</v>
      </c>
      <c r="G34" s="6">
        <f>+夕張市!G34+岩見沢市!G34+美唄市!G34+芦別市!G34+赤平市!G34+三笠市!G34+滝川市!G34+砂川市!G34+歌志内市!G34+深川市!G34+南幌町!G34+奈井江町!G34+上砂川町!G34+由仁町!G34+長沼町!G34+栗山町!G34+月形町!G34+浦臼町!G34+新十津川町!G34+妹背牛町!G34+秩父別町!G34+雨竜町!G34+北竜町!G34+沼田町!G34</f>
        <v>513</v>
      </c>
      <c r="H34" s="6">
        <f>+夕張市!H34+岩見沢市!H34+美唄市!H34+芦別市!H34+赤平市!H34+三笠市!H34+滝川市!H34+砂川市!H34+歌志内市!H34+深川市!H34+南幌町!H34+奈井江町!H34+上砂川町!H34+由仁町!H34+長沼町!H34+栗山町!H34+月形町!H34+浦臼町!H34+新十津川町!H34+妹背牛町!H34+秩父別町!H34+雨竜町!H34+北竜町!H34+沼田町!H34</f>
        <v>3379</v>
      </c>
      <c r="I34" s="6">
        <f>+夕張市!I34+岩見沢市!I34+美唄市!I34+芦別市!I34+赤平市!I34+三笠市!I34+滝川市!I34+砂川市!I34+歌志内市!I34+深川市!I34+南幌町!I34+奈井江町!I34+上砂川町!I34+由仁町!I34+長沼町!I34+栗山町!I34+月形町!I34+浦臼町!I34+新十津川町!I34+妹背牛町!I34+秩父別町!I34+雨竜町!I34+北竜町!I34+沼田町!I34</f>
        <v>3414</v>
      </c>
      <c r="J34" s="6">
        <f>+夕張市!J34+岩見沢市!J34+美唄市!J34+芦別市!J34+赤平市!J34+三笠市!J34+滝川市!J34+砂川市!J34+歌志内市!J34+深川市!J34+南幌町!J34+奈井江町!J34+上砂川町!J34+由仁町!J34+長沼町!J34+栗山町!J34+月形町!J34+浦臼町!J34+新十津川町!J34+妹背牛町!J34+秩父別町!J34+雨竜町!J34+北竜町!J34+沼田町!J34</f>
        <v>29</v>
      </c>
      <c r="K34" s="6">
        <f>+夕張市!K34+岩見沢市!K34+美唄市!K34+芦別市!K34+赤平市!K34+三笠市!K34+滝川市!K34+砂川市!K34+歌志内市!K34+深川市!K34+南幌町!K34+奈井江町!K34+上砂川町!K34+由仁町!K34+長沼町!K34+栗山町!K34+月形町!K34+浦臼町!K34+新十津川町!K34+妹背牛町!K34+秩父別町!K34+雨竜町!K34+北竜町!K34+沼田町!K34</f>
        <v>132</v>
      </c>
      <c r="L34" s="6">
        <f>+夕張市!L34+岩見沢市!L34+美唄市!L34+芦別市!L34+赤平市!L34+三笠市!L34+滝川市!L34+砂川市!L34+歌志内市!L34+深川市!L34+南幌町!L34+奈井江町!L34+上砂川町!L34+由仁町!L34+長沼町!L34+栗山町!L34+月形町!L34+浦臼町!L34+新十津川町!L34+妹背牛町!L34+秩父別町!L34+雨竜町!L34+北竜町!L34+沼田町!L34</f>
        <v>20</v>
      </c>
      <c r="M34" s="6">
        <f>+夕張市!M34+岩見沢市!M34+美唄市!M34+芦別市!M34+赤平市!M34+三笠市!M34+滝川市!M34+砂川市!M34+歌志内市!M34+深川市!M34+南幌町!M34+奈井江町!M34+上砂川町!M34+由仁町!M34+長沼町!M34+栗山町!M34+月形町!M34+浦臼町!M34+新十津川町!M34+妹背牛町!M34+秩父別町!M34+雨竜町!M34+北竜町!M34+沼田町!M34</f>
        <v>274</v>
      </c>
      <c r="N34" s="6">
        <f>+夕張市!N34+岩見沢市!N34+美唄市!N34+芦別市!N34+赤平市!N34+三笠市!N34+滝川市!N34+砂川市!N34+歌志内市!N34+深川市!N34+南幌町!N34+奈井江町!N34+上砂川町!N34+由仁町!N34+長沼町!N34+栗山町!N34+月形町!N34+浦臼町!N34+新十津川町!N34+妹背牛町!N34+秩父別町!N34+雨竜町!N34+北竜町!N34+沼田町!N34</f>
        <v>72</v>
      </c>
      <c r="O34" s="6">
        <f>+夕張市!O34+岩見沢市!O34+美唄市!O34+芦別市!O34+赤平市!O34+三笠市!O34+滝川市!O34+砂川市!O34+歌志内市!O34+深川市!O34+南幌町!O34+奈井江町!O34+上砂川町!O34+由仁町!O34+長沼町!O34+栗山町!O34+月形町!O34+浦臼町!O34+新十津川町!O34+妹背牛町!O34+秩父別町!O34+雨竜町!O34+北竜町!O34+沼田町!O34</f>
        <v>9</v>
      </c>
      <c r="P34" s="6">
        <f>+夕張市!P34+岩見沢市!P34+美唄市!P34+芦別市!P34+赤平市!P34+三笠市!P34+滝川市!P34+砂川市!P34+歌志内市!P34+深川市!P34+南幌町!P34+奈井江町!P34+上砂川町!P34+由仁町!P34+長沼町!P34+栗山町!P34+月形町!P34+浦臼町!P34+新十津川町!P34+妹背牛町!P34+秩父別町!P34+雨竜町!P34+北竜町!P34+沼田町!P34</f>
        <v>15</v>
      </c>
      <c r="Q34" s="6">
        <f>+夕張市!Q34+岩見沢市!Q34+美唄市!Q34+芦別市!Q34+赤平市!Q34+三笠市!Q34+滝川市!Q34+砂川市!Q34+歌志内市!Q34+深川市!Q34+南幌町!Q34+奈井江町!Q34+上砂川町!Q34+由仁町!Q34+長沼町!Q34+栗山町!Q34+月形町!Q34+浦臼町!Q34+新十津川町!Q34+妹背牛町!Q34+秩父別町!Q34+雨竜町!Q34+北竜町!Q34+沼田町!Q34</f>
        <v>4</v>
      </c>
      <c r="R34" s="6">
        <f>+夕張市!R34+岩見沢市!R34+美唄市!R34+芦別市!R34+赤平市!R34+三笠市!R34+滝川市!R34+砂川市!R34+歌志内市!R34+深川市!R34+南幌町!R34+奈井江町!R34+上砂川町!R34+由仁町!R34+長沼町!R34+栗山町!R34+月形町!R34+浦臼町!R34+新十津川町!R34+妹背牛町!R34+秩父別町!R34+雨竜町!R34+北竜町!R34+沼田町!R34</f>
        <v>110</v>
      </c>
      <c r="S34" s="6">
        <f>+夕張市!S34+岩見沢市!S34+美唄市!S34+芦別市!S34+赤平市!S34+三笠市!S34+滝川市!S34+砂川市!S34+歌志内市!S34+深川市!S34+南幌町!S34+奈井江町!S34+上砂川町!S34+由仁町!S34+長沼町!S34+栗山町!S34+月形町!S34+浦臼町!S34+新十津川町!S34+妹背牛町!S34+秩父別町!S34+雨竜町!S34+北竜町!S34+沼田町!S34</f>
        <v>47</v>
      </c>
      <c r="T34" s="6">
        <f>+夕張市!T34+岩見沢市!T34+美唄市!T34+芦別市!T34+赤平市!T34+三笠市!T34+滝川市!T34+砂川市!T34+歌志内市!T34+深川市!T34+南幌町!T34+奈井江町!T34+上砂川町!T34+由仁町!T34+長沼町!T34+栗山町!T34+月形町!T34+浦臼町!T34+新十津川町!T34+妹背牛町!T34+秩父別町!T34+雨竜町!T34+北竜町!T34+沼田町!T34</f>
        <v>51</v>
      </c>
      <c r="U34" s="7">
        <f>+夕張市!U34+岩見沢市!U34+美唄市!U34+芦別市!U34+赤平市!U34+三笠市!U34+滝川市!U34+砂川市!U34+歌志内市!U34+深川市!U34+南幌町!U34+奈井江町!U34+上砂川町!U34+由仁町!U34+長沼町!U34+栗山町!U34+月形町!U34+浦臼町!U34+新十津川町!U34+妹背牛町!U34+秩父別町!U34+雨竜町!U34+北竜町!U34+沼田町!U34</f>
        <v>1130</v>
      </c>
      <c r="V34" s="31">
        <f>+夕張市!V34+岩見沢市!V34+美唄市!V34+芦別市!V34+赤平市!V34+三笠市!V34+滝川市!V34+砂川市!V34+歌志内市!V34+深川市!V34+南幌町!V34+奈井江町!V34+上砂川町!V34+由仁町!V34+長沼町!V34+栗山町!V34+月形町!V34+浦臼町!V34+新十津川町!V34+妹背牛町!V34+秩父別町!V34+雨竜町!V34+北竜町!V34+沼田町!V34</f>
        <v>35045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1.2185066422354558</v>
      </c>
      <c r="D35" s="34">
        <f t="shared" ref="D35:V35" si="4">IF(D33=0,"- ",+D31/D33)</f>
        <v>1.3789473684210527</v>
      </c>
      <c r="E35" s="34">
        <f t="shared" si="4"/>
        <v>1.5797552100562355</v>
      </c>
      <c r="F35" s="34">
        <f t="shared" si="4"/>
        <v>2.3259911894273126</v>
      </c>
      <c r="G35" s="34">
        <f t="shared" si="4"/>
        <v>1.469758064516129</v>
      </c>
      <c r="H35" s="34">
        <f t="shared" si="4"/>
        <v>0.9039715471250741</v>
      </c>
      <c r="I35" s="34">
        <f t="shared" si="4"/>
        <v>0.66000713521227261</v>
      </c>
      <c r="J35" s="34">
        <f t="shared" si="4"/>
        <v>6.8965517241379309E-2</v>
      </c>
      <c r="K35" s="34">
        <f t="shared" ref="K35:M35" si="5">IF(K33=0,"- ",+K31/K33)</f>
        <v>1.6153846153846154</v>
      </c>
      <c r="L35" s="34">
        <f t="shared" si="5"/>
        <v>0.41666666666666669</v>
      </c>
      <c r="M35" s="34">
        <f t="shared" si="5"/>
        <v>2.0588235294117645</v>
      </c>
      <c r="N35" s="34">
        <f t="shared" si="4"/>
        <v>0.17391304347826086</v>
      </c>
      <c r="O35" s="34">
        <f t="shared" si="4"/>
        <v>1.7777777777777777</v>
      </c>
      <c r="P35" s="34">
        <f t="shared" si="4"/>
        <v>3.1</v>
      </c>
      <c r="Q35" s="34">
        <f t="shared" si="4"/>
        <v>3.5</v>
      </c>
      <c r="R35" s="34">
        <f t="shared" si="4"/>
        <v>1.2947368421052632</v>
      </c>
      <c r="S35" s="34">
        <f t="shared" si="4"/>
        <v>1.7894736842105263</v>
      </c>
      <c r="T35" s="34">
        <f t="shared" si="4"/>
        <v>0.87179487179487181</v>
      </c>
      <c r="U35" s="35">
        <f t="shared" si="4"/>
        <v>1.540983606557377</v>
      </c>
      <c r="V35" s="36">
        <f t="shared" si="4"/>
        <v>1.3444817063959635</v>
      </c>
    </row>
    <row r="36" spans="1:22" ht="18" customHeight="1" x14ac:dyDescent="0.15">
      <c r="A36" s="153"/>
      <c r="B36" s="120" t="s">
        <v>14</v>
      </c>
      <c r="C36" s="37">
        <f t="shared" ref="C36:V36" si="6">IF(C34=0,"- ",+C32/C34)</f>
        <v>1.3203007518796992</v>
      </c>
      <c r="D36" s="38">
        <f t="shared" si="6"/>
        <v>1.4041421774419256</v>
      </c>
      <c r="E36" s="38">
        <f t="shared" si="6"/>
        <v>1.634817012858556</v>
      </c>
      <c r="F36" s="38">
        <f t="shared" si="6"/>
        <v>2.5109170305676858</v>
      </c>
      <c r="G36" s="38">
        <f t="shared" si="6"/>
        <v>1.4736842105263157</v>
      </c>
      <c r="H36" s="38">
        <f t="shared" si="6"/>
        <v>0.90263391535957382</v>
      </c>
      <c r="I36" s="38">
        <f t="shared" si="6"/>
        <v>0.55038078500292908</v>
      </c>
      <c r="J36" s="38">
        <f t="shared" si="6"/>
        <v>0.13793103448275862</v>
      </c>
      <c r="K36" s="38">
        <f t="shared" ref="K36:M36" si="7">IF(K34=0,"- ",+K32/K34)</f>
        <v>1.7954545454545454</v>
      </c>
      <c r="L36" s="38">
        <f t="shared" si="7"/>
        <v>0.65</v>
      </c>
      <c r="M36" s="38">
        <f t="shared" si="7"/>
        <v>0.41605839416058393</v>
      </c>
      <c r="N36" s="38">
        <f t="shared" si="6"/>
        <v>0.1111111111111111</v>
      </c>
      <c r="O36" s="38">
        <f t="shared" si="6"/>
        <v>1.7777777777777777</v>
      </c>
      <c r="P36" s="38">
        <f t="shared" si="6"/>
        <v>2.1333333333333333</v>
      </c>
      <c r="Q36" s="38">
        <f t="shared" si="6"/>
        <v>5.25</v>
      </c>
      <c r="R36" s="38">
        <f t="shared" si="6"/>
        <v>1.5454545454545454</v>
      </c>
      <c r="S36" s="38">
        <f t="shared" si="6"/>
        <v>0.72340425531914898</v>
      </c>
      <c r="T36" s="38">
        <f t="shared" si="6"/>
        <v>0.72549019607843135</v>
      </c>
      <c r="U36" s="39">
        <f t="shared" si="6"/>
        <v>1.2495575221238937</v>
      </c>
      <c r="V36" s="40">
        <f t="shared" si="6"/>
        <v>1.3560279640462263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5</v>
      </c>
      <c r="O4" s="14" t="s">
        <v>35</v>
      </c>
      <c r="P4" s="14" t="s">
        <v>36</v>
      </c>
      <c r="Q4" s="15">
        <v>5</v>
      </c>
      <c r="R4" s="14" t="s">
        <v>37</v>
      </c>
      <c r="T4" s="16" t="s">
        <v>33</v>
      </c>
      <c r="U4" s="16"/>
      <c r="V4" s="16" t="s">
        <v>68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>
        <v>4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4</v>
      </c>
    </row>
    <row r="14" spans="1:22" ht="18" customHeight="1" x14ac:dyDescent="0.15">
      <c r="A14" s="153"/>
      <c r="B14" s="120" t="s">
        <v>14</v>
      </c>
      <c r="C14" s="5"/>
      <c r="D14" s="6"/>
      <c r="E14" s="6">
        <v>4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4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0</v>
      </c>
    </row>
    <row r="16" spans="1:22" ht="18" customHeight="1" x14ac:dyDescent="0.15">
      <c r="A16" s="157"/>
      <c r="B16" s="119" t="s">
        <v>14</v>
      </c>
      <c r="C16" s="8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0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>
        <v>10</v>
      </c>
      <c r="S19" s="12"/>
      <c r="T19" s="12"/>
      <c r="U19" s="13"/>
      <c r="V19" s="32">
        <f t="shared" si="0"/>
        <v>10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>
        <v>10</v>
      </c>
      <c r="S20" s="9"/>
      <c r="T20" s="9"/>
      <c r="U20" s="10"/>
      <c r="V20" s="30">
        <f t="shared" si="0"/>
        <v>10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>
        <v>11</v>
      </c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11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>
        <v>30</v>
      </c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30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0</v>
      </c>
      <c r="D31" s="3">
        <f t="shared" ref="D31:V31" si="1">+D7+D9+D11+D13+D15+D17+D19+D21+D23+D25+D27+D29</f>
        <v>0</v>
      </c>
      <c r="E31" s="3">
        <f t="shared" si="1"/>
        <v>4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11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10</v>
      </c>
      <c r="S31" s="3">
        <f t="shared" si="1"/>
        <v>0</v>
      </c>
      <c r="T31" s="3">
        <f t="shared" si="1"/>
        <v>0</v>
      </c>
      <c r="U31" s="4">
        <f t="shared" si="1"/>
        <v>0</v>
      </c>
      <c r="V31" s="29">
        <f t="shared" si="1"/>
        <v>25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0</v>
      </c>
      <c r="D32" s="6">
        <f t="shared" si="3"/>
        <v>0</v>
      </c>
      <c r="E32" s="6">
        <f t="shared" si="3"/>
        <v>4</v>
      </c>
      <c r="F32" s="6">
        <f t="shared" si="3"/>
        <v>0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30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10</v>
      </c>
      <c r="S32" s="6">
        <f t="shared" si="3"/>
        <v>0</v>
      </c>
      <c r="T32" s="6">
        <f t="shared" si="3"/>
        <v>0</v>
      </c>
      <c r="U32" s="7">
        <f t="shared" si="3"/>
        <v>0</v>
      </c>
      <c r="V32" s="31">
        <f t="shared" si="3"/>
        <v>44</v>
      </c>
    </row>
    <row r="33" spans="1:22" ht="18" customHeight="1" x14ac:dyDescent="0.15">
      <c r="A33" s="158" t="s">
        <v>273</v>
      </c>
      <c r="B33" s="118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4">
        <v>0</v>
      </c>
      <c r="V33" s="29">
        <f>SUM(C33:U33)</f>
        <v>0</v>
      </c>
    </row>
    <row r="34" spans="1:22" ht="18" customHeight="1" x14ac:dyDescent="0.15">
      <c r="A34" s="153"/>
      <c r="B34" s="120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7">
        <v>0</v>
      </c>
      <c r="V34" s="31">
        <f>SUM(C34:U34)</f>
        <v>0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 t="str">
        <f t="shared" ref="D35:V35" si="5">IF(D33=0,"- ",+D31/D33)</f>
        <v xml:space="preserve">- </v>
      </c>
      <c r="E35" s="34" t="str">
        <f t="shared" si="5"/>
        <v xml:space="preserve">- 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 t="str">
        <f t="shared" si="5"/>
        <v xml:space="preserve">- </v>
      </c>
      <c r="V35" s="36" t="str">
        <f t="shared" si="5"/>
        <v xml:space="preserve">- 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 t="str">
        <f t="shared" si="7"/>
        <v xml:space="preserve">- </v>
      </c>
      <c r="E36" s="38" t="str">
        <f t="shared" si="7"/>
        <v xml:space="preserve">- 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 t="str">
        <f t="shared" si="7"/>
        <v xml:space="preserve">- </v>
      </c>
      <c r="V36" s="40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25</v>
      </c>
      <c r="O4" s="14" t="s">
        <v>35</v>
      </c>
      <c r="P4" s="14" t="s">
        <v>36</v>
      </c>
      <c r="Q4" s="15">
        <v>20</v>
      </c>
      <c r="R4" s="14" t="s">
        <v>37</v>
      </c>
      <c r="T4" s="16" t="s">
        <v>33</v>
      </c>
      <c r="U4" s="16"/>
      <c r="V4" s="16" t="s">
        <v>69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2187</v>
      </c>
      <c r="D7" s="3">
        <v>433</v>
      </c>
      <c r="E7" s="3">
        <v>447</v>
      </c>
      <c r="F7" s="3">
        <v>563</v>
      </c>
      <c r="G7" s="3">
        <v>519</v>
      </c>
      <c r="H7" s="3">
        <v>962</v>
      </c>
      <c r="I7" s="3">
        <v>1018</v>
      </c>
      <c r="J7" s="3">
        <v>22</v>
      </c>
      <c r="K7" s="3">
        <v>144</v>
      </c>
      <c r="L7" s="3">
        <v>39</v>
      </c>
      <c r="M7" s="3">
        <v>23</v>
      </c>
      <c r="N7" s="3">
        <v>15</v>
      </c>
      <c r="O7" s="3">
        <v>70</v>
      </c>
      <c r="P7" s="3">
        <v>37</v>
      </c>
      <c r="Q7" s="3">
        <v>13</v>
      </c>
      <c r="R7" s="3">
        <v>286</v>
      </c>
      <c r="S7" s="3">
        <v>63</v>
      </c>
      <c r="T7" s="3">
        <v>181</v>
      </c>
      <c r="U7" s="4">
        <v>186</v>
      </c>
      <c r="V7" s="29">
        <f>SUM(C7:U7)</f>
        <v>7208</v>
      </c>
    </row>
    <row r="8" spans="1:22" ht="18" customHeight="1" x14ac:dyDescent="0.15">
      <c r="A8" s="157"/>
      <c r="B8" s="119" t="s">
        <v>14</v>
      </c>
      <c r="C8" s="5">
        <v>2509</v>
      </c>
      <c r="D8" s="9">
        <v>580</v>
      </c>
      <c r="E8" s="9">
        <v>527</v>
      </c>
      <c r="F8" s="9">
        <v>775</v>
      </c>
      <c r="G8" s="9">
        <v>633</v>
      </c>
      <c r="H8" s="9">
        <v>1046</v>
      </c>
      <c r="I8" s="9">
        <v>1225</v>
      </c>
      <c r="J8" s="9">
        <v>22</v>
      </c>
      <c r="K8" s="9">
        <v>151</v>
      </c>
      <c r="L8" s="9">
        <v>56</v>
      </c>
      <c r="M8" s="9">
        <v>23</v>
      </c>
      <c r="N8" s="9">
        <v>16</v>
      </c>
      <c r="O8" s="9">
        <v>78</v>
      </c>
      <c r="P8" s="9">
        <v>37</v>
      </c>
      <c r="Q8" s="9">
        <v>32</v>
      </c>
      <c r="R8" s="9">
        <v>326</v>
      </c>
      <c r="S8" s="9">
        <v>66</v>
      </c>
      <c r="T8" s="9">
        <v>197</v>
      </c>
      <c r="U8" s="10">
        <v>264</v>
      </c>
      <c r="V8" s="30">
        <f t="shared" ref="V8:V30" si="0">SUM(C8:U8)</f>
        <v>8563</v>
      </c>
    </row>
    <row r="9" spans="1:22" ht="18" customHeight="1" x14ac:dyDescent="0.15">
      <c r="A9" s="154" t="s">
        <v>2</v>
      </c>
      <c r="B9" s="118" t="s">
        <v>13</v>
      </c>
      <c r="C9" s="2">
        <v>2570</v>
      </c>
      <c r="D9" s="3">
        <v>664</v>
      </c>
      <c r="E9" s="3">
        <v>968</v>
      </c>
      <c r="F9" s="3">
        <v>528</v>
      </c>
      <c r="G9" s="3">
        <v>998</v>
      </c>
      <c r="H9" s="3">
        <v>1591</v>
      </c>
      <c r="I9" s="3">
        <v>882</v>
      </c>
      <c r="J9" s="3">
        <v>6</v>
      </c>
      <c r="K9" s="3">
        <v>428</v>
      </c>
      <c r="L9" s="3">
        <v>44</v>
      </c>
      <c r="M9" s="3">
        <v>6</v>
      </c>
      <c r="N9" s="3">
        <v>42</v>
      </c>
      <c r="O9" s="3">
        <v>42</v>
      </c>
      <c r="P9" s="3">
        <v>20</v>
      </c>
      <c r="Q9" s="3">
        <v>22</v>
      </c>
      <c r="R9" s="3">
        <v>513</v>
      </c>
      <c r="S9" s="3">
        <v>73</v>
      </c>
      <c r="T9" s="3">
        <v>77</v>
      </c>
      <c r="U9" s="4">
        <v>193</v>
      </c>
      <c r="V9" s="29">
        <f t="shared" si="0"/>
        <v>9667</v>
      </c>
    </row>
    <row r="10" spans="1:22" ht="18" customHeight="1" x14ac:dyDescent="0.15">
      <c r="A10" s="153"/>
      <c r="B10" s="120" t="s">
        <v>14</v>
      </c>
      <c r="C10" s="5">
        <v>2930</v>
      </c>
      <c r="D10" s="6">
        <v>837</v>
      </c>
      <c r="E10" s="6">
        <v>1200</v>
      </c>
      <c r="F10" s="6">
        <v>660</v>
      </c>
      <c r="G10" s="6">
        <v>1206</v>
      </c>
      <c r="H10" s="6">
        <v>1734</v>
      </c>
      <c r="I10" s="6">
        <v>1064</v>
      </c>
      <c r="J10" s="6">
        <v>6</v>
      </c>
      <c r="K10" s="6">
        <v>445</v>
      </c>
      <c r="L10" s="6">
        <v>68</v>
      </c>
      <c r="M10" s="6">
        <v>10</v>
      </c>
      <c r="N10" s="6">
        <v>48</v>
      </c>
      <c r="O10" s="6">
        <v>49</v>
      </c>
      <c r="P10" s="6">
        <v>20</v>
      </c>
      <c r="Q10" s="6">
        <v>39</v>
      </c>
      <c r="R10" s="6">
        <v>593</v>
      </c>
      <c r="S10" s="6">
        <v>83</v>
      </c>
      <c r="T10" s="6">
        <v>89</v>
      </c>
      <c r="U10" s="7">
        <v>273</v>
      </c>
      <c r="V10" s="31">
        <f t="shared" si="0"/>
        <v>11354</v>
      </c>
    </row>
    <row r="11" spans="1:22" ht="18" customHeight="1" x14ac:dyDescent="0.15">
      <c r="A11" s="156" t="s">
        <v>3</v>
      </c>
      <c r="B11" s="121" t="s">
        <v>13</v>
      </c>
      <c r="C11" s="11">
        <v>3581</v>
      </c>
      <c r="D11" s="12">
        <v>729</v>
      </c>
      <c r="E11" s="12">
        <v>834</v>
      </c>
      <c r="F11" s="12">
        <v>644</v>
      </c>
      <c r="G11" s="12">
        <v>1426</v>
      </c>
      <c r="H11" s="12">
        <v>1629</v>
      </c>
      <c r="I11" s="12">
        <v>627</v>
      </c>
      <c r="J11" s="12">
        <v>33</v>
      </c>
      <c r="K11" s="12">
        <v>272</v>
      </c>
      <c r="L11" s="12">
        <v>0</v>
      </c>
      <c r="M11" s="12">
        <v>9</v>
      </c>
      <c r="N11" s="12">
        <v>39</v>
      </c>
      <c r="O11" s="12">
        <v>39</v>
      </c>
      <c r="P11" s="12">
        <v>26</v>
      </c>
      <c r="Q11" s="12">
        <v>25</v>
      </c>
      <c r="R11" s="12">
        <v>532</v>
      </c>
      <c r="S11" s="12">
        <v>104</v>
      </c>
      <c r="T11" s="12">
        <v>78</v>
      </c>
      <c r="U11" s="13">
        <v>168</v>
      </c>
      <c r="V11" s="32">
        <f t="shared" si="0"/>
        <v>10795</v>
      </c>
    </row>
    <row r="12" spans="1:22" ht="18" customHeight="1" x14ac:dyDescent="0.15">
      <c r="A12" s="157"/>
      <c r="B12" s="119" t="s">
        <v>14</v>
      </c>
      <c r="C12" s="8">
        <v>4052</v>
      </c>
      <c r="D12" s="9">
        <v>892</v>
      </c>
      <c r="E12" s="9">
        <v>1007</v>
      </c>
      <c r="F12" s="9">
        <v>802</v>
      </c>
      <c r="G12" s="9">
        <v>1715</v>
      </c>
      <c r="H12" s="9">
        <v>1787</v>
      </c>
      <c r="I12" s="9">
        <v>767</v>
      </c>
      <c r="J12" s="9">
        <v>37</v>
      </c>
      <c r="K12" s="9">
        <v>283</v>
      </c>
      <c r="L12" s="9">
        <v>0</v>
      </c>
      <c r="M12" s="9">
        <v>11</v>
      </c>
      <c r="N12" s="9">
        <v>49</v>
      </c>
      <c r="O12" s="9">
        <v>51</v>
      </c>
      <c r="P12" s="9">
        <v>31</v>
      </c>
      <c r="Q12" s="9">
        <v>51</v>
      </c>
      <c r="R12" s="9">
        <v>605</v>
      </c>
      <c r="S12" s="9">
        <v>119</v>
      </c>
      <c r="T12" s="9">
        <v>98</v>
      </c>
      <c r="U12" s="10">
        <v>228</v>
      </c>
      <c r="V12" s="30">
        <f t="shared" si="0"/>
        <v>12585</v>
      </c>
    </row>
    <row r="13" spans="1:22" ht="18" customHeight="1" x14ac:dyDescent="0.15">
      <c r="A13" s="154" t="s">
        <v>4</v>
      </c>
      <c r="B13" s="118" t="s">
        <v>13</v>
      </c>
      <c r="C13" s="2">
        <v>4432</v>
      </c>
      <c r="D13" s="3">
        <v>2029</v>
      </c>
      <c r="E13" s="3">
        <v>1566</v>
      </c>
      <c r="F13" s="3">
        <v>1160</v>
      </c>
      <c r="G13" s="3">
        <v>904</v>
      </c>
      <c r="H13" s="3">
        <v>1228</v>
      </c>
      <c r="I13" s="3">
        <v>928</v>
      </c>
      <c r="J13" s="3">
        <v>4</v>
      </c>
      <c r="K13" s="3">
        <v>160</v>
      </c>
      <c r="L13" s="3">
        <v>90</v>
      </c>
      <c r="M13" s="3">
        <v>53</v>
      </c>
      <c r="N13" s="3">
        <v>27</v>
      </c>
      <c r="O13" s="3">
        <v>56</v>
      </c>
      <c r="P13" s="3">
        <v>47</v>
      </c>
      <c r="Q13" s="3">
        <v>19</v>
      </c>
      <c r="R13" s="3">
        <v>911</v>
      </c>
      <c r="S13" s="3">
        <v>64</v>
      </c>
      <c r="T13" s="3">
        <v>172</v>
      </c>
      <c r="U13" s="4">
        <v>261</v>
      </c>
      <c r="V13" s="29">
        <f t="shared" si="0"/>
        <v>14111</v>
      </c>
    </row>
    <row r="14" spans="1:22" ht="18" customHeight="1" x14ac:dyDescent="0.15">
      <c r="A14" s="153"/>
      <c r="B14" s="120" t="s">
        <v>14</v>
      </c>
      <c r="C14" s="5">
        <v>4970</v>
      </c>
      <c r="D14" s="6">
        <v>2374</v>
      </c>
      <c r="E14" s="6">
        <v>1747</v>
      </c>
      <c r="F14" s="6">
        <v>1334</v>
      </c>
      <c r="G14" s="6">
        <v>1094</v>
      </c>
      <c r="H14" s="6">
        <v>1331</v>
      </c>
      <c r="I14" s="6">
        <v>1130</v>
      </c>
      <c r="J14" s="6">
        <v>4</v>
      </c>
      <c r="K14" s="6">
        <v>167</v>
      </c>
      <c r="L14" s="6">
        <v>134</v>
      </c>
      <c r="M14" s="6">
        <v>53</v>
      </c>
      <c r="N14" s="6">
        <v>29</v>
      </c>
      <c r="O14" s="6">
        <v>75</v>
      </c>
      <c r="P14" s="6">
        <v>49</v>
      </c>
      <c r="Q14" s="6">
        <v>38</v>
      </c>
      <c r="R14" s="6">
        <v>1076</v>
      </c>
      <c r="S14" s="6">
        <v>71</v>
      </c>
      <c r="T14" s="6">
        <v>186</v>
      </c>
      <c r="U14" s="7">
        <v>345</v>
      </c>
      <c r="V14" s="31">
        <f t="shared" si="0"/>
        <v>16207</v>
      </c>
    </row>
    <row r="15" spans="1:22" ht="18" customHeight="1" x14ac:dyDescent="0.15">
      <c r="A15" s="156" t="s">
        <v>5</v>
      </c>
      <c r="B15" s="121" t="s">
        <v>13</v>
      </c>
      <c r="C15" s="11">
        <v>4490</v>
      </c>
      <c r="D15" s="12">
        <v>1650</v>
      </c>
      <c r="E15" s="12">
        <v>869</v>
      </c>
      <c r="F15" s="12">
        <v>1150</v>
      </c>
      <c r="G15" s="12">
        <v>560</v>
      </c>
      <c r="H15" s="12">
        <v>836</v>
      </c>
      <c r="I15" s="12">
        <v>586</v>
      </c>
      <c r="J15" s="12">
        <v>6</v>
      </c>
      <c r="K15" s="12">
        <v>27</v>
      </c>
      <c r="L15" s="12">
        <v>17</v>
      </c>
      <c r="M15" s="12">
        <v>36</v>
      </c>
      <c r="N15" s="12">
        <v>19</v>
      </c>
      <c r="O15" s="12">
        <v>36</v>
      </c>
      <c r="P15" s="12">
        <v>55</v>
      </c>
      <c r="Q15" s="12">
        <v>27</v>
      </c>
      <c r="R15" s="12">
        <v>639</v>
      </c>
      <c r="S15" s="12">
        <v>33</v>
      </c>
      <c r="T15" s="12">
        <v>73</v>
      </c>
      <c r="U15" s="13">
        <v>301</v>
      </c>
      <c r="V15" s="32">
        <f t="shared" si="0"/>
        <v>11410</v>
      </c>
    </row>
    <row r="16" spans="1:22" ht="18" customHeight="1" x14ac:dyDescent="0.15">
      <c r="A16" s="157"/>
      <c r="B16" s="119" t="s">
        <v>14</v>
      </c>
      <c r="C16" s="8">
        <v>4968</v>
      </c>
      <c r="D16" s="9">
        <v>1897</v>
      </c>
      <c r="E16" s="9">
        <v>1009</v>
      </c>
      <c r="F16" s="9">
        <v>1354</v>
      </c>
      <c r="G16" s="9">
        <v>669</v>
      </c>
      <c r="H16" s="9">
        <v>904</v>
      </c>
      <c r="I16" s="9">
        <v>708</v>
      </c>
      <c r="J16" s="9">
        <v>6</v>
      </c>
      <c r="K16" s="9">
        <v>29</v>
      </c>
      <c r="L16" s="9">
        <v>25</v>
      </c>
      <c r="M16" s="9">
        <v>38</v>
      </c>
      <c r="N16" s="9">
        <v>29</v>
      </c>
      <c r="O16" s="9">
        <v>40</v>
      </c>
      <c r="P16" s="9">
        <v>63</v>
      </c>
      <c r="Q16" s="9">
        <v>53</v>
      </c>
      <c r="R16" s="9">
        <v>738</v>
      </c>
      <c r="S16" s="9">
        <v>34</v>
      </c>
      <c r="T16" s="9">
        <v>86</v>
      </c>
      <c r="U16" s="10">
        <v>407</v>
      </c>
      <c r="V16" s="30">
        <f t="shared" si="0"/>
        <v>13057</v>
      </c>
    </row>
    <row r="17" spans="1:22" ht="18" customHeight="1" x14ac:dyDescent="0.15">
      <c r="A17" s="154" t="s">
        <v>6</v>
      </c>
      <c r="B17" s="118" t="s">
        <v>13</v>
      </c>
      <c r="C17" s="2">
        <v>3249</v>
      </c>
      <c r="D17" s="3">
        <v>760</v>
      </c>
      <c r="E17" s="3">
        <v>805</v>
      </c>
      <c r="F17" s="3">
        <v>688</v>
      </c>
      <c r="G17" s="3">
        <v>500</v>
      </c>
      <c r="H17" s="3">
        <v>763</v>
      </c>
      <c r="I17" s="3">
        <v>426</v>
      </c>
      <c r="J17" s="3">
        <v>8</v>
      </c>
      <c r="K17" s="3">
        <v>77</v>
      </c>
      <c r="L17" s="3">
        <v>10</v>
      </c>
      <c r="M17" s="3">
        <v>36</v>
      </c>
      <c r="N17" s="3">
        <v>19</v>
      </c>
      <c r="O17" s="3">
        <v>56</v>
      </c>
      <c r="P17" s="3">
        <v>27</v>
      </c>
      <c r="Q17" s="3">
        <v>29</v>
      </c>
      <c r="R17" s="3">
        <v>566</v>
      </c>
      <c r="S17" s="3">
        <v>53</v>
      </c>
      <c r="T17" s="3">
        <v>108</v>
      </c>
      <c r="U17" s="4">
        <v>176</v>
      </c>
      <c r="V17" s="29">
        <f t="shared" si="0"/>
        <v>8356</v>
      </c>
    </row>
    <row r="18" spans="1:22" ht="18" customHeight="1" x14ac:dyDescent="0.15">
      <c r="A18" s="153"/>
      <c r="B18" s="120" t="s">
        <v>14</v>
      </c>
      <c r="C18" s="5">
        <v>3588</v>
      </c>
      <c r="D18" s="6">
        <v>888</v>
      </c>
      <c r="E18" s="6">
        <v>950</v>
      </c>
      <c r="F18" s="6">
        <v>814</v>
      </c>
      <c r="G18" s="6">
        <v>600</v>
      </c>
      <c r="H18" s="6">
        <v>837</v>
      </c>
      <c r="I18" s="6">
        <v>518</v>
      </c>
      <c r="J18" s="6">
        <v>8</v>
      </c>
      <c r="K18" s="6">
        <v>81</v>
      </c>
      <c r="L18" s="6">
        <v>14</v>
      </c>
      <c r="M18" s="6">
        <v>36</v>
      </c>
      <c r="N18" s="6">
        <v>20</v>
      </c>
      <c r="O18" s="6">
        <v>63</v>
      </c>
      <c r="P18" s="6">
        <v>27</v>
      </c>
      <c r="Q18" s="6">
        <v>52</v>
      </c>
      <c r="R18" s="6">
        <v>656</v>
      </c>
      <c r="S18" s="6">
        <v>66</v>
      </c>
      <c r="T18" s="6">
        <v>117</v>
      </c>
      <c r="U18" s="7">
        <v>240</v>
      </c>
      <c r="V18" s="31">
        <f t="shared" si="0"/>
        <v>9575</v>
      </c>
    </row>
    <row r="19" spans="1:22" ht="18" customHeight="1" x14ac:dyDescent="0.15">
      <c r="A19" s="156" t="s">
        <v>7</v>
      </c>
      <c r="B19" s="121" t="s">
        <v>13</v>
      </c>
      <c r="C19" s="11">
        <v>3319</v>
      </c>
      <c r="D19" s="12">
        <v>923</v>
      </c>
      <c r="E19" s="12">
        <v>995</v>
      </c>
      <c r="F19" s="12">
        <v>683</v>
      </c>
      <c r="G19" s="12">
        <v>672</v>
      </c>
      <c r="H19" s="12">
        <v>1006</v>
      </c>
      <c r="I19" s="12">
        <v>1032</v>
      </c>
      <c r="J19" s="12">
        <v>10</v>
      </c>
      <c r="K19" s="12">
        <v>58</v>
      </c>
      <c r="L19" s="12">
        <v>20</v>
      </c>
      <c r="M19" s="12">
        <v>20</v>
      </c>
      <c r="N19" s="12">
        <v>29</v>
      </c>
      <c r="O19" s="12">
        <v>55</v>
      </c>
      <c r="P19" s="12">
        <v>10</v>
      </c>
      <c r="Q19" s="12">
        <v>32</v>
      </c>
      <c r="R19" s="12">
        <v>932</v>
      </c>
      <c r="S19" s="12">
        <v>58</v>
      </c>
      <c r="T19" s="12">
        <v>77</v>
      </c>
      <c r="U19" s="13">
        <v>163</v>
      </c>
      <c r="V19" s="32">
        <f t="shared" si="0"/>
        <v>10094</v>
      </c>
    </row>
    <row r="20" spans="1:22" ht="18" customHeight="1" x14ac:dyDescent="0.15">
      <c r="A20" s="157"/>
      <c r="B20" s="119" t="s">
        <v>14</v>
      </c>
      <c r="C20" s="8">
        <v>3676</v>
      </c>
      <c r="D20" s="9">
        <v>1212</v>
      </c>
      <c r="E20" s="9">
        <v>1140</v>
      </c>
      <c r="F20" s="9">
        <v>754</v>
      </c>
      <c r="G20" s="9">
        <v>799</v>
      </c>
      <c r="H20" s="9">
        <v>1094</v>
      </c>
      <c r="I20" s="9">
        <v>1247</v>
      </c>
      <c r="J20" s="9">
        <v>16</v>
      </c>
      <c r="K20" s="9">
        <v>63</v>
      </c>
      <c r="L20" s="9">
        <v>28</v>
      </c>
      <c r="M20" s="9">
        <v>20</v>
      </c>
      <c r="N20" s="9">
        <v>32</v>
      </c>
      <c r="O20" s="9">
        <v>61</v>
      </c>
      <c r="P20" s="9">
        <v>10</v>
      </c>
      <c r="Q20" s="9">
        <v>66</v>
      </c>
      <c r="R20" s="9">
        <v>1058</v>
      </c>
      <c r="S20" s="9">
        <v>60</v>
      </c>
      <c r="T20" s="9">
        <v>86</v>
      </c>
      <c r="U20" s="10">
        <v>216</v>
      </c>
      <c r="V20" s="30">
        <f t="shared" si="0"/>
        <v>11638</v>
      </c>
    </row>
    <row r="21" spans="1:22" ht="18" customHeight="1" x14ac:dyDescent="0.15">
      <c r="A21" s="154" t="s">
        <v>8</v>
      </c>
      <c r="B21" s="118" t="s">
        <v>13</v>
      </c>
      <c r="C21" s="2">
        <v>3478</v>
      </c>
      <c r="D21" s="3">
        <v>555</v>
      </c>
      <c r="E21" s="3">
        <v>648</v>
      </c>
      <c r="F21" s="3">
        <v>688</v>
      </c>
      <c r="G21" s="3">
        <v>496</v>
      </c>
      <c r="H21" s="3">
        <v>893</v>
      </c>
      <c r="I21" s="3">
        <v>285</v>
      </c>
      <c r="J21" s="3">
        <v>21</v>
      </c>
      <c r="K21" s="3">
        <v>95</v>
      </c>
      <c r="L21" s="3">
        <v>16</v>
      </c>
      <c r="M21" s="3">
        <v>3</v>
      </c>
      <c r="N21" s="3">
        <v>17</v>
      </c>
      <c r="O21" s="3">
        <v>47</v>
      </c>
      <c r="P21" s="3">
        <v>14</v>
      </c>
      <c r="Q21" s="3">
        <v>13</v>
      </c>
      <c r="R21" s="3">
        <v>386</v>
      </c>
      <c r="S21" s="3">
        <v>55</v>
      </c>
      <c r="T21" s="3">
        <v>103</v>
      </c>
      <c r="U21" s="4">
        <v>205</v>
      </c>
      <c r="V21" s="29">
        <f t="shared" si="0"/>
        <v>8018</v>
      </c>
    </row>
    <row r="22" spans="1:22" ht="18" customHeight="1" x14ac:dyDescent="0.15">
      <c r="A22" s="153"/>
      <c r="B22" s="120" t="s">
        <v>14</v>
      </c>
      <c r="C22" s="5">
        <v>3941</v>
      </c>
      <c r="D22" s="6">
        <v>615</v>
      </c>
      <c r="E22" s="6">
        <v>759</v>
      </c>
      <c r="F22" s="6">
        <v>787</v>
      </c>
      <c r="G22" s="6">
        <v>596</v>
      </c>
      <c r="H22" s="6">
        <v>976</v>
      </c>
      <c r="I22" s="6">
        <v>346</v>
      </c>
      <c r="J22" s="6">
        <v>21</v>
      </c>
      <c r="K22" s="6">
        <v>99</v>
      </c>
      <c r="L22" s="6">
        <v>23</v>
      </c>
      <c r="M22" s="6">
        <v>3</v>
      </c>
      <c r="N22" s="6">
        <v>19</v>
      </c>
      <c r="O22" s="6">
        <v>51</v>
      </c>
      <c r="P22" s="6">
        <v>14</v>
      </c>
      <c r="Q22" s="6">
        <v>28</v>
      </c>
      <c r="R22" s="6">
        <v>436</v>
      </c>
      <c r="S22" s="6">
        <v>59</v>
      </c>
      <c r="T22" s="6">
        <v>113</v>
      </c>
      <c r="U22" s="7">
        <v>261</v>
      </c>
      <c r="V22" s="31">
        <f t="shared" si="0"/>
        <v>9147</v>
      </c>
    </row>
    <row r="23" spans="1:22" ht="18" customHeight="1" x14ac:dyDescent="0.15">
      <c r="A23" s="156" t="s">
        <v>9</v>
      </c>
      <c r="B23" s="121" t="s">
        <v>13</v>
      </c>
      <c r="C23" s="11">
        <v>4944</v>
      </c>
      <c r="D23" s="12">
        <v>676</v>
      </c>
      <c r="E23" s="12">
        <v>767</v>
      </c>
      <c r="F23" s="12">
        <v>1257</v>
      </c>
      <c r="G23" s="12">
        <v>2938</v>
      </c>
      <c r="H23" s="12">
        <v>2249</v>
      </c>
      <c r="I23" s="12">
        <v>902</v>
      </c>
      <c r="J23" s="12">
        <v>8</v>
      </c>
      <c r="K23" s="12">
        <v>763</v>
      </c>
      <c r="L23" s="12">
        <v>68</v>
      </c>
      <c r="M23" s="12">
        <v>6</v>
      </c>
      <c r="N23" s="12">
        <v>40</v>
      </c>
      <c r="O23" s="12">
        <v>72</v>
      </c>
      <c r="P23" s="12">
        <v>25</v>
      </c>
      <c r="Q23" s="12">
        <v>30</v>
      </c>
      <c r="R23" s="12">
        <v>508</v>
      </c>
      <c r="S23" s="12">
        <v>67</v>
      </c>
      <c r="T23" s="12">
        <v>269</v>
      </c>
      <c r="U23" s="13">
        <v>172</v>
      </c>
      <c r="V23" s="32">
        <f t="shared" si="0"/>
        <v>15761</v>
      </c>
    </row>
    <row r="24" spans="1:22" ht="18" customHeight="1" x14ac:dyDescent="0.15">
      <c r="A24" s="157"/>
      <c r="B24" s="119" t="s">
        <v>14</v>
      </c>
      <c r="C24" s="8">
        <v>5443</v>
      </c>
      <c r="D24" s="9">
        <v>743</v>
      </c>
      <c r="E24" s="9">
        <v>1007</v>
      </c>
      <c r="F24" s="9">
        <v>1440</v>
      </c>
      <c r="G24" s="9">
        <v>3673</v>
      </c>
      <c r="H24" s="9">
        <v>2465</v>
      </c>
      <c r="I24" s="9">
        <v>1068</v>
      </c>
      <c r="J24" s="9">
        <v>8</v>
      </c>
      <c r="K24" s="9">
        <v>792</v>
      </c>
      <c r="L24" s="9">
        <v>96</v>
      </c>
      <c r="M24" s="9">
        <v>6</v>
      </c>
      <c r="N24" s="9">
        <v>58</v>
      </c>
      <c r="O24" s="9">
        <v>80</v>
      </c>
      <c r="P24" s="9">
        <v>25</v>
      </c>
      <c r="Q24" s="9">
        <v>61</v>
      </c>
      <c r="R24" s="9">
        <v>587</v>
      </c>
      <c r="S24" s="9">
        <v>75</v>
      </c>
      <c r="T24" s="9">
        <v>296</v>
      </c>
      <c r="U24" s="10">
        <v>233</v>
      </c>
      <c r="V24" s="30">
        <f t="shared" si="0"/>
        <v>18156</v>
      </c>
    </row>
    <row r="25" spans="1:22" ht="18" customHeight="1" x14ac:dyDescent="0.15">
      <c r="A25" s="154" t="s">
        <v>10</v>
      </c>
      <c r="B25" s="118" t="s">
        <v>13</v>
      </c>
      <c r="C25" s="2">
        <v>5988</v>
      </c>
      <c r="D25" s="3">
        <v>638</v>
      </c>
      <c r="E25" s="3">
        <v>586</v>
      </c>
      <c r="F25" s="3">
        <v>656</v>
      </c>
      <c r="G25" s="3">
        <v>485</v>
      </c>
      <c r="H25" s="3">
        <v>740</v>
      </c>
      <c r="I25" s="3">
        <v>931</v>
      </c>
      <c r="J25" s="3">
        <v>12</v>
      </c>
      <c r="K25" s="3">
        <v>480</v>
      </c>
      <c r="L25" s="3">
        <v>23</v>
      </c>
      <c r="M25" s="3">
        <v>11</v>
      </c>
      <c r="N25" s="3">
        <v>88</v>
      </c>
      <c r="O25" s="3">
        <v>145</v>
      </c>
      <c r="P25" s="3">
        <v>109</v>
      </c>
      <c r="Q25" s="3">
        <v>40</v>
      </c>
      <c r="R25" s="3">
        <v>872</v>
      </c>
      <c r="S25" s="3">
        <v>134</v>
      </c>
      <c r="T25" s="3">
        <v>954</v>
      </c>
      <c r="U25" s="4">
        <v>741</v>
      </c>
      <c r="V25" s="29">
        <f t="shared" si="0"/>
        <v>13633</v>
      </c>
    </row>
    <row r="26" spans="1:22" ht="18" customHeight="1" x14ac:dyDescent="0.15">
      <c r="A26" s="153"/>
      <c r="B26" s="120" t="s">
        <v>14</v>
      </c>
      <c r="C26" s="5">
        <v>6807</v>
      </c>
      <c r="D26" s="6">
        <v>702</v>
      </c>
      <c r="E26" s="6">
        <v>689</v>
      </c>
      <c r="F26" s="6">
        <v>773</v>
      </c>
      <c r="G26" s="6">
        <v>582</v>
      </c>
      <c r="H26" s="6">
        <v>801</v>
      </c>
      <c r="I26" s="6">
        <v>1199</v>
      </c>
      <c r="J26" s="6">
        <v>12</v>
      </c>
      <c r="K26" s="6">
        <v>499</v>
      </c>
      <c r="L26" s="6">
        <v>35</v>
      </c>
      <c r="M26" s="6">
        <v>11</v>
      </c>
      <c r="N26" s="6">
        <v>95</v>
      </c>
      <c r="O26" s="6">
        <v>163</v>
      </c>
      <c r="P26" s="6">
        <v>109</v>
      </c>
      <c r="Q26" s="6">
        <v>75</v>
      </c>
      <c r="R26" s="6">
        <v>1018</v>
      </c>
      <c r="S26" s="6">
        <v>139</v>
      </c>
      <c r="T26" s="6">
        <v>1069</v>
      </c>
      <c r="U26" s="7">
        <v>974</v>
      </c>
      <c r="V26" s="31">
        <f t="shared" si="0"/>
        <v>15752</v>
      </c>
    </row>
    <row r="27" spans="1:22" ht="18" customHeight="1" x14ac:dyDescent="0.15">
      <c r="A27" s="156" t="s">
        <v>11</v>
      </c>
      <c r="B27" s="121" t="s">
        <v>13</v>
      </c>
      <c r="C27" s="11">
        <v>9524</v>
      </c>
      <c r="D27" s="12">
        <v>784</v>
      </c>
      <c r="E27" s="12">
        <v>1000</v>
      </c>
      <c r="F27" s="12">
        <v>995</v>
      </c>
      <c r="G27" s="12">
        <v>327</v>
      </c>
      <c r="H27" s="12">
        <v>1101</v>
      </c>
      <c r="I27" s="12">
        <v>1084</v>
      </c>
      <c r="J27" s="12">
        <v>22</v>
      </c>
      <c r="K27" s="12">
        <v>164</v>
      </c>
      <c r="L27" s="12">
        <v>70</v>
      </c>
      <c r="M27" s="12">
        <v>13</v>
      </c>
      <c r="N27" s="12">
        <v>50</v>
      </c>
      <c r="O27" s="12">
        <v>230</v>
      </c>
      <c r="P27" s="12">
        <v>83</v>
      </c>
      <c r="Q27" s="12">
        <v>66</v>
      </c>
      <c r="R27" s="12">
        <v>1246</v>
      </c>
      <c r="S27" s="12">
        <v>148</v>
      </c>
      <c r="T27" s="12">
        <v>607</v>
      </c>
      <c r="U27" s="13">
        <v>607</v>
      </c>
      <c r="V27" s="32">
        <f t="shared" si="0"/>
        <v>18121</v>
      </c>
    </row>
    <row r="28" spans="1:22" ht="18" customHeight="1" x14ac:dyDescent="0.15">
      <c r="A28" s="157"/>
      <c r="B28" s="119" t="s">
        <v>14</v>
      </c>
      <c r="C28" s="8">
        <v>11187</v>
      </c>
      <c r="D28" s="9">
        <v>977</v>
      </c>
      <c r="E28" s="9">
        <v>1367</v>
      </c>
      <c r="F28" s="9">
        <v>1162</v>
      </c>
      <c r="G28" s="9">
        <v>484</v>
      </c>
      <c r="H28" s="9">
        <v>1250</v>
      </c>
      <c r="I28" s="9">
        <v>1310</v>
      </c>
      <c r="J28" s="9">
        <v>24</v>
      </c>
      <c r="K28" s="9">
        <v>173</v>
      </c>
      <c r="L28" s="9">
        <v>105</v>
      </c>
      <c r="M28" s="9">
        <v>19</v>
      </c>
      <c r="N28" s="9">
        <v>54</v>
      </c>
      <c r="O28" s="9">
        <v>262</v>
      </c>
      <c r="P28" s="9">
        <v>83</v>
      </c>
      <c r="Q28" s="9">
        <v>147</v>
      </c>
      <c r="R28" s="9">
        <v>1452</v>
      </c>
      <c r="S28" s="9">
        <v>158</v>
      </c>
      <c r="T28" s="9">
        <v>694</v>
      </c>
      <c r="U28" s="10">
        <v>823</v>
      </c>
      <c r="V28" s="30">
        <f t="shared" si="0"/>
        <v>21731</v>
      </c>
    </row>
    <row r="29" spans="1:22" ht="18" customHeight="1" x14ac:dyDescent="0.15">
      <c r="A29" s="154" t="s">
        <v>12</v>
      </c>
      <c r="B29" s="118" t="s">
        <v>13</v>
      </c>
      <c r="C29" s="2">
        <v>3448</v>
      </c>
      <c r="D29" s="3">
        <v>546</v>
      </c>
      <c r="E29" s="3">
        <v>593</v>
      </c>
      <c r="F29" s="3">
        <v>484</v>
      </c>
      <c r="G29" s="3">
        <v>546</v>
      </c>
      <c r="H29" s="3">
        <v>1083</v>
      </c>
      <c r="I29" s="3">
        <v>1175</v>
      </c>
      <c r="J29" s="3">
        <v>29</v>
      </c>
      <c r="K29" s="3">
        <v>218</v>
      </c>
      <c r="L29" s="3">
        <v>91</v>
      </c>
      <c r="M29" s="3">
        <v>11</v>
      </c>
      <c r="N29" s="3">
        <v>34</v>
      </c>
      <c r="O29" s="3">
        <v>93</v>
      </c>
      <c r="P29" s="3">
        <v>28</v>
      </c>
      <c r="Q29" s="3">
        <v>32</v>
      </c>
      <c r="R29" s="3">
        <v>432</v>
      </c>
      <c r="S29" s="3">
        <v>50</v>
      </c>
      <c r="T29" s="3">
        <v>355</v>
      </c>
      <c r="U29" s="4">
        <v>350</v>
      </c>
      <c r="V29" s="29">
        <f t="shared" si="0"/>
        <v>9598</v>
      </c>
    </row>
    <row r="30" spans="1:22" ht="18" customHeight="1" x14ac:dyDescent="0.15">
      <c r="A30" s="153"/>
      <c r="B30" s="120" t="s">
        <v>14</v>
      </c>
      <c r="C30" s="5">
        <v>3918</v>
      </c>
      <c r="D30" s="6">
        <v>673</v>
      </c>
      <c r="E30" s="6">
        <v>719</v>
      </c>
      <c r="F30" s="6">
        <v>564</v>
      </c>
      <c r="G30" s="6">
        <v>655</v>
      </c>
      <c r="H30" s="6">
        <v>1207</v>
      </c>
      <c r="I30" s="6">
        <v>1417</v>
      </c>
      <c r="J30" s="6">
        <v>29</v>
      </c>
      <c r="K30" s="6">
        <v>226</v>
      </c>
      <c r="L30" s="6">
        <v>139</v>
      </c>
      <c r="M30" s="6">
        <v>11</v>
      </c>
      <c r="N30" s="6">
        <v>48</v>
      </c>
      <c r="O30" s="6">
        <v>106</v>
      </c>
      <c r="P30" s="6">
        <v>28</v>
      </c>
      <c r="Q30" s="6">
        <v>72</v>
      </c>
      <c r="R30" s="6">
        <v>500</v>
      </c>
      <c r="S30" s="6">
        <v>54</v>
      </c>
      <c r="T30" s="6">
        <v>402</v>
      </c>
      <c r="U30" s="7">
        <v>490</v>
      </c>
      <c r="V30" s="31">
        <f t="shared" si="0"/>
        <v>11258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51210</v>
      </c>
      <c r="D31" s="3">
        <f t="shared" ref="D31:V31" si="1">+D7+D9+D11+D13+D15+D17+D19+D21+D23+D25+D27+D29</f>
        <v>10387</v>
      </c>
      <c r="E31" s="3">
        <f t="shared" si="1"/>
        <v>10078</v>
      </c>
      <c r="F31" s="3">
        <f t="shared" si="1"/>
        <v>9496</v>
      </c>
      <c r="G31" s="3">
        <f t="shared" si="1"/>
        <v>10371</v>
      </c>
      <c r="H31" s="3">
        <f t="shared" si="1"/>
        <v>14081</v>
      </c>
      <c r="I31" s="3">
        <f t="shared" si="1"/>
        <v>9876</v>
      </c>
      <c r="J31" s="3">
        <f t="shared" si="1"/>
        <v>181</v>
      </c>
      <c r="K31" s="3">
        <f t="shared" ref="K31:M31" si="2">+K7+K9+K11+K13+K15+K17+K19+K21+K23+K25+K27+K29</f>
        <v>2886</v>
      </c>
      <c r="L31" s="3">
        <f t="shared" si="2"/>
        <v>488</v>
      </c>
      <c r="M31" s="3">
        <f t="shared" si="2"/>
        <v>227</v>
      </c>
      <c r="N31" s="3">
        <f t="shared" si="1"/>
        <v>419</v>
      </c>
      <c r="O31" s="3">
        <f t="shared" si="1"/>
        <v>941</v>
      </c>
      <c r="P31" s="3">
        <f t="shared" si="1"/>
        <v>481</v>
      </c>
      <c r="Q31" s="3">
        <f t="shared" si="1"/>
        <v>348</v>
      </c>
      <c r="R31" s="3">
        <f t="shared" si="1"/>
        <v>7823</v>
      </c>
      <c r="S31" s="3">
        <f t="shared" si="1"/>
        <v>902</v>
      </c>
      <c r="T31" s="3">
        <f t="shared" si="1"/>
        <v>3054</v>
      </c>
      <c r="U31" s="4">
        <f t="shared" si="1"/>
        <v>3523</v>
      </c>
      <c r="V31" s="29">
        <f t="shared" si="1"/>
        <v>136772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57989</v>
      </c>
      <c r="D32" s="6">
        <f t="shared" si="3"/>
        <v>12390</v>
      </c>
      <c r="E32" s="6">
        <f t="shared" si="3"/>
        <v>12121</v>
      </c>
      <c r="F32" s="6">
        <f t="shared" si="3"/>
        <v>11219</v>
      </c>
      <c r="G32" s="6">
        <f t="shared" si="3"/>
        <v>12706</v>
      </c>
      <c r="H32" s="6">
        <f t="shared" si="3"/>
        <v>15432</v>
      </c>
      <c r="I32" s="6">
        <f t="shared" si="3"/>
        <v>11999</v>
      </c>
      <c r="J32" s="6">
        <f t="shared" si="3"/>
        <v>193</v>
      </c>
      <c r="K32" s="6">
        <f t="shared" ref="K32:M32" si="4">+K8+K10+K12+K14+K16+K18+K20+K22+K24+K26+K28+K30</f>
        <v>3008</v>
      </c>
      <c r="L32" s="6">
        <f t="shared" si="4"/>
        <v>723</v>
      </c>
      <c r="M32" s="6">
        <f t="shared" si="4"/>
        <v>241</v>
      </c>
      <c r="N32" s="6">
        <f t="shared" si="3"/>
        <v>497</v>
      </c>
      <c r="O32" s="6">
        <f t="shared" si="3"/>
        <v>1079</v>
      </c>
      <c r="P32" s="6">
        <f t="shared" si="3"/>
        <v>496</v>
      </c>
      <c r="Q32" s="6">
        <f t="shared" si="3"/>
        <v>714</v>
      </c>
      <c r="R32" s="6">
        <f t="shared" si="3"/>
        <v>9045</v>
      </c>
      <c r="S32" s="6">
        <f t="shared" si="3"/>
        <v>984</v>
      </c>
      <c r="T32" s="6">
        <f t="shared" si="3"/>
        <v>3433</v>
      </c>
      <c r="U32" s="7">
        <f t="shared" si="3"/>
        <v>4754</v>
      </c>
      <c r="V32" s="31">
        <f t="shared" si="3"/>
        <v>159023</v>
      </c>
    </row>
    <row r="33" spans="1:22" ht="18" customHeight="1" x14ac:dyDescent="0.15">
      <c r="A33" s="158" t="s">
        <v>273</v>
      </c>
      <c r="B33" s="118" t="s">
        <v>13</v>
      </c>
      <c r="C33" s="2">
        <v>39981</v>
      </c>
      <c r="D33" s="3">
        <v>6154</v>
      </c>
      <c r="E33" s="3">
        <v>8359</v>
      </c>
      <c r="F33" s="3">
        <v>7807</v>
      </c>
      <c r="G33" s="3">
        <v>9288</v>
      </c>
      <c r="H33" s="3">
        <v>16101</v>
      </c>
      <c r="I33" s="3">
        <v>9251</v>
      </c>
      <c r="J33" s="3">
        <v>99</v>
      </c>
      <c r="K33" s="3">
        <v>1237</v>
      </c>
      <c r="L33" s="3">
        <v>615</v>
      </c>
      <c r="M33" s="3">
        <v>65</v>
      </c>
      <c r="N33" s="3">
        <v>232</v>
      </c>
      <c r="O33" s="3">
        <v>852</v>
      </c>
      <c r="P33" s="3">
        <v>496</v>
      </c>
      <c r="Q33" s="3">
        <v>267</v>
      </c>
      <c r="R33" s="3">
        <v>5747</v>
      </c>
      <c r="S33" s="3">
        <v>996</v>
      </c>
      <c r="T33" s="3">
        <v>3383</v>
      </c>
      <c r="U33" s="4">
        <v>3435</v>
      </c>
      <c r="V33" s="29">
        <f>SUM(C33:U33)</f>
        <v>114365</v>
      </c>
    </row>
    <row r="34" spans="1:22" ht="18" customHeight="1" x14ac:dyDescent="0.15">
      <c r="A34" s="153"/>
      <c r="B34" s="120" t="s">
        <v>14</v>
      </c>
      <c r="C34" s="5">
        <v>45428</v>
      </c>
      <c r="D34" s="6">
        <v>7139</v>
      </c>
      <c r="E34" s="6">
        <v>9281</v>
      </c>
      <c r="F34" s="6">
        <v>8673</v>
      </c>
      <c r="G34" s="6">
        <v>10770</v>
      </c>
      <c r="H34" s="6">
        <v>17288</v>
      </c>
      <c r="I34" s="6">
        <v>10955</v>
      </c>
      <c r="J34" s="6">
        <v>99</v>
      </c>
      <c r="K34" s="6">
        <v>1310</v>
      </c>
      <c r="L34" s="6">
        <v>834</v>
      </c>
      <c r="M34" s="6">
        <v>70</v>
      </c>
      <c r="N34" s="6">
        <v>252</v>
      </c>
      <c r="O34" s="6">
        <v>945</v>
      </c>
      <c r="P34" s="6">
        <v>517</v>
      </c>
      <c r="Q34" s="6">
        <v>434</v>
      </c>
      <c r="R34" s="6">
        <v>6682</v>
      </c>
      <c r="S34" s="6">
        <v>1062</v>
      </c>
      <c r="T34" s="6">
        <v>3777</v>
      </c>
      <c r="U34" s="7">
        <v>4497</v>
      </c>
      <c r="V34" s="31">
        <f>SUM(C34:U34)</f>
        <v>130013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1.2808584077436782</v>
      </c>
      <c r="D35" s="34">
        <f t="shared" ref="D35:V35" si="5">IF(D33=0,"- ",+D31/D33)</f>
        <v>1.6878453038674033</v>
      </c>
      <c r="E35" s="34">
        <f t="shared" si="5"/>
        <v>1.2056466084459863</v>
      </c>
      <c r="F35" s="34">
        <f t="shared" si="5"/>
        <v>1.2163443063916997</v>
      </c>
      <c r="G35" s="34">
        <f t="shared" si="5"/>
        <v>1.1166020671834624</v>
      </c>
      <c r="H35" s="34">
        <f t="shared" si="5"/>
        <v>0.87454195391590583</v>
      </c>
      <c r="I35" s="34">
        <f t="shared" si="5"/>
        <v>1.0675602637552697</v>
      </c>
      <c r="J35" s="34">
        <f t="shared" si="5"/>
        <v>1.8282828282828283</v>
      </c>
      <c r="K35" s="34">
        <f t="shared" ref="K35:M35" si="6">IF(K33=0,"- ",+K31/K33)</f>
        <v>2.3330638641875505</v>
      </c>
      <c r="L35" s="34">
        <f t="shared" si="6"/>
        <v>0.79349593495934956</v>
      </c>
      <c r="M35" s="34">
        <f t="shared" si="6"/>
        <v>3.4923076923076923</v>
      </c>
      <c r="N35" s="34">
        <f t="shared" si="5"/>
        <v>1.8060344827586208</v>
      </c>
      <c r="O35" s="34">
        <f t="shared" si="5"/>
        <v>1.1044600938967135</v>
      </c>
      <c r="P35" s="34">
        <f t="shared" si="5"/>
        <v>0.969758064516129</v>
      </c>
      <c r="Q35" s="34">
        <f t="shared" si="5"/>
        <v>1.303370786516854</v>
      </c>
      <c r="R35" s="34">
        <f t="shared" si="5"/>
        <v>1.3612319471028362</v>
      </c>
      <c r="S35" s="34">
        <f t="shared" si="5"/>
        <v>0.90562248995983941</v>
      </c>
      <c r="T35" s="34">
        <f t="shared" si="5"/>
        <v>0.90274903931421813</v>
      </c>
      <c r="U35" s="35">
        <f t="shared" si="5"/>
        <v>1.0256186317321689</v>
      </c>
      <c r="V35" s="36">
        <f t="shared" si="5"/>
        <v>1.1959253268045293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1.2765034780311701</v>
      </c>
      <c r="D36" s="38">
        <f t="shared" si="7"/>
        <v>1.7355371900826446</v>
      </c>
      <c r="E36" s="38">
        <f t="shared" si="7"/>
        <v>1.3060015084581402</v>
      </c>
      <c r="F36" s="38">
        <f t="shared" si="7"/>
        <v>1.293554710019601</v>
      </c>
      <c r="G36" s="38">
        <f t="shared" si="7"/>
        <v>1.1797585886722377</v>
      </c>
      <c r="H36" s="38">
        <f t="shared" si="7"/>
        <v>0.8926422952336881</v>
      </c>
      <c r="I36" s="38">
        <f t="shared" si="7"/>
        <v>1.0952989502510269</v>
      </c>
      <c r="J36" s="38">
        <f t="shared" si="7"/>
        <v>1.9494949494949494</v>
      </c>
      <c r="K36" s="38">
        <f t="shared" ref="K36:M36" si="8">IF(K34=0,"- ",+K32/K34)</f>
        <v>2.2961832061068703</v>
      </c>
      <c r="L36" s="38">
        <f t="shared" si="8"/>
        <v>0.86690647482014394</v>
      </c>
      <c r="M36" s="38">
        <f t="shared" si="8"/>
        <v>3.4428571428571431</v>
      </c>
      <c r="N36" s="38">
        <f t="shared" si="7"/>
        <v>1.9722222222222223</v>
      </c>
      <c r="O36" s="38">
        <f t="shared" si="7"/>
        <v>1.1417989417989418</v>
      </c>
      <c r="P36" s="38">
        <f t="shared" si="7"/>
        <v>0.95938104448742745</v>
      </c>
      <c r="Q36" s="38">
        <f t="shared" si="7"/>
        <v>1.6451612903225807</v>
      </c>
      <c r="R36" s="38">
        <f t="shared" si="7"/>
        <v>1.3536366357378031</v>
      </c>
      <c r="S36" s="38">
        <f t="shared" si="7"/>
        <v>0.92655367231638419</v>
      </c>
      <c r="T36" s="38">
        <f t="shared" si="7"/>
        <v>0.90892242520518929</v>
      </c>
      <c r="U36" s="39">
        <f t="shared" si="7"/>
        <v>1.0571492105848344</v>
      </c>
      <c r="V36" s="40">
        <f t="shared" si="7"/>
        <v>1.2231315330005461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3</v>
      </c>
      <c r="O4" s="14" t="s">
        <v>35</v>
      </c>
      <c r="P4" s="14" t="s">
        <v>36</v>
      </c>
      <c r="Q4" s="15">
        <v>2</v>
      </c>
      <c r="R4" s="14" t="s">
        <v>37</v>
      </c>
      <c r="T4" s="16" t="s">
        <v>33</v>
      </c>
      <c r="U4" s="16"/>
      <c r="V4" s="16" t="s">
        <v>70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1</v>
      </c>
      <c r="D7" s="3">
        <v>1</v>
      </c>
      <c r="E7" s="3"/>
      <c r="F7" s="3">
        <v>5</v>
      </c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>
        <v>1</v>
      </c>
      <c r="V7" s="29">
        <f>SUM(C7:U7)</f>
        <v>8</v>
      </c>
    </row>
    <row r="8" spans="1:22" ht="18" customHeight="1" x14ac:dyDescent="0.15">
      <c r="A8" s="157"/>
      <c r="B8" s="119" t="s">
        <v>14</v>
      </c>
      <c r="C8" s="5">
        <v>1</v>
      </c>
      <c r="D8" s="9">
        <v>1</v>
      </c>
      <c r="E8" s="9"/>
      <c r="F8" s="9">
        <v>5</v>
      </c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>
        <v>1</v>
      </c>
      <c r="V8" s="30">
        <f t="shared" ref="V8:V30" si="0">SUM(C8:U8)</f>
        <v>8</v>
      </c>
    </row>
    <row r="9" spans="1:22" ht="18" customHeight="1" x14ac:dyDescent="0.15">
      <c r="A9" s="154" t="s">
        <v>2</v>
      </c>
      <c r="B9" s="118" t="s">
        <v>13</v>
      </c>
      <c r="C9" s="2">
        <v>3</v>
      </c>
      <c r="D9" s="3"/>
      <c r="E9" s="3">
        <v>1</v>
      </c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>
        <v>1</v>
      </c>
      <c r="T9" s="3"/>
      <c r="U9" s="4"/>
      <c r="V9" s="29">
        <f t="shared" si="0"/>
        <v>5</v>
      </c>
    </row>
    <row r="10" spans="1:22" ht="18" customHeight="1" x14ac:dyDescent="0.15">
      <c r="A10" s="153"/>
      <c r="B10" s="120" t="s">
        <v>14</v>
      </c>
      <c r="C10" s="5">
        <v>6</v>
      </c>
      <c r="D10" s="6"/>
      <c r="E10" s="6">
        <v>1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>
        <v>2</v>
      </c>
      <c r="T10" s="6"/>
      <c r="U10" s="7"/>
      <c r="V10" s="31">
        <f t="shared" si="0"/>
        <v>9</v>
      </c>
    </row>
    <row r="11" spans="1:22" ht="18" customHeight="1" x14ac:dyDescent="0.15">
      <c r="A11" s="156" t="s">
        <v>3</v>
      </c>
      <c r="B11" s="121" t="s">
        <v>13</v>
      </c>
      <c r="C11" s="11">
        <v>1</v>
      </c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1</v>
      </c>
    </row>
    <row r="12" spans="1:22" ht="18" customHeight="1" x14ac:dyDescent="0.15">
      <c r="A12" s="157"/>
      <c r="B12" s="119" t="s">
        <v>14</v>
      </c>
      <c r="C12" s="8">
        <v>1</v>
      </c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1</v>
      </c>
    </row>
    <row r="13" spans="1:22" ht="18" customHeight="1" x14ac:dyDescent="0.15">
      <c r="A13" s="154" t="s">
        <v>4</v>
      </c>
      <c r="B13" s="118" t="s">
        <v>13</v>
      </c>
      <c r="C13" s="2">
        <v>1</v>
      </c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>
        <v>3</v>
      </c>
      <c r="V13" s="29">
        <f t="shared" si="0"/>
        <v>4</v>
      </c>
    </row>
    <row r="14" spans="1:22" ht="18" customHeight="1" x14ac:dyDescent="0.15">
      <c r="A14" s="153"/>
      <c r="B14" s="120" t="s">
        <v>14</v>
      </c>
      <c r="C14" s="5">
        <v>1</v>
      </c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>
        <v>8</v>
      </c>
      <c r="V14" s="31">
        <f t="shared" si="0"/>
        <v>9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/>
      <c r="F15" s="12"/>
      <c r="G15" s="12"/>
      <c r="H15" s="12"/>
      <c r="I15" s="12">
        <v>1</v>
      </c>
      <c r="J15" s="12"/>
      <c r="K15" s="12"/>
      <c r="L15" s="12"/>
      <c r="M15" s="12"/>
      <c r="N15" s="12"/>
      <c r="O15" s="12"/>
      <c r="P15" s="12">
        <v>1</v>
      </c>
      <c r="Q15" s="12"/>
      <c r="R15" s="12"/>
      <c r="S15" s="12"/>
      <c r="T15" s="12"/>
      <c r="U15" s="13"/>
      <c r="V15" s="32">
        <f t="shared" si="0"/>
        <v>2</v>
      </c>
    </row>
    <row r="16" spans="1:22" ht="18" customHeight="1" x14ac:dyDescent="0.15">
      <c r="A16" s="157"/>
      <c r="B16" s="119" t="s">
        <v>14</v>
      </c>
      <c r="C16" s="8"/>
      <c r="D16" s="9"/>
      <c r="E16" s="9"/>
      <c r="F16" s="9"/>
      <c r="G16" s="9"/>
      <c r="H16" s="9"/>
      <c r="I16" s="9">
        <v>1</v>
      </c>
      <c r="J16" s="9"/>
      <c r="K16" s="9"/>
      <c r="L16" s="9"/>
      <c r="M16" s="9"/>
      <c r="N16" s="9"/>
      <c r="O16" s="9"/>
      <c r="P16" s="9">
        <v>1</v>
      </c>
      <c r="Q16" s="9"/>
      <c r="R16" s="9"/>
      <c r="S16" s="9"/>
      <c r="T16" s="9"/>
      <c r="U16" s="10"/>
      <c r="V16" s="30">
        <f t="shared" si="0"/>
        <v>2</v>
      </c>
    </row>
    <row r="17" spans="1:22" ht="18" customHeight="1" x14ac:dyDescent="0.15">
      <c r="A17" s="154" t="s">
        <v>6</v>
      </c>
      <c r="B17" s="118" t="s">
        <v>13</v>
      </c>
      <c r="C17" s="2">
        <v>1</v>
      </c>
      <c r="D17" s="3">
        <v>2</v>
      </c>
      <c r="E17" s="3">
        <v>1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>
        <v>2</v>
      </c>
      <c r="S17" s="3"/>
      <c r="T17" s="3"/>
      <c r="U17" s="4"/>
      <c r="V17" s="29">
        <f t="shared" si="0"/>
        <v>6</v>
      </c>
    </row>
    <row r="18" spans="1:22" ht="18" customHeight="1" x14ac:dyDescent="0.15">
      <c r="A18" s="153"/>
      <c r="B18" s="120" t="s">
        <v>14</v>
      </c>
      <c r="C18" s="5">
        <v>2</v>
      </c>
      <c r="D18" s="6">
        <v>3</v>
      </c>
      <c r="E18" s="6">
        <v>1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>
        <v>3</v>
      </c>
      <c r="S18" s="6"/>
      <c r="T18" s="6"/>
      <c r="U18" s="7"/>
      <c r="V18" s="31">
        <f t="shared" si="0"/>
        <v>9</v>
      </c>
    </row>
    <row r="19" spans="1:22" ht="18" customHeight="1" x14ac:dyDescent="0.15">
      <c r="A19" s="156" t="s">
        <v>7</v>
      </c>
      <c r="B19" s="121" t="s">
        <v>13</v>
      </c>
      <c r="C19" s="11"/>
      <c r="D19" s="12">
        <v>2</v>
      </c>
      <c r="E19" s="12"/>
      <c r="F19" s="12"/>
      <c r="G19" s="12"/>
      <c r="H19" s="12"/>
      <c r="I19" s="12"/>
      <c r="J19" s="12"/>
      <c r="K19" s="12">
        <v>1</v>
      </c>
      <c r="L19" s="12"/>
      <c r="M19" s="12"/>
      <c r="N19" s="12"/>
      <c r="O19" s="12"/>
      <c r="P19" s="12">
        <v>2</v>
      </c>
      <c r="Q19" s="12"/>
      <c r="R19" s="12"/>
      <c r="S19" s="12"/>
      <c r="T19" s="12"/>
      <c r="U19" s="13"/>
      <c r="V19" s="32">
        <f t="shared" si="0"/>
        <v>5</v>
      </c>
    </row>
    <row r="20" spans="1:22" ht="18" customHeight="1" x14ac:dyDescent="0.15">
      <c r="A20" s="157"/>
      <c r="B20" s="119" t="s">
        <v>14</v>
      </c>
      <c r="C20" s="8"/>
      <c r="D20" s="9">
        <v>2</v>
      </c>
      <c r="E20" s="9"/>
      <c r="F20" s="9"/>
      <c r="G20" s="9"/>
      <c r="H20" s="9"/>
      <c r="I20" s="9"/>
      <c r="J20" s="9"/>
      <c r="K20" s="9">
        <v>1</v>
      </c>
      <c r="L20" s="9"/>
      <c r="M20" s="9"/>
      <c r="N20" s="9"/>
      <c r="O20" s="9"/>
      <c r="P20" s="9">
        <v>23</v>
      </c>
      <c r="Q20" s="9"/>
      <c r="R20" s="9"/>
      <c r="S20" s="9"/>
      <c r="T20" s="9"/>
      <c r="U20" s="10"/>
      <c r="V20" s="30">
        <f t="shared" si="0"/>
        <v>26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>
        <v>2</v>
      </c>
      <c r="Q21" s="3"/>
      <c r="R21" s="3"/>
      <c r="S21" s="3"/>
      <c r="T21" s="3"/>
      <c r="U21" s="4">
        <v>2</v>
      </c>
      <c r="V21" s="29">
        <f t="shared" si="0"/>
        <v>4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>
        <v>13</v>
      </c>
      <c r="Q22" s="6"/>
      <c r="R22" s="6"/>
      <c r="S22" s="6"/>
      <c r="T22" s="6"/>
      <c r="U22" s="7">
        <v>8</v>
      </c>
      <c r="V22" s="31">
        <f t="shared" si="0"/>
        <v>21</v>
      </c>
    </row>
    <row r="23" spans="1:22" ht="18" customHeight="1" x14ac:dyDescent="0.15">
      <c r="A23" s="156" t="s">
        <v>9</v>
      </c>
      <c r="B23" s="121" t="s">
        <v>13</v>
      </c>
      <c r="C23" s="11">
        <v>1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>
        <v>1</v>
      </c>
      <c r="S23" s="12"/>
      <c r="T23" s="12"/>
      <c r="U23" s="13"/>
      <c r="V23" s="32">
        <f t="shared" si="0"/>
        <v>2</v>
      </c>
    </row>
    <row r="24" spans="1:22" ht="18" customHeight="1" x14ac:dyDescent="0.15">
      <c r="A24" s="157"/>
      <c r="B24" s="119" t="s">
        <v>14</v>
      </c>
      <c r="C24" s="8">
        <v>2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>
        <v>3</v>
      </c>
      <c r="S24" s="9"/>
      <c r="T24" s="9"/>
      <c r="U24" s="10"/>
      <c r="V24" s="30">
        <f t="shared" si="0"/>
        <v>5</v>
      </c>
    </row>
    <row r="25" spans="1:22" ht="18" customHeight="1" x14ac:dyDescent="0.15">
      <c r="A25" s="154" t="s">
        <v>10</v>
      </c>
      <c r="B25" s="118" t="s">
        <v>13</v>
      </c>
      <c r="C25" s="2">
        <v>1</v>
      </c>
      <c r="D25" s="3"/>
      <c r="E25" s="3"/>
      <c r="F25" s="3"/>
      <c r="G25" s="3"/>
      <c r="H25" s="3"/>
      <c r="I25" s="3">
        <v>2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3</v>
      </c>
    </row>
    <row r="26" spans="1:22" ht="18" customHeight="1" x14ac:dyDescent="0.15">
      <c r="A26" s="153"/>
      <c r="B26" s="120" t="s">
        <v>14</v>
      </c>
      <c r="C26" s="5">
        <v>3</v>
      </c>
      <c r="D26" s="6"/>
      <c r="E26" s="6"/>
      <c r="F26" s="6"/>
      <c r="G26" s="6"/>
      <c r="H26" s="6"/>
      <c r="I26" s="6">
        <v>2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5</v>
      </c>
    </row>
    <row r="27" spans="1:22" ht="18" customHeight="1" x14ac:dyDescent="0.15">
      <c r="A27" s="156" t="s">
        <v>11</v>
      </c>
      <c r="B27" s="121" t="s">
        <v>13</v>
      </c>
      <c r="C27" s="11">
        <v>6</v>
      </c>
      <c r="D27" s="12"/>
      <c r="E27" s="12"/>
      <c r="F27" s="12"/>
      <c r="G27" s="12">
        <v>2</v>
      </c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8</v>
      </c>
    </row>
    <row r="28" spans="1:22" ht="18" customHeight="1" x14ac:dyDescent="0.15">
      <c r="A28" s="157"/>
      <c r="B28" s="119" t="s">
        <v>14</v>
      </c>
      <c r="C28" s="8">
        <v>10</v>
      </c>
      <c r="D28" s="9"/>
      <c r="E28" s="9"/>
      <c r="F28" s="9"/>
      <c r="G28" s="9">
        <v>4</v>
      </c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14</v>
      </c>
    </row>
    <row r="29" spans="1:22" ht="18" customHeight="1" x14ac:dyDescent="0.15">
      <c r="A29" s="154" t="s">
        <v>12</v>
      </c>
      <c r="B29" s="118" t="s">
        <v>13</v>
      </c>
      <c r="C29" s="2">
        <v>1</v>
      </c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>
        <v>1</v>
      </c>
      <c r="Q29" s="3"/>
      <c r="R29" s="3"/>
      <c r="S29" s="3"/>
      <c r="T29" s="3"/>
      <c r="U29" s="4">
        <v>8</v>
      </c>
      <c r="V29" s="29">
        <f t="shared" si="0"/>
        <v>10</v>
      </c>
    </row>
    <row r="30" spans="1:22" ht="18" customHeight="1" x14ac:dyDescent="0.15">
      <c r="A30" s="153"/>
      <c r="B30" s="120" t="s">
        <v>14</v>
      </c>
      <c r="C30" s="5">
        <v>5</v>
      </c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>
        <v>1</v>
      </c>
      <c r="Q30" s="6"/>
      <c r="R30" s="6"/>
      <c r="S30" s="6"/>
      <c r="T30" s="6"/>
      <c r="U30" s="7">
        <v>12</v>
      </c>
      <c r="V30" s="31">
        <f t="shared" si="0"/>
        <v>18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16</v>
      </c>
      <c r="D31" s="3">
        <f t="shared" ref="D31:V31" si="1">+D7+D9+D11+D13+D15+D17+D19+D21+D23+D25+D27+D29</f>
        <v>5</v>
      </c>
      <c r="E31" s="3">
        <f t="shared" si="1"/>
        <v>2</v>
      </c>
      <c r="F31" s="3">
        <f t="shared" si="1"/>
        <v>5</v>
      </c>
      <c r="G31" s="3">
        <f t="shared" si="1"/>
        <v>2</v>
      </c>
      <c r="H31" s="3">
        <f t="shared" si="1"/>
        <v>0</v>
      </c>
      <c r="I31" s="3">
        <f t="shared" si="1"/>
        <v>3</v>
      </c>
      <c r="J31" s="3">
        <f t="shared" si="1"/>
        <v>0</v>
      </c>
      <c r="K31" s="3">
        <f t="shared" ref="K31:M31" si="2">+K7+K9+K11+K13+K15+K17+K19+K21+K23+K25+K27+K29</f>
        <v>1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6</v>
      </c>
      <c r="Q31" s="3">
        <f t="shared" si="1"/>
        <v>0</v>
      </c>
      <c r="R31" s="3">
        <f t="shared" si="1"/>
        <v>3</v>
      </c>
      <c r="S31" s="3">
        <f t="shared" si="1"/>
        <v>1</v>
      </c>
      <c r="T31" s="3">
        <f t="shared" si="1"/>
        <v>0</v>
      </c>
      <c r="U31" s="4">
        <f t="shared" si="1"/>
        <v>14</v>
      </c>
      <c r="V31" s="29">
        <f t="shared" si="1"/>
        <v>58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31</v>
      </c>
      <c r="D32" s="6">
        <f t="shared" si="3"/>
        <v>6</v>
      </c>
      <c r="E32" s="6">
        <f t="shared" si="3"/>
        <v>2</v>
      </c>
      <c r="F32" s="6">
        <f t="shared" si="3"/>
        <v>5</v>
      </c>
      <c r="G32" s="6">
        <f t="shared" si="3"/>
        <v>4</v>
      </c>
      <c r="H32" s="6">
        <f t="shared" si="3"/>
        <v>0</v>
      </c>
      <c r="I32" s="6">
        <f t="shared" si="3"/>
        <v>3</v>
      </c>
      <c r="J32" s="6">
        <f t="shared" si="3"/>
        <v>0</v>
      </c>
      <c r="K32" s="6">
        <f t="shared" ref="K32:M32" si="4">+K8+K10+K12+K14+K16+K18+K20+K22+K24+K26+K28+K30</f>
        <v>1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38</v>
      </c>
      <c r="Q32" s="6">
        <f t="shared" si="3"/>
        <v>0</v>
      </c>
      <c r="R32" s="6">
        <f t="shared" si="3"/>
        <v>6</v>
      </c>
      <c r="S32" s="6">
        <f t="shared" si="3"/>
        <v>2</v>
      </c>
      <c r="T32" s="6">
        <f t="shared" si="3"/>
        <v>0</v>
      </c>
      <c r="U32" s="7">
        <f t="shared" si="3"/>
        <v>29</v>
      </c>
      <c r="V32" s="31">
        <f t="shared" si="3"/>
        <v>127</v>
      </c>
    </row>
    <row r="33" spans="1:22" ht="18" customHeight="1" x14ac:dyDescent="0.15">
      <c r="A33" s="158" t="s">
        <v>273</v>
      </c>
      <c r="B33" s="118" t="s">
        <v>13</v>
      </c>
      <c r="C33" s="2">
        <v>149</v>
      </c>
      <c r="D33" s="3">
        <v>16</v>
      </c>
      <c r="E33" s="3">
        <v>4</v>
      </c>
      <c r="F33" s="3">
        <v>0</v>
      </c>
      <c r="G33" s="3">
        <v>2</v>
      </c>
      <c r="H33" s="3">
        <v>0</v>
      </c>
      <c r="I33" s="3">
        <v>2</v>
      </c>
      <c r="J33" s="3">
        <v>2</v>
      </c>
      <c r="K33" s="3">
        <v>0</v>
      </c>
      <c r="L33" s="3">
        <v>1</v>
      </c>
      <c r="M33" s="3">
        <v>2</v>
      </c>
      <c r="N33" s="3">
        <v>0</v>
      </c>
      <c r="O33" s="3">
        <v>0</v>
      </c>
      <c r="P33" s="3">
        <v>1</v>
      </c>
      <c r="Q33" s="3">
        <v>1</v>
      </c>
      <c r="R33" s="3">
        <v>6</v>
      </c>
      <c r="S33" s="3">
        <v>0</v>
      </c>
      <c r="T33" s="3">
        <v>0</v>
      </c>
      <c r="U33" s="4">
        <v>13</v>
      </c>
      <c r="V33" s="29">
        <f>SUM(C33:U33)</f>
        <v>199</v>
      </c>
    </row>
    <row r="34" spans="1:22" ht="18" customHeight="1" x14ac:dyDescent="0.15">
      <c r="A34" s="153"/>
      <c r="B34" s="120" t="s">
        <v>14</v>
      </c>
      <c r="C34" s="5">
        <v>173</v>
      </c>
      <c r="D34" s="6">
        <v>34</v>
      </c>
      <c r="E34" s="6">
        <v>15</v>
      </c>
      <c r="F34" s="6">
        <v>0</v>
      </c>
      <c r="G34" s="6">
        <v>12</v>
      </c>
      <c r="H34" s="6">
        <v>0</v>
      </c>
      <c r="I34" s="6">
        <v>3</v>
      </c>
      <c r="J34" s="6">
        <v>2</v>
      </c>
      <c r="K34" s="6">
        <v>0</v>
      </c>
      <c r="L34" s="6">
        <v>1</v>
      </c>
      <c r="M34" s="6">
        <v>4</v>
      </c>
      <c r="N34" s="6">
        <v>0</v>
      </c>
      <c r="O34" s="6">
        <v>0</v>
      </c>
      <c r="P34" s="6">
        <v>1</v>
      </c>
      <c r="Q34" s="6">
        <v>1</v>
      </c>
      <c r="R34" s="6">
        <v>9</v>
      </c>
      <c r="S34" s="6">
        <v>0</v>
      </c>
      <c r="T34" s="6">
        <v>0</v>
      </c>
      <c r="U34" s="7">
        <v>24</v>
      </c>
      <c r="V34" s="31">
        <f>SUM(C34:U34)</f>
        <v>279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0.10738255033557047</v>
      </c>
      <c r="D35" s="34">
        <f t="shared" ref="D35:V35" si="5">IF(D33=0,"- ",+D31/D33)</f>
        <v>0.3125</v>
      </c>
      <c r="E35" s="34">
        <f t="shared" si="5"/>
        <v>0.5</v>
      </c>
      <c r="F35" s="34" t="str">
        <f t="shared" si="5"/>
        <v xml:space="preserve">- </v>
      </c>
      <c r="G35" s="34">
        <f t="shared" si="5"/>
        <v>1</v>
      </c>
      <c r="H35" s="34" t="str">
        <f t="shared" si="5"/>
        <v xml:space="preserve">- </v>
      </c>
      <c r="I35" s="34">
        <f t="shared" si="5"/>
        <v>1.5</v>
      </c>
      <c r="J35" s="34">
        <f t="shared" si="5"/>
        <v>0</v>
      </c>
      <c r="K35" s="34" t="str">
        <f t="shared" ref="K35:M35" si="6">IF(K33=0,"- ",+K31/K33)</f>
        <v xml:space="preserve">- </v>
      </c>
      <c r="L35" s="34">
        <f t="shared" si="6"/>
        <v>0</v>
      </c>
      <c r="M35" s="34">
        <f t="shared" si="6"/>
        <v>0</v>
      </c>
      <c r="N35" s="34" t="str">
        <f t="shared" si="5"/>
        <v xml:space="preserve">- </v>
      </c>
      <c r="O35" s="34" t="str">
        <f t="shared" si="5"/>
        <v xml:space="preserve">- </v>
      </c>
      <c r="P35" s="34">
        <f t="shared" si="5"/>
        <v>6</v>
      </c>
      <c r="Q35" s="34">
        <f t="shared" si="5"/>
        <v>0</v>
      </c>
      <c r="R35" s="34">
        <f t="shared" si="5"/>
        <v>0.5</v>
      </c>
      <c r="S35" s="34" t="str">
        <f t="shared" si="5"/>
        <v xml:space="preserve">- </v>
      </c>
      <c r="T35" s="34" t="str">
        <f t="shared" si="5"/>
        <v xml:space="preserve">- </v>
      </c>
      <c r="U35" s="35">
        <f t="shared" si="5"/>
        <v>1.0769230769230769</v>
      </c>
      <c r="V35" s="36">
        <f t="shared" si="5"/>
        <v>0.29145728643216079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0.1791907514450867</v>
      </c>
      <c r="D36" s="38">
        <f t="shared" si="7"/>
        <v>0.17647058823529413</v>
      </c>
      <c r="E36" s="38">
        <f t="shared" si="7"/>
        <v>0.13333333333333333</v>
      </c>
      <c r="F36" s="38" t="str">
        <f t="shared" si="7"/>
        <v xml:space="preserve">- </v>
      </c>
      <c r="G36" s="38">
        <f t="shared" si="7"/>
        <v>0.33333333333333331</v>
      </c>
      <c r="H36" s="38" t="str">
        <f t="shared" si="7"/>
        <v xml:space="preserve">- </v>
      </c>
      <c r="I36" s="38">
        <f t="shared" si="7"/>
        <v>1</v>
      </c>
      <c r="J36" s="38">
        <f t="shared" si="7"/>
        <v>0</v>
      </c>
      <c r="K36" s="38" t="str">
        <f t="shared" ref="K36:M36" si="8">IF(K34=0,"- ",+K32/K34)</f>
        <v xml:space="preserve">- </v>
      </c>
      <c r="L36" s="38">
        <f t="shared" si="8"/>
        <v>0</v>
      </c>
      <c r="M36" s="38">
        <f t="shared" si="8"/>
        <v>0</v>
      </c>
      <c r="N36" s="38" t="str">
        <f t="shared" si="7"/>
        <v xml:space="preserve">- </v>
      </c>
      <c r="O36" s="38" t="str">
        <f t="shared" si="7"/>
        <v xml:space="preserve">- </v>
      </c>
      <c r="P36" s="38">
        <f t="shared" si="7"/>
        <v>38</v>
      </c>
      <c r="Q36" s="38">
        <f t="shared" si="7"/>
        <v>0</v>
      </c>
      <c r="R36" s="38">
        <f t="shared" si="7"/>
        <v>0.66666666666666663</v>
      </c>
      <c r="S36" s="38" t="str">
        <f t="shared" si="7"/>
        <v xml:space="preserve">- </v>
      </c>
      <c r="T36" s="38" t="str">
        <f t="shared" si="7"/>
        <v xml:space="preserve">- </v>
      </c>
      <c r="U36" s="39">
        <f t="shared" si="7"/>
        <v>1.2083333333333333</v>
      </c>
      <c r="V36" s="40">
        <f t="shared" si="7"/>
        <v>0.45519713261648748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3</v>
      </c>
      <c r="O4" s="14" t="s">
        <v>35</v>
      </c>
      <c r="P4" s="14" t="s">
        <v>36</v>
      </c>
      <c r="Q4" s="15">
        <v>2</v>
      </c>
      <c r="R4" s="14" t="s">
        <v>37</v>
      </c>
      <c r="T4" s="16" t="s">
        <v>33</v>
      </c>
      <c r="U4" s="16"/>
      <c r="V4" s="16" t="s">
        <v>71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815</v>
      </c>
      <c r="D7" s="3">
        <v>90</v>
      </c>
      <c r="E7" s="3">
        <v>34</v>
      </c>
      <c r="F7" s="3">
        <v>72</v>
      </c>
      <c r="G7" s="3">
        <v>26</v>
      </c>
      <c r="H7" s="3">
        <v>180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4">
        <v>87</v>
      </c>
      <c r="V7" s="29">
        <f>SUM(C7:U7)</f>
        <v>1304</v>
      </c>
    </row>
    <row r="8" spans="1:22" ht="18" customHeight="1" x14ac:dyDescent="0.15">
      <c r="A8" s="157"/>
      <c r="B8" s="119" t="s">
        <v>14</v>
      </c>
      <c r="C8" s="5">
        <v>820</v>
      </c>
      <c r="D8" s="9">
        <v>93</v>
      </c>
      <c r="E8" s="9">
        <v>39</v>
      </c>
      <c r="F8" s="9">
        <v>78</v>
      </c>
      <c r="G8" s="9">
        <v>29</v>
      </c>
      <c r="H8" s="9">
        <v>186</v>
      </c>
      <c r="I8" s="9">
        <v>0</v>
      </c>
      <c r="J8" s="9">
        <v>0</v>
      </c>
      <c r="K8" s="9">
        <v>0</v>
      </c>
      <c r="L8" s="9">
        <v>0</v>
      </c>
      <c r="M8" s="9">
        <v>0</v>
      </c>
      <c r="N8" s="9">
        <v>0</v>
      </c>
      <c r="O8" s="9">
        <v>0</v>
      </c>
      <c r="P8" s="9">
        <v>0</v>
      </c>
      <c r="Q8" s="9">
        <v>0</v>
      </c>
      <c r="R8" s="9">
        <v>0</v>
      </c>
      <c r="S8" s="9">
        <v>0</v>
      </c>
      <c r="T8" s="9">
        <v>0</v>
      </c>
      <c r="U8" s="10">
        <v>87</v>
      </c>
      <c r="V8" s="30">
        <f t="shared" ref="V8:V30" si="0">SUM(C8:U8)</f>
        <v>1332</v>
      </c>
    </row>
    <row r="9" spans="1:22" ht="18" customHeight="1" x14ac:dyDescent="0.15">
      <c r="A9" s="154" t="s">
        <v>2</v>
      </c>
      <c r="B9" s="118" t="s">
        <v>13</v>
      </c>
      <c r="C9" s="2">
        <v>1032</v>
      </c>
      <c r="D9" s="3">
        <v>147</v>
      </c>
      <c r="E9" s="3">
        <v>68</v>
      </c>
      <c r="F9" s="3">
        <v>224</v>
      </c>
      <c r="G9" s="3">
        <v>77</v>
      </c>
      <c r="H9" s="3">
        <v>214</v>
      </c>
      <c r="I9" s="3">
        <v>53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7</v>
      </c>
      <c r="S9" s="3">
        <v>2</v>
      </c>
      <c r="T9" s="3">
        <v>0</v>
      </c>
      <c r="U9" s="4">
        <v>127</v>
      </c>
      <c r="V9" s="29">
        <f t="shared" si="0"/>
        <v>1951</v>
      </c>
    </row>
    <row r="10" spans="1:22" ht="18" customHeight="1" x14ac:dyDescent="0.15">
      <c r="A10" s="153"/>
      <c r="B10" s="120" t="s">
        <v>14</v>
      </c>
      <c r="C10" s="5">
        <v>1191</v>
      </c>
      <c r="D10" s="6">
        <v>153</v>
      </c>
      <c r="E10" s="6">
        <v>70</v>
      </c>
      <c r="F10" s="6">
        <v>226</v>
      </c>
      <c r="G10" s="6">
        <v>80</v>
      </c>
      <c r="H10" s="6">
        <v>230</v>
      </c>
      <c r="I10" s="6">
        <v>56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7</v>
      </c>
      <c r="S10" s="6">
        <v>2</v>
      </c>
      <c r="T10" s="6">
        <v>0</v>
      </c>
      <c r="U10" s="7">
        <v>127</v>
      </c>
      <c r="V10" s="31">
        <f t="shared" si="0"/>
        <v>2142</v>
      </c>
    </row>
    <row r="11" spans="1:22" ht="18" customHeight="1" x14ac:dyDescent="0.15">
      <c r="A11" s="156" t="s">
        <v>3</v>
      </c>
      <c r="B11" s="121" t="s">
        <v>13</v>
      </c>
      <c r="C11" s="11">
        <v>1018</v>
      </c>
      <c r="D11" s="12">
        <v>572</v>
      </c>
      <c r="E11" s="12">
        <v>143</v>
      </c>
      <c r="F11" s="12">
        <v>35</v>
      </c>
      <c r="G11" s="12">
        <v>120</v>
      </c>
      <c r="H11" s="12">
        <v>310</v>
      </c>
      <c r="I11" s="12">
        <v>14</v>
      </c>
      <c r="J11" s="12">
        <v>0</v>
      </c>
      <c r="K11" s="12">
        <v>48</v>
      </c>
      <c r="L11" s="12">
        <v>0</v>
      </c>
      <c r="M11" s="12">
        <v>0</v>
      </c>
      <c r="N11" s="12">
        <v>0</v>
      </c>
      <c r="O11" s="12">
        <v>0</v>
      </c>
      <c r="P11" s="12">
        <v>6</v>
      </c>
      <c r="Q11" s="12">
        <v>0</v>
      </c>
      <c r="R11" s="12">
        <v>0</v>
      </c>
      <c r="S11" s="12">
        <v>0</v>
      </c>
      <c r="T11" s="12">
        <v>0</v>
      </c>
      <c r="U11" s="13">
        <v>52</v>
      </c>
      <c r="V11" s="32">
        <f t="shared" si="0"/>
        <v>2318</v>
      </c>
    </row>
    <row r="12" spans="1:22" ht="18" customHeight="1" x14ac:dyDescent="0.15">
      <c r="A12" s="157"/>
      <c r="B12" s="119" t="s">
        <v>14</v>
      </c>
      <c r="C12" s="8">
        <v>1023</v>
      </c>
      <c r="D12" s="9">
        <v>580</v>
      </c>
      <c r="E12" s="9">
        <v>146</v>
      </c>
      <c r="F12" s="9">
        <v>37</v>
      </c>
      <c r="G12" s="9">
        <v>122</v>
      </c>
      <c r="H12" s="9">
        <v>310</v>
      </c>
      <c r="I12" s="9">
        <v>14</v>
      </c>
      <c r="J12" s="9">
        <v>0</v>
      </c>
      <c r="K12" s="9">
        <v>54</v>
      </c>
      <c r="L12" s="9">
        <v>0</v>
      </c>
      <c r="M12" s="9">
        <v>0</v>
      </c>
      <c r="N12" s="9">
        <v>0</v>
      </c>
      <c r="O12" s="9">
        <v>0</v>
      </c>
      <c r="P12" s="9">
        <v>6</v>
      </c>
      <c r="Q12" s="9">
        <v>0</v>
      </c>
      <c r="R12" s="9">
        <v>0</v>
      </c>
      <c r="S12" s="9">
        <v>0</v>
      </c>
      <c r="T12" s="9">
        <v>0</v>
      </c>
      <c r="U12" s="10">
        <v>52</v>
      </c>
      <c r="V12" s="30">
        <f t="shared" si="0"/>
        <v>2344</v>
      </c>
    </row>
    <row r="13" spans="1:22" ht="18" customHeight="1" x14ac:dyDescent="0.15">
      <c r="A13" s="154" t="s">
        <v>4</v>
      </c>
      <c r="B13" s="118" t="s">
        <v>13</v>
      </c>
      <c r="C13" s="2">
        <v>1895</v>
      </c>
      <c r="D13" s="3">
        <v>703</v>
      </c>
      <c r="E13" s="3">
        <v>335</v>
      </c>
      <c r="F13" s="3">
        <v>73</v>
      </c>
      <c r="G13" s="3">
        <v>82</v>
      </c>
      <c r="H13" s="3">
        <v>754</v>
      </c>
      <c r="I13" s="3">
        <v>9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2</v>
      </c>
      <c r="S13" s="3">
        <v>2</v>
      </c>
      <c r="T13" s="3">
        <v>6</v>
      </c>
      <c r="U13" s="4">
        <v>0</v>
      </c>
      <c r="V13" s="29">
        <f t="shared" si="0"/>
        <v>3861</v>
      </c>
    </row>
    <row r="14" spans="1:22" ht="18" customHeight="1" x14ac:dyDescent="0.15">
      <c r="A14" s="153"/>
      <c r="B14" s="120" t="s">
        <v>14</v>
      </c>
      <c r="C14" s="5">
        <v>1990</v>
      </c>
      <c r="D14" s="6">
        <v>719</v>
      </c>
      <c r="E14" s="6">
        <v>361</v>
      </c>
      <c r="F14" s="6">
        <v>82</v>
      </c>
      <c r="G14" s="6">
        <v>87</v>
      </c>
      <c r="H14" s="6">
        <v>775</v>
      </c>
      <c r="I14" s="6">
        <v>9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2</v>
      </c>
      <c r="S14" s="6">
        <v>2</v>
      </c>
      <c r="T14" s="6">
        <v>6</v>
      </c>
      <c r="U14" s="7">
        <v>0</v>
      </c>
      <c r="V14" s="31">
        <f t="shared" si="0"/>
        <v>4033</v>
      </c>
    </row>
    <row r="15" spans="1:22" ht="18" customHeight="1" x14ac:dyDescent="0.15">
      <c r="A15" s="156" t="s">
        <v>5</v>
      </c>
      <c r="B15" s="121" t="s">
        <v>13</v>
      </c>
      <c r="C15" s="11">
        <v>2188</v>
      </c>
      <c r="D15" s="12">
        <v>672</v>
      </c>
      <c r="E15" s="12">
        <v>128</v>
      </c>
      <c r="F15" s="12">
        <v>68</v>
      </c>
      <c r="G15" s="12">
        <v>44</v>
      </c>
      <c r="H15" s="12">
        <v>244</v>
      </c>
      <c r="I15" s="12">
        <v>4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2</v>
      </c>
      <c r="Q15" s="12">
        <v>0</v>
      </c>
      <c r="R15" s="12">
        <v>0</v>
      </c>
      <c r="S15" s="12">
        <v>0</v>
      </c>
      <c r="T15" s="12">
        <v>0</v>
      </c>
      <c r="U15" s="13">
        <v>0</v>
      </c>
      <c r="V15" s="32">
        <f t="shared" si="0"/>
        <v>3350</v>
      </c>
    </row>
    <row r="16" spans="1:22" ht="18" customHeight="1" x14ac:dyDescent="0.15">
      <c r="A16" s="157"/>
      <c r="B16" s="119" t="s">
        <v>14</v>
      </c>
      <c r="C16" s="8">
        <v>2320</v>
      </c>
      <c r="D16" s="9">
        <v>685</v>
      </c>
      <c r="E16" s="9">
        <v>130</v>
      </c>
      <c r="F16" s="9">
        <v>68</v>
      </c>
      <c r="G16" s="9">
        <v>44</v>
      </c>
      <c r="H16" s="9">
        <v>266</v>
      </c>
      <c r="I16" s="9">
        <v>4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2</v>
      </c>
      <c r="Q16" s="9">
        <v>0</v>
      </c>
      <c r="R16" s="9">
        <v>0</v>
      </c>
      <c r="S16" s="9">
        <v>0</v>
      </c>
      <c r="T16" s="9">
        <v>0</v>
      </c>
      <c r="U16" s="10">
        <v>0</v>
      </c>
      <c r="V16" s="30">
        <f t="shared" si="0"/>
        <v>3519</v>
      </c>
    </row>
    <row r="17" spans="1:22" ht="18" customHeight="1" x14ac:dyDescent="0.15">
      <c r="A17" s="154" t="s">
        <v>6</v>
      </c>
      <c r="B17" s="118" t="s">
        <v>13</v>
      </c>
      <c r="C17" s="2">
        <v>1647</v>
      </c>
      <c r="D17" s="3">
        <v>83</v>
      </c>
      <c r="E17" s="3">
        <v>147</v>
      </c>
      <c r="F17" s="3">
        <v>42</v>
      </c>
      <c r="G17" s="3">
        <v>56</v>
      </c>
      <c r="H17" s="3">
        <v>26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2</v>
      </c>
      <c r="P17" s="3">
        <v>0</v>
      </c>
      <c r="Q17" s="3">
        <v>0</v>
      </c>
      <c r="R17" s="3">
        <v>4</v>
      </c>
      <c r="S17" s="3">
        <v>0</v>
      </c>
      <c r="T17" s="3">
        <v>0</v>
      </c>
      <c r="U17" s="4">
        <v>1</v>
      </c>
      <c r="V17" s="29">
        <f t="shared" si="0"/>
        <v>2008</v>
      </c>
    </row>
    <row r="18" spans="1:22" ht="18" customHeight="1" x14ac:dyDescent="0.15">
      <c r="A18" s="153"/>
      <c r="B18" s="120" t="s">
        <v>14</v>
      </c>
      <c r="C18" s="5">
        <v>1698</v>
      </c>
      <c r="D18" s="6">
        <v>86</v>
      </c>
      <c r="E18" s="6">
        <v>156</v>
      </c>
      <c r="F18" s="6">
        <v>48</v>
      </c>
      <c r="G18" s="6">
        <v>59</v>
      </c>
      <c r="H18" s="6">
        <v>26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2</v>
      </c>
      <c r="P18" s="6">
        <v>0</v>
      </c>
      <c r="Q18" s="6">
        <v>0</v>
      </c>
      <c r="R18" s="6">
        <v>4</v>
      </c>
      <c r="S18" s="6">
        <v>0</v>
      </c>
      <c r="T18" s="6">
        <v>0</v>
      </c>
      <c r="U18" s="7">
        <v>1</v>
      </c>
      <c r="V18" s="31">
        <f t="shared" si="0"/>
        <v>2080</v>
      </c>
    </row>
    <row r="19" spans="1:22" ht="18" customHeight="1" x14ac:dyDescent="0.15">
      <c r="A19" s="156" t="s">
        <v>7</v>
      </c>
      <c r="B19" s="121" t="s">
        <v>13</v>
      </c>
      <c r="C19" s="11">
        <v>1858</v>
      </c>
      <c r="D19" s="12">
        <v>86</v>
      </c>
      <c r="E19" s="12">
        <v>594</v>
      </c>
      <c r="F19" s="12">
        <v>45</v>
      </c>
      <c r="G19" s="12">
        <v>449</v>
      </c>
      <c r="H19" s="12">
        <v>238</v>
      </c>
      <c r="I19" s="12">
        <v>6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3">
        <v>0</v>
      </c>
      <c r="V19" s="32">
        <f t="shared" si="0"/>
        <v>3276</v>
      </c>
    </row>
    <row r="20" spans="1:22" ht="18" customHeight="1" x14ac:dyDescent="0.15">
      <c r="A20" s="157"/>
      <c r="B20" s="119" t="s">
        <v>14</v>
      </c>
      <c r="C20" s="8">
        <v>1916</v>
      </c>
      <c r="D20" s="9">
        <v>88</v>
      </c>
      <c r="E20" s="9">
        <v>608</v>
      </c>
      <c r="F20" s="9">
        <v>45</v>
      </c>
      <c r="G20" s="9">
        <v>456</v>
      </c>
      <c r="H20" s="9">
        <v>250</v>
      </c>
      <c r="I20" s="9">
        <v>6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10">
        <v>0</v>
      </c>
      <c r="V20" s="30">
        <f t="shared" si="0"/>
        <v>3369</v>
      </c>
    </row>
    <row r="21" spans="1:22" ht="18" customHeight="1" x14ac:dyDescent="0.15">
      <c r="A21" s="154" t="s">
        <v>8</v>
      </c>
      <c r="B21" s="118" t="s">
        <v>13</v>
      </c>
      <c r="C21" s="2">
        <v>2459</v>
      </c>
      <c r="D21" s="3">
        <v>11</v>
      </c>
      <c r="E21" s="3">
        <v>389</v>
      </c>
      <c r="F21" s="3">
        <v>7</v>
      </c>
      <c r="G21" s="3">
        <v>225</v>
      </c>
      <c r="H21" s="3">
        <v>140</v>
      </c>
      <c r="I21" s="3">
        <v>33</v>
      </c>
      <c r="J21" s="3">
        <v>0</v>
      </c>
      <c r="K21" s="3">
        <v>6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1</v>
      </c>
      <c r="S21" s="3">
        <v>0</v>
      </c>
      <c r="T21" s="3">
        <v>0</v>
      </c>
      <c r="U21" s="4">
        <v>0</v>
      </c>
      <c r="V21" s="29">
        <f t="shared" si="0"/>
        <v>3271</v>
      </c>
    </row>
    <row r="22" spans="1:22" ht="18" customHeight="1" x14ac:dyDescent="0.15">
      <c r="A22" s="153"/>
      <c r="B22" s="120" t="s">
        <v>14</v>
      </c>
      <c r="C22" s="5">
        <v>2535</v>
      </c>
      <c r="D22" s="6">
        <v>11</v>
      </c>
      <c r="E22" s="6">
        <v>397</v>
      </c>
      <c r="F22" s="6">
        <v>7</v>
      </c>
      <c r="G22" s="6">
        <v>229</v>
      </c>
      <c r="H22" s="6">
        <v>144</v>
      </c>
      <c r="I22" s="6">
        <v>33</v>
      </c>
      <c r="J22" s="6">
        <v>0</v>
      </c>
      <c r="K22" s="6">
        <v>6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1</v>
      </c>
      <c r="S22" s="6">
        <v>0</v>
      </c>
      <c r="T22" s="6">
        <v>0</v>
      </c>
      <c r="U22" s="7">
        <v>0</v>
      </c>
      <c r="V22" s="31">
        <f t="shared" si="0"/>
        <v>3363</v>
      </c>
    </row>
    <row r="23" spans="1:22" ht="18" customHeight="1" x14ac:dyDescent="0.15">
      <c r="A23" s="156" t="s">
        <v>9</v>
      </c>
      <c r="B23" s="121" t="s">
        <v>13</v>
      </c>
      <c r="C23" s="11">
        <v>2668</v>
      </c>
      <c r="D23" s="12">
        <v>8</v>
      </c>
      <c r="E23" s="12">
        <v>351</v>
      </c>
      <c r="F23" s="12">
        <v>126</v>
      </c>
      <c r="G23" s="12">
        <v>1274</v>
      </c>
      <c r="H23" s="12">
        <v>501</v>
      </c>
      <c r="I23" s="12">
        <v>83</v>
      </c>
      <c r="J23" s="12">
        <v>0</v>
      </c>
      <c r="K23" s="12">
        <v>24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  <c r="Q23" s="12">
        <v>0</v>
      </c>
      <c r="R23" s="12">
        <v>0</v>
      </c>
      <c r="S23" s="12">
        <v>5</v>
      </c>
      <c r="T23" s="12">
        <v>0</v>
      </c>
      <c r="U23" s="13">
        <v>0</v>
      </c>
      <c r="V23" s="32">
        <f t="shared" si="0"/>
        <v>5040</v>
      </c>
    </row>
    <row r="24" spans="1:22" ht="18" customHeight="1" x14ac:dyDescent="0.15">
      <c r="A24" s="157"/>
      <c r="B24" s="119" t="s">
        <v>14</v>
      </c>
      <c r="C24" s="8">
        <v>2779</v>
      </c>
      <c r="D24" s="9">
        <v>8</v>
      </c>
      <c r="E24" s="9">
        <v>373</v>
      </c>
      <c r="F24" s="9">
        <v>128</v>
      </c>
      <c r="G24" s="9">
        <v>1282</v>
      </c>
      <c r="H24" s="9">
        <v>513</v>
      </c>
      <c r="I24" s="9">
        <v>91</v>
      </c>
      <c r="J24" s="9">
        <v>0</v>
      </c>
      <c r="K24" s="9">
        <v>28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5</v>
      </c>
      <c r="T24" s="9">
        <v>0</v>
      </c>
      <c r="U24" s="10">
        <v>0</v>
      </c>
      <c r="V24" s="30">
        <f t="shared" si="0"/>
        <v>5207</v>
      </c>
    </row>
    <row r="25" spans="1:22" ht="18" customHeight="1" x14ac:dyDescent="0.15">
      <c r="A25" s="154" t="s">
        <v>10</v>
      </c>
      <c r="B25" s="118" t="s">
        <v>13</v>
      </c>
      <c r="C25" s="2">
        <v>3771</v>
      </c>
      <c r="D25" s="3">
        <v>43</v>
      </c>
      <c r="E25" s="3">
        <v>353</v>
      </c>
      <c r="F25" s="3">
        <v>361</v>
      </c>
      <c r="G25" s="3">
        <v>58</v>
      </c>
      <c r="H25" s="3">
        <v>153</v>
      </c>
      <c r="I25" s="3">
        <v>77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25</v>
      </c>
      <c r="S25" s="3">
        <v>0</v>
      </c>
      <c r="T25" s="3">
        <v>8</v>
      </c>
      <c r="U25" s="4">
        <v>0</v>
      </c>
      <c r="V25" s="29">
        <f t="shared" si="0"/>
        <v>4849</v>
      </c>
    </row>
    <row r="26" spans="1:22" ht="18" customHeight="1" x14ac:dyDescent="0.15">
      <c r="A26" s="153"/>
      <c r="B26" s="120" t="s">
        <v>14</v>
      </c>
      <c r="C26" s="5">
        <v>3888</v>
      </c>
      <c r="D26" s="6">
        <v>43</v>
      </c>
      <c r="E26" s="6">
        <v>370</v>
      </c>
      <c r="F26" s="6">
        <v>375</v>
      </c>
      <c r="G26" s="6">
        <v>58</v>
      </c>
      <c r="H26" s="6">
        <v>155</v>
      </c>
      <c r="I26" s="6">
        <v>80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25</v>
      </c>
      <c r="S26" s="6">
        <v>0</v>
      </c>
      <c r="T26" s="6">
        <v>8</v>
      </c>
      <c r="U26" s="7">
        <v>0</v>
      </c>
      <c r="V26" s="31">
        <f t="shared" si="0"/>
        <v>5002</v>
      </c>
    </row>
    <row r="27" spans="1:22" ht="18" customHeight="1" x14ac:dyDescent="0.15">
      <c r="A27" s="156" t="s">
        <v>11</v>
      </c>
      <c r="B27" s="121" t="s">
        <v>13</v>
      </c>
      <c r="C27" s="11">
        <v>4709</v>
      </c>
      <c r="D27" s="12">
        <v>74</v>
      </c>
      <c r="E27" s="12">
        <v>408</v>
      </c>
      <c r="F27" s="12">
        <v>271</v>
      </c>
      <c r="G27" s="12">
        <v>153</v>
      </c>
      <c r="H27" s="12">
        <v>391</v>
      </c>
      <c r="I27" s="12">
        <v>89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2">
        <v>7</v>
      </c>
      <c r="S27" s="12">
        <v>0</v>
      </c>
      <c r="T27" s="12">
        <v>0</v>
      </c>
      <c r="U27" s="13">
        <v>238</v>
      </c>
      <c r="V27" s="32">
        <f t="shared" si="0"/>
        <v>6340</v>
      </c>
    </row>
    <row r="28" spans="1:22" ht="18" customHeight="1" x14ac:dyDescent="0.15">
      <c r="A28" s="157"/>
      <c r="B28" s="119" t="s">
        <v>14</v>
      </c>
      <c r="C28" s="8">
        <v>5067</v>
      </c>
      <c r="D28" s="9">
        <v>82</v>
      </c>
      <c r="E28" s="9">
        <v>422</v>
      </c>
      <c r="F28" s="9">
        <v>287</v>
      </c>
      <c r="G28" s="9">
        <v>166</v>
      </c>
      <c r="H28" s="9">
        <v>401</v>
      </c>
      <c r="I28" s="9">
        <v>89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  <c r="Q28" s="9">
        <v>0</v>
      </c>
      <c r="R28" s="9">
        <v>7</v>
      </c>
      <c r="S28" s="9">
        <v>0</v>
      </c>
      <c r="T28" s="9">
        <v>0</v>
      </c>
      <c r="U28" s="10">
        <v>253</v>
      </c>
      <c r="V28" s="30">
        <f t="shared" si="0"/>
        <v>6774</v>
      </c>
    </row>
    <row r="29" spans="1:22" ht="18" customHeight="1" x14ac:dyDescent="0.15">
      <c r="A29" s="154" t="s">
        <v>12</v>
      </c>
      <c r="B29" s="118" t="s">
        <v>13</v>
      </c>
      <c r="C29" s="2">
        <v>2156</v>
      </c>
      <c r="D29" s="3">
        <v>16</v>
      </c>
      <c r="E29" s="3">
        <v>416</v>
      </c>
      <c r="F29" s="3">
        <v>19</v>
      </c>
      <c r="G29" s="3">
        <v>153</v>
      </c>
      <c r="H29" s="3">
        <v>155</v>
      </c>
      <c r="I29" s="3">
        <v>4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40</v>
      </c>
      <c r="S29" s="3">
        <v>0</v>
      </c>
      <c r="T29" s="3">
        <v>0</v>
      </c>
      <c r="U29" s="4">
        <v>65</v>
      </c>
      <c r="V29" s="29">
        <f t="shared" si="0"/>
        <v>3024</v>
      </c>
    </row>
    <row r="30" spans="1:22" ht="18" customHeight="1" x14ac:dyDescent="0.15">
      <c r="A30" s="153"/>
      <c r="B30" s="120" t="s">
        <v>14</v>
      </c>
      <c r="C30" s="5">
        <v>2396</v>
      </c>
      <c r="D30" s="6">
        <v>16</v>
      </c>
      <c r="E30" s="6">
        <v>430</v>
      </c>
      <c r="F30" s="6">
        <v>19</v>
      </c>
      <c r="G30" s="6">
        <v>169</v>
      </c>
      <c r="H30" s="6">
        <v>158</v>
      </c>
      <c r="I30" s="6">
        <v>4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40</v>
      </c>
      <c r="S30" s="6">
        <v>0</v>
      </c>
      <c r="T30" s="6">
        <v>0</v>
      </c>
      <c r="U30" s="7">
        <v>70</v>
      </c>
      <c r="V30" s="31">
        <f t="shared" si="0"/>
        <v>3302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26216</v>
      </c>
      <c r="D31" s="3">
        <f t="shared" ref="D31:V31" si="1">+D7+D9+D11+D13+D15+D17+D19+D21+D23+D25+D27+D29</f>
        <v>2505</v>
      </c>
      <c r="E31" s="3">
        <f t="shared" si="1"/>
        <v>3366</v>
      </c>
      <c r="F31" s="3">
        <f t="shared" si="1"/>
        <v>1343</v>
      </c>
      <c r="G31" s="3">
        <f t="shared" si="1"/>
        <v>2717</v>
      </c>
      <c r="H31" s="3">
        <f t="shared" si="1"/>
        <v>3306</v>
      </c>
      <c r="I31" s="3">
        <f t="shared" si="1"/>
        <v>372</v>
      </c>
      <c r="J31" s="3">
        <f t="shared" si="1"/>
        <v>0</v>
      </c>
      <c r="K31" s="3">
        <f t="shared" ref="K31:M31" si="2">+K7+K9+K11+K13+K15+K17+K19+K21+K23+K25+K27+K29</f>
        <v>78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2</v>
      </c>
      <c r="P31" s="3">
        <f t="shared" si="1"/>
        <v>8</v>
      </c>
      <c r="Q31" s="3">
        <f t="shared" si="1"/>
        <v>0</v>
      </c>
      <c r="R31" s="3">
        <f t="shared" si="1"/>
        <v>86</v>
      </c>
      <c r="S31" s="3">
        <f t="shared" si="1"/>
        <v>9</v>
      </c>
      <c r="T31" s="3">
        <f t="shared" si="1"/>
        <v>14</v>
      </c>
      <c r="U31" s="4">
        <f t="shared" si="1"/>
        <v>570</v>
      </c>
      <c r="V31" s="29">
        <f t="shared" si="1"/>
        <v>40592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27623</v>
      </c>
      <c r="D32" s="6">
        <f t="shared" si="3"/>
        <v>2564</v>
      </c>
      <c r="E32" s="6">
        <f t="shared" si="3"/>
        <v>3502</v>
      </c>
      <c r="F32" s="6">
        <f t="shared" si="3"/>
        <v>1400</v>
      </c>
      <c r="G32" s="6">
        <f t="shared" si="3"/>
        <v>2781</v>
      </c>
      <c r="H32" s="6">
        <f t="shared" si="3"/>
        <v>3414</v>
      </c>
      <c r="I32" s="6">
        <f t="shared" si="3"/>
        <v>386</v>
      </c>
      <c r="J32" s="6">
        <f t="shared" si="3"/>
        <v>0</v>
      </c>
      <c r="K32" s="6">
        <f t="shared" ref="K32:M32" si="4">+K8+K10+K12+K14+K16+K18+K20+K22+K24+K26+K28+K30</f>
        <v>88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2</v>
      </c>
      <c r="P32" s="6">
        <f t="shared" si="3"/>
        <v>8</v>
      </c>
      <c r="Q32" s="6">
        <f t="shared" si="3"/>
        <v>0</v>
      </c>
      <c r="R32" s="6">
        <f t="shared" si="3"/>
        <v>86</v>
      </c>
      <c r="S32" s="6">
        <f t="shared" si="3"/>
        <v>9</v>
      </c>
      <c r="T32" s="6">
        <f t="shared" si="3"/>
        <v>14</v>
      </c>
      <c r="U32" s="7">
        <f t="shared" si="3"/>
        <v>590</v>
      </c>
      <c r="V32" s="31">
        <f t="shared" si="3"/>
        <v>42467</v>
      </c>
    </row>
    <row r="33" spans="1:22" ht="18" customHeight="1" x14ac:dyDescent="0.15">
      <c r="A33" s="158" t="s">
        <v>273</v>
      </c>
      <c r="B33" s="118" t="s">
        <v>13</v>
      </c>
      <c r="C33" s="2">
        <v>15900</v>
      </c>
      <c r="D33" s="3">
        <v>4467</v>
      </c>
      <c r="E33" s="3">
        <v>1333</v>
      </c>
      <c r="F33" s="3">
        <v>2758</v>
      </c>
      <c r="G33" s="3">
        <v>2305</v>
      </c>
      <c r="H33" s="3">
        <v>5083</v>
      </c>
      <c r="I33" s="3">
        <v>1632</v>
      </c>
      <c r="J33" s="3">
        <v>0</v>
      </c>
      <c r="K33" s="3">
        <v>32</v>
      </c>
      <c r="L33" s="3">
        <v>19</v>
      </c>
      <c r="M33" s="3">
        <v>0</v>
      </c>
      <c r="N33" s="3">
        <v>8</v>
      </c>
      <c r="O33" s="3">
        <v>7</v>
      </c>
      <c r="P33" s="3">
        <v>12</v>
      </c>
      <c r="Q33" s="3">
        <v>8</v>
      </c>
      <c r="R33" s="3">
        <v>103</v>
      </c>
      <c r="S33" s="3">
        <v>10</v>
      </c>
      <c r="T33" s="3">
        <v>48</v>
      </c>
      <c r="U33" s="4">
        <v>2087</v>
      </c>
      <c r="V33" s="29">
        <f>SUM(C33:U33)</f>
        <v>35812</v>
      </c>
    </row>
    <row r="34" spans="1:22" ht="18" customHeight="1" x14ac:dyDescent="0.15">
      <c r="A34" s="153"/>
      <c r="B34" s="120" t="s">
        <v>14</v>
      </c>
      <c r="C34" s="5">
        <v>16517</v>
      </c>
      <c r="D34" s="6">
        <v>4935</v>
      </c>
      <c r="E34" s="6">
        <v>1444</v>
      </c>
      <c r="F34" s="6">
        <v>2813</v>
      </c>
      <c r="G34" s="6">
        <v>2391</v>
      </c>
      <c r="H34" s="6">
        <v>5216</v>
      </c>
      <c r="I34" s="6">
        <v>1693</v>
      </c>
      <c r="J34" s="6">
        <v>0</v>
      </c>
      <c r="K34" s="6">
        <v>32</v>
      </c>
      <c r="L34" s="6">
        <v>19</v>
      </c>
      <c r="M34" s="6">
        <v>0</v>
      </c>
      <c r="N34" s="6">
        <v>8</v>
      </c>
      <c r="O34" s="6">
        <v>7</v>
      </c>
      <c r="P34" s="6">
        <v>12</v>
      </c>
      <c r="Q34" s="6">
        <v>8</v>
      </c>
      <c r="R34" s="6">
        <v>103</v>
      </c>
      <c r="S34" s="6">
        <v>10</v>
      </c>
      <c r="T34" s="6">
        <v>48</v>
      </c>
      <c r="U34" s="7">
        <v>2149</v>
      </c>
      <c r="V34" s="31">
        <f>SUM(C34:U34)</f>
        <v>37405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1.6488050314465408</v>
      </c>
      <c r="D35" s="34">
        <f t="shared" ref="D35:V35" si="5">IF(D33=0,"- ",+D31/D33)</f>
        <v>0.56077904633982534</v>
      </c>
      <c r="E35" s="34">
        <f t="shared" si="5"/>
        <v>2.5251312828207051</v>
      </c>
      <c r="F35" s="34">
        <f t="shared" si="5"/>
        <v>0.48694706308919505</v>
      </c>
      <c r="G35" s="34">
        <f t="shared" si="5"/>
        <v>1.1787418655097615</v>
      </c>
      <c r="H35" s="34">
        <f t="shared" si="5"/>
        <v>0.65040330513476297</v>
      </c>
      <c r="I35" s="34">
        <f t="shared" si="5"/>
        <v>0.22794117647058823</v>
      </c>
      <c r="J35" s="34" t="str">
        <f t="shared" si="5"/>
        <v xml:space="preserve">- </v>
      </c>
      <c r="K35" s="34">
        <f t="shared" ref="K35:M35" si="6">IF(K33=0,"- ",+K31/K33)</f>
        <v>2.4375</v>
      </c>
      <c r="L35" s="34">
        <f t="shared" si="6"/>
        <v>0</v>
      </c>
      <c r="M35" s="34" t="str">
        <f t="shared" si="6"/>
        <v xml:space="preserve">- </v>
      </c>
      <c r="N35" s="34">
        <f t="shared" si="5"/>
        <v>0</v>
      </c>
      <c r="O35" s="34">
        <f t="shared" si="5"/>
        <v>0.2857142857142857</v>
      </c>
      <c r="P35" s="34">
        <f t="shared" si="5"/>
        <v>0.66666666666666663</v>
      </c>
      <c r="Q35" s="34">
        <f t="shared" si="5"/>
        <v>0</v>
      </c>
      <c r="R35" s="34">
        <f t="shared" si="5"/>
        <v>0.83495145631067957</v>
      </c>
      <c r="S35" s="34">
        <f t="shared" si="5"/>
        <v>0.9</v>
      </c>
      <c r="T35" s="34">
        <f t="shared" si="5"/>
        <v>0.29166666666666669</v>
      </c>
      <c r="U35" s="35">
        <f t="shared" si="5"/>
        <v>0.27311931001437473</v>
      </c>
      <c r="V35" s="36">
        <f t="shared" si="5"/>
        <v>1.133474812911873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1.6723981352545862</v>
      </c>
      <c r="D36" s="38">
        <f t="shared" si="7"/>
        <v>0.51955420466058766</v>
      </c>
      <c r="E36" s="38">
        <f t="shared" si="7"/>
        <v>2.425207756232687</v>
      </c>
      <c r="F36" s="38">
        <f t="shared" si="7"/>
        <v>0.49768929968005687</v>
      </c>
      <c r="G36" s="38">
        <f t="shared" si="7"/>
        <v>1.163111668757842</v>
      </c>
      <c r="H36" s="38">
        <f t="shared" si="7"/>
        <v>0.65452453987730064</v>
      </c>
      <c r="I36" s="38">
        <f t="shared" si="7"/>
        <v>0.22799763733018311</v>
      </c>
      <c r="J36" s="38" t="str">
        <f t="shared" si="7"/>
        <v xml:space="preserve">- </v>
      </c>
      <c r="K36" s="38">
        <f t="shared" ref="K36:M36" si="8">IF(K34=0,"- ",+K32/K34)</f>
        <v>2.75</v>
      </c>
      <c r="L36" s="38">
        <f t="shared" si="8"/>
        <v>0</v>
      </c>
      <c r="M36" s="38" t="str">
        <f t="shared" si="8"/>
        <v xml:space="preserve">- </v>
      </c>
      <c r="N36" s="38">
        <f t="shared" si="7"/>
        <v>0</v>
      </c>
      <c r="O36" s="38">
        <f t="shared" si="7"/>
        <v>0.2857142857142857</v>
      </c>
      <c r="P36" s="38">
        <f t="shared" si="7"/>
        <v>0.66666666666666663</v>
      </c>
      <c r="Q36" s="38">
        <f t="shared" si="7"/>
        <v>0</v>
      </c>
      <c r="R36" s="38">
        <f t="shared" si="7"/>
        <v>0.83495145631067957</v>
      </c>
      <c r="S36" s="38">
        <f t="shared" si="7"/>
        <v>0.9</v>
      </c>
      <c r="T36" s="38">
        <f t="shared" si="7"/>
        <v>0.29166666666666669</v>
      </c>
      <c r="U36" s="39">
        <f t="shared" si="7"/>
        <v>0.27454630060493251</v>
      </c>
      <c r="V36" s="40">
        <f t="shared" si="7"/>
        <v>1.1353295014035556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0</v>
      </c>
      <c r="O4" s="14" t="s">
        <v>35</v>
      </c>
      <c r="P4" s="14" t="s">
        <v>36</v>
      </c>
      <c r="Q4" s="15">
        <v>0</v>
      </c>
      <c r="R4" s="14" t="s">
        <v>37</v>
      </c>
      <c r="T4" s="16" t="s">
        <v>33</v>
      </c>
      <c r="U4" s="16"/>
      <c r="V4" s="16" t="s">
        <v>72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4">
        <v>0</v>
      </c>
      <c r="V7" s="29">
        <f>SUM(C7:U7)</f>
        <v>0</v>
      </c>
    </row>
    <row r="8" spans="1:22" ht="18" customHeight="1" x14ac:dyDescent="0.15">
      <c r="A8" s="157"/>
      <c r="B8" s="119" t="s">
        <v>14</v>
      </c>
      <c r="C8" s="5">
        <v>0</v>
      </c>
      <c r="D8" s="9">
        <v>0</v>
      </c>
      <c r="E8" s="9">
        <v>0</v>
      </c>
      <c r="F8" s="9">
        <v>0</v>
      </c>
      <c r="G8" s="9">
        <v>0</v>
      </c>
      <c r="H8" s="9">
        <v>0</v>
      </c>
      <c r="I8" s="9">
        <v>0</v>
      </c>
      <c r="J8" s="9">
        <v>0</v>
      </c>
      <c r="K8" s="9">
        <v>0</v>
      </c>
      <c r="L8" s="9">
        <v>0</v>
      </c>
      <c r="M8" s="9">
        <v>0</v>
      </c>
      <c r="N8" s="9">
        <v>0</v>
      </c>
      <c r="O8" s="9">
        <v>0</v>
      </c>
      <c r="P8" s="9">
        <v>0</v>
      </c>
      <c r="Q8" s="9">
        <v>0</v>
      </c>
      <c r="R8" s="9">
        <v>0</v>
      </c>
      <c r="S8" s="9">
        <v>0</v>
      </c>
      <c r="T8" s="9">
        <v>0</v>
      </c>
      <c r="U8" s="10">
        <v>0</v>
      </c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4">
        <v>0</v>
      </c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v>0</v>
      </c>
      <c r="T10" s="6">
        <v>0</v>
      </c>
      <c r="U10" s="7">
        <v>0</v>
      </c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3">
        <v>0</v>
      </c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10">
        <v>0</v>
      </c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4">
        <v>0</v>
      </c>
      <c r="V13" s="29">
        <f t="shared" si="0"/>
        <v>0</v>
      </c>
    </row>
    <row r="14" spans="1:22" ht="18" customHeight="1" x14ac:dyDescent="0.15">
      <c r="A14" s="153"/>
      <c r="B14" s="120" t="s">
        <v>14</v>
      </c>
      <c r="C14" s="5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v>0</v>
      </c>
      <c r="T14" s="6">
        <v>0</v>
      </c>
      <c r="U14" s="7">
        <v>0</v>
      </c>
      <c r="V14" s="31">
        <f t="shared" si="0"/>
        <v>0</v>
      </c>
    </row>
    <row r="15" spans="1:22" ht="18" customHeight="1" x14ac:dyDescent="0.15">
      <c r="A15" s="156" t="s">
        <v>5</v>
      </c>
      <c r="B15" s="121" t="s">
        <v>13</v>
      </c>
      <c r="C15" s="11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2">
        <v>0</v>
      </c>
      <c r="S15" s="12">
        <v>0</v>
      </c>
      <c r="T15" s="12">
        <v>0</v>
      </c>
      <c r="U15" s="13">
        <v>0</v>
      </c>
      <c r="V15" s="32">
        <f t="shared" si="0"/>
        <v>0</v>
      </c>
    </row>
    <row r="16" spans="1:22" ht="18" customHeight="1" x14ac:dyDescent="0.15">
      <c r="A16" s="157"/>
      <c r="B16" s="119" t="s">
        <v>14</v>
      </c>
      <c r="C16" s="8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10">
        <v>0</v>
      </c>
      <c r="V16" s="30">
        <f t="shared" si="0"/>
        <v>0</v>
      </c>
    </row>
    <row r="17" spans="1:22" ht="18" customHeight="1" x14ac:dyDescent="0.15">
      <c r="A17" s="154" t="s">
        <v>6</v>
      </c>
      <c r="B17" s="118" t="s">
        <v>13</v>
      </c>
      <c r="C17" s="2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4">
        <v>0</v>
      </c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5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7">
        <v>0</v>
      </c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11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3">
        <v>0</v>
      </c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10">
        <v>0</v>
      </c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4">
        <v>0</v>
      </c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7">
        <v>0</v>
      </c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  <c r="Q23" s="12">
        <v>0</v>
      </c>
      <c r="R23" s="12">
        <v>0</v>
      </c>
      <c r="S23" s="12">
        <v>0</v>
      </c>
      <c r="T23" s="12">
        <v>0</v>
      </c>
      <c r="U23" s="13">
        <v>0</v>
      </c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10">
        <v>0</v>
      </c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4">
        <v>0</v>
      </c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7">
        <v>0</v>
      </c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2">
        <v>0</v>
      </c>
      <c r="S27" s="12">
        <v>0</v>
      </c>
      <c r="T27" s="12">
        <v>0</v>
      </c>
      <c r="U27" s="13">
        <v>0</v>
      </c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>
        <v>0</v>
      </c>
      <c r="D28" s="9">
        <v>0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  <c r="Q28" s="9">
        <v>0</v>
      </c>
      <c r="R28" s="9">
        <v>0</v>
      </c>
      <c r="S28" s="9">
        <v>0</v>
      </c>
      <c r="T28" s="9">
        <v>0</v>
      </c>
      <c r="U28" s="10">
        <v>0</v>
      </c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4">
        <v>0</v>
      </c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U30" s="7">
        <v>0</v>
      </c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0</v>
      </c>
      <c r="D31" s="3">
        <f t="shared" ref="D31:V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0</v>
      </c>
      <c r="S31" s="3">
        <f t="shared" si="1"/>
        <v>0</v>
      </c>
      <c r="T31" s="3">
        <f t="shared" si="1"/>
        <v>0</v>
      </c>
      <c r="U31" s="4">
        <f t="shared" si="1"/>
        <v>0</v>
      </c>
      <c r="V31" s="29">
        <f t="shared" si="1"/>
        <v>0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0</v>
      </c>
      <c r="D32" s="6">
        <f t="shared" si="3"/>
        <v>0</v>
      </c>
      <c r="E32" s="6">
        <f t="shared" si="3"/>
        <v>0</v>
      </c>
      <c r="F32" s="6">
        <f t="shared" si="3"/>
        <v>0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0</v>
      </c>
      <c r="U32" s="7">
        <f t="shared" si="3"/>
        <v>0</v>
      </c>
      <c r="V32" s="31">
        <f t="shared" si="3"/>
        <v>0</v>
      </c>
    </row>
    <row r="33" spans="1:22" ht="18" customHeight="1" x14ac:dyDescent="0.15">
      <c r="A33" s="158" t="s">
        <v>273</v>
      </c>
      <c r="B33" s="118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4">
        <v>0</v>
      </c>
      <c r="V33" s="29">
        <f>SUM(C33:U33)</f>
        <v>0</v>
      </c>
    </row>
    <row r="34" spans="1:22" ht="18" customHeight="1" x14ac:dyDescent="0.15">
      <c r="A34" s="153"/>
      <c r="B34" s="120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7">
        <v>0</v>
      </c>
      <c r="V34" s="31">
        <f>SUM(C34:U34)</f>
        <v>0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 t="str">
        <f t="shared" ref="D35:V35" si="5">IF(D33=0,"- ",+D31/D33)</f>
        <v xml:space="preserve">- </v>
      </c>
      <c r="E35" s="34" t="str">
        <f t="shared" si="5"/>
        <v xml:space="preserve">- 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 t="str">
        <f t="shared" si="5"/>
        <v xml:space="preserve">- </v>
      </c>
      <c r="V35" s="36" t="str">
        <f t="shared" si="5"/>
        <v xml:space="preserve">- 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 t="str">
        <f t="shared" si="7"/>
        <v xml:space="preserve">- </v>
      </c>
      <c r="E36" s="38" t="str">
        <f t="shared" si="7"/>
        <v xml:space="preserve">- 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 t="str">
        <f t="shared" si="7"/>
        <v xml:space="preserve">- </v>
      </c>
      <c r="V36" s="40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3</v>
      </c>
      <c r="O4" s="14" t="s">
        <v>35</v>
      </c>
      <c r="P4" s="14" t="s">
        <v>36</v>
      </c>
      <c r="Q4" s="15">
        <v>1</v>
      </c>
      <c r="R4" s="14" t="s">
        <v>37</v>
      </c>
      <c r="T4" s="16" t="s">
        <v>33</v>
      </c>
      <c r="U4" s="16"/>
      <c r="V4" s="16" t="s">
        <v>73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2</v>
      </c>
      <c r="D7" s="3">
        <v>0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2</v>
      </c>
    </row>
    <row r="8" spans="1:22" ht="18" customHeight="1" x14ac:dyDescent="0.15">
      <c r="A8" s="157"/>
      <c r="B8" s="119" t="s">
        <v>14</v>
      </c>
      <c r="C8" s="5">
        <v>2</v>
      </c>
      <c r="D8" s="9">
        <v>0</v>
      </c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2</v>
      </c>
    </row>
    <row r="9" spans="1:22" ht="18" customHeight="1" x14ac:dyDescent="0.15">
      <c r="A9" s="154" t="s">
        <v>2</v>
      </c>
      <c r="B9" s="118" t="s">
        <v>13</v>
      </c>
      <c r="C9" s="2">
        <v>9</v>
      </c>
      <c r="D9" s="3">
        <v>0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9</v>
      </c>
    </row>
    <row r="10" spans="1:22" ht="18" customHeight="1" x14ac:dyDescent="0.15">
      <c r="A10" s="153"/>
      <c r="B10" s="120" t="s">
        <v>14</v>
      </c>
      <c r="C10" s="5">
        <v>9</v>
      </c>
      <c r="D10" s="6">
        <v>0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9</v>
      </c>
    </row>
    <row r="11" spans="1:22" ht="18" customHeight="1" x14ac:dyDescent="0.15">
      <c r="A11" s="156" t="s">
        <v>3</v>
      </c>
      <c r="B11" s="121" t="s">
        <v>13</v>
      </c>
      <c r="C11" s="11">
        <v>43</v>
      </c>
      <c r="D11" s="12">
        <v>36</v>
      </c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79</v>
      </c>
    </row>
    <row r="12" spans="1:22" ht="18" customHeight="1" x14ac:dyDescent="0.15">
      <c r="A12" s="157"/>
      <c r="B12" s="119" t="s">
        <v>14</v>
      </c>
      <c r="C12" s="8">
        <v>43</v>
      </c>
      <c r="D12" s="9">
        <v>36</v>
      </c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79</v>
      </c>
    </row>
    <row r="13" spans="1:22" ht="18" customHeight="1" x14ac:dyDescent="0.15">
      <c r="A13" s="154" t="s">
        <v>4</v>
      </c>
      <c r="B13" s="118" t="s">
        <v>13</v>
      </c>
      <c r="C13" s="2">
        <v>114</v>
      </c>
      <c r="D13" s="3">
        <v>140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254</v>
      </c>
    </row>
    <row r="14" spans="1:22" ht="18" customHeight="1" x14ac:dyDescent="0.15">
      <c r="A14" s="153"/>
      <c r="B14" s="120" t="s">
        <v>14</v>
      </c>
      <c r="C14" s="5">
        <v>114</v>
      </c>
      <c r="D14" s="6">
        <v>190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304</v>
      </c>
    </row>
    <row r="15" spans="1:22" ht="18" customHeight="1" x14ac:dyDescent="0.15">
      <c r="A15" s="156" t="s">
        <v>5</v>
      </c>
      <c r="B15" s="121" t="s">
        <v>13</v>
      </c>
      <c r="C15" s="11">
        <v>88</v>
      </c>
      <c r="D15" s="12">
        <v>87</v>
      </c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175</v>
      </c>
    </row>
    <row r="16" spans="1:22" ht="18" customHeight="1" x14ac:dyDescent="0.15">
      <c r="A16" s="157"/>
      <c r="B16" s="119" t="s">
        <v>14</v>
      </c>
      <c r="C16" s="8">
        <v>88</v>
      </c>
      <c r="D16" s="9">
        <v>87</v>
      </c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175</v>
      </c>
    </row>
    <row r="17" spans="1:22" ht="18" customHeight="1" x14ac:dyDescent="0.15">
      <c r="A17" s="154" t="s">
        <v>6</v>
      </c>
      <c r="B17" s="118" t="s">
        <v>13</v>
      </c>
      <c r="C17" s="2">
        <v>14</v>
      </c>
      <c r="D17" s="3">
        <v>61</v>
      </c>
      <c r="E17" s="3">
        <v>1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76</v>
      </c>
    </row>
    <row r="18" spans="1:22" ht="18" customHeight="1" x14ac:dyDescent="0.15">
      <c r="A18" s="153"/>
      <c r="B18" s="120" t="s">
        <v>14</v>
      </c>
      <c r="C18" s="5">
        <v>14</v>
      </c>
      <c r="D18" s="6">
        <v>67</v>
      </c>
      <c r="E18" s="6">
        <v>1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82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>
        <v>3</v>
      </c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3</v>
      </c>
    </row>
    <row r="28" spans="1:22" ht="18" customHeight="1" x14ac:dyDescent="0.15">
      <c r="A28" s="157"/>
      <c r="B28" s="119" t="s">
        <v>14</v>
      </c>
      <c r="C28" s="8"/>
      <c r="D28" s="9">
        <v>3</v>
      </c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3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270</v>
      </c>
      <c r="D31" s="3">
        <f t="shared" ref="D31:V31" si="1">+D7+D9+D11+D13+D15+D17+D19+D21+D23+D25+D27+D29</f>
        <v>327</v>
      </c>
      <c r="E31" s="3">
        <f t="shared" si="1"/>
        <v>1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0</v>
      </c>
      <c r="S31" s="3">
        <f t="shared" si="1"/>
        <v>0</v>
      </c>
      <c r="T31" s="3">
        <f t="shared" si="1"/>
        <v>0</v>
      </c>
      <c r="U31" s="4">
        <f t="shared" si="1"/>
        <v>0</v>
      </c>
      <c r="V31" s="29">
        <f t="shared" si="1"/>
        <v>598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270</v>
      </c>
      <c r="D32" s="6">
        <f t="shared" si="3"/>
        <v>383</v>
      </c>
      <c r="E32" s="6">
        <f t="shared" si="3"/>
        <v>1</v>
      </c>
      <c r="F32" s="6">
        <f t="shared" si="3"/>
        <v>0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0</v>
      </c>
      <c r="U32" s="7">
        <f t="shared" si="3"/>
        <v>0</v>
      </c>
      <c r="V32" s="31">
        <f t="shared" si="3"/>
        <v>654</v>
      </c>
    </row>
    <row r="33" spans="1:22" ht="18" customHeight="1" x14ac:dyDescent="0.15">
      <c r="A33" s="158" t="s">
        <v>273</v>
      </c>
      <c r="B33" s="118" t="s">
        <v>13</v>
      </c>
      <c r="C33" s="2">
        <v>0</v>
      </c>
      <c r="D33" s="3">
        <v>139</v>
      </c>
      <c r="E33" s="3">
        <v>14</v>
      </c>
      <c r="F33" s="3">
        <v>0</v>
      </c>
      <c r="G33" s="3">
        <v>0</v>
      </c>
      <c r="H33" s="3">
        <v>0</v>
      </c>
      <c r="I33" s="3">
        <v>16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12</v>
      </c>
      <c r="S33" s="3">
        <v>0</v>
      </c>
      <c r="T33" s="3">
        <v>0</v>
      </c>
      <c r="U33" s="4">
        <v>10</v>
      </c>
      <c r="V33" s="29">
        <f>SUM(C33:U33)</f>
        <v>191</v>
      </c>
    </row>
    <row r="34" spans="1:22" ht="18" customHeight="1" x14ac:dyDescent="0.15">
      <c r="A34" s="153"/>
      <c r="B34" s="120" t="s">
        <v>14</v>
      </c>
      <c r="C34" s="5">
        <v>0</v>
      </c>
      <c r="D34" s="6">
        <v>190</v>
      </c>
      <c r="E34" s="6">
        <v>17</v>
      </c>
      <c r="F34" s="6">
        <v>0</v>
      </c>
      <c r="G34" s="6">
        <v>0</v>
      </c>
      <c r="H34" s="6">
        <v>0</v>
      </c>
      <c r="I34" s="6">
        <v>48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12</v>
      </c>
      <c r="S34" s="6">
        <v>0</v>
      </c>
      <c r="T34" s="6">
        <v>0</v>
      </c>
      <c r="U34" s="7">
        <v>15</v>
      </c>
      <c r="V34" s="31">
        <f>SUM(C34:U34)</f>
        <v>282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>
        <f t="shared" ref="D35:V35" si="5">IF(D33=0,"- ",+D31/D33)</f>
        <v>2.3525179856115108</v>
      </c>
      <c r="E35" s="34">
        <f t="shared" si="5"/>
        <v>7.1428571428571425E-2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>
        <f t="shared" si="5"/>
        <v>0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>
        <f t="shared" si="5"/>
        <v>0</v>
      </c>
      <c r="S35" s="34" t="str">
        <f t="shared" si="5"/>
        <v xml:space="preserve">- </v>
      </c>
      <c r="T35" s="34" t="str">
        <f t="shared" si="5"/>
        <v xml:space="preserve">- </v>
      </c>
      <c r="U35" s="35">
        <f t="shared" si="5"/>
        <v>0</v>
      </c>
      <c r="V35" s="36">
        <f t="shared" si="5"/>
        <v>3.1308900523560208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>
        <f t="shared" si="7"/>
        <v>2.0157894736842104</v>
      </c>
      <c r="E36" s="38">
        <f t="shared" si="7"/>
        <v>5.8823529411764705E-2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>
        <f t="shared" si="7"/>
        <v>0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>
        <f t="shared" si="7"/>
        <v>0</v>
      </c>
      <c r="S36" s="38" t="str">
        <f t="shared" si="7"/>
        <v xml:space="preserve">- </v>
      </c>
      <c r="T36" s="38" t="str">
        <f t="shared" si="7"/>
        <v xml:space="preserve">- </v>
      </c>
      <c r="U36" s="39">
        <f t="shared" si="7"/>
        <v>0</v>
      </c>
      <c r="V36" s="40">
        <f t="shared" si="7"/>
        <v>2.3191489361702127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</v>
      </c>
      <c r="O4" s="14" t="s">
        <v>35</v>
      </c>
      <c r="P4" s="14" t="s">
        <v>36</v>
      </c>
      <c r="Q4" s="15">
        <v>1</v>
      </c>
      <c r="R4" s="14" t="s">
        <v>37</v>
      </c>
      <c r="T4" s="16" t="s">
        <v>33</v>
      </c>
      <c r="U4" s="16"/>
      <c r="V4" s="16" t="s">
        <v>74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>
        <v>2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2</v>
      </c>
    </row>
    <row r="8" spans="1:22" ht="18" customHeight="1" x14ac:dyDescent="0.15">
      <c r="A8" s="157"/>
      <c r="B8" s="119" t="s">
        <v>14</v>
      </c>
      <c r="C8" s="5"/>
      <c r="D8" s="9">
        <v>2</v>
      </c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2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>
        <v>2</v>
      </c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2</v>
      </c>
    </row>
    <row r="12" spans="1:22" ht="18" customHeight="1" x14ac:dyDescent="0.15">
      <c r="A12" s="157"/>
      <c r="B12" s="119" t="s">
        <v>14</v>
      </c>
      <c r="C12" s="8"/>
      <c r="D12" s="9"/>
      <c r="E12" s="9">
        <v>2</v>
      </c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2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>
        <v>13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13</v>
      </c>
    </row>
    <row r="14" spans="1:22" ht="18" customHeight="1" x14ac:dyDescent="0.15">
      <c r="A14" s="153"/>
      <c r="B14" s="120" t="s">
        <v>14</v>
      </c>
      <c r="C14" s="5"/>
      <c r="D14" s="6"/>
      <c r="E14" s="6">
        <v>13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13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>
        <v>20</v>
      </c>
      <c r="F15" s="12"/>
      <c r="G15" s="12"/>
      <c r="H15" s="12"/>
      <c r="I15" s="12">
        <v>8</v>
      </c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28</v>
      </c>
    </row>
    <row r="16" spans="1:22" ht="18" customHeight="1" x14ac:dyDescent="0.15">
      <c r="A16" s="157"/>
      <c r="B16" s="119" t="s">
        <v>14</v>
      </c>
      <c r="C16" s="8"/>
      <c r="D16" s="9"/>
      <c r="E16" s="9">
        <v>20</v>
      </c>
      <c r="F16" s="9"/>
      <c r="G16" s="9"/>
      <c r="H16" s="9"/>
      <c r="I16" s="9">
        <v>8</v>
      </c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28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>
        <v>4</v>
      </c>
      <c r="D23" s="12">
        <v>4</v>
      </c>
      <c r="E23" s="12">
        <v>4</v>
      </c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12</v>
      </c>
    </row>
    <row r="24" spans="1:22" ht="18" customHeight="1" x14ac:dyDescent="0.15">
      <c r="A24" s="157"/>
      <c r="B24" s="119" t="s">
        <v>14</v>
      </c>
      <c r="C24" s="8">
        <v>4</v>
      </c>
      <c r="D24" s="9">
        <v>4</v>
      </c>
      <c r="E24" s="9">
        <v>4</v>
      </c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12</v>
      </c>
    </row>
    <row r="25" spans="1:22" ht="18" customHeight="1" x14ac:dyDescent="0.15">
      <c r="A25" s="154" t="s">
        <v>10</v>
      </c>
      <c r="B25" s="118" t="s">
        <v>13</v>
      </c>
      <c r="C25" s="2">
        <v>8</v>
      </c>
      <c r="D25" s="3">
        <v>7</v>
      </c>
      <c r="E25" s="3">
        <v>4</v>
      </c>
      <c r="F25" s="3"/>
      <c r="G25" s="3">
        <v>5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24</v>
      </c>
    </row>
    <row r="26" spans="1:22" ht="18" customHeight="1" x14ac:dyDescent="0.15">
      <c r="A26" s="153"/>
      <c r="B26" s="120" t="s">
        <v>14</v>
      </c>
      <c r="C26" s="5">
        <v>8</v>
      </c>
      <c r="D26" s="6">
        <v>7</v>
      </c>
      <c r="E26" s="6">
        <v>4</v>
      </c>
      <c r="F26" s="6"/>
      <c r="G26" s="6">
        <v>5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24</v>
      </c>
    </row>
    <row r="27" spans="1:22" ht="18" customHeight="1" x14ac:dyDescent="0.15">
      <c r="A27" s="156" t="s">
        <v>11</v>
      </c>
      <c r="B27" s="121" t="s">
        <v>13</v>
      </c>
      <c r="C27" s="11"/>
      <c r="D27" s="12">
        <v>7</v>
      </c>
      <c r="E27" s="12">
        <v>7</v>
      </c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14</v>
      </c>
    </row>
    <row r="28" spans="1:22" ht="18" customHeight="1" x14ac:dyDescent="0.15">
      <c r="A28" s="157"/>
      <c r="B28" s="119" t="s">
        <v>14</v>
      </c>
      <c r="C28" s="8"/>
      <c r="D28" s="9">
        <v>7</v>
      </c>
      <c r="E28" s="9">
        <v>7</v>
      </c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14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>
        <v>3</v>
      </c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3</v>
      </c>
    </row>
    <row r="30" spans="1:22" ht="18" customHeight="1" x14ac:dyDescent="0.15">
      <c r="A30" s="153"/>
      <c r="B30" s="120" t="s">
        <v>14</v>
      </c>
      <c r="C30" s="5"/>
      <c r="D30" s="6"/>
      <c r="E30" s="6">
        <v>3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3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12</v>
      </c>
      <c r="D31" s="3">
        <f t="shared" ref="D31:V31" si="1">+D7+D9+D11+D13+D15+D17+D19+D21+D23+D25+D27+D29</f>
        <v>20</v>
      </c>
      <c r="E31" s="3">
        <f t="shared" si="1"/>
        <v>53</v>
      </c>
      <c r="F31" s="3">
        <f t="shared" si="1"/>
        <v>0</v>
      </c>
      <c r="G31" s="3">
        <f t="shared" si="1"/>
        <v>5</v>
      </c>
      <c r="H31" s="3">
        <f t="shared" si="1"/>
        <v>0</v>
      </c>
      <c r="I31" s="3">
        <f t="shared" si="1"/>
        <v>8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0</v>
      </c>
      <c r="S31" s="3">
        <f t="shared" si="1"/>
        <v>0</v>
      </c>
      <c r="T31" s="3">
        <f t="shared" si="1"/>
        <v>0</v>
      </c>
      <c r="U31" s="4">
        <f t="shared" si="1"/>
        <v>0</v>
      </c>
      <c r="V31" s="29">
        <f t="shared" si="1"/>
        <v>98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12</v>
      </c>
      <c r="D32" s="6">
        <f t="shared" si="3"/>
        <v>20</v>
      </c>
      <c r="E32" s="6">
        <f t="shared" si="3"/>
        <v>53</v>
      </c>
      <c r="F32" s="6">
        <f t="shared" si="3"/>
        <v>0</v>
      </c>
      <c r="G32" s="6">
        <f t="shared" si="3"/>
        <v>5</v>
      </c>
      <c r="H32" s="6">
        <f t="shared" si="3"/>
        <v>0</v>
      </c>
      <c r="I32" s="6">
        <f t="shared" si="3"/>
        <v>8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0</v>
      </c>
      <c r="U32" s="7">
        <f t="shared" si="3"/>
        <v>0</v>
      </c>
      <c r="V32" s="31">
        <f t="shared" si="3"/>
        <v>98</v>
      </c>
    </row>
    <row r="33" spans="1:22" ht="18" customHeight="1" x14ac:dyDescent="0.15">
      <c r="A33" s="158" t="s">
        <v>273</v>
      </c>
      <c r="B33" s="118" t="s">
        <v>13</v>
      </c>
      <c r="C33" s="2">
        <v>10</v>
      </c>
      <c r="D33" s="3">
        <v>2</v>
      </c>
      <c r="E33" s="3">
        <v>24</v>
      </c>
      <c r="F33" s="3">
        <v>2</v>
      </c>
      <c r="G33" s="3">
        <v>11</v>
      </c>
      <c r="H33" s="3">
        <v>7</v>
      </c>
      <c r="I33" s="3">
        <v>194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4">
        <v>0</v>
      </c>
      <c r="V33" s="29">
        <f>SUM(C33:U33)</f>
        <v>250</v>
      </c>
    </row>
    <row r="34" spans="1:22" ht="18" customHeight="1" x14ac:dyDescent="0.15">
      <c r="A34" s="153"/>
      <c r="B34" s="120" t="s">
        <v>14</v>
      </c>
      <c r="C34" s="5">
        <v>10</v>
      </c>
      <c r="D34" s="6">
        <v>2</v>
      </c>
      <c r="E34" s="6">
        <v>24</v>
      </c>
      <c r="F34" s="6">
        <v>2</v>
      </c>
      <c r="G34" s="6">
        <v>11</v>
      </c>
      <c r="H34" s="6">
        <v>7</v>
      </c>
      <c r="I34" s="6">
        <v>194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7">
        <v>0</v>
      </c>
      <c r="V34" s="31">
        <f>SUM(C34:U34)</f>
        <v>250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1.2</v>
      </c>
      <c r="D35" s="34">
        <f t="shared" ref="D35:V35" si="5">IF(D33=0,"- ",+D31/D33)</f>
        <v>10</v>
      </c>
      <c r="E35" s="34">
        <f t="shared" si="5"/>
        <v>2.2083333333333335</v>
      </c>
      <c r="F35" s="34">
        <f t="shared" si="5"/>
        <v>0</v>
      </c>
      <c r="G35" s="34">
        <f t="shared" si="5"/>
        <v>0.45454545454545453</v>
      </c>
      <c r="H35" s="34">
        <f t="shared" si="5"/>
        <v>0</v>
      </c>
      <c r="I35" s="34">
        <f t="shared" si="5"/>
        <v>4.1237113402061855E-2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 t="str">
        <f t="shared" si="5"/>
        <v xml:space="preserve">- </v>
      </c>
      <c r="V35" s="36">
        <f t="shared" si="5"/>
        <v>0.39200000000000002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1.2</v>
      </c>
      <c r="D36" s="38">
        <f t="shared" si="7"/>
        <v>10</v>
      </c>
      <c r="E36" s="38">
        <f t="shared" si="7"/>
        <v>2.2083333333333335</v>
      </c>
      <c r="F36" s="38">
        <f t="shared" si="7"/>
        <v>0</v>
      </c>
      <c r="G36" s="38">
        <f t="shared" si="7"/>
        <v>0.45454545454545453</v>
      </c>
      <c r="H36" s="38">
        <f t="shared" si="7"/>
        <v>0</v>
      </c>
      <c r="I36" s="38">
        <f t="shared" si="7"/>
        <v>4.1237113402061855E-2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 t="str">
        <f t="shared" si="7"/>
        <v xml:space="preserve">- </v>
      </c>
      <c r="V36" s="40">
        <f t="shared" si="7"/>
        <v>0.39200000000000002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indexed="13"/>
    <pageSetUpPr fitToPage="1"/>
  </sheetPr>
  <dimension ref="A1:AG5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f>+小樽市!N4+島牧村!N4+寿都町!N4+黒松内町!N4+蘭越町!N4+ニセコ町!N4+真狩村!N4+留寿都村!N4+喜茂別町!N4+京極町!N4+倶知安町!N4+共和町!N4+岩内町!N4+泊村!N4+神恵内村!N4+積丹町!N4+古平町!N4+仁木町!N4+余市町!N4+赤井川村!N4</f>
        <v>329</v>
      </c>
      <c r="O4" s="14" t="s">
        <v>35</v>
      </c>
      <c r="P4" s="14" t="s">
        <v>36</v>
      </c>
      <c r="Q4" s="15">
        <f>+小樽市!Q4+島牧村!Q4+寿都町!Q4+黒松内町!Q4+蘭越町!Q4+ニセコ町!Q4+真狩村!Q4+留寿都村!Q4+喜茂別町!Q4+京極町!Q4+倶知安町!Q4+共和町!Q4+岩内町!Q4+泊村!Q4+神恵内村!Q4+積丹町!Q4+古平町!Q4+仁木町!Q4+余市町!Q4+赤井川村!Q4</f>
        <v>186</v>
      </c>
      <c r="R4" s="14" t="s">
        <v>37</v>
      </c>
      <c r="T4" s="16" t="s">
        <v>33</v>
      </c>
      <c r="U4" s="16"/>
      <c r="V4" s="22" t="s">
        <v>75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20</v>
      </c>
      <c r="H6" s="19" t="s">
        <v>21</v>
      </c>
      <c r="I6" s="19" t="s">
        <v>22</v>
      </c>
      <c r="J6" s="19" t="s">
        <v>23</v>
      </c>
      <c r="K6" s="19" t="s">
        <v>252</v>
      </c>
      <c r="L6" s="28" t="s">
        <v>254</v>
      </c>
      <c r="M6" s="19" t="s">
        <v>256</v>
      </c>
      <c r="N6" s="19" t="s">
        <v>24</v>
      </c>
      <c r="O6" s="19" t="s">
        <v>25</v>
      </c>
      <c r="P6" s="19" t="s">
        <v>26</v>
      </c>
      <c r="Q6" s="19" t="s">
        <v>27</v>
      </c>
      <c r="R6" s="19" t="s">
        <v>28</v>
      </c>
      <c r="S6" s="19" t="s">
        <v>29</v>
      </c>
      <c r="T6" s="19" t="s">
        <v>30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f>+小樽市!C7+島牧村!C7+寿都町!C7+黒松内町!C7+蘭越町!C7+ニセコ町!C7+真狩村!C7+留寿都村!C7+喜茂別町!C7+京極町!C7+倶知安町!C7+共和町!C7+岩内町!C7+泊村!C7+神恵内村!C7+積丹町!C7+古平町!C7+仁木町!C7+余市町!C7+赤井川村!C7</f>
        <v>3674</v>
      </c>
      <c r="D7" s="3">
        <f>+小樽市!D7+島牧村!D7+寿都町!D7+黒松内町!D7+蘭越町!D7+ニセコ町!D7+真狩村!D7+留寿都村!D7+喜茂別町!D7+京極町!D7+倶知安町!D7+共和町!D7+岩内町!D7+泊村!D7+神恵内村!D7+積丹町!D7+古平町!D7+仁木町!D7+余市町!D7+赤井川村!D7</f>
        <v>2978</v>
      </c>
      <c r="E7" s="3">
        <f>+小樽市!E7+島牧村!E7+寿都町!E7+黒松内町!E7+蘭越町!E7+ニセコ町!E7+真狩村!E7+留寿都村!E7+喜茂別町!E7+京極町!E7+倶知安町!E7+共和町!E7+岩内町!E7+泊村!E7+神恵内村!E7+積丹町!E7+古平町!E7+仁木町!E7+余市町!E7+赤井川村!E7</f>
        <v>4590</v>
      </c>
      <c r="F7" s="3">
        <f>+小樽市!F7+島牧村!F7+寿都町!F7+黒松内町!F7+蘭越町!F7+ニセコ町!F7+真狩村!F7+留寿都村!F7+喜茂別町!F7+京極町!F7+倶知安町!F7+共和町!F7+岩内町!F7+泊村!F7+神恵内村!F7+積丹町!F7+古平町!F7+仁木町!F7+余市町!F7+赤井川村!F7</f>
        <v>3899</v>
      </c>
      <c r="G7" s="3">
        <f>+小樽市!G7+島牧村!G7+寿都町!G7+黒松内町!G7+蘭越町!G7+ニセコ町!G7+真狩村!G7+留寿都村!G7+喜茂別町!G7+京極町!G7+倶知安町!G7+共和町!G7+岩内町!G7+泊村!G7+神恵内村!G7+積丹町!G7+古平町!G7+仁木町!G7+余市町!G7+赤井川村!G7</f>
        <v>1442</v>
      </c>
      <c r="H7" s="3">
        <f>+小樽市!H7+島牧村!H7+寿都町!H7+黒松内町!H7+蘭越町!H7+ニセコ町!H7+真狩村!H7+留寿都村!H7+喜茂別町!H7+京極町!H7+倶知安町!H7+共和町!H7+岩内町!H7+泊村!H7+神恵内村!H7+積丹町!H7+古平町!H7+仁木町!H7+余市町!H7+赤井川村!H7</f>
        <v>863</v>
      </c>
      <c r="I7" s="3">
        <f>+小樽市!I7+島牧村!I7+寿都町!I7+黒松内町!I7+蘭越町!I7+ニセコ町!I7+真狩村!I7+留寿都村!I7+喜茂別町!I7+京極町!I7+倶知安町!I7+共和町!I7+岩内町!I7+泊村!I7+神恵内村!I7+積丹町!I7+古平町!I7+仁木町!I7+余市町!I7+赤井川村!I7</f>
        <v>4622</v>
      </c>
      <c r="J7" s="3">
        <f>+小樽市!J7+島牧村!J7+寿都町!J7+黒松内町!J7+蘭越町!J7+ニセコ町!J7+真狩村!J7+留寿都村!J7+喜茂別町!J7+京極町!J7+倶知安町!J7+共和町!J7+岩内町!J7+泊村!J7+神恵内村!J7+積丹町!J7+古平町!J7+仁木町!J7+余市町!J7+赤井川村!J7</f>
        <v>6</v>
      </c>
      <c r="K7" s="3">
        <f>+小樽市!K7+島牧村!K7+寿都町!K7+黒松内町!K7+蘭越町!K7+ニセコ町!K7+真狩村!K7+留寿都村!K7+喜茂別町!K7+京極町!K7+倶知安町!K7+共和町!K7+岩内町!K7+泊村!K7+神恵内村!K7+積丹町!K7+古平町!K7+仁木町!K7+余市町!K7+赤井川村!K7</f>
        <v>174</v>
      </c>
      <c r="L7" s="3">
        <f>+小樽市!L7+島牧村!L7+寿都町!L7+黒松内町!L7+蘭越町!L7+ニセコ町!L7+真狩村!L7+留寿都村!L7+喜茂別町!L7+京極町!L7+倶知安町!L7+共和町!L7+岩内町!L7+泊村!L7+神恵内村!L7+積丹町!L7+古平町!L7+仁木町!L7+余市町!L7+赤井川村!L7</f>
        <v>270</v>
      </c>
      <c r="M7" s="3">
        <f>+小樽市!M7+島牧村!M7+寿都町!M7+黒松内町!M7+蘭越町!M7+ニセコ町!M7+真狩村!M7+留寿都村!M7+喜茂別町!M7+京極町!M7+倶知安町!M7+共和町!M7+岩内町!M7+泊村!M7+神恵内村!M7+積丹町!M7+古平町!M7+仁木町!M7+余市町!M7+赤井川村!M7</f>
        <v>35</v>
      </c>
      <c r="N7" s="3">
        <f>+小樽市!N7+島牧村!N7+寿都町!N7+黒松内町!N7+蘭越町!N7+ニセコ町!N7+真狩村!N7+留寿都村!N7+喜茂別町!N7+京極町!N7+倶知安町!N7+共和町!N7+岩内町!N7+泊村!N7+神恵内村!N7+積丹町!N7+古平町!N7+仁木町!N7+余市町!N7+赤井川村!N7</f>
        <v>57</v>
      </c>
      <c r="O7" s="3">
        <f>+小樽市!O7+島牧村!O7+寿都町!O7+黒松内町!O7+蘭越町!O7+ニセコ町!O7+真狩村!O7+留寿都村!O7+喜茂別町!O7+京極町!O7+倶知安町!O7+共和町!O7+岩内町!O7+泊村!O7+神恵内村!O7+積丹町!O7+古平町!O7+仁木町!O7+余市町!O7+赤井川村!O7</f>
        <v>392</v>
      </c>
      <c r="P7" s="3">
        <f>+小樽市!P7+島牧村!P7+寿都町!P7+黒松内町!P7+蘭越町!P7+ニセコ町!P7+真狩村!P7+留寿都村!P7+喜茂別町!P7+京極町!P7+倶知安町!P7+共和町!P7+岩内町!P7+泊村!P7+神恵内村!P7+積丹町!P7+古平町!P7+仁木町!P7+余市町!P7+赤井川村!P7</f>
        <v>31</v>
      </c>
      <c r="Q7" s="3">
        <f>+小樽市!Q7+島牧村!Q7+寿都町!Q7+黒松内町!Q7+蘭越町!Q7+ニセコ町!Q7+真狩村!Q7+留寿都村!Q7+喜茂別町!Q7+京極町!Q7+倶知安町!Q7+共和町!Q7+岩内町!Q7+泊村!Q7+神恵内村!Q7+積丹町!Q7+古平町!Q7+仁木町!Q7+余市町!Q7+赤井川村!Q7</f>
        <v>60</v>
      </c>
      <c r="R7" s="3">
        <f>+小樽市!R7+島牧村!R7+寿都町!R7+黒松内町!R7+蘭越町!R7+ニセコ町!R7+真狩村!R7+留寿都村!R7+喜茂別町!R7+京極町!R7+倶知安町!R7+共和町!R7+岩内町!R7+泊村!R7+神恵内村!R7+積丹町!R7+古平町!R7+仁木町!R7+余市町!R7+赤井川村!R7</f>
        <v>487</v>
      </c>
      <c r="S7" s="3">
        <f>+小樽市!S7+島牧村!S7+寿都町!S7+黒松内町!S7+蘭越町!S7+ニセコ町!S7+真狩村!S7+留寿都村!S7+喜茂別町!S7+京極町!S7+倶知安町!S7+共和町!S7+岩内町!S7+泊村!S7+神恵内村!S7+積丹町!S7+古平町!S7+仁木町!S7+余市町!S7+赤井川村!S7</f>
        <v>197</v>
      </c>
      <c r="T7" s="3">
        <f>+小樽市!T7+島牧村!T7+寿都町!T7+黒松内町!T7+蘭越町!T7+ニセコ町!T7+真狩村!T7+留寿都村!T7+喜茂別町!T7+京極町!T7+倶知安町!T7+共和町!T7+岩内町!T7+泊村!T7+神恵内村!T7+積丹町!T7+古平町!T7+仁木町!T7+余市町!T7+赤井川村!T7</f>
        <v>1495</v>
      </c>
      <c r="U7" s="4">
        <f>+小樽市!U7+島牧村!U7+寿都町!U7+黒松内町!U7+蘭越町!U7+ニセコ町!U7+真狩村!U7+留寿都村!U7+喜茂別町!U7+京極町!U7+倶知安町!U7+共和町!U7+岩内町!U7+泊村!U7+神恵内村!U7+積丹町!U7+古平町!U7+仁木町!U7+余市町!U7+赤井川村!U7</f>
        <v>1073</v>
      </c>
      <c r="V7" s="29">
        <f>+小樽市!V7+島牧村!V7+寿都町!V7+黒松内町!V7+蘭越町!V7+ニセコ町!V7+真狩村!V7+留寿都村!V7+喜茂別町!V7+京極町!V7+倶知安町!V7+共和町!V7+岩内町!V7+泊村!V7+神恵内村!V7+積丹町!V7+古平町!V7+仁木町!V7+余市町!V7+赤井川村!V7</f>
        <v>26345</v>
      </c>
    </row>
    <row r="8" spans="1:22" ht="18" customHeight="1" x14ac:dyDescent="0.15">
      <c r="A8" s="157"/>
      <c r="B8" s="119" t="s">
        <v>14</v>
      </c>
      <c r="C8" s="5">
        <f>+小樽市!C8+島牧村!C8+寿都町!C8+黒松内町!C8+蘭越町!C8+ニセコ町!C8+真狩村!C8+留寿都村!C8+喜茂別町!C8+京極町!C8+倶知安町!C8+共和町!C8+岩内町!C8+泊村!C8+神恵内村!C8+積丹町!C8+古平町!C8+仁木町!C8+余市町!C8+赤井川村!C8</f>
        <v>5308</v>
      </c>
      <c r="D8" s="9">
        <f>+小樽市!D8+島牧村!D8+寿都町!D8+黒松内町!D8+蘭越町!D8+ニセコ町!D8+真狩村!D8+留寿都村!D8+喜茂別町!D8+京極町!D8+倶知安町!D8+共和町!D8+岩内町!D8+泊村!D8+神恵内村!D8+積丹町!D8+古平町!D8+仁木町!D8+余市町!D8+赤井川村!D8</f>
        <v>3440</v>
      </c>
      <c r="E8" s="9">
        <f>+小樽市!E8+島牧村!E8+寿都町!E8+黒松内町!E8+蘭越町!E8+ニセコ町!E8+真狩村!E8+留寿都村!E8+喜茂別町!E8+京極町!E8+倶知安町!E8+共和町!E8+岩内町!E8+泊村!E8+神恵内村!E8+積丹町!E8+古平町!E8+仁木町!E8+余市町!E8+赤井川村!E8</f>
        <v>5867</v>
      </c>
      <c r="F8" s="9">
        <f>+小樽市!F8+島牧村!F8+寿都町!F8+黒松内町!F8+蘭越町!F8+ニセコ町!F8+真狩村!F8+留寿都村!F8+喜茂別町!F8+京極町!F8+倶知安町!F8+共和町!F8+岩内町!F8+泊村!F8+神恵内村!F8+積丹町!F8+古平町!F8+仁木町!F8+余市町!F8+赤井川村!F8</f>
        <v>7020</v>
      </c>
      <c r="G8" s="9">
        <f>+小樽市!G8+島牧村!G8+寿都町!G8+黒松内町!G8+蘭越町!G8+ニセコ町!G8+真狩村!G8+留寿都村!G8+喜茂別町!G8+京極町!G8+倶知安町!G8+共和町!G8+岩内町!G8+泊村!G8+神恵内村!G8+積丹町!G8+古平町!G8+仁木町!G8+余市町!G8+赤井川村!G8</f>
        <v>2432</v>
      </c>
      <c r="H8" s="9">
        <f>+小樽市!H8+島牧村!H8+寿都町!H8+黒松内町!H8+蘭越町!H8+ニセコ町!H8+真狩村!H8+留寿都村!H8+喜茂別町!H8+京極町!H8+倶知安町!H8+共和町!H8+岩内町!H8+泊村!H8+神恵内村!H8+積丹町!H8+古平町!H8+仁木町!H8+余市町!H8+赤井川村!H8</f>
        <v>1344</v>
      </c>
      <c r="I8" s="9">
        <f>+小樽市!I8+島牧村!I8+寿都町!I8+黒松内町!I8+蘭越町!I8+ニセコ町!I8+真狩村!I8+留寿都村!I8+喜茂別町!I8+京極町!I8+倶知安町!I8+共和町!I8+岩内町!I8+泊村!I8+神恵内村!I8+積丹町!I8+古平町!I8+仁木町!I8+余市町!I8+赤井川村!I8</f>
        <v>6238</v>
      </c>
      <c r="J8" s="9">
        <f>+小樽市!J8+島牧村!J8+寿都町!J8+黒松内町!J8+蘭越町!J8+ニセコ町!J8+真狩村!J8+留寿都村!J8+喜茂別町!J8+京極町!J8+倶知安町!J8+共和町!J8+岩内町!J8+泊村!J8+神恵内村!J8+積丹町!J8+古平町!J8+仁木町!J8+余市町!J8+赤井川村!J8</f>
        <v>30</v>
      </c>
      <c r="K8" s="9">
        <f>+小樽市!K8+島牧村!K8+寿都町!K8+黒松内町!K8+蘭越町!K8+ニセコ町!K8+真狩村!K8+留寿都村!K8+喜茂別町!K8+京極町!K8+倶知安町!K8+共和町!K8+岩内町!K8+泊村!K8+神恵内村!K8+積丹町!K8+古平町!K8+仁木町!K8+余市町!K8+赤井川村!K8</f>
        <v>284</v>
      </c>
      <c r="L8" s="9">
        <f>+小樽市!L8+島牧村!L8+寿都町!L8+黒松内町!L8+蘭越町!L8+ニセコ町!L8+真狩村!L8+留寿都村!L8+喜茂別町!L8+京極町!L8+倶知安町!L8+共和町!L8+岩内町!L8+泊村!L8+神恵内村!L8+積丹町!L8+古平町!L8+仁木町!L8+余市町!L8+赤井川村!L8</f>
        <v>574</v>
      </c>
      <c r="M8" s="9">
        <f>+小樽市!M8+島牧村!M8+寿都町!M8+黒松内町!M8+蘭越町!M8+ニセコ町!M8+真狩村!M8+留寿都村!M8+喜茂別町!M8+京極町!M8+倶知安町!M8+共和町!M8+岩内町!M8+泊村!M8+神恵内村!M8+積丹町!M8+古平町!M8+仁木町!M8+余市町!M8+赤井川村!M8</f>
        <v>46</v>
      </c>
      <c r="N8" s="9">
        <f>+小樽市!N8+島牧村!N8+寿都町!N8+黒松内町!N8+蘭越町!N8+ニセコ町!N8+真狩村!N8+留寿都村!N8+喜茂別町!N8+京極町!N8+倶知安町!N8+共和町!N8+岩内町!N8+泊村!N8+神恵内村!N8+積丹町!N8+古平町!N8+仁木町!N8+余市町!N8+赤井川村!N8</f>
        <v>109</v>
      </c>
      <c r="O8" s="9">
        <f>+小樽市!O8+島牧村!O8+寿都町!O8+黒松内町!O8+蘭越町!O8+ニセコ町!O8+真狩村!O8+留寿都村!O8+喜茂別町!O8+京極町!O8+倶知安町!O8+共和町!O8+岩内町!O8+泊村!O8+神恵内村!O8+積丹町!O8+古平町!O8+仁木町!O8+余市町!O8+赤井川村!O8</f>
        <v>844</v>
      </c>
      <c r="P8" s="9">
        <f>+小樽市!P8+島牧村!P8+寿都町!P8+黒松内町!P8+蘭越町!P8+ニセコ町!P8+真狩村!P8+留寿都村!P8+喜茂別町!P8+京極町!P8+倶知安町!P8+共和町!P8+岩内町!P8+泊村!P8+神恵内村!P8+積丹町!P8+古平町!P8+仁木町!P8+余市町!P8+赤井川村!P8</f>
        <v>89</v>
      </c>
      <c r="Q8" s="9">
        <f>+小樽市!Q8+島牧村!Q8+寿都町!Q8+黒松内町!Q8+蘭越町!Q8+ニセコ町!Q8+真狩村!Q8+留寿都村!Q8+喜茂別町!Q8+京極町!Q8+倶知安町!Q8+共和町!Q8+岩内町!Q8+泊村!Q8+神恵内村!Q8+積丹町!Q8+古平町!Q8+仁木町!Q8+余市町!Q8+赤井川村!Q8</f>
        <v>148</v>
      </c>
      <c r="R8" s="9">
        <f>+小樽市!R8+島牧村!R8+寿都町!R8+黒松内町!R8+蘭越町!R8+ニセコ町!R8+真狩村!R8+留寿都村!R8+喜茂別町!R8+京極町!R8+倶知安町!R8+共和町!R8+岩内町!R8+泊村!R8+神恵内村!R8+積丹町!R8+古平町!R8+仁木町!R8+余市町!R8+赤井川村!R8</f>
        <v>1024</v>
      </c>
      <c r="S8" s="9">
        <f>+小樽市!S8+島牧村!S8+寿都町!S8+黒松内町!S8+蘭越町!S8+ニセコ町!S8+真狩村!S8+留寿都村!S8+喜茂別町!S8+京極町!S8+倶知安町!S8+共和町!S8+岩内町!S8+泊村!S8+神恵内村!S8+積丹町!S8+古平町!S8+仁木町!S8+余市町!S8+赤井川村!S8</f>
        <v>367</v>
      </c>
      <c r="T8" s="9">
        <f>+小樽市!T8+島牧村!T8+寿都町!T8+黒松内町!T8+蘭越町!T8+ニセコ町!T8+真狩村!T8+留寿都村!T8+喜茂別町!T8+京極町!T8+倶知安町!T8+共和町!T8+岩内町!T8+泊村!T8+神恵内村!T8+積丹町!T8+古平町!T8+仁木町!T8+余市町!T8+赤井川村!T8</f>
        <v>5212</v>
      </c>
      <c r="U8" s="10">
        <f>+小樽市!U8+島牧村!U8+寿都町!U8+黒松内町!U8+蘭越町!U8+ニセコ町!U8+真狩村!U8+留寿都村!U8+喜茂別町!U8+京極町!U8+倶知安町!U8+共和町!U8+岩内町!U8+泊村!U8+神恵内村!U8+積丹町!U8+古平町!U8+仁木町!U8+余市町!U8+赤井川村!U8</f>
        <v>2120</v>
      </c>
      <c r="V8" s="30">
        <f>+小樽市!V8+島牧村!V8+寿都町!V8+黒松内町!V8+蘭越町!V8+ニセコ町!V8+真狩村!V8+留寿都村!V8+喜茂別町!V8+京極町!V8+倶知安町!V8+共和町!V8+岩内町!V8+泊村!V8+神恵内村!V8+積丹町!V8+古平町!V8+仁木町!V8+余市町!V8+赤井川村!V8</f>
        <v>42496</v>
      </c>
    </row>
    <row r="9" spans="1:22" ht="18" customHeight="1" x14ac:dyDescent="0.15">
      <c r="A9" s="154" t="s">
        <v>2</v>
      </c>
      <c r="B9" s="118" t="s">
        <v>13</v>
      </c>
      <c r="C9" s="2">
        <f>+小樽市!C9+島牧村!C9+寿都町!C9+黒松内町!C9+蘭越町!C9+ニセコ町!C9+真狩村!C9+留寿都村!C9+喜茂別町!C9+京極町!C9+倶知安町!C9+共和町!C9+岩内町!C9+泊村!C9+神恵内村!C9+積丹町!C9+古平町!C9+仁木町!C9+余市町!C9+赤井川村!C9</f>
        <v>3914</v>
      </c>
      <c r="D9" s="3">
        <f>+小樽市!D9+島牧村!D9+寿都町!D9+黒松内町!D9+蘭越町!D9+ニセコ町!D9+真狩村!D9+留寿都村!D9+喜茂別町!D9+京極町!D9+倶知安町!D9+共和町!D9+岩内町!D9+泊村!D9+神恵内村!D9+積丹町!D9+古平町!D9+仁木町!D9+余市町!D9+赤井川村!D9</f>
        <v>4916</v>
      </c>
      <c r="E9" s="3">
        <f>+小樽市!E9+島牧村!E9+寿都町!E9+黒松内町!E9+蘭越町!E9+ニセコ町!E9+真狩村!E9+留寿都村!E9+喜茂別町!E9+京極町!E9+倶知安町!E9+共和町!E9+岩内町!E9+泊村!E9+神恵内村!E9+積丹町!E9+古平町!E9+仁木町!E9+余市町!E9+赤井川村!E9</f>
        <v>5146</v>
      </c>
      <c r="F9" s="3">
        <f>+小樽市!F9+島牧村!F9+寿都町!F9+黒松内町!F9+蘭越町!F9+ニセコ町!F9+真狩村!F9+留寿都村!F9+喜茂別町!F9+京極町!F9+倶知安町!F9+共和町!F9+岩内町!F9+泊村!F9+神恵内村!F9+積丹町!F9+古平町!F9+仁木町!F9+余市町!F9+赤井川村!F9</f>
        <v>4133</v>
      </c>
      <c r="G9" s="3">
        <f>+小樽市!G9+島牧村!G9+寿都町!G9+黒松内町!G9+蘭越町!G9+ニセコ町!G9+真狩村!G9+留寿都村!G9+喜茂別町!G9+京極町!G9+倶知安町!G9+共和町!G9+岩内町!G9+泊村!G9+神恵内村!G9+積丹町!G9+古平町!G9+仁木町!G9+余市町!G9+赤井川村!G9</f>
        <v>1872</v>
      </c>
      <c r="H9" s="3">
        <f>+小樽市!H9+島牧村!H9+寿都町!H9+黒松内町!H9+蘭越町!H9+ニセコ町!H9+真狩村!H9+留寿都村!H9+喜茂別町!H9+京極町!H9+倶知安町!H9+共和町!H9+岩内町!H9+泊村!H9+神恵内村!H9+積丹町!H9+古平町!H9+仁木町!H9+余市町!H9+赤井川村!H9</f>
        <v>804</v>
      </c>
      <c r="I9" s="3">
        <f>+小樽市!I9+島牧村!I9+寿都町!I9+黒松内町!I9+蘭越町!I9+ニセコ町!I9+真狩村!I9+留寿都村!I9+喜茂別町!I9+京極町!I9+倶知安町!I9+共和町!I9+岩内町!I9+泊村!I9+神恵内村!I9+積丹町!I9+古平町!I9+仁木町!I9+余市町!I9+赤井川村!I9</f>
        <v>2261</v>
      </c>
      <c r="J9" s="3">
        <f>+小樽市!J9+島牧村!J9+寿都町!J9+黒松内町!J9+蘭越町!J9+ニセコ町!J9+真狩村!J9+留寿都村!J9+喜茂別町!J9+京極町!J9+倶知安町!J9+共和町!J9+岩内町!J9+泊村!J9+神恵内村!J9+積丹町!J9+古平町!J9+仁木町!J9+余市町!J9+赤井川村!J9</f>
        <v>5</v>
      </c>
      <c r="K9" s="3">
        <f>+小樽市!K9+島牧村!K9+寿都町!K9+黒松内町!K9+蘭越町!K9+ニセコ町!K9+真狩村!K9+留寿都村!K9+喜茂別町!K9+京極町!K9+倶知安町!K9+共和町!K9+岩内町!K9+泊村!K9+神恵内村!K9+積丹町!K9+古平町!K9+仁木町!K9+余市町!K9+赤井川村!K9</f>
        <v>269</v>
      </c>
      <c r="L9" s="3">
        <f>+小樽市!L9+島牧村!L9+寿都町!L9+黒松内町!L9+蘭越町!L9+ニセコ町!L9+真狩村!L9+留寿都村!L9+喜茂別町!L9+京極町!L9+倶知安町!L9+共和町!L9+岩内町!L9+泊村!L9+神恵内村!L9+積丹町!L9+古平町!L9+仁木町!L9+余市町!L9+赤井川村!L9</f>
        <v>48</v>
      </c>
      <c r="M9" s="3">
        <f>+小樽市!M9+島牧村!M9+寿都町!M9+黒松内町!M9+蘭越町!M9+ニセコ町!M9+真狩村!M9+留寿都村!M9+喜茂別町!M9+京極町!M9+倶知安町!M9+共和町!M9+岩内町!M9+泊村!M9+神恵内村!M9+積丹町!M9+古平町!M9+仁木町!M9+余市町!M9+赤井川村!M9</f>
        <v>18</v>
      </c>
      <c r="N9" s="3">
        <f>+小樽市!N9+島牧村!N9+寿都町!N9+黒松内町!N9+蘭越町!N9+ニセコ町!N9+真狩村!N9+留寿都村!N9+喜茂別町!N9+京極町!N9+倶知安町!N9+共和町!N9+岩内町!N9+泊村!N9+神恵内村!N9+積丹町!N9+古平町!N9+仁木町!N9+余市町!N9+赤井川村!N9</f>
        <v>52</v>
      </c>
      <c r="O9" s="3">
        <f>+小樽市!O9+島牧村!O9+寿都町!O9+黒松内町!O9+蘭越町!O9+ニセコ町!O9+真狩村!O9+留寿都村!O9+喜茂別町!O9+京極町!O9+倶知安町!O9+共和町!O9+岩内町!O9+泊村!O9+神恵内村!O9+積丹町!O9+古平町!O9+仁木町!O9+余市町!O9+赤井川村!O9</f>
        <v>62</v>
      </c>
      <c r="P9" s="3">
        <f>+小樽市!P9+島牧村!P9+寿都町!P9+黒松内町!P9+蘭越町!P9+ニセコ町!P9+真狩村!P9+留寿都村!P9+喜茂別町!P9+京極町!P9+倶知安町!P9+共和町!P9+岩内町!P9+泊村!P9+神恵内村!P9+積丹町!P9+古平町!P9+仁木町!P9+余市町!P9+赤井川村!P9</f>
        <v>26</v>
      </c>
      <c r="Q9" s="3">
        <f>+小樽市!Q9+島牧村!Q9+寿都町!Q9+黒松内町!Q9+蘭越町!Q9+ニセコ町!Q9+真狩村!Q9+留寿都村!Q9+喜茂別町!Q9+京極町!Q9+倶知安町!Q9+共和町!Q9+岩内町!Q9+泊村!Q9+神恵内村!Q9+積丹町!Q9+古平町!Q9+仁木町!Q9+余市町!Q9+赤井川村!Q9</f>
        <v>49</v>
      </c>
      <c r="R9" s="3">
        <f>+小樽市!R9+島牧村!R9+寿都町!R9+黒松内町!R9+蘭越町!R9+ニセコ町!R9+真狩村!R9+留寿都村!R9+喜茂別町!R9+京極町!R9+倶知安町!R9+共和町!R9+岩内町!R9+泊村!R9+神恵内村!R9+積丹町!R9+古平町!R9+仁木町!R9+余市町!R9+赤井川村!R9</f>
        <v>342</v>
      </c>
      <c r="S9" s="3">
        <f>+小樽市!S9+島牧村!S9+寿都町!S9+黒松内町!S9+蘭越町!S9+ニセコ町!S9+真狩村!S9+留寿都村!S9+喜茂別町!S9+京極町!S9+倶知安町!S9+共和町!S9+岩内町!S9+泊村!S9+神恵内村!S9+積丹町!S9+古平町!S9+仁木町!S9+余市町!S9+赤井川村!S9</f>
        <v>135</v>
      </c>
      <c r="T9" s="3">
        <f>+小樽市!T9+島牧村!T9+寿都町!T9+黒松内町!T9+蘭越町!T9+ニセコ町!T9+真狩村!T9+留寿都村!T9+喜茂別町!T9+京極町!T9+倶知安町!T9+共和町!T9+岩内町!T9+泊村!T9+神恵内村!T9+積丹町!T9+古平町!T9+仁木町!T9+余市町!T9+赤井川村!T9</f>
        <v>199</v>
      </c>
      <c r="U9" s="4">
        <f>+小樽市!U9+島牧村!U9+寿都町!U9+黒松内町!U9+蘭越町!U9+ニセコ町!U9+真狩村!U9+留寿都村!U9+喜茂別町!U9+京極町!U9+倶知安町!U9+共和町!U9+岩内町!U9+泊村!U9+神恵内村!U9+積丹町!U9+古平町!U9+仁木町!U9+余市町!U9+赤井川村!U9</f>
        <v>429</v>
      </c>
      <c r="V9" s="29">
        <f>+小樽市!V9+島牧村!V9+寿都町!V9+黒松内町!V9+蘭越町!V9+ニセコ町!V9+真狩村!V9+留寿都村!V9+喜茂別町!V9+京極町!V9+倶知安町!V9+共和町!V9+岩内町!V9+泊村!V9+神恵内村!V9+積丹町!V9+古平町!V9+仁木町!V9+余市町!V9+赤井川村!V9</f>
        <v>24680</v>
      </c>
    </row>
    <row r="10" spans="1:22" ht="18" customHeight="1" x14ac:dyDescent="0.15">
      <c r="A10" s="153"/>
      <c r="B10" s="120" t="s">
        <v>14</v>
      </c>
      <c r="C10" s="5">
        <f>+小樽市!C10+島牧村!C10+寿都町!C10+黒松内町!C10+蘭越町!C10+ニセコ町!C10+真狩村!C10+留寿都村!C10+喜茂別町!C10+京極町!C10+倶知安町!C10+共和町!C10+岩内町!C10+泊村!C10+神恵内村!C10+積丹町!C10+古平町!C10+仁木町!C10+余市町!C10+赤井川村!C10</f>
        <v>4532</v>
      </c>
      <c r="D10" s="6">
        <f>+小樽市!D10+島牧村!D10+寿都町!D10+黒松内町!D10+蘭越町!D10+ニセコ町!D10+真狩村!D10+留寿都村!D10+喜茂別町!D10+京極町!D10+倶知安町!D10+共和町!D10+岩内町!D10+泊村!D10+神恵内村!D10+積丹町!D10+古平町!D10+仁木町!D10+余市町!D10+赤井川村!D10</f>
        <v>5849</v>
      </c>
      <c r="E10" s="6">
        <f>+小樽市!E10+島牧村!E10+寿都町!E10+黒松内町!E10+蘭越町!E10+ニセコ町!E10+真狩村!E10+留寿都村!E10+喜茂別町!E10+京極町!E10+倶知安町!E10+共和町!E10+岩内町!E10+泊村!E10+神恵内村!E10+積丹町!E10+古平町!E10+仁木町!E10+余市町!E10+赤井川村!E10</f>
        <v>5856</v>
      </c>
      <c r="F10" s="6">
        <f>+小樽市!F10+島牧村!F10+寿都町!F10+黒松内町!F10+蘭越町!F10+ニセコ町!F10+真狩村!F10+留寿都村!F10+喜茂別町!F10+京極町!F10+倶知安町!F10+共和町!F10+岩内町!F10+泊村!F10+神恵内村!F10+積丹町!F10+古平町!F10+仁木町!F10+余市町!F10+赤井川村!F10</f>
        <v>4885</v>
      </c>
      <c r="G10" s="6">
        <f>+小樽市!G10+島牧村!G10+寿都町!G10+黒松内町!G10+蘭越町!G10+ニセコ町!G10+真狩村!G10+留寿都村!G10+喜茂別町!G10+京極町!G10+倶知安町!G10+共和町!G10+岩内町!G10+泊村!G10+神恵内村!G10+積丹町!G10+古平町!G10+仁木町!G10+余市町!G10+赤井川村!G10</f>
        <v>2336</v>
      </c>
      <c r="H10" s="6">
        <f>+小樽市!H10+島牧村!H10+寿都町!H10+黒松内町!H10+蘭越町!H10+ニセコ町!H10+真狩村!H10+留寿都村!H10+喜茂別町!H10+京極町!H10+倶知安町!H10+共和町!H10+岩内町!H10+泊村!H10+神恵内村!H10+積丹町!H10+古平町!H10+仁木町!H10+余市町!H10+赤井川村!H10</f>
        <v>1025</v>
      </c>
      <c r="I10" s="6">
        <f>+小樽市!I10+島牧村!I10+寿都町!I10+黒松内町!I10+蘭越町!I10+ニセコ町!I10+真狩村!I10+留寿都村!I10+喜茂別町!I10+京極町!I10+倶知安町!I10+共和町!I10+岩内町!I10+泊村!I10+神恵内村!I10+積丹町!I10+古平町!I10+仁木町!I10+余市町!I10+赤井川村!I10</f>
        <v>2597</v>
      </c>
      <c r="J10" s="6">
        <f>+小樽市!J10+島牧村!J10+寿都町!J10+黒松内町!J10+蘭越町!J10+ニセコ町!J10+真狩村!J10+留寿都村!J10+喜茂別町!J10+京極町!J10+倶知安町!J10+共和町!J10+岩内町!J10+泊村!J10+神恵内村!J10+積丹町!J10+古平町!J10+仁木町!J10+余市町!J10+赤井川村!J10</f>
        <v>12</v>
      </c>
      <c r="K10" s="6">
        <f>+小樽市!K10+島牧村!K10+寿都町!K10+黒松内町!K10+蘭越町!K10+ニセコ町!K10+真狩村!K10+留寿都村!K10+喜茂別町!K10+京極町!K10+倶知安町!K10+共和町!K10+岩内町!K10+泊村!K10+神恵内村!K10+積丹町!K10+古平町!K10+仁木町!K10+余市町!K10+赤井川村!K10</f>
        <v>303</v>
      </c>
      <c r="L10" s="6">
        <f>+小樽市!L10+島牧村!L10+寿都町!L10+黒松内町!L10+蘭越町!L10+ニセコ町!L10+真狩村!L10+留寿都村!L10+喜茂別町!L10+京極町!L10+倶知安町!L10+共和町!L10+岩内町!L10+泊村!L10+神恵内村!L10+積丹町!L10+古平町!L10+仁木町!L10+余市町!L10+赤井川村!L10</f>
        <v>80</v>
      </c>
      <c r="M10" s="6">
        <f>+小樽市!M10+島牧村!M10+寿都町!M10+黒松内町!M10+蘭越町!M10+ニセコ町!M10+真狩村!M10+留寿都村!M10+喜茂別町!M10+京極町!M10+倶知安町!M10+共和町!M10+岩内町!M10+泊村!M10+神恵内村!M10+積丹町!M10+古平町!M10+仁木町!M10+余市町!M10+赤井川村!M10</f>
        <v>18</v>
      </c>
      <c r="N10" s="6">
        <f>+小樽市!N10+島牧村!N10+寿都町!N10+黒松内町!N10+蘭越町!N10+ニセコ町!N10+真狩村!N10+留寿都村!N10+喜茂別町!N10+京極町!N10+倶知安町!N10+共和町!N10+岩内町!N10+泊村!N10+神恵内村!N10+積丹町!N10+古平町!N10+仁木町!N10+余市町!N10+赤井川村!N10</f>
        <v>93</v>
      </c>
      <c r="O10" s="6">
        <f>+小樽市!O10+島牧村!O10+寿都町!O10+黒松内町!O10+蘭越町!O10+ニセコ町!O10+真狩村!O10+留寿都村!O10+喜茂別町!O10+京極町!O10+倶知安町!O10+共和町!O10+岩内町!O10+泊村!O10+神恵内村!O10+積丹町!O10+古平町!O10+仁木町!O10+余市町!O10+赤井川村!O10</f>
        <v>94</v>
      </c>
      <c r="P10" s="6">
        <f>+小樽市!P10+島牧村!P10+寿都町!P10+黒松内町!P10+蘭越町!P10+ニセコ町!P10+真狩村!P10+留寿都村!P10+喜茂別町!P10+京極町!P10+倶知安町!P10+共和町!P10+岩内町!P10+泊村!P10+神恵内村!P10+積丹町!P10+古平町!P10+仁木町!P10+余市町!P10+赤井川村!P10</f>
        <v>38</v>
      </c>
      <c r="Q10" s="6">
        <f>+小樽市!Q10+島牧村!Q10+寿都町!Q10+黒松内町!Q10+蘭越町!Q10+ニセコ町!Q10+真狩村!Q10+留寿都村!Q10+喜茂別町!Q10+京極町!Q10+倶知安町!Q10+共和町!Q10+岩内町!Q10+泊村!Q10+神恵内村!Q10+積丹町!Q10+古平町!Q10+仁木町!Q10+余市町!Q10+赤井川村!Q10</f>
        <v>65</v>
      </c>
      <c r="R10" s="6">
        <f>+小樽市!R10+島牧村!R10+寿都町!R10+黒松内町!R10+蘭越町!R10+ニセコ町!R10+真狩村!R10+留寿都村!R10+喜茂別町!R10+京極町!R10+倶知安町!R10+共和町!R10+岩内町!R10+泊村!R10+神恵内村!R10+積丹町!R10+古平町!R10+仁木町!R10+余市町!R10+赤井川村!R10</f>
        <v>428</v>
      </c>
      <c r="S10" s="6">
        <f>+小樽市!S10+島牧村!S10+寿都町!S10+黒松内町!S10+蘭越町!S10+ニセコ町!S10+真狩村!S10+留寿都村!S10+喜茂別町!S10+京極町!S10+倶知安町!S10+共和町!S10+岩内町!S10+泊村!S10+神恵内村!S10+積丹町!S10+古平町!S10+仁木町!S10+余市町!S10+赤井川村!S10</f>
        <v>194</v>
      </c>
      <c r="T10" s="6">
        <f>+小樽市!T10+島牧村!T10+寿都町!T10+黒松内町!T10+蘭越町!T10+ニセコ町!T10+真狩村!T10+留寿都村!T10+喜茂別町!T10+京極町!T10+倶知安町!T10+共和町!T10+岩内町!T10+泊村!T10+神恵内村!T10+積丹町!T10+古平町!T10+仁木町!T10+余市町!T10+赤井川村!T10</f>
        <v>328</v>
      </c>
      <c r="U10" s="7">
        <f>+小樽市!U10+島牧村!U10+寿都町!U10+黒松内町!U10+蘭越町!U10+ニセコ町!U10+真狩村!U10+留寿都村!U10+喜茂別町!U10+京極町!U10+倶知安町!U10+共和町!U10+岩内町!U10+泊村!U10+神恵内村!U10+積丹町!U10+古平町!U10+仁木町!U10+余市町!U10+赤井川村!U10</f>
        <v>720</v>
      </c>
      <c r="V10" s="31">
        <f>+小樽市!V10+島牧村!V10+寿都町!V10+黒松内町!V10+蘭越町!V10+ニセコ町!V10+真狩村!V10+留寿都村!V10+喜茂別町!V10+京極町!V10+倶知安町!V10+共和町!V10+岩内町!V10+泊村!V10+神恵内村!V10+積丹町!V10+古平町!V10+仁木町!V10+余市町!V10+赤井川村!V10</f>
        <v>29453</v>
      </c>
    </row>
    <row r="11" spans="1:22" ht="18" customHeight="1" x14ac:dyDescent="0.15">
      <c r="A11" s="156" t="s">
        <v>3</v>
      </c>
      <c r="B11" s="121" t="s">
        <v>13</v>
      </c>
      <c r="C11" s="11">
        <f>+小樽市!C11+島牧村!C11+寿都町!C11+黒松内町!C11+蘭越町!C11+ニセコ町!C11+真狩村!C11+留寿都村!C11+喜茂別町!C11+京極町!C11+倶知安町!C11+共和町!C11+岩内町!C11+泊村!C11+神恵内村!C11+積丹町!C11+古平町!C11+仁木町!C11+余市町!C11+赤井川村!C11</f>
        <v>5136</v>
      </c>
      <c r="D11" s="12">
        <f>+小樽市!D11+島牧村!D11+寿都町!D11+黒松内町!D11+蘭越町!D11+ニセコ町!D11+真狩村!D11+留寿都村!D11+喜茂別町!D11+京極町!D11+倶知安町!D11+共和町!D11+岩内町!D11+泊村!D11+神恵内村!D11+積丹町!D11+古平町!D11+仁木町!D11+余市町!D11+赤井川村!D11</f>
        <v>5955</v>
      </c>
      <c r="E11" s="12">
        <f>+小樽市!E11+島牧村!E11+寿都町!E11+黒松内町!E11+蘭越町!E11+ニセコ町!E11+真狩村!E11+留寿都村!E11+喜茂別町!E11+京極町!E11+倶知安町!E11+共和町!E11+岩内町!E11+泊村!E11+神恵内村!E11+積丹町!E11+古平町!E11+仁木町!E11+余市町!E11+赤井川村!E11</f>
        <v>4738</v>
      </c>
      <c r="F11" s="12">
        <f>+小樽市!F11+島牧村!F11+寿都町!F11+黒松内町!F11+蘭越町!F11+ニセコ町!F11+真狩村!F11+留寿都村!F11+喜茂別町!F11+京極町!F11+倶知安町!F11+共和町!F11+岩内町!F11+泊村!F11+神恵内村!F11+積丹町!F11+古平町!F11+仁木町!F11+余市町!F11+赤井川村!F11</f>
        <v>3462</v>
      </c>
      <c r="G11" s="12">
        <f>+小樽市!G11+島牧村!G11+寿都町!G11+黒松内町!G11+蘭越町!G11+ニセコ町!G11+真狩村!G11+留寿都村!G11+喜茂別町!G11+京極町!G11+倶知安町!G11+共和町!G11+岩内町!G11+泊村!G11+神恵内村!G11+積丹町!G11+古平町!G11+仁木町!G11+余市町!G11+赤井川村!G11</f>
        <v>2632</v>
      </c>
      <c r="H11" s="12">
        <f>+小樽市!H11+島牧村!H11+寿都町!H11+黒松内町!H11+蘭越町!H11+ニセコ町!H11+真狩村!H11+留寿都村!H11+喜茂別町!H11+京極町!H11+倶知安町!H11+共和町!H11+岩内町!H11+泊村!H11+神恵内村!H11+積丹町!H11+古平町!H11+仁木町!H11+余市町!H11+赤井川村!H11</f>
        <v>1327</v>
      </c>
      <c r="I11" s="12">
        <f>+小樽市!I11+島牧村!I11+寿都町!I11+黒松内町!I11+蘭越町!I11+ニセコ町!I11+真狩村!I11+留寿都村!I11+喜茂別町!I11+京極町!I11+倶知安町!I11+共和町!I11+岩内町!I11+泊村!I11+神恵内村!I11+積丹町!I11+古平町!I11+仁木町!I11+余市町!I11+赤井川村!I11</f>
        <v>1367</v>
      </c>
      <c r="J11" s="12">
        <f>+小樽市!J11+島牧村!J11+寿都町!J11+黒松内町!J11+蘭越町!J11+ニセコ町!J11+真狩村!J11+留寿都村!J11+喜茂別町!J11+京極町!J11+倶知安町!J11+共和町!J11+岩内町!J11+泊村!J11+神恵内村!J11+積丹町!J11+古平町!J11+仁木町!J11+余市町!J11+赤井川村!J11</f>
        <v>18</v>
      </c>
      <c r="K11" s="12">
        <f>+小樽市!K11+島牧村!K11+寿都町!K11+黒松内町!K11+蘭越町!K11+ニセコ町!K11+真狩村!K11+留寿都村!K11+喜茂別町!K11+京極町!K11+倶知安町!K11+共和町!K11+岩内町!K11+泊村!K11+神恵内村!K11+積丹町!K11+古平町!K11+仁木町!K11+余市町!K11+赤井川村!K11</f>
        <v>412</v>
      </c>
      <c r="L11" s="12">
        <f>+小樽市!L11+島牧村!L11+寿都町!L11+黒松内町!L11+蘭越町!L11+ニセコ町!L11+真狩村!L11+留寿都村!L11+喜茂別町!L11+京極町!L11+倶知安町!L11+共和町!L11+岩内町!L11+泊村!L11+神恵内村!L11+積丹町!L11+古平町!L11+仁木町!L11+余市町!L11+赤井川村!L11</f>
        <v>41</v>
      </c>
      <c r="M11" s="12">
        <f>+小樽市!M11+島牧村!M11+寿都町!M11+黒松内町!M11+蘭越町!M11+ニセコ町!M11+真狩村!M11+留寿都村!M11+喜茂別町!M11+京極町!M11+倶知安町!M11+共和町!M11+岩内町!M11+泊村!M11+神恵内村!M11+積丹町!M11+古平町!M11+仁木町!M11+余市町!M11+赤井川村!M11</f>
        <v>17</v>
      </c>
      <c r="N11" s="12">
        <f>+小樽市!N11+島牧村!N11+寿都町!N11+黒松内町!N11+蘭越町!N11+ニセコ町!N11+真狩村!N11+留寿都村!N11+喜茂別町!N11+京極町!N11+倶知安町!N11+共和町!N11+岩内町!N11+泊村!N11+神恵内村!N11+積丹町!N11+古平町!N11+仁木町!N11+余市町!N11+赤井川村!N11</f>
        <v>42</v>
      </c>
      <c r="O11" s="12">
        <f>+小樽市!O11+島牧村!O11+寿都町!O11+黒松内町!O11+蘭越町!O11+ニセコ町!O11+真狩村!O11+留寿都村!O11+喜茂別町!O11+京極町!O11+倶知安町!O11+共和町!O11+岩内町!O11+泊村!O11+神恵内村!O11+積丹町!O11+古平町!O11+仁木町!O11+余市町!O11+赤井川村!O11</f>
        <v>63</v>
      </c>
      <c r="P11" s="12">
        <f>+小樽市!P11+島牧村!P11+寿都町!P11+黒松内町!P11+蘭越町!P11+ニセコ町!P11+真狩村!P11+留寿都村!P11+喜茂別町!P11+京極町!P11+倶知安町!P11+共和町!P11+岩内町!P11+泊村!P11+神恵内村!P11+積丹町!P11+古平町!P11+仁木町!P11+余市町!P11+赤井川村!P11</f>
        <v>17</v>
      </c>
      <c r="Q11" s="12">
        <f>+小樽市!Q11+島牧村!Q11+寿都町!Q11+黒松内町!Q11+蘭越町!Q11+ニセコ町!Q11+真狩村!Q11+留寿都村!Q11+喜茂別町!Q11+京極町!Q11+倶知安町!Q11+共和町!Q11+岩内町!Q11+泊村!Q11+神恵内村!Q11+積丹町!Q11+古平町!Q11+仁木町!Q11+余市町!Q11+赤井川村!Q11</f>
        <v>52</v>
      </c>
      <c r="R11" s="12">
        <f>+小樽市!R11+島牧村!R11+寿都町!R11+黒松内町!R11+蘭越町!R11+ニセコ町!R11+真狩村!R11+留寿都村!R11+喜茂別町!R11+京極町!R11+倶知安町!R11+共和町!R11+岩内町!R11+泊村!R11+神恵内村!R11+積丹町!R11+古平町!R11+仁木町!R11+余市町!R11+赤井川村!R11</f>
        <v>526</v>
      </c>
      <c r="S11" s="12">
        <f>+小樽市!S11+島牧村!S11+寿都町!S11+黒松内町!S11+蘭越町!S11+ニセコ町!S11+真狩村!S11+留寿都村!S11+喜茂別町!S11+京極町!S11+倶知安町!S11+共和町!S11+岩内町!S11+泊村!S11+神恵内村!S11+積丹町!S11+古平町!S11+仁木町!S11+余市町!S11+赤井川村!S11</f>
        <v>100</v>
      </c>
      <c r="T11" s="12">
        <f>+小樽市!T11+島牧村!T11+寿都町!T11+黒松内町!T11+蘭越町!T11+ニセコ町!T11+真狩村!T11+留寿都村!T11+喜茂別町!T11+京極町!T11+倶知安町!T11+共和町!T11+岩内町!T11+泊村!T11+神恵内村!T11+積丹町!T11+古平町!T11+仁木町!T11+余市町!T11+赤井川村!T11</f>
        <v>157</v>
      </c>
      <c r="U11" s="13">
        <f>+小樽市!U11+島牧村!U11+寿都町!U11+黒松内町!U11+蘭越町!U11+ニセコ町!U11+真狩村!U11+留寿都村!U11+喜茂別町!U11+京極町!U11+倶知安町!U11+共和町!U11+岩内町!U11+泊村!U11+神恵内村!U11+積丹町!U11+古平町!U11+仁木町!U11+余市町!U11+赤井川村!U11</f>
        <v>395</v>
      </c>
      <c r="V11" s="32">
        <f>+小樽市!V11+島牧村!V11+寿都町!V11+黒松内町!V11+蘭越町!V11+ニセコ町!V11+真狩村!V11+留寿都村!V11+喜茂別町!V11+京極町!V11+倶知安町!V11+共和町!V11+岩内町!V11+泊村!V11+神恵内村!V11+積丹町!V11+古平町!V11+仁木町!V11+余市町!V11+赤井川村!V11</f>
        <v>26457</v>
      </c>
    </row>
    <row r="12" spans="1:22" ht="18" customHeight="1" x14ac:dyDescent="0.15">
      <c r="A12" s="157"/>
      <c r="B12" s="119" t="s">
        <v>14</v>
      </c>
      <c r="C12" s="8">
        <f>+小樽市!C12+島牧村!C12+寿都町!C12+黒松内町!C12+蘭越町!C12+ニセコ町!C12+真狩村!C12+留寿都村!C12+喜茂別町!C12+京極町!C12+倶知安町!C12+共和町!C12+岩内町!C12+泊村!C12+神恵内村!C12+積丹町!C12+古平町!C12+仁木町!C12+余市町!C12+赤井川村!C12</f>
        <v>6315</v>
      </c>
      <c r="D12" s="9">
        <f>+小樽市!D12+島牧村!D12+寿都町!D12+黒松内町!D12+蘭越町!D12+ニセコ町!D12+真狩村!D12+留寿都村!D12+喜茂別町!D12+京極町!D12+倶知安町!D12+共和町!D12+岩内町!D12+泊村!D12+神恵内村!D12+積丹町!D12+古平町!D12+仁木町!D12+余市町!D12+赤井川村!D12</f>
        <v>8097</v>
      </c>
      <c r="E12" s="9">
        <f>+小樽市!E12+島牧村!E12+寿都町!E12+黒松内町!E12+蘭越町!E12+ニセコ町!E12+真狩村!E12+留寿都村!E12+喜茂別町!E12+京極町!E12+倶知安町!E12+共和町!E12+岩内町!E12+泊村!E12+神恵内村!E12+積丹町!E12+古平町!E12+仁木町!E12+余市町!E12+赤井川村!E12</f>
        <v>5458</v>
      </c>
      <c r="F12" s="9">
        <f>+小樽市!F12+島牧村!F12+寿都町!F12+黒松内町!F12+蘭越町!F12+ニセコ町!F12+真狩村!F12+留寿都村!F12+喜茂別町!F12+京極町!F12+倶知安町!F12+共和町!F12+岩内町!F12+泊村!F12+神恵内村!F12+積丹町!F12+古平町!F12+仁木町!F12+余市町!F12+赤井川村!F12</f>
        <v>4172</v>
      </c>
      <c r="G12" s="9">
        <f>+小樽市!G12+島牧村!G12+寿都町!G12+黒松内町!G12+蘭越町!G12+ニセコ町!G12+真狩村!G12+留寿都村!G12+喜茂別町!G12+京極町!G12+倶知安町!G12+共和町!G12+岩内町!G12+泊村!G12+神恵内村!G12+積丹町!G12+古平町!G12+仁木町!G12+余市町!G12+赤井川村!G12</f>
        <v>3857</v>
      </c>
      <c r="H12" s="9">
        <f>+小樽市!H12+島牧村!H12+寿都町!H12+黒松内町!H12+蘭越町!H12+ニセコ町!H12+真狩村!H12+留寿都村!H12+喜茂別町!H12+京極町!H12+倶知安町!H12+共和町!H12+岩内町!H12+泊村!H12+神恵内村!H12+積丹町!H12+古平町!H12+仁木町!H12+余市町!H12+赤井川村!H12</f>
        <v>1659</v>
      </c>
      <c r="I12" s="9">
        <f>+小樽市!I12+島牧村!I12+寿都町!I12+黒松内町!I12+蘭越町!I12+ニセコ町!I12+真狩村!I12+留寿都村!I12+喜茂別町!I12+京極町!I12+倶知安町!I12+共和町!I12+岩内町!I12+泊村!I12+神恵内村!I12+積丹町!I12+古平町!I12+仁木町!I12+余市町!I12+赤井川村!I12</f>
        <v>1733</v>
      </c>
      <c r="J12" s="9">
        <f>+小樽市!J12+島牧村!J12+寿都町!J12+黒松内町!J12+蘭越町!J12+ニセコ町!J12+真狩村!J12+留寿都村!J12+喜茂別町!J12+京極町!J12+倶知安町!J12+共和町!J12+岩内町!J12+泊村!J12+神恵内村!J12+積丹町!J12+古平町!J12+仁木町!J12+余市町!J12+赤井川村!J12</f>
        <v>18</v>
      </c>
      <c r="K12" s="9">
        <f>+小樽市!K12+島牧村!K12+寿都町!K12+黒松内町!K12+蘭越町!K12+ニセコ町!K12+真狩村!K12+留寿都村!K12+喜茂別町!K12+京極町!K12+倶知安町!K12+共和町!K12+岩内町!K12+泊村!K12+神恵内村!K12+積丹町!K12+古平町!K12+仁木町!K12+余市町!K12+赤井川村!K12</f>
        <v>455</v>
      </c>
      <c r="L12" s="9">
        <f>+小樽市!L12+島牧村!L12+寿都町!L12+黒松内町!L12+蘭越町!L12+ニセコ町!L12+真狩村!L12+留寿都村!L12+喜茂別町!L12+京極町!L12+倶知安町!L12+共和町!L12+岩内町!L12+泊村!L12+神恵内村!L12+積丹町!L12+古平町!L12+仁木町!L12+余市町!L12+赤井川村!L12</f>
        <v>42</v>
      </c>
      <c r="M12" s="9">
        <f>+小樽市!M12+島牧村!M12+寿都町!M12+黒松内町!M12+蘭越町!M12+ニセコ町!M12+真狩村!M12+留寿都村!M12+喜茂別町!M12+京極町!M12+倶知安町!M12+共和町!M12+岩内町!M12+泊村!M12+神恵内村!M12+積丹町!M12+古平町!M12+仁木町!M12+余市町!M12+赤井川村!M12</f>
        <v>19</v>
      </c>
      <c r="N12" s="9">
        <f>+小樽市!N12+島牧村!N12+寿都町!N12+黒松内町!N12+蘭越町!N12+ニセコ町!N12+真狩村!N12+留寿都村!N12+喜茂別町!N12+京極町!N12+倶知安町!N12+共和町!N12+岩内町!N12+泊村!N12+神恵内村!N12+積丹町!N12+古平町!N12+仁木町!N12+余市町!N12+赤井川村!N12</f>
        <v>67</v>
      </c>
      <c r="O12" s="9">
        <f>+小樽市!O12+島牧村!O12+寿都町!O12+黒松内町!O12+蘭越町!O12+ニセコ町!O12+真狩村!O12+留寿都村!O12+喜茂別町!O12+京極町!O12+倶知安町!O12+共和町!O12+岩内町!O12+泊村!O12+神恵内村!O12+積丹町!O12+古平町!O12+仁木町!O12+余市町!O12+赤井川村!O12</f>
        <v>89</v>
      </c>
      <c r="P12" s="9">
        <f>+小樽市!P12+島牧村!P12+寿都町!P12+黒松内町!P12+蘭越町!P12+ニセコ町!P12+真狩村!P12+留寿都村!P12+喜茂別町!P12+京極町!P12+倶知安町!P12+共和町!P12+岩内町!P12+泊村!P12+神恵内村!P12+積丹町!P12+古平町!P12+仁木町!P12+余市町!P12+赤井川村!P12</f>
        <v>32</v>
      </c>
      <c r="Q12" s="9">
        <f>+小樽市!Q12+島牧村!Q12+寿都町!Q12+黒松内町!Q12+蘭越町!Q12+ニセコ町!Q12+真狩村!Q12+留寿都村!Q12+喜茂別町!Q12+京極町!Q12+倶知安町!Q12+共和町!Q12+岩内町!Q12+泊村!Q12+神恵内村!Q12+積丹町!Q12+古平町!Q12+仁木町!Q12+余市町!Q12+赤井川村!Q12</f>
        <v>122</v>
      </c>
      <c r="R12" s="9">
        <f>+小樽市!R12+島牧村!R12+寿都町!R12+黒松内町!R12+蘭越町!R12+ニセコ町!R12+真狩村!R12+留寿都村!R12+喜茂別町!R12+京極町!R12+倶知安町!R12+共和町!R12+岩内町!R12+泊村!R12+神恵内村!R12+積丹町!R12+古平町!R12+仁木町!R12+余市町!R12+赤井川村!R12</f>
        <v>698</v>
      </c>
      <c r="S12" s="9">
        <f>+小樽市!S12+島牧村!S12+寿都町!S12+黒松内町!S12+蘭越町!S12+ニセコ町!S12+真狩村!S12+留寿都村!S12+喜茂別町!S12+京極町!S12+倶知安町!S12+共和町!S12+岩内町!S12+泊村!S12+神恵内村!S12+積丹町!S12+古平町!S12+仁木町!S12+余市町!S12+赤井川村!S12</f>
        <v>115</v>
      </c>
      <c r="T12" s="9">
        <f>+小樽市!T12+島牧村!T12+寿都町!T12+黒松内町!T12+蘭越町!T12+ニセコ町!T12+真狩村!T12+留寿都村!T12+喜茂別町!T12+京極町!T12+倶知安町!T12+共和町!T12+岩内町!T12+泊村!T12+神恵内村!T12+積丹町!T12+古平町!T12+仁木町!T12+余市町!T12+赤井川村!T12</f>
        <v>297</v>
      </c>
      <c r="U12" s="10">
        <f>+小樽市!U12+島牧村!U12+寿都町!U12+黒松内町!U12+蘭越町!U12+ニセコ町!U12+真狩村!U12+留寿都村!U12+喜茂別町!U12+京極町!U12+倶知安町!U12+共和町!U12+岩内町!U12+泊村!U12+神恵内村!U12+積丹町!U12+古平町!U12+仁木町!U12+余市町!U12+赤井川村!U12</f>
        <v>704</v>
      </c>
      <c r="V12" s="30">
        <f>+小樽市!V12+島牧村!V12+寿都町!V12+黒松内町!V12+蘭越町!V12+ニセコ町!V12+真狩村!V12+留寿都村!V12+喜茂別町!V12+京極町!V12+倶知安町!V12+共和町!V12+岩内町!V12+泊村!V12+神恵内村!V12+積丹町!V12+古平町!V12+仁木町!V12+余市町!V12+赤井川村!V12</f>
        <v>33949</v>
      </c>
    </row>
    <row r="13" spans="1:22" ht="18" customHeight="1" x14ac:dyDescent="0.15">
      <c r="A13" s="154" t="s">
        <v>4</v>
      </c>
      <c r="B13" s="118" t="s">
        <v>13</v>
      </c>
      <c r="C13" s="2">
        <f>+小樽市!C13+島牧村!C13+寿都町!C13+黒松内町!C13+蘭越町!C13+ニセコ町!C13+真狩村!C13+留寿都村!C13+喜茂別町!C13+京極町!C13+倶知安町!C13+共和町!C13+岩内町!C13+泊村!C13+神恵内村!C13+積丹町!C13+古平町!C13+仁木町!C13+余市町!C13+赤井川村!C13</f>
        <v>9553</v>
      </c>
      <c r="D13" s="3">
        <f>+小樽市!D13+島牧村!D13+寿都町!D13+黒松内町!D13+蘭越町!D13+ニセコ町!D13+真狩村!D13+留寿都村!D13+喜茂別町!D13+京極町!D13+倶知安町!D13+共和町!D13+岩内町!D13+泊村!D13+神恵内村!D13+積丹町!D13+古平町!D13+仁木町!D13+余市町!D13+赤井川村!D13</f>
        <v>11961</v>
      </c>
      <c r="E13" s="3">
        <f>+小樽市!E13+島牧村!E13+寿都町!E13+黒松内町!E13+蘭越町!E13+ニセコ町!E13+真狩村!E13+留寿都村!E13+喜茂別町!E13+京極町!E13+倶知安町!E13+共和町!E13+岩内町!E13+泊村!E13+神恵内村!E13+積丹町!E13+古平町!E13+仁木町!E13+余市町!E13+赤井川村!E13</f>
        <v>7360</v>
      </c>
      <c r="F13" s="3">
        <f>+小樽市!F13+島牧村!F13+寿都町!F13+黒松内町!F13+蘭越町!F13+ニセコ町!F13+真狩村!F13+留寿都村!F13+喜茂別町!F13+京極町!F13+倶知安町!F13+共和町!F13+岩内町!F13+泊村!F13+神恵内村!F13+積丹町!F13+古平町!F13+仁木町!F13+余市町!F13+赤井川村!F13</f>
        <v>6984</v>
      </c>
      <c r="G13" s="3">
        <f>+小樽市!G13+島牧村!G13+寿都町!G13+黒松内町!G13+蘭越町!G13+ニセコ町!G13+真狩村!G13+留寿都村!G13+喜茂別町!G13+京極町!G13+倶知安町!G13+共和町!G13+岩内町!G13+泊村!G13+神恵内村!G13+積丹町!G13+古平町!G13+仁木町!G13+余市町!G13+赤井川村!G13</f>
        <v>1509</v>
      </c>
      <c r="H13" s="3">
        <f>+小樽市!H13+島牧村!H13+寿都町!H13+黒松内町!H13+蘭越町!H13+ニセコ町!H13+真狩村!H13+留寿都村!H13+喜茂別町!H13+京極町!H13+倶知安町!H13+共和町!H13+岩内町!H13+泊村!H13+神恵内村!H13+積丹町!H13+古平町!H13+仁木町!H13+余市町!H13+赤井川村!H13</f>
        <v>947</v>
      </c>
      <c r="I13" s="3">
        <f>+小樽市!I13+島牧村!I13+寿都町!I13+黒松内町!I13+蘭越町!I13+ニセコ町!I13+真狩村!I13+留寿都村!I13+喜茂別町!I13+京極町!I13+倶知安町!I13+共和町!I13+岩内町!I13+泊村!I13+神恵内村!I13+積丹町!I13+古平町!I13+仁木町!I13+余市町!I13+赤井川村!I13</f>
        <v>3053</v>
      </c>
      <c r="J13" s="3">
        <f>+小樽市!J13+島牧村!J13+寿都町!J13+黒松内町!J13+蘭越町!J13+ニセコ町!J13+真狩村!J13+留寿都村!J13+喜茂別町!J13+京極町!J13+倶知安町!J13+共和町!J13+岩内町!J13+泊村!J13+神恵内村!J13+積丹町!J13+古平町!J13+仁木町!J13+余市町!J13+赤井川村!J13</f>
        <v>13</v>
      </c>
      <c r="K13" s="3">
        <f>+小樽市!K13+島牧村!K13+寿都町!K13+黒松内町!K13+蘭越町!K13+ニセコ町!K13+真狩村!K13+留寿都村!K13+喜茂別町!K13+京極町!K13+倶知安町!K13+共和町!K13+岩内町!K13+泊村!K13+神恵内村!K13+積丹町!K13+古平町!K13+仁木町!K13+余市町!K13+赤井川村!K13</f>
        <v>143</v>
      </c>
      <c r="L13" s="3">
        <f>+小樽市!L13+島牧村!L13+寿都町!L13+黒松内町!L13+蘭越町!L13+ニセコ町!L13+真狩村!L13+留寿都村!L13+喜茂別町!L13+京極町!L13+倶知安町!L13+共和町!L13+岩内町!L13+泊村!L13+神恵内村!L13+積丹町!L13+古平町!L13+仁木町!L13+余市町!L13+赤井川村!L13</f>
        <v>154</v>
      </c>
      <c r="M13" s="3">
        <f>+小樽市!M13+島牧村!M13+寿都町!M13+黒松内町!M13+蘭越町!M13+ニセコ町!M13+真狩村!M13+留寿都村!M13+喜茂別町!M13+京極町!M13+倶知安町!M13+共和町!M13+岩内町!M13+泊村!M13+神恵内村!M13+積丹町!M13+古平町!M13+仁木町!M13+余市町!M13+赤井川村!M13</f>
        <v>48</v>
      </c>
      <c r="N13" s="3">
        <f>+小樽市!N13+島牧村!N13+寿都町!N13+黒松内町!N13+蘭越町!N13+ニセコ町!N13+真狩村!N13+留寿都村!N13+喜茂別町!N13+京極町!N13+倶知安町!N13+共和町!N13+岩内町!N13+泊村!N13+神恵内村!N13+積丹町!N13+古平町!N13+仁木町!N13+余市町!N13+赤井川村!N13</f>
        <v>26</v>
      </c>
      <c r="O13" s="3">
        <f>+小樽市!O13+島牧村!O13+寿都町!O13+黒松内町!O13+蘭越町!O13+ニセコ町!O13+真狩村!O13+留寿都村!O13+喜茂別町!O13+京極町!O13+倶知安町!O13+共和町!O13+岩内町!O13+泊村!O13+神恵内村!O13+積丹町!O13+古平町!O13+仁木町!O13+余市町!O13+赤井川村!O13</f>
        <v>251</v>
      </c>
      <c r="P13" s="3">
        <f>+小樽市!P13+島牧村!P13+寿都町!P13+黒松内町!P13+蘭越町!P13+ニセコ町!P13+真狩村!P13+留寿都村!P13+喜茂別町!P13+京極町!P13+倶知安町!P13+共和町!P13+岩内町!P13+泊村!P13+神恵内村!P13+積丹町!P13+古平町!P13+仁木町!P13+余市町!P13+赤井川村!P13</f>
        <v>69</v>
      </c>
      <c r="Q13" s="3">
        <f>+小樽市!Q13+島牧村!Q13+寿都町!Q13+黒松内町!Q13+蘭越町!Q13+ニセコ町!Q13+真狩村!Q13+留寿都村!Q13+喜茂別町!Q13+京極町!Q13+倶知安町!Q13+共和町!Q13+岩内町!Q13+泊村!Q13+神恵内村!Q13+積丹町!Q13+古平町!Q13+仁木町!Q13+余市町!Q13+赤井川村!Q13</f>
        <v>59</v>
      </c>
      <c r="R13" s="3">
        <f>+小樽市!R13+島牧村!R13+寿都町!R13+黒松内町!R13+蘭越町!R13+ニセコ町!R13+真狩村!R13+留寿都村!R13+喜茂別町!R13+京極町!R13+倶知安町!R13+共和町!R13+岩内町!R13+泊村!R13+神恵内村!R13+積丹町!R13+古平町!R13+仁木町!R13+余市町!R13+赤井川村!R13</f>
        <v>1005</v>
      </c>
      <c r="S13" s="3">
        <f>+小樽市!S13+島牧村!S13+寿都町!S13+黒松内町!S13+蘭越町!S13+ニセコ町!S13+真狩村!S13+留寿都村!S13+喜茂別町!S13+京極町!S13+倶知安町!S13+共和町!S13+岩内町!S13+泊村!S13+神恵内村!S13+積丹町!S13+古平町!S13+仁木町!S13+余市町!S13+赤井川村!S13</f>
        <v>241</v>
      </c>
      <c r="T13" s="3">
        <f>+小樽市!T13+島牧村!T13+寿都町!T13+黒松内町!T13+蘭越町!T13+ニセコ町!T13+真狩村!T13+留寿都村!T13+喜茂別町!T13+京極町!T13+倶知安町!T13+共和町!T13+岩内町!T13+泊村!T13+神恵内村!T13+積丹町!T13+古平町!T13+仁木町!T13+余市町!T13+赤井川村!T13</f>
        <v>240</v>
      </c>
      <c r="U13" s="4">
        <f>+小樽市!U13+島牧村!U13+寿都町!U13+黒松内町!U13+蘭越町!U13+ニセコ町!U13+真狩村!U13+留寿都村!U13+喜茂別町!U13+京極町!U13+倶知安町!U13+共和町!U13+岩内町!U13+泊村!U13+神恵内村!U13+積丹町!U13+古平町!U13+仁木町!U13+余市町!U13+赤井川村!U13</f>
        <v>1699</v>
      </c>
      <c r="V13" s="29">
        <f>+小樽市!V13+島牧村!V13+寿都町!V13+黒松内町!V13+蘭越町!V13+ニセコ町!V13+真狩村!V13+留寿都村!V13+喜茂別町!V13+京極町!V13+倶知安町!V13+共和町!V13+岩内町!V13+泊村!V13+神恵内村!V13+積丹町!V13+古平町!V13+仁木町!V13+余市町!V13+赤井川村!V13</f>
        <v>45315</v>
      </c>
    </row>
    <row r="14" spans="1:22" ht="18" customHeight="1" x14ac:dyDescent="0.15">
      <c r="A14" s="153"/>
      <c r="B14" s="120" t="s">
        <v>14</v>
      </c>
      <c r="C14" s="5">
        <f>+小樽市!C14+島牧村!C14+寿都町!C14+黒松内町!C14+蘭越町!C14+ニセコ町!C14+真狩村!C14+留寿都村!C14+喜茂別町!C14+京極町!C14+倶知安町!C14+共和町!C14+岩内町!C14+泊村!C14+神恵内村!C14+積丹町!C14+古平町!C14+仁木町!C14+余市町!C14+赤井川村!C14</f>
        <v>12697</v>
      </c>
      <c r="D14" s="6">
        <f>+小樽市!D14+島牧村!D14+寿都町!D14+黒松内町!D14+蘭越町!D14+ニセコ町!D14+真狩村!D14+留寿都村!D14+喜茂別町!D14+京極町!D14+倶知安町!D14+共和町!D14+岩内町!D14+泊村!D14+神恵内村!D14+積丹町!D14+古平町!D14+仁木町!D14+余市町!D14+赤井川村!D14</f>
        <v>19987</v>
      </c>
      <c r="E14" s="6">
        <f>+小樽市!E14+島牧村!E14+寿都町!E14+黒松内町!E14+蘭越町!E14+ニセコ町!E14+真狩村!E14+留寿都村!E14+喜茂別町!E14+京極町!E14+倶知安町!E14+共和町!E14+岩内町!E14+泊村!E14+神恵内村!E14+積丹町!E14+古平町!E14+仁木町!E14+余市町!E14+赤井川村!E14</f>
        <v>8806</v>
      </c>
      <c r="F14" s="6">
        <f>+小樽市!F14+島牧村!F14+寿都町!F14+黒松内町!F14+蘭越町!F14+ニセコ町!F14+真狩村!F14+留寿都村!F14+喜茂別町!F14+京極町!F14+倶知安町!F14+共和町!F14+岩内町!F14+泊村!F14+神恵内村!F14+積丹町!F14+古平町!F14+仁木町!F14+余市町!F14+赤井川村!F14</f>
        <v>10391</v>
      </c>
      <c r="G14" s="6">
        <f>+小樽市!G14+島牧村!G14+寿都町!G14+黒松内町!G14+蘭越町!G14+ニセコ町!G14+真狩村!G14+留寿都村!G14+喜茂別町!G14+京極町!G14+倶知安町!G14+共和町!G14+岩内町!G14+泊村!G14+神恵内村!G14+積丹町!G14+古平町!G14+仁木町!G14+余市町!G14+赤井川村!G14</f>
        <v>2264</v>
      </c>
      <c r="H14" s="6">
        <f>+小樽市!H14+島牧村!H14+寿都町!H14+黒松内町!H14+蘭越町!H14+ニセコ町!H14+真狩村!H14+留寿都村!H14+喜茂別町!H14+京極町!H14+倶知安町!H14+共和町!H14+岩内町!H14+泊村!H14+神恵内村!H14+積丹町!H14+古平町!H14+仁木町!H14+余市町!H14+赤井川村!H14</f>
        <v>1351</v>
      </c>
      <c r="I14" s="6">
        <f>+小樽市!I14+島牧村!I14+寿都町!I14+黒松内町!I14+蘭越町!I14+ニセコ町!I14+真狩村!I14+留寿都村!I14+喜茂別町!I14+京極町!I14+倶知安町!I14+共和町!I14+岩内町!I14+泊村!I14+神恵内村!I14+積丹町!I14+古平町!I14+仁木町!I14+余市町!I14+赤井川村!I14</f>
        <v>3819</v>
      </c>
      <c r="J14" s="6">
        <f>+小樽市!J14+島牧村!J14+寿都町!J14+黒松内町!J14+蘭越町!J14+ニセコ町!J14+真狩村!J14+留寿都村!J14+喜茂別町!J14+京極町!J14+倶知安町!J14+共和町!J14+岩内町!J14+泊村!J14+神恵内村!J14+積丹町!J14+古平町!J14+仁木町!J14+余市町!J14+赤井川村!J14</f>
        <v>13</v>
      </c>
      <c r="K14" s="6">
        <f>+小樽市!K14+島牧村!K14+寿都町!K14+黒松内町!K14+蘭越町!K14+ニセコ町!K14+真狩村!K14+留寿都村!K14+喜茂別町!K14+京極町!K14+倶知安町!K14+共和町!K14+岩内町!K14+泊村!K14+神恵内村!K14+積丹町!K14+古平町!K14+仁木町!K14+余市町!K14+赤井川村!K14</f>
        <v>182</v>
      </c>
      <c r="L14" s="6">
        <f>+小樽市!L14+島牧村!L14+寿都町!L14+黒松内町!L14+蘭越町!L14+ニセコ町!L14+真狩村!L14+留寿都村!L14+喜茂別町!L14+京極町!L14+倶知安町!L14+共和町!L14+岩内町!L14+泊村!L14+神恵内村!L14+積丹町!L14+古平町!L14+仁木町!L14+余市町!L14+赤井川村!L14</f>
        <v>217</v>
      </c>
      <c r="M14" s="6">
        <f>+小樽市!M14+島牧村!M14+寿都町!M14+黒松内町!M14+蘭越町!M14+ニセコ町!M14+真狩村!M14+留寿都村!M14+喜茂別町!M14+京極町!M14+倶知安町!M14+共和町!M14+岩内町!M14+泊村!M14+神恵内村!M14+積丹町!M14+古平町!M14+仁木町!M14+余市町!M14+赤井川村!M14</f>
        <v>48</v>
      </c>
      <c r="N14" s="6">
        <f>+小樽市!N14+島牧村!N14+寿都町!N14+黒松内町!N14+蘭越町!N14+ニセコ町!N14+真狩村!N14+留寿都村!N14+喜茂別町!N14+京極町!N14+倶知安町!N14+共和町!N14+岩内町!N14+泊村!N14+神恵内村!N14+積丹町!N14+古平町!N14+仁木町!N14+余市町!N14+赤井川村!N14</f>
        <v>51</v>
      </c>
      <c r="O14" s="6">
        <f>+小樽市!O14+島牧村!O14+寿都町!O14+黒松内町!O14+蘭越町!O14+ニセコ町!O14+真狩村!O14+留寿都村!O14+喜茂別町!O14+京極町!O14+倶知安町!O14+共和町!O14+岩内町!O14+泊村!O14+神恵内村!O14+積丹町!O14+古平町!O14+仁木町!O14+余市町!O14+赤井川村!O14</f>
        <v>534</v>
      </c>
      <c r="P14" s="6">
        <f>+小樽市!P14+島牧村!P14+寿都町!P14+黒松内町!P14+蘭越町!P14+ニセコ町!P14+真狩村!P14+留寿都村!P14+喜茂別町!P14+京極町!P14+倶知安町!P14+共和町!P14+岩内町!P14+泊村!P14+神恵内村!P14+積丹町!P14+古平町!P14+仁木町!P14+余市町!P14+赤井川村!P14</f>
        <v>146</v>
      </c>
      <c r="Q14" s="6">
        <f>+小樽市!Q14+島牧村!Q14+寿都町!Q14+黒松内町!Q14+蘭越町!Q14+ニセコ町!Q14+真狩村!Q14+留寿都村!Q14+喜茂別町!Q14+京極町!Q14+倶知安町!Q14+共和町!Q14+岩内町!Q14+泊村!Q14+神恵内村!Q14+積丹町!Q14+古平町!Q14+仁木町!Q14+余市町!Q14+赤井川村!Q14</f>
        <v>158</v>
      </c>
      <c r="R14" s="6">
        <f>+小樽市!R14+島牧村!R14+寿都町!R14+黒松内町!R14+蘭越町!R14+ニセコ町!R14+真狩村!R14+留寿都村!R14+喜茂別町!R14+京極町!R14+倶知安町!R14+共和町!R14+岩内町!R14+泊村!R14+神恵内村!R14+積丹町!R14+古平町!R14+仁木町!R14+余市町!R14+赤井川村!R14</f>
        <v>1551</v>
      </c>
      <c r="S14" s="6">
        <f>+小樽市!S14+島牧村!S14+寿都町!S14+黒松内町!S14+蘭越町!S14+ニセコ町!S14+真狩村!S14+留寿都村!S14+喜茂別町!S14+京極町!S14+倶知安町!S14+共和町!S14+岩内町!S14+泊村!S14+神恵内村!S14+積丹町!S14+古平町!S14+仁木町!S14+余市町!S14+赤井川村!S14</f>
        <v>489</v>
      </c>
      <c r="T14" s="6">
        <f>+小樽市!T14+島牧村!T14+寿都町!T14+黒松内町!T14+蘭越町!T14+ニセコ町!T14+真狩村!T14+留寿都村!T14+喜茂別町!T14+京極町!T14+倶知安町!T14+共和町!T14+岩内町!T14+泊村!T14+神恵内村!T14+積丹町!T14+古平町!T14+仁木町!T14+余市町!T14+赤井川村!T14</f>
        <v>409</v>
      </c>
      <c r="U14" s="7">
        <f>+小樽市!U14+島牧村!U14+寿都町!U14+黒松内町!U14+蘭越町!U14+ニセコ町!U14+真狩村!U14+留寿都村!U14+喜茂別町!U14+京極町!U14+倶知安町!U14+共和町!U14+岩内町!U14+泊村!U14+神恵内村!U14+積丹町!U14+古平町!U14+仁木町!U14+余市町!U14+赤井川村!U14</f>
        <v>2716</v>
      </c>
      <c r="V14" s="31">
        <f>+小樽市!V14+島牧村!V14+寿都町!V14+黒松内町!V14+蘭越町!V14+ニセコ町!V14+真狩村!V14+留寿都村!V14+喜茂別町!V14+京極町!V14+倶知安町!V14+共和町!V14+岩内町!V14+泊村!V14+神恵内村!V14+積丹町!V14+古平町!V14+仁木町!V14+余市町!V14+赤井川村!V14</f>
        <v>65829</v>
      </c>
    </row>
    <row r="15" spans="1:22" ht="18" customHeight="1" x14ac:dyDescent="0.15">
      <c r="A15" s="156" t="s">
        <v>5</v>
      </c>
      <c r="B15" s="121" t="s">
        <v>13</v>
      </c>
      <c r="C15" s="11">
        <f>+小樽市!C15+島牧村!C15+寿都町!C15+黒松内町!C15+蘭越町!C15+ニセコ町!C15+真狩村!C15+留寿都村!C15+喜茂別町!C15+京極町!C15+倶知安町!C15+共和町!C15+岩内町!C15+泊村!C15+神恵内村!C15+積丹町!C15+古平町!C15+仁木町!C15+余市町!C15+赤井川村!C15</f>
        <v>10041</v>
      </c>
      <c r="D15" s="12">
        <f>+小樽市!D15+島牧村!D15+寿都町!D15+黒松内町!D15+蘭越町!D15+ニセコ町!D15+真狩村!D15+留寿都村!D15+喜茂別町!D15+京極町!D15+倶知安町!D15+共和町!D15+岩内町!D15+泊村!D15+神恵内村!D15+積丹町!D15+古平町!D15+仁木町!D15+余市町!D15+赤井川村!D15</f>
        <v>15693</v>
      </c>
      <c r="E15" s="12">
        <f>+小樽市!E15+島牧村!E15+寿都町!E15+黒松内町!E15+蘭越町!E15+ニセコ町!E15+真狩村!E15+留寿都村!E15+喜茂別町!E15+京極町!E15+倶知安町!E15+共和町!E15+岩内町!E15+泊村!E15+神恵内村!E15+積丹町!E15+古平町!E15+仁木町!E15+余市町!E15+赤井川村!E15</f>
        <v>5023</v>
      </c>
      <c r="F15" s="12">
        <f>+小樽市!F15+島牧村!F15+寿都町!F15+黒松内町!F15+蘭越町!F15+ニセコ町!F15+真狩村!F15+留寿都村!F15+喜茂別町!F15+京極町!F15+倶知安町!F15+共和町!F15+岩内町!F15+泊村!F15+神恵内村!F15+積丹町!F15+古平町!F15+仁木町!F15+余市町!F15+赤井川村!F15</f>
        <v>5634</v>
      </c>
      <c r="G15" s="12">
        <f>+小樽市!G15+島牧村!G15+寿都町!G15+黒松内町!G15+蘭越町!G15+ニセコ町!G15+真狩村!G15+留寿都村!G15+喜茂別町!G15+京極町!G15+倶知安町!G15+共和町!G15+岩内町!G15+泊村!G15+神恵内村!G15+積丹町!G15+古平町!G15+仁木町!G15+余市町!G15+赤井川村!G15</f>
        <v>709</v>
      </c>
      <c r="H15" s="12">
        <f>+小樽市!H15+島牧村!H15+寿都町!H15+黒松内町!H15+蘭越町!H15+ニセコ町!H15+真狩村!H15+留寿都村!H15+喜茂別町!H15+京極町!H15+倶知安町!H15+共和町!H15+岩内町!H15+泊村!H15+神恵内村!H15+積丹町!H15+古平町!H15+仁木町!H15+余市町!H15+赤井川村!H15</f>
        <v>509</v>
      </c>
      <c r="I15" s="12">
        <f>+小樽市!I15+島牧村!I15+寿都町!I15+黒松内町!I15+蘭越町!I15+ニセコ町!I15+真狩村!I15+留寿都村!I15+喜茂別町!I15+京極町!I15+倶知安町!I15+共和町!I15+岩内町!I15+泊村!I15+神恵内村!I15+積丹町!I15+古平町!I15+仁木町!I15+余市町!I15+赤井川村!I15</f>
        <v>956</v>
      </c>
      <c r="J15" s="12">
        <f>+小樽市!J15+島牧村!J15+寿都町!J15+黒松内町!J15+蘭越町!J15+ニセコ町!J15+真狩村!J15+留寿都村!J15+喜茂別町!J15+京極町!J15+倶知安町!J15+共和町!J15+岩内町!J15+泊村!J15+神恵内村!J15+積丹町!J15+古平町!J15+仁木町!J15+余市町!J15+赤井川村!J15</f>
        <v>6</v>
      </c>
      <c r="K15" s="12">
        <f>+小樽市!K15+島牧村!K15+寿都町!K15+黒松内町!K15+蘭越町!K15+ニセコ町!K15+真狩村!K15+留寿都村!K15+喜茂別町!K15+京極町!K15+倶知安町!K15+共和町!K15+岩内町!K15+泊村!K15+神恵内村!K15+積丹町!K15+古平町!K15+仁木町!K15+余市町!K15+赤井川村!K15</f>
        <v>45</v>
      </c>
      <c r="L15" s="12">
        <f>+小樽市!L15+島牧村!L15+寿都町!L15+黒松内町!L15+蘭越町!L15+ニセコ町!L15+真狩村!L15+留寿都村!L15+喜茂別町!L15+京極町!L15+倶知安町!L15+共和町!L15+岩内町!L15+泊村!L15+神恵内村!L15+積丹町!L15+古平町!L15+仁木町!L15+余市町!L15+赤井川村!L15</f>
        <v>32</v>
      </c>
      <c r="M15" s="12">
        <f>+小樽市!M15+島牧村!M15+寿都町!M15+黒松内町!M15+蘭越町!M15+ニセコ町!M15+真狩村!M15+留寿都村!M15+喜茂別町!M15+京極町!M15+倶知安町!M15+共和町!M15+岩内町!M15+泊村!M15+神恵内村!M15+積丹町!M15+古平町!M15+仁木町!M15+余市町!M15+赤井川村!M15</f>
        <v>8</v>
      </c>
      <c r="N15" s="12">
        <f>+小樽市!N15+島牧村!N15+寿都町!N15+黒松内町!N15+蘭越町!N15+ニセコ町!N15+真狩村!N15+留寿都村!N15+喜茂別町!N15+京極町!N15+倶知安町!N15+共和町!N15+岩内町!N15+泊村!N15+神恵内村!N15+積丹町!N15+古平町!N15+仁木町!N15+余市町!N15+赤井川村!N15</f>
        <v>51</v>
      </c>
      <c r="O15" s="12">
        <f>+小樽市!O15+島牧村!O15+寿都町!O15+黒松内町!O15+蘭越町!O15+ニセコ町!O15+真狩村!O15+留寿都村!O15+喜茂別町!O15+京極町!O15+倶知安町!O15+共和町!O15+岩内町!O15+泊村!O15+神恵内村!O15+積丹町!O15+古平町!O15+仁木町!O15+余市町!O15+赤井川村!O15</f>
        <v>124</v>
      </c>
      <c r="P15" s="12">
        <f>+小樽市!P15+島牧村!P15+寿都町!P15+黒松内町!P15+蘭越町!P15+ニセコ町!P15+真狩村!P15+留寿都村!P15+喜茂別町!P15+京極町!P15+倶知安町!P15+共和町!P15+岩内町!P15+泊村!P15+神恵内村!P15+積丹町!P15+古平町!P15+仁木町!P15+余市町!P15+赤井川村!P15</f>
        <v>87</v>
      </c>
      <c r="Q15" s="12">
        <f>+小樽市!Q15+島牧村!Q15+寿都町!Q15+黒松内町!Q15+蘭越町!Q15+ニセコ町!Q15+真狩村!Q15+留寿都村!Q15+喜茂別町!Q15+京極町!Q15+倶知安町!Q15+共和町!Q15+岩内町!Q15+泊村!Q15+神恵内村!Q15+積丹町!Q15+古平町!Q15+仁木町!Q15+余市町!Q15+赤井川村!Q15</f>
        <v>50</v>
      </c>
      <c r="R15" s="12">
        <f>+小樽市!R15+島牧村!R15+寿都町!R15+黒松内町!R15+蘭越町!R15+ニセコ町!R15+真狩村!R15+留寿都村!R15+喜茂別町!R15+京極町!R15+倶知安町!R15+共和町!R15+岩内町!R15+泊村!R15+神恵内村!R15+積丹町!R15+古平町!R15+仁木町!R15+余市町!R15+赤井川村!R15</f>
        <v>487</v>
      </c>
      <c r="S15" s="12">
        <f>+小樽市!S15+島牧村!S15+寿都町!S15+黒松内町!S15+蘭越町!S15+ニセコ町!S15+真狩村!S15+留寿都村!S15+喜茂別町!S15+京極町!S15+倶知安町!S15+共和町!S15+岩内町!S15+泊村!S15+神恵内村!S15+積丹町!S15+古平町!S15+仁木町!S15+余市町!S15+赤井川村!S15</f>
        <v>135</v>
      </c>
      <c r="T15" s="12">
        <f>+小樽市!T15+島牧村!T15+寿都町!T15+黒松内町!T15+蘭越町!T15+ニセコ町!T15+真狩村!T15+留寿都村!T15+喜茂別町!T15+京極町!T15+倶知安町!T15+共和町!T15+岩内町!T15+泊村!T15+神恵内村!T15+積丹町!T15+古平町!T15+仁木町!T15+余市町!T15+赤井川村!T15</f>
        <v>202</v>
      </c>
      <c r="U15" s="13">
        <f>+小樽市!U15+島牧村!U15+寿都町!U15+黒松内町!U15+蘭越町!U15+ニセコ町!U15+真狩村!U15+留寿都村!U15+喜茂別町!U15+京極町!U15+倶知安町!U15+共和町!U15+岩内町!U15+泊村!U15+神恵内村!U15+積丹町!U15+古平町!U15+仁木町!U15+余市町!U15+赤井川村!U15</f>
        <v>1373</v>
      </c>
      <c r="V15" s="32">
        <f>+小樽市!V15+島牧村!V15+寿都町!V15+黒松内町!V15+蘭越町!V15+ニセコ町!V15+真狩村!V15+留寿都村!V15+喜茂別町!V15+京極町!V15+倶知安町!V15+共和町!V15+岩内町!V15+泊村!V15+神恵内村!V15+積丹町!V15+古平町!V15+仁木町!V15+余市町!V15+赤井川村!V15</f>
        <v>41165</v>
      </c>
    </row>
    <row r="16" spans="1:22" ht="18" customHeight="1" x14ac:dyDescent="0.15">
      <c r="A16" s="157"/>
      <c r="B16" s="119" t="s">
        <v>14</v>
      </c>
      <c r="C16" s="8">
        <f>+小樽市!C16+島牧村!C16+寿都町!C16+黒松内町!C16+蘭越町!C16+ニセコ町!C16+真狩村!C16+留寿都村!C16+喜茂別町!C16+京極町!C16+倶知安町!C16+共和町!C16+岩内町!C16+泊村!C16+神恵内村!C16+積丹町!C16+古平町!C16+仁木町!C16+余市町!C16+赤井川村!C16</f>
        <v>12533</v>
      </c>
      <c r="D16" s="9">
        <f>+小樽市!D16+島牧村!D16+寿都町!D16+黒松内町!D16+蘭越町!D16+ニセコ町!D16+真狩村!D16+留寿都村!D16+喜茂別町!D16+京極町!D16+倶知安町!D16+共和町!D16+岩内町!D16+泊村!D16+神恵内村!D16+積丹町!D16+古平町!D16+仁木町!D16+余市町!D16+赤井川村!D16</f>
        <v>25396</v>
      </c>
      <c r="E16" s="9">
        <f>+小樽市!E16+島牧村!E16+寿都町!E16+黒松内町!E16+蘭越町!E16+ニセコ町!E16+真狩村!E16+留寿都村!E16+喜茂別町!E16+京極町!E16+倶知安町!E16+共和町!E16+岩内町!E16+泊村!E16+神恵内村!E16+積丹町!E16+古平町!E16+仁木町!E16+余市町!E16+赤井川村!E16</f>
        <v>5890</v>
      </c>
      <c r="F16" s="9">
        <f>+小樽市!F16+島牧村!F16+寿都町!F16+黒松内町!F16+蘭越町!F16+ニセコ町!F16+真狩村!F16+留寿都村!F16+喜茂別町!F16+京極町!F16+倶知安町!F16+共和町!F16+岩内町!F16+泊村!F16+神恵内村!F16+積丹町!F16+古平町!F16+仁木町!F16+余市町!F16+赤井川村!F16</f>
        <v>7778</v>
      </c>
      <c r="G16" s="9">
        <f>+小樽市!G16+島牧村!G16+寿都町!G16+黒松内町!G16+蘭越町!G16+ニセコ町!G16+真狩村!G16+留寿都村!G16+喜茂別町!G16+京極町!G16+倶知安町!G16+共和町!G16+岩内町!G16+泊村!G16+神恵内村!G16+積丹町!G16+古平町!G16+仁木町!G16+余市町!G16+赤井川村!G16</f>
        <v>980</v>
      </c>
      <c r="H16" s="9">
        <f>+小樽市!H16+島牧村!H16+寿都町!H16+黒松内町!H16+蘭越町!H16+ニセコ町!H16+真狩村!H16+留寿都村!H16+喜茂別町!H16+京極町!H16+倶知安町!H16+共和町!H16+岩内町!H16+泊村!H16+神恵内村!H16+積丹町!H16+古平町!H16+仁木町!H16+余市町!H16+赤井川村!H16</f>
        <v>654</v>
      </c>
      <c r="I16" s="9">
        <f>+小樽市!I16+島牧村!I16+寿都町!I16+黒松内町!I16+蘭越町!I16+ニセコ町!I16+真狩村!I16+留寿都村!I16+喜茂別町!I16+京極町!I16+倶知安町!I16+共和町!I16+岩内町!I16+泊村!I16+神恵内村!I16+積丹町!I16+古平町!I16+仁木町!I16+余市町!I16+赤井川村!I16</f>
        <v>1255</v>
      </c>
      <c r="J16" s="9">
        <f>+小樽市!J16+島牧村!J16+寿都町!J16+黒松内町!J16+蘭越町!J16+ニセコ町!J16+真狩村!J16+留寿都村!J16+喜茂別町!J16+京極町!J16+倶知安町!J16+共和町!J16+岩内町!J16+泊村!J16+神恵内村!J16+積丹町!J16+古平町!J16+仁木町!J16+余市町!J16+赤井川村!J16</f>
        <v>6</v>
      </c>
      <c r="K16" s="9">
        <f>+小樽市!K16+島牧村!K16+寿都町!K16+黒松内町!K16+蘭越町!K16+ニセコ町!K16+真狩村!K16+留寿都村!K16+喜茂別町!K16+京極町!K16+倶知安町!K16+共和町!K16+岩内町!K16+泊村!K16+神恵内村!K16+積丹町!K16+古平町!K16+仁木町!K16+余市町!K16+赤井川村!K16</f>
        <v>73</v>
      </c>
      <c r="L16" s="9">
        <f>+小樽市!L16+島牧村!L16+寿都町!L16+黒松内町!L16+蘭越町!L16+ニセコ町!L16+真狩村!L16+留寿都村!L16+喜茂別町!L16+京極町!L16+倶知安町!L16+共和町!L16+岩内町!L16+泊村!L16+神恵内村!L16+積丹町!L16+古平町!L16+仁木町!L16+余市町!L16+赤井川村!L16</f>
        <v>32</v>
      </c>
      <c r="M16" s="9">
        <f>+小樽市!M16+島牧村!M16+寿都町!M16+黒松内町!M16+蘭越町!M16+ニセコ町!M16+真狩村!M16+留寿都村!M16+喜茂別町!M16+京極町!M16+倶知安町!M16+共和町!M16+岩内町!M16+泊村!M16+神恵内村!M16+積丹町!M16+古平町!M16+仁木町!M16+余市町!M16+赤井川村!M16</f>
        <v>8</v>
      </c>
      <c r="N16" s="9">
        <f>+小樽市!N16+島牧村!N16+寿都町!N16+黒松内町!N16+蘭越町!N16+ニセコ町!N16+真狩村!N16+留寿都村!N16+喜茂別町!N16+京極町!N16+倶知安町!N16+共和町!N16+岩内町!N16+泊村!N16+神恵内村!N16+積丹町!N16+古平町!N16+仁木町!N16+余市町!N16+赤井川村!N16</f>
        <v>82</v>
      </c>
      <c r="O16" s="9">
        <f>+小樽市!O16+島牧村!O16+寿都町!O16+黒松内町!O16+蘭越町!O16+ニセコ町!O16+真狩村!O16+留寿都村!O16+喜茂別町!O16+京極町!O16+倶知安町!O16+共和町!O16+岩内町!O16+泊村!O16+神恵内村!O16+積丹町!O16+古平町!O16+仁木町!O16+余市町!O16+赤井川村!O16</f>
        <v>315</v>
      </c>
      <c r="P16" s="9">
        <f>+小樽市!P16+島牧村!P16+寿都町!P16+黒松内町!P16+蘭越町!P16+ニセコ町!P16+真狩村!P16+留寿都村!P16+喜茂別町!P16+京極町!P16+倶知安町!P16+共和町!P16+岩内町!P16+泊村!P16+神恵内村!P16+積丹町!P16+古平町!P16+仁木町!P16+余市町!P16+赤井川村!P16</f>
        <v>150</v>
      </c>
      <c r="Q16" s="9">
        <f>+小樽市!Q16+島牧村!Q16+寿都町!Q16+黒松内町!Q16+蘭越町!Q16+ニセコ町!Q16+真狩村!Q16+留寿都村!Q16+喜茂別町!Q16+京極町!Q16+倶知安町!Q16+共和町!Q16+岩内町!Q16+泊村!Q16+神恵内村!Q16+積丹町!Q16+古平町!Q16+仁木町!Q16+余市町!Q16+赤井川村!Q16</f>
        <v>77</v>
      </c>
      <c r="R16" s="9">
        <f>+小樽市!R16+島牧村!R16+寿都町!R16+黒松内町!R16+蘭越町!R16+ニセコ町!R16+真狩村!R16+留寿都村!R16+喜茂別町!R16+京極町!R16+倶知安町!R16+共和町!R16+岩内町!R16+泊村!R16+神恵内村!R16+積丹町!R16+古平町!R16+仁木町!R16+余市町!R16+赤井川村!R16</f>
        <v>696</v>
      </c>
      <c r="S16" s="9">
        <f>+小樽市!S16+島牧村!S16+寿都町!S16+黒松内町!S16+蘭越町!S16+ニセコ町!S16+真狩村!S16+留寿都村!S16+喜茂別町!S16+京極町!S16+倶知安町!S16+共和町!S16+岩内町!S16+泊村!S16+神恵内村!S16+積丹町!S16+古平町!S16+仁木町!S16+余市町!S16+赤井川村!S16</f>
        <v>201</v>
      </c>
      <c r="T16" s="9">
        <f>+小樽市!T16+島牧村!T16+寿都町!T16+黒松内町!T16+蘭越町!T16+ニセコ町!T16+真狩村!T16+留寿都村!T16+喜茂別町!T16+京極町!T16+倶知安町!T16+共和町!T16+岩内町!T16+泊村!T16+神恵内村!T16+積丹町!T16+古平町!T16+仁木町!T16+余市町!T16+赤井川村!T16</f>
        <v>414</v>
      </c>
      <c r="U16" s="10">
        <f>+小樽市!U16+島牧村!U16+寿都町!U16+黒松内町!U16+蘭越町!U16+ニセコ町!U16+真狩村!U16+留寿都村!U16+喜茂別町!U16+京極町!U16+倶知安町!U16+共和町!U16+岩内町!U16+泊村!U16+神恵内村!U16+積丹町!U16+古平町!U16+仁木町!U16+余市町!U16+赤井川村!U16</f>
        <v>2523</v>
      </c>
      <c r="V16" s="30">
        <f>+小樽市!V16+島牧村!V16+寿都町!V16+黒松内町!V16+蘭越町!V16+ニセコ町!V16+真狩村!V16+留寿都村!V16+喜茂別町!V16+京極町!V16+倶知安町!V16+共和町!V16+岩内町!V16+泊村!V16+神恵内村!V16+積丹町!V16+古平町!V16+仁木町!V16+余市町!V16+赤井川村!V16</f>
        <v>59063</v>
      </c>
    </row>
    <row r="17" spans="1:22" ht="18" customHeight="1" x14ac:dyDescent="0.15">
      <c r="A17" s="154" t="s">
        <v>6</v>
      </c>
      <c r="B17" s="118" t="s">
        <v>13</v>
      </c>
      <c r="C17" s="2">
        <f>+小樽市!C17+島牧村!C17+寿都町!C17+黒松内町!C17+蘭越町!C17+ニセコ町!C17+真狩村!C17+留寿都村!C17+喜茂別町!C17+京極町!C17+倶知安町!C17+共和町!C17+岩内町!C17+泊村!C17+神恵内村!C17+積丹町!C17+古平町!C17+仁木町!C17+余市町!C17+赤井川村!C17</f>
        <v>6940</v>
      </c>
      <c r="D17" s="3">
        <f>+小樽市!D17+島牧村!D17+寿都町!D17+黒松内町!D17+蘭越町!D17+ニセコ町!D17+真狩村!D17+留寿都村!D17+喜茂別町!D17+京極町!D17+倶知安町!D17+共和町!D17+岩内町!D17+泊村!D17+神恵内村!D17+積丹町!D17+古平町!D17+仁木町!D17+余市町!D17+赤井川村!D17</f>
        <v>6825</v>
      </c>
      <c r="E17" s="3">
        <f>+小樽市!E17+島牧村!E17+寿都町!E17+黒松内町!E17+蘭越町!E17+ニセコ町!E17+真狩村!E17+留寿都村!E17+喜茂別町!E17+京極町!E17+倶知安町!E17+共和町!E17+岩内町!E17+泊村!E17+神恵内村!E17+積丹町!E17+古平町!E17+仁木町!E17+余市町!E17+赤井川村!E17</f>
        <v>5055</v>
      </c>
      <c r="F17" s="3">
        <f>+小樽市!F17+島牧村!F17+寿都町!F17+黒松内町!F17+蘭越町!F17+ニセコ町!F17+真狩村!F17+留寿都村!F17+喜茂別町!F17+京極町!F17+倶知安町!F17+共和町!F17+岩内町!F17+泊村!F17+神恵内村!F17+積丹町!F17+古平町!F17+仁木町!F17+余市町!F17+赤井川村!F17</f>
        <v>3283</v>
      </c>
      <c r="G17" s="3">
        <f>+小樽市!G17+島牧村!G17+寿都町!G17+黒松内町!G17+蘭越町!G17+ニセコ町!G17+真狩村!G17+留寿都村!G17+喜茂別町!G17+京極町!G17+倶知安町!G17+共和町!G17+岩内町!G17+泊村!G17+神恵内村!G17+積丹町!G17+古平町!G17+仁木町!G17+余市町!G17+赤井川村!G17</f>
        <v>758</v>
      </c>
      <c r="H17" s="3">
        <f>+小樽市!H17+島牧村!H17+寿都町!H17+黒松内町!H17+蘭越町!H17+ニセコ町!H17+真狩村!H17+留寿都村!H17+喜茂別町!H17+京極町!H17+倶知安町!H17+共和町!H17+岩内町!H17+泊村!H17+神恵内村!H17+積丹町!H17+古平町!H17+仁木町!H17+余市町!H17+赤井川村!H17</f>
        <v>745</v>
      </c>
      <c r="I17" s="3">
        <f>+小樽市!I17+島牧村!I17+寿都町!I17+黒松内町!I17+蘭越町!I17+ニセコ町!I17+真狩村!I17+留寿都村!I17+喜茂別町!I17+京極町!I17+倶知安町!I17+共和町!I17+岩内町!I17+泊村!I17+神恵内村!I17+積丹町!I17+古平町!I17+仁木町!I17+余市町!I17+赤井川村!I17</f>
        <v>743</v>
      </c>
      <c r="J17" s="3">
        <f>+小樽市!J17+島牧村!J17+寿都町!J17+黒松内町!J17+蘭越町!J17+ニセコ町!J17+真狩村!J17+留寿都村!J17+喜茂別町!J17+京極町!J17+倶知安町!J17+共和町!J17+岩内町!J17+泊村!J17+神恵内村!J17+積丹町!J17+古平町!J17+仁木町!J17+余市町!J17+赤井川村!J17</f>
        <v>18</v>
      </c>
      <c r="K17" s="3">
        <f>+小樽市!K17+島牧村!K17+寿都町!K17+黒松内町!K17+蘭越町!K17+ニセコ町!K17+真狩村!K17+留寿都村!K17+喜茂別町!K17+京極町!K17+倶知安町!K17+共和町!K17+岩内町!K17+泊村!K17+神恵内村!K17+積丹町!K17+古平町!K17+仁木町!K17+余市町!K17+赤井川村!K17</f>
        <v>61</v>
      </c>
      <c r="L17" s="3">
        <f>+小樽市!L17+島牧村!L17+寿都町!L17+黒松内町!L17+蘭越町!L17+ニセコ町!L17+真狩村!L17+留寿都村!L17+喜茂別町!L17+京極町!L17+倶知安町!L17+共和町!L17+岩内町!L17+泊村!L17+神恵内村!L17+積丹町!L17+古平町!L17+仁木町!L17+余市町!L17+赤井川村!L17</f>
        <v>48</v>
      </c>
      <c r="M17" s="3">
        <f>+小樽市!M17+島牧村!M17+寿都町!M17+黒松内町!M17+蘭越町!M17+ニセコ町!M17+真狩村!M17+留寿都村!M17+喜茂別町!M17+京極町!M17+倶知安町!M17+共和町!M17+岩内町!M17+泊村!M17+神恵内村!M17+積丹町!M17+古平町!M17+仁木町!M17+余市町!M17+赤井川村!M17</f>
        <v>10</v>
      </c>
      <c r="N17" s="3">
        <f>+小樽市!N17+島牧村!N17+寿都町!N17+黒松内町!N17+蘭越町!N17+ニセコ町!N17+真狩村!N17+留寿都村!N17+喜茂別町!N17+京極町!N17+倶知安町!N17+共和町!N17+岩内町!N17+泊村!N17+神恵内村!N17+積丹町!N17+古平町!N17+仁木町!N17+余市町!N17+赤井川村!N17</f>
        <v>65</v>
      </c>
      <c r="O17" s="3">
        <f>+小樽市!O17+島牧村!O17+寿都町!O17+黒松内町!O17+蘭越町!O17+ニセコ町!O17+真狩村!O17+留寿都村!O17+喜茂別町!O17+京極町!O17+倶知安町!O17+共和町!O17+岩内町!O17+泊村!O17+神恵内村!O17+積丹町!O17+古平町!O17+仁木町!O17+余市町!O17+赤井川村!O17</f>
        <v>85</v>
      </c>
      <c r="P17" s="3">
        <f>+小樽市!P17+島牧村!P17+寿都町!P17+黒松内町!P17+蘭越町!P17+ニセコ町!P17+真狩村!P17+留寿都村!P17+喜茂別町!P17+京極町!P17+倶知安町!P17+共和町!P17+岩内町!P17+泊村!P17+神恵内村!P17+積丹町!P17+古平町!P17+仁木町!P17+余市町!P17+赤井川村!P17</f>
        <v>16</v>
      </c>
      <c r="Q17" s="3">
        <f>+小樽市!Q17+島牧村!Q17+寿都町!Q17+黒松内町!Q17+蘭越町!Q17+ニセコ町!Q17+真狩村!Q17+留寿都村!Q17+喜茂別町!Q17+京極町!Q17+倶知安町!Q17+共和町!Q17+岩内町!Q17+泊村!Q17+神恵内村!Q17+積丹町!Q17+古平町!Q17+仁木町!Q17+余市町!Q17+赤井川村!Q17</f>
        <v>75</v>
      </c>
      <c r="R17" s="3">
        <f>+小樽市!R17+島牧村!R17+寿都町!R17+黒松内町!R17+蘭越町!R17+ニセコ町!R17+真狩村!R17+留寿都村!R17+喜茂別町!R17+京極町!R17+倶知安町!R17+共和町!R17+岩内町!R17+泊村!R17+神恵内村!R17+積丹町!R17+古平町!R17+仁木町!R17+余市町!R17+赤井川村!R17</f>
        <v>291</v>
      </c>
      <c r="S17" s="3">
        <f>+小樽市!S17+島牧村!S17+寿都町!S17+黒松内町!S17+蘭越町!S17+ニセコ町!S17+真狩村!S17+留寿都村!S17+喜茂別町!S17+京極町!S17+倶知安町!S17+共和町!S17+岩内町!S17+泊村!S17+神恵内村!S17+積丹町!S17+古平町!S17+仁木町!S17+余市町!S17+赤井川村!S17</f>
        <v>60</v>
      </c>
      <c r="T17" s="3">
        <f>+小樽市!T17+島牧村!T17+寿都町!T17+黒松内町!T17+蘭越町!T17+ニセコ町!T17+真狩村!T17+留寿都村!T17+喜茂別町!T17+京極町!T17+倶知安町!T17+共和町!T17+岩内町!T17+泊村!T17+神恵内村!T17+積丹町!T17+古平町!T17+仁木町!T17+余市町!T17+赤井川村!T17</f>
        <v>190</v>
      </c>
      <c r="U17" s="4">
        <f>+小樽市!U17+島牧村!U17+寿都町!U17+黒松内町!U17+蘭越町!U17+ニセコ町!U17+真狩村!U17+留寿都村!U17+喜茂別町!U17+京極町!U17+倶知安町!U17+共和町!U17+岩内町!U17+泊村!U17+神恵内村!U17+積丹町!U17+古平町!U17+仁木町!U17+余市町!U17+赤井川村!U17</f>
        <v>520</v>
      </c>
      <c r="V17" s="29">
        <f>+小樽市!V17+島牧村!V17+寿都町!V17+黒松内町!V17+蘭越町!V17+ニセコ町!V17+真狩村!V17+留寿都村!V17+喜茂別町!V17+京極町!V17+倶知安町!V17+共和町!V17+岩内町!V17+泊村!V17+神恵内村!V17+積丹町!V17+古平町!V17+仁木町!V17+余市町!V17+赤井川村!V17</f>
        <v>25788</v>
      </c>
    </row>
    <row r="18" spans="1:22" ht="18" customHeight="1" x14ac:dyDescent="0.15">
      <c r="A18" s="153"/>
      <c r="B18" s="120" t="s">
        <v>14</v>
      </c>
      <c r="C18" s="5">
        <f>+小樽市!C18+島牧村!C18+寿都町!C18+黒松内町!C18+蘭越町!C18+ニセコ町!C18+真狩村!C18+留寿都村!C18+喜茂別町!C18+京極町!C18+倶知安町!C18+共和町!C18+岩内町!C18+泊村!C18+神恵内村!C18+積丹町!C18+古平町!C18+仁木町!C18+余市町!C18+赤井川村!C18</f>
        <v>8228</v>
      </c>
      <c r="D18" s="6">
        <f>+小樽市!D18+島牧村!D18+寿都町!D18+黒松内町!D18+蘭越町!D18+ニセコ町!D18+真狩村!D18+留寿都村!D18+喜茂別町!D18+京極町!D18+倶知安町!D18+共和町!D18+岩内町!D18+泊村!D18+神恵内村!D18+積丹町!D18+古平町!D18+仁木町!D18+余市町!D18+赤井川村!D18</f>
        <v>9124</v>
      </c>
      <c r="E18" s="6">
        <f>+小樽市!E18+島牧村!E18+寿都町!E18+黒松内町!E18+蘭越町!E18+ニセコ町!E18+真狩村!E18+留寿都村!E18+喜茂別町!E18+京極町!E18+倶知安町!E18+共和町!E18+岩内町!E18+泊村!E18+神恵内村!E18+積丹町!E18+古平町!E18+仁木町!E18+余市町!E18+赤井川村!E18</f>
        <v>5708</v>
      </c>
      <c r="F18" s="6">
        <f>+小樽市!F18+島牧村!F18+寿都町!F18+黒松内町!F18+蘭越町!F18+ニセコ町!F18+真狩村!F18+留寿都村!F18+喜茂別町!F18+京極町!F18+倶知安町!F18+共和町!F18+岩内町!F18+泊村!F18+神恵内村!F18+積丹町!F18+古平町!F18+仁木町!F18+余市町!F18+赤井川村!F18</f>
        <v>3954</v>
      </c>
      <c r="G18" s="6">
        <f>+小樽市!G18+島牧村!G18+寿都町!G18+黒松内町!G18+蘭越町!G18+ニセコ町!G18+真狩村!G18+留寿都村!G18+喜茂別町!G18+京極町!G18+倶知安町!G18+共和町!G18+岩内町!G18+泊村!G18+神恵内村!G18+積丹町!G18+古平町!G18+仁木町!G18+余市町!G18+赤井川村!G18</f>
        <v>1076</v>
      </c>
      <c r="H18" s="6">
        <f>+小樽市!H18+島牧村!H18+寿都町!H18+黒松内町!H18+蘭越町!H18+ニセコ町!H18+真狩村!H18+留寿都村!H18+喜茂別町!H18+京極町!H18+倶知安町!H18+共和町!H18+岩内町!H18+泊村!H18+神恵内村!H18+積丹町!H18+古平町!H18+仁木町!H18+余市町!H18+赤井川村!H18</f>
        <v>893</v>
      </c>
      <c r="I18" s="6">
        <f>+小樽市!I18+島牧村!I18+寿都町!I18+黒松内町!I18+蘭越町!I18+ニセコ町!I18+真狩村!I18+留寿都村!I18+喜茂別町!I18+京極町!I18+倶知安町!I18+共和町!I18+岩内町!I18+泊村!I18+神恵内村!I18+積丹町!I18+古平町!I18+仁木町!I18+余市町!I18+赤井川村!I18</f>
        <v>997</v>
      </c>
      <c r="J18" s="6">
        <f>+小樽市!J18+島牧村!J18+寿都町!J18+黒松内町!J18+蘭越町!J18+ニセコ町!J18+真狩村!J18+留寿都村!J18+喜茂別町!J18+京極町!J18+倶知安町!J18+共和町!J18+岩内町!J18+泊村!J18+神恵内村!J18+積丹町!J18+古平町!J18+仁木町!J18+余市町!J18+赤井川村!J18</f>
        <v>26</v>
      </c>
      <c r="K18" s="6">
        <f>+小樽市!K18+島牧村!K18+寿都町!K18+黒松内町!K18+蘭越町!K18+ニセコ町!K18+真狩村!K18+留寿都村!K18+喜茂別町!K18+京極町!K18+倶知安町!K18+共和町!K18+岩内町!K18+泊村!K18+神恵内村!K18+積丹町!K18+古平町!K18+仁木町!K18+余市町!K18+赤井川村!K18</f>
        <v>76</v>
      </c>
      <c r="L18" s="6">
        <f>+小樽市!L18+島牧村!L18+寿都町!L18+黒松内町!L18+蘭越町!L18+ニセコ町!L18+真狩村!L18+留寿都村!L18+喜茂別町!L18+京極町!L18+倶知安町!L18+共和町!L18+岩内町!L18+泊村!L18+神恵内村!L18+積丹町!L18+古平町!L18+仁木町!L18+余市町!L18+赤井川村!L18</f>
        <v>112</v>
      </c>
      <c r="M18" s="6">
        <f>+小樽市!M18+島牧村!M18+寿都町!M18+黒松内町!M18+蘭越町!M18+ニセコ町!M18+真狩村!M18+留寿都村!M18+喜茂別町!M18+京極町!M18+倶知安町!M18+共和町!M18+岩内町!M18+泊村!M18+神恵内村!M18+積丹町!M18+古平町!M18+仁木町!M18+余市町!M18+赤井川村!M18</f>
        <v>10</v>
      </c>
      <c r="N18" s="6">
        <f>+小樽市!N18+島牧村!N18+寿都町!N18+黒松内町!N18+蘭越町!N18+ニセコ町!N18+真狩村!N18+留寿都村!N18+喜茂別町!N18+京極町!N18+倶知安町!N18+共和町!N18+岩内町!N18+泊村!N18+神恵内村!N18+積丹町!N18+古平町!N18+仁木町!N18+余市町!N18+赤井川村!N18</f>
        <v>100</v>
      </c>
      <c r="O18" s="6">
        <f>+小樽市!O18+島牧村!O18+寿都町!O18+黒松内町!O18+蘭越町!O18+ニセコ町!O18+真狩村!O18+留寿都村!O18+喜茂別町!O18+京極町!O18+倶知安町!O18+共和町!O18+岩内町!O18+泊村!O18+神恵内村!O18+積丹町!O18+古平町!O18+仁木町!O18+余市町!O18+赤井川村!O18</f>
        <v>155</v>
      </c>
      <c r="P18" s="6">
        <f>+小樽市!P18+島牧村!P18+寿都町!P18+黒松内町!P18+蘭越町!P18+ニセコ町!P18+真狩村!P18+留寿都村!P18+喜茂別町!P18+京極町!P18+倶知安町!P18+共和町!P18+岩内町!P18+泊村!P18+神恵内村!P18+積丹町!P18+古平町!P18+仁木町!P18+余市町!P18+赤井川村!P18</f>
        <v>18</v>
      </c>
      <c r="Q18" s="6">
        <f>+小樽市!Q18+島牧村!Q18+寿都町!Q18+黒松内町!Q18+蘭越町!Q18+ニセコ町!Q18+真狩村!Q18+留寿都村!Q18+喜茂別町!Q18+京極町!Q18+倶知安町!Q18+共和町!Q18+岩内町!Q18+泊村!Q18+神恵内村!Q18+積丹町!Q18+古平町!Q18+仁木町!Q18+余市町!Q18+赤井川村!Q18</f>
        <v>99</v>
      </c>
      <c r="R18" s="6">
        <f>+小樽市!R18+島牧村!R18+寿都町!R18+黒松内町!R18+蘭越町!R18+ニセコ町!R18+真狩村!R18+留寿都村!R18+喜茂別町!R18+京極町!R18+倶知安町!R18+共和町!R18+岩内町!R18+泊村!R18+神恵内村!R18+積丹町!R18+古平町!R18+仁木町!R18+余市町!R18+赤井川村!R18</f>
        <v>354</v>
      </c>
      <c r="S18" s="6">
        <f>+小樽市!S18+島牧村!S18+寿都町!S18+黒松内町!S18+蘭越町!S18+ニセコ町!S18+真狩村!S18+留寿都村!S18+喜茂別町!S18+京極町!S18+倶知安町!S18+共和町!S18+岩内町!S18+泊村!S18+神恵内村!S18+積丹町!S18+古平町!S18+仁木町!S18+余市町!S18+赤井川村!S18</f>
        <v>78</v>
      </c>
      <c r="T18" s="6">
        <f>+小樽市!T18+島牧村!T18+寿都町!T18+黒松内町!T18+蘭越町!T18+ニセコ町!T18+真狩村!T18+留寿都村!T18+喜茂別町!T18+京極町!T18+倶知安町!T18+共和町!T18+岩内町!T18+泊村!T18+神恵内村!T18+積丹町!T18+古平町!T18+仁木町!T18+余市町!T18+赤井川村!T18</f>
        <v>486</v>
      </c>
      <c r="U18" s="7">
        <f>+小樽市!U18+島牧村!U18+寿都町!U18+黒松内町!U18+蘭越町!U18+ニセコ町!U18+真狩村!U18+留寿都村!U18+喜茂別町!U18+京極町!U18+倶知安町!U18+共和町!U18+岩内町!U18+泊村!U18+神恵内村!U18+積丹町!U18+古平町!U18+仁木町!U18+余市町!U18+赤井川村!U18</f>
        <v>922</v>
      </c>
      <c r="V18" s="31">
        <f>+小樽市!V18+島牧村!V18+寿都町!V18+黒松内町!V18+蘭越町!V18+ニセコ町!V18+真狩村!V18+留寿都村!V18+喜茂別町!V18+京極町!V18+倶知安町!V18+共和町!V18+岩内町!V18+泊村!V18+神恵内村!V18+積丹町!V18+古平町!V18+仁木町!V18+余市町!V18+赤井川村!V18</f>
        <v>32416</v>
      </c>
    </row>
    <row r="19" spans="1:22" ht="18" customHeight="1" x14ac:dyDescent="0.15">
      <c r="A19" s="156" t="s">
        <v>7</v>
      </c>
      <c r="B19" s="121" t="s">
        <v>13</v>
      </c>
      <c r="C19" s="11">
        <f>+小樽市!C19+島牧村!C19+寿都町!C19+黒松内町!C19+蘭越町!C19+ニセコ町!C19+真狩村!C19+留寿都村!C19+喜茂別町!C19+京極町!C19+倶知安町!C19+共和町!C19+岩内町!C19+泊村!C19+神恵内村!C19+積丹町!C19+古平町!C19+仁木町!C19+余市町!C19+赤井川村!C19</f>
        <v>8435</v>
      </c>
      <c r="D19" s="12">
        <f>+小樽市!D19+島牧村!D19+寿都町!D19+黒松内町!D19+蘭越町!D19+ニセコ町!D19+真狩村!D19+留寿都村!D19+喜茂別町!D19+京極町!D19+倶知安町!D19+共和町!D19+岩内町!D19+泊村!D19+神恵内村!D19+積丹町!D19+古平町!D19+仁木町!D19+余市町!D19+赤井川村!D19</f>
        <v>7570</v>
      </c>
      <c r="E19" s="12">
        <f>+小樽市!E19+島牧村!E19+寿都町!E19+黒松内町!E19+蘭越町!E19+ニセコ町!E19+真狩村!E19+留寿都村!E19+喜茂別町!E19+京極町!E19+倶知安町!E19+共和町!E19+岩内町!E19+泊村!E19+神恵内村!E19+積丹町!E19+古平町!E19+仁木町!E19+余市町!E19+赤井川村!E19</f>
        <v>6832</v>
      </c>
      <c r="F19" s="12">
        <f>+小樽市!F19+島牧村!F19+寿都町!F19+黒松内町!F19+蘭越町!F19+ニセコ町!F19+真狩村!F19+留寿都村!F19+喜茂別町!F19+京極町!F19+倶知安町!F19+共和町!F19+岩内町!F19+泊村!F19+神恵内村!F19+積丹町!F19+古平町!F19+仁木町!F19+余市町!F19+赤井川村!F19</f>
        <v>3357</v>
      </c>
      <c r="G19" s="12">
        <f>+小樽市!G19+島牧村!G19+寿都町!G19+黒松内町!G19+蘭越町!G19+ニセコ町!G19+真狩村!G19+留寿都村!G19+喜茂別町!G19+京極町!G19+倶知安町!G19+共和町!G19+岩内町!G19+泊村!G19+神恵内村!G19+積丹町!G19+古平町!G19+仁木町!G19+余市町!G19+赤井川村!G19</f>
        <v>1511</v>
      </c>
      <c r="H19" s="12">
        <f>+小樽市!H19+島牧村!H19+寿都町!H19+黒松内町!H19+蘭越町!H19+ニセコ町!H19+真狩村!H19+留寿都村!H19+喜茂別町!H19+京極町!H19+倶知安町!H19+共和町!H19+岩内町!H19+泊村!H19+神恵内村!H19+積丹町!H19+古平町!H19+仁木町!H19+余市町!H19+赤井川村!H19</f>
        <v>1004</v>
      </c>
      <c r="I19" s="12">
        <f>+小樽市!I19+島牧村!I19+寿都町!I19+黒松内町!I19+蘭越町!I19+ニセコ町!I19+真狩村!I19+留寿都村!I19+喜茂別町!I19+京極町!I19+倶知安町!I19+共和町!I19+岩内町!I19+泊村!I19+神恵内村!I19+積丹町!I19+古平町!I19+仁木町!I19+余市町!I19+赤井川村!I19</f>
        <v>2098</v>
      </c>
      <c r="J19" s="12">
        <f>+小樽市!J19+島牧村!J19+寿都町!J19+黒松内町!J19+蘭越町!J19+ニセコ町!J19+真狩村!J19+留寿都村!J19+喜茂別町!J19+京極町!J19+倶知安町!J19+共和町!J19+岩内町!J19+泊村!J19+神恵内村!J19+積丹町!J19+古平町!J19+仁木町!J19+余市町!J19+赤井川村!J19</f>
        <v>37</v>
      </c>
      <c r="K19" s="12">
        <f>+小樽市!K19+島牧村!K19+寿都町!K19+黒松内町!K19+蘭越町!K19+ニセコ町!K19+真狩村!K19+留寿都村!K19+喜茂別町!K19+京極町!K19+倶知安町!K19+共和町!K19+岩内町!K19+泊村!K19+神恵内村!K19+積丹町!K19+古平町!K19+仁木町!K19+余市町!K19+赤井川村!K19</f>
        <v>139</v>
      </c>
      <c r="L19" s="12">
        <f>+小樽市!L19+島牧村!L19+寿都町!L19+黒松内町!L19+蘭越町!L19+ニセコ町!L19+真狩村!L19+留寿都村!L19+喜茂別町!L19+京極町!L19+倶知安町!L19+共和町!L19+岩内町!L19+泊村!L19+神恵内村!L19+積丹町!L19+古平町!L19+仁木町!L19+余市町!L19+赤井川村!L19</f>
        <v>65</v>
      </c>
      <c r="M19" s="12">
        <f>+小樽市!M19+島牧村!M19+寿都町!M19+黒松内町!M19+蘭越町!M19+ニセコ町!M19+真狩村!M19+留寿都村!M19+喜茂別町!M19+京極町!M19+倶知安町!M19+共和町!M19+岩内町!M19+泊村!M19+神恵内村!M19+積丹町!M19+古平町!M19+仁木町!M19+余市町!M19+赤井川村!M19</f>
        <v>16</v>
      </c>
      <c r="N19" s="12">
        <f>+小樽市!N19+島牧村!N19+寿都町!N19+黒松内町!N19+蘭越町!N19+ニセコ町!N19+真狩村!N19+留寿都村!N19+喜茂別町!N19+京極町!N19+倶知安町!N19+共和町!N19+岩内町!N19+泊村!N19+神恵内村!N19+積丹町!N19+古平町!N19+仁木町!N19+余市町!N19+赤井川村!N19</f>
        <v>61</v>
      </c>
      <c r="O19" s="12">
        <f>+小樽市!O19+島牧村!O19+寿都町!O19+黒松内町!O19+蘭越町!O19+ニセコ町!O19+真狩村!O19+留寿都村!O19+喜茂別町!O19+京極町!O19+倶知安町!O19+共和町!O19+岩内町!O19+泊村!O19+神恵内村!O19+積丹町!O19+古平町!O19+仁木町!O19+余市町!O19+赤井川村!O19</f>
        <v>62</v>
      </c>
      <c r="P19" s="12">
        <f>+小樽市!P19+島牧村!P19+寿都町!P19+黒松内町!P19+蘭越町!P19+ニセコ町!P19+真狩村!P19+留寿都村!P19+喜茂別町!P19+京極町!P19+倶知安町!P19+共和町!P19+岩内町!P19+泊村!P19+神恵内村!P19+積丹町!P19+古平町!P19+仁木町!P19+余市町!P19+赤井川村!P19</f>
        <v>35</v>
      </c>
      <c r="Q19" s="12">
        <f>+小樽市!Q19+島牧村!Q19+寿都町!Q19+黒松内町!Q19+蘭越町!Q19+ニセコ町!Q19+真狩村!Q19+留寿都村!Q19+喜茂別町!Q19+京極町!Q19+倶知安町!Q19+共和町!Q19+岩内町!Q19+泊村!Q19+神恵内村!Q19+積丹町!Q19+古平町!Q19+仁木町!Q19+余市町!Q19+赤井川村!Q19</f>
        <v>46</v>
      </c>
      <c r="R19" s="12">
        <f>+小樽市!R19+島牧村!R19+寿都町!R19+黒松内町!R19+蘭越町!R19+ニセコ町!R19+真狩村!R19+留寿都村!R19+喜茂別町!R19+京極町!R19+倶知安町!R19+共和町!R19+岩内町!R19+泊村!R19+神恵内村!R19+積丹町!R19+古平町!R19+仁木町!R19+余市町!R19+赤井川村!R19</f>
        <v>417</v>
      </c>
      <c r="S19" s="12">
        <f>+小樽市!S19+島牧村!S19+寿都町!S19+黒松内町!S19+蘭越町!S19+ニセコ町!S19+真狩村!S19+留寿都村!S19+喜茂別町!S19+京極町!S19+倶知安町!S19+共和町!S19+岩内町!S19+泊村!S19+神恵内村!S19+積丹町!S19+古平町!S19+仁木町!S19+余市町!S19+赤井川村!S19</f>
        <v>81</v>
      </c>
      <c r="T19" s="12">
        <f>+小樽市!T19+島牧村!T19+寿都町!T19+黒松内町!T19+蘭越町!T19+ニセコ町!T19+真狩村!T19+留寿都村!T19+喜茂別町!T19+京極町!T19+倶知安町!T19+共和町!T19+岩内町!T19+泊村!T19+神恵内村!T19+積丹町!T19+古平町!T19+仁木町!T19+余市町!T19+赤井川村!T19</f>
        <v>259</v>
      </c>
      <c r="U19" s="13">
        <f>+小樽市!U19+島牧村!U19+寿都町!U19+黒松内町!U19+蘭越町!U19+ニセコ町!U19+真狩村!U19+留寿都村!U19+喜茂別町!U19+京極町!U19+倶知安町!U19+共和町!U19+岩内町!U19+泊村!U19+神恵内村!U19+積丹町!U19+古平町!U19+仁木町!U19+余市町!U19+赤井川村!U19</f>
        <v>647</v>
      </c>
      <c r="V19" s="32">
        <f>+小樽市!V19+島牧村!V19+寿都町!V19+黒松内町!V19+蘭越町!V19+ニセコ町!V19+真狩村!V19+留寿都村!V19+喜茂別町!V19+京極町!V19+倶知安町!V19+共和町!V19+岩内町!V19+泊村!V19+神恵内村!V19+積丹町!V19+古平町!V19+仁木町!V19+余市町!V19+赤井川村!V19</f>
        <v>32672</v>
      </c>
    </row>
    <row r="20" spans="1:22" ht="18" customHeight="1" x14ac:dyDescent="0.15">
      <c r="A20" s="157"/>
      <c r="B20" s="119" t="s">
        <v>14</v>
      </c>
      <c r="C20" s="8">
        <f>+小樽市!C20+島牧村!C20+寿都町!C20+黒松内町!C20+蘭越町!C20+ニセコ町!C20+真狩村!C20+留寿都村!C20+喜茂別町!C20+京極町!C20+倶知安町!C20+共和町!C20+岩内町!C20+泊村!C20+神恵内村!C20+積丹町!C20+古平町!C20+仁木町!C20+余市町!C20+赤井川村!C20</f>
        <v>11126</v>
      </c>
      <c r="D20" s="9">
        <f>+小樽市!D20+島牧村!D20+寿都町!D20+黒松内町!D20+蘭越町!D20+ニセコ町!D20+真狩村!D20+留寿都村!D20+喜茂別町!D20+京極町!D20+倶知安町!D20+共和町!D20+岩内町!D20+泊村!D20+神恵内村!D20+積丹町!D20+古平町!D20+仁木町!D20+余市町!D20+赤井川村!D20</f>
        <v>9829</v>
      </c>
      <c r="E20" s="9">
        <f>+小樽市!E20+島牧村!E20+寿都町!E20+黒松内町!E20+蘭越町!E20+ニセコ町!E20+真狩村!E20+留寿都村!E20+喜茂別町!E20+京極町!E20+倶知安町!E20+共和町!E20+岩内町!E20+泊村!E20+神恵内村!E20+積丹町!E20+古平町!E20+仁木町!E20+余市町!E20+赤井川村!E20</f>
        <v>8949</v>
      </c>
      <c r="F20" s="9">
        <f>+小樽市!F20+島牧村!F20+寿都町!F20+黒松内町!F20+蘭越町!F20+ニセコ町!F20+真狩村!F20+留寿都村!F20+喜茂別町!F20+京極町!F20+倶知安町!F20+共和町!F20+岩内町!F20+泊村!F20+神恵内村!F20+積丹町!F20+古平町!F20+仁木町!F20+余市町!F20+赤井川村!F20</f>
        <v>4468</v>
      </c>
      <c r="G20" s="9">
        <f>+小樽市!G20+島牧村!G20+寿都町!G20+黒松内町!G20+蘭越町!G20+ニセコ町!G20+真狩村!G20+留寿都村!G20+喜茂別町!G20+京極町!G20+倶知安町!G20+共和町!G20+岩内町!G20+泊村!G20+神恵内村!G20+積丹町!G20+古平町!G20+仁木町!G20+余市町!G20+赤井川村!G20</f>
        <v>2149</v>
      </c>
      <c r="H20" s="9">
        <f>+小樽市!H20+島牧村!H20+寿都町!H20+黒松内町!H20+蘭越町!H20+ニセコ町!H20+真狩村!H20+留寿都村!H20+喜茂別町!H20+京極町!H20+倶知安町!H20+共和町!H20+岩内町!H20+泊村!H20+神恵内村!H20+積丹町!H20+古平町!H20+仁木町!H20+余市町!H20+赤井川村!H20</f>
        <v>1335</v>
      </c>
      <c r="I20" s="9">
        <f>+小樽市!I20+島牧村!I20+寿都町!I20+黒松内町!I20+蘭越町!I20+ニセコ町!I20+真狩村!I20+留寿都村!I20+喜茂別町!I20+京極町!I20+倶知安町!I20+共和町!I20+岩内町!I20+泊村!I20+神恵内村!I20+積丹町!I20+古平町!I20+仁木町!I20+余市町!I20+赤井川村!I20</f>
        <v>2647</v>
      </c>
      <c r="J20" s="9">
        <f>+小樽市!J20+島牧村!J20+寿都町!J20+黒松内町!J20+蘭越町!J20+ニセコ町!J20+真狩村!J20+留寿都村!J20+喜茂別町!J20+京極町!J20+倶知安町!J20+共和町!J20+岩内町!J20+泊村!J20+神恵内村!J20+積丹町!J20+古平町!J20+仁木町!J20+余市町!J20+赤井川村!J20</f>
        <v>40</v>
      </c>
      <c r="K20" s="9">
        <f>+小樽市!K20+島牧村!K20+寿都町!K20+黒松内町!K20+蘭越町!K20+ニセコ町!K20+真狩村!K20+留寿都村!K20+喜茂別町!K20+京極町!K20+倶知安町!K20+共和町!K20+岩内町!K20+泊村!K20+神恵内村!K20+積丹町!K20+古平町!K20+仁木町!K20+余市町!K20+赤井川村!K20</f>
        <v>170</v>
      </c>
      <c r="L20" s="9">
        <f>+小樽市!L20+島牧村!L20+寿都町!L20+黒松内町!L20+蘭越町!L20+ニセコ町!L20+真狩村!L20+留寿都村!L20+喜茂別町!L20+京極町!L20+倶知安町!L20+共和町!L20+岩内町!L20+泊村!L20+神恵内村!L20+積丹町!L20+古平町!L20+仁木町!L20+余市町!L20+赤井川村!L20</f>
        <v>75</v>
      </c>
      <c r="M20" s="9">
        <f>+小樽市!M20+島牧村!M20+寿都町!M20+黒松内町!M20+蘭越町!M20+ニセコ町!M20+真狩村!M20+留寿都村!M20+喜茂別町!M20+京極町!M20+倶知安町!M20+共和町!M20+岩内町!M20+泊村!M20+神恵内村!M20+積丹町!M20+古平町!M20+仁木町!M20+余市町!M20+赤井川村!M20</f>
        <v>20</v>
      </c>
      <c r="N20" s="9">
        <f>+小樽市!N20+島牧村!N20+寿都町!N20+黒松内町!N20+蘭越町!N20+ニセコ町!N20+真狩村!N20+留寿都村!N20+喜茂別町!N20+京極町!N20+倶知安町!N20+共和町!N20+岩内町!N20+泊村!N20+神恵内村!N20+積丹町!N20+古平町!N20+仁木町!N20+余市町!N20+赤井川村!N20</f>
        <v>99</v>
      </c>
      <c r="O20" s="9">
        <f>+小樽市!O20+島牧村!O20+寿都町!O20+黒松内町!O20+蘭越町!O20+ニセコ町!O20+真狩村!O20+留寿都村!O20+喜茂別町!O20+京極町!O20+倶知安町!O20+共和町!O20+岩内町!O20+泊村!O20+神恵内村!O20+積丹町!O20+古平町!O20+仁木町!O20+余市町!O20+赤井川村!O20</f>
        <v>90</v>
      </c>
      <c r="P20" s="9">
        <f>+小樽市!P20+島牧村!P20+寿都町!P20+黒松内町!P20+蘭越町!P20+ニセコ町!P20+真狩村!P20+留寿都村!P20+喜茂別町!P20+京極町!P20+倶知安町!P20+共和町!P20+岩内町!P20+泊村!P20+神恵内村!P20+積丹町!P20+古平町!P20+仁木町!P20+余市町!P20+赤井川村!P20</f>
        <v>42</v>
      </c>
      <c r="Q20" s="9">
        <f>+小樽市!Q20+島牧村!Q20+寿都町!Q20+黒松内町!Q20+蘭越町!Q20+ニセコ町!Q20+真狩村!Q20+留寿都村!Q20+喜茂別町!Q20+京極町!Q20+倶知安町!Q20+共和町!Q20+岩内町!Q20+泊村!Q20+神恵内村!Q20+積丹町!Q20+古平町!Q20+仁木町!Q20+余市町!Q20+赤井川村!Q20</f>
        <v>78</v>
      </c>
      <c r="R20" s="9">
        <f>+小樽市!R20+島牧村!R20+寿都町!R20+黒松内町!R20+蘭越町!R20+ニセコ町!R20+真狩村!R20+留寿都村!R20+喜茂別町!R20+京極町!R20+倶知安町!R20+共和町!R20+岩内町!R20+泊村!R20+神恵内村!R20+積丹町!R20+古平町!R20+仁木町!R20+余市町!R20+赤井川村!R20</f>
        <v>506</v>
      </c>
      <c r="S20" s="9">
        <f>+小樽市!S20+島牧村!S20+寿都町!S20+黒松内町!S20+蘭越町!S20+ニセコ町!S20+真狩村!S20+留寿都村!S20+喜茂別町!S20+京極町!S20+倶知安町!S20+共和町!S20+岩内町!S20+泊村!S20+神恵内村!S20+積丹町!S20+古平町!S20+仁木町!S20+余市町!S20+赤井川村!S20</f>
        <v>106</v>
      </c>
      <c r="T20" s="9">
        <f>+小樽市!T20+島牧村!T20+寿都町!T20+黒松内町!T20+蘭越町!T20+ニセコ町!T20+真狩村!T20+留寿都村!T20+喜茂別町!T20+京極町!T20+倶知安町!T20+共和町!T20+岩内町!T20+泊村!T20+神恵内村!T20+積丹町!T20+古平町!T20+仁木町!T20+余市町!T20+赤井川村!T20</f>
        <v>374</v>
      </c>
      <c r="U20" s="10">
        <f>+小樽市!U20+島牧村!U20+寿都町!U20+黒松内町!U20+蘭越町!U20+ニセコ町!U20+真狩村!U20+留寿都村!U20+喜茂別町!U20+京極町!U20+倶知安町!U20+共和町!U20+岩内町!U20+泊村!U20+神恵内村!U20+積丹町!U20+古平町!U20+仁木町!U20+余市町!U20+赤井川村!U20</f>
        <v>816</v>
      </c>
      <c r="V20" s="30">
        <f>+小樽市!V20+島牧村!V20+寿都町!V20+黒松内町!V20+蘭越町!V20+ニセコ町!V20+真狩村!V20+留寿都村!V20+喜茂別町!V20+京極町!V20+倶知安町!V20+共和町!V20+岩内町!V20+泊村!V20+神恵内村!V20+積丹町!V20+古平町!V20+仁木町!V20+余市町!V20+赤井川村!V20</f>
        <v>42919</v>
      </c>
    </row>
    <row r="21" spans="1:22" ht="18" customHeight="1" x14ac:dyDescent="0.15">
      <c r="A21" s="154" t="s">
        <v>8</v>
      </c>
      <c r="B21" s="118" t="s">
        <v>13</v>
      </c>
      <c r="C21" s="2">
        <f>+小樽市!C21+島牧村!C21+寿都町!C21+黒松内町!C21+蘭越町!C21+ニセコ町!C21+真狩村!C21+留寿都村!C21+喜茂別町!C21+京極町!C21+倶知安町!C21+共和町!C21+岩内町!C21+泊村!C21+神恵内村!C21+積丹町!C21+古平町!C21+仁木町!C21+余市町!C21+赤井川村!C21</f>
        <v>7457</v>
      </c>
      <c r="D21" s="3">
        <f>+小樽市!D21+島牧村!D21+寿都町!D21+黒松内町!D21+蘭越町!D21+ニセコ町!D21+真狩村!D21+留寿都村!D21+喜茂別町!D21+京極町!D21+倶知安町!D21+共和町!D21+岩内町!D21+泊村!D21+神恵内村!D21+積丹町!D21+古平町!D21+仁木町!D21+余市町!D21+赤井川村!D21</f>
        <v>4911</v>
      </c>
      <c r="E21" s="3">
        <f>+小樽市!E21+島牧村!E21+寿都町!E21+黒松内町!E21+蘭越町!E21+ニセコ町!E21+真狩村!E21+留寿都村!E21+喜茂別町!E21+京極町!E21+倶知安町!E21+共和町!E21+岩内町!E21+泊村!E21+神恵内村!E21+積丹町!E21+古平町!E21+仁木町!E21+余市町!E21+赤井川村!E21</f>
        <v>5400</v>
      </c>
      <c r="F21" s="3">
        <f>+小樽市!F21+島牧村!F21+寿都町!F21+黒松内町!F21+蘭越町!F21+ニセコ町!F21+真狩村!F21+留寿都村!F21+喜茂別町!F21+京極町!F21+倶知安町!F21+共和町!F21+岩内町!F21+泊村!F21+神恵内村!F21+積丹町!F21+古平町!F21+仁木町!F21+余市町!F21+赤井川村!F21</f>
        <v>3375</v>
      </c>
      <c r="G21" s="3">
        <f>+小樽市!G21+島牧村!G21+寿都町!G21+黒松内町!G21+蘭越町!G21+ニセコ町!G21+真狩村!G21+留寿都村!G21+喜茂別町!G21+京極町!G21+倶知安町!G21+共和町!G21+岩内町!G21+泊村!G21+神恵内村!G21+積丹町!G21+古平町!G21+仁木町!G21+余市町!G21+赤井川村!G21</f>
        <v>1732</v>
      </c>
      <c r="H21" s="3">
        <f>+小樽市!H21+島牧村!H21+寿都町!H21+黒松内町!H21+蘭越町!H21+ニセコ町!H21+真狩村!H21+留寿都村!H21+喜茂別町!H21+京極町!H21+倶知安町!H21+共和町!H21+岩内町!H21+泊村!H21+神恵内村!H21+積丹町!H21+古平町!H21+仁木町!H21+余市町!H21+赤井川村!H21</f>
        <v>1237</v>
      </c>
      <c r="I21" s="3">
        <f>+小樽市!I21+島牧村!I21+寿都町!I21+黒松内町!I21+蘭越町!I21+ニセコ町!I21+真狩村!I21+留寿都村!I21+喜茂別町!I21+京極町!I21+倶知安町!I21+共和町!I21+岩内町!I21+泊村!I21+神恵内村!I21+積丹町!I21+古平町!I21+仁木町!I21+余市町!I21+赤井川村!I21</f>
        <v>973</v>
      </c>
      <c r="J21" s="3">
        <f>+小樽市!J21+島牧村!J21+寿都町!J21+黒松内町!J21+蘭越町!J21+ニセコ町!J21+真狩村!J21+留寿都村!J21+喜茂別町!J21+京極町!J21+倶知安町!J21+共和町!J21+岩内町!J21+泊村!J21+神恵内村!J21+積丹町!J21+古平町!J21+仁木町!J21+余市町!J21+赤井川村!J21</f>
        <v>5</v>
      </c>
      <c r="K21" s="3">
        <f>+小樽市!K21+島牧村!K21+寿都町!K21+黒松内町!K21+蘭越町!K21+ニセコ町!K21+真狩村!K21+留寿都村!K21+喜茂別町!K21+京極町!K21+倶知安町!K21+共和町!K21+岩内町!K21+泊村!K21+神恵内村!K21+積丹町!K21+古平町!K21+仁木町!K21+余市町!K21+赤井川村!K21</f>
        <v>138</v>
      </c>
      <c r="L21" s="3">
        <f>+小樽市!L21+島牧村!L21+寿都町!L21+黒松内町!L21+蘭越町!L21+ニセコ町!L21+真狩村!L21+留寿都村!L21+喜茂別町!L21+京極町!L21+倶知安町!L21+共和町!L21+岩内町!L21+泊村!L21+神恵内村!L21+積丹町!L21+古平町!L21+仁木町!L21+余市町!L21+赤井川村!L21</f>
        <v>30</v>
      </c>
      <c r="M21" s="3">
        <f>+小樽市!M21+島牧村!M21+寿都町!M21+黒松内町!M21+蘭越町!M21+ニセコ町!M21+真狩村!M21+留寿都村!M21+喜茂別町!M21+京極町!M21+倶知安町!M21+共和町!M21+岩内町!M21+泊村!M21+神恵内村!M21+積丹町!M21+古平町!M21+仁木町!M21+余市町!M21+赤井川村!M21</f>
        <v>42</v>
      </c>
      <c r="N21" s="3">
        <f>+小樽市!N21+島牧村!N21+寿都町!N21+黒松内町!N21+蘭越町!N21+ニセコ町!N21+真狩村!N21+留寿都村!N21+喜茂別町!N21+京極町!N21+倶知安町!N21+共和町!N21+岩内町!N21+泊村!N21+神恵内村!N21+積丹町!N21+古平町!N21+仁木町!N21+余市町!N21+赤井川村!N21</f>
        <v>52</v>
      </c>
      <c r="O21" s="3">
        <f>+小樽市!O21+島牧村!O21+寿都町!O21+黒松内町!O21+蘭越町!O21+ニセコ町!O21+真狩村!O21+留寿都村!O21+喜茂別町!O21+京極町!O21+倶知安町!O21+共和町!O21+岩内町!O21+泊村!O21+神恵内村!O21+積丹町!O21+古平町!O21+仁木町!O21+余市町!O21+赤井川村!O21</f>
        <v>54</v>
      </c>
      <c r="P21" s="3">
        <f>+小樽市!P21+島牧村!P21+寿都町!P21+黒松内町!P21+蘭越町!P21+ニセコ町!P21+真狩村!P21+留寿都村!P21+喜茂別町!P21+京極町!P21+倶知安町!P21+共和町!P21+岩内町!P21+泊村!P21+神恵内村!P21+積丹町!P21+古平町!P21+仁木町!P21+余市町!P21+赤井川村!P21</f>
        <v>36</v>
      </c>
      <c r="Q21" s="3">
        <f>+小樽市!Q21+島牧村!Q21+寿都町!Q21+黒松内町!Q21+蘭越町!Q21+ニセコ町!Q21+真狩村!Q21+留寿都村!Q21+喜茂別町!Q21+京極町!Q21+倶知安町!Q21+共和町!Q21+岩内町!Q21+泊村!Q21+神恵内村!Q21+積丹町!Q21+古平町!Q21+仁木町!Q21+余市町!Q21+赤井川村!Q21</f>
        <v>20</v>
      </c>
      <c r="R21" s="3">
        <f>+小樽市!R21+島牧村!R21+寿都町!R21+黒松内町!R21+蘭越町!R21+ニセコ町!R21+真狩村!R21+留寿都村!R21+喜茂別町!R21+京極町!R21+倶知安町!R21+共和町!R21+岩内町!R21+泊村!R21+神恵内村!R21+積丹町!R21+古平町!R21+仁木町!R21+余市町!R21+赤井川村!R21</f>
        <v>286</v>
      </c>
      <c r="S21" s="3">
        <f>+小樽市!S21+島牧村!S21+寿都町!S21+黒松内町!S21+蘭越町!S21+ニセコ町!S21+真狩村!S21+留寿都村!S21+喜茂別町!S21+京極町!S21+倶知安町!S21+共和町!S21+岩内町!S21+泊村!S21+神恵内村!S21+積丹町!S21+古平町!S21+仁木町!S21+余市町!S21+赤井川村!S21</f>
        <v>87</v>
      </c>
      <c r="T21" s="3">
        <f>+小樽市!T21+島牧村!T21+寿都町!T21+黒松内町!T21+蘭越町!T21+ニセコ町!T21+真狩村!T21+留寿都村!T21+喜茂別町!T21+京極町!T21+倶知安町!T21+共和町!T21+岩内町!T21+泊村!T21+神恵内村!T21+積丹町!T21+古平町!T21+仁木町!T21+余市町!T21+赤井川村!T21</f>
        <v>234</v>
      </c>
      <c r="U21" s="4">
        <f>+小樽市!U21+島牧村!U21+寿都町!U21+黒松内町!U21+蘭越町!U21+ニセコ町!U21+真狩村!U21+留寿都村!U21+喜茂別町!U21+京極町!U21+倶知安町!U21+共和町!U21+岩内町!U21+泊村!U21+神恵内村!U21+積丹町!U21+古平町!U21+仁木町!U21+余市町!U21+赤井川村!U21</f>
        <v>866</v>
      </c>
      <c r="V21" s="29">
        <f>+小樽市!V21+島牧村!V21+寿都町!V21+黒松内町!V21+蘭越町!V21+ニセコ町!V21+真狩村!V21+留寿都村!V21+喜茂別町!V21+京極町!V21+倶知安町!V21+共和町!V21+岩内町!V21+泊村!V21+神恵内村!V21+積丹町!V21+古平町!V21+仁木町!V21+余市町!V21+赤井川村!V21</f>
        <v>26935</v>
      </c>
    </row>
    <row r="22" spans="1:22" ht="18" customHeight="1" x14ac:dyDescent="0.15">
      <c r="A22" s="153"/>
      <c r="B22" s="120" t="s">
        <v>14</v>
      </c>
      <c r="C22" s="5">
        <f>+小樽市!C22+島牧村!C22+寿都町!C22+黒松内町!C22+蘭越町!C22+ニセコ町!C22+真狩村!C22+留寿都村!C22+喜茂別町!C22+京極町!C22+倶知安町!C22+共和町!C22+岩内町!C22+泊村!C22+神恵内村!C22+積丹町!C22+古平町!C22+仁木町!C22+余市町!C22+赤井川村!C22</f>
        <v>10492</v>
      </c>
      <c r="D22" s="6">
        <f>+小樽市!D22+島牧村!D22+寿都町!D22+黒松内町!D22+蘭越町!D22+ニセコ町!D22+真狩村!D22+留寿都村!D22+喜茂別町!D22+京極町!D22+倶知安町!D22+共和町!D22+岩内町!D22+泊村!D22+神恵内村!D22+積丹町!D22+古平町!D22+仁木町!D22+余市町!D22+赤井川村!D22</f>
        <v>5907</v>
      </c>
      <c r="E22" s="6">
        <f>+小樽市!E22+島牧村!E22+寿都町!E22+黒松内町!E22+蘭越町!E22+ニセコ町!E22+真狩村!E22+留寿都村!E22+喜茂別町!E22+京極町!E22+倶知安町!E22+共和町!E22+岩内町!E22+泊村!E22+神恵内村!E22+積丹町!E22+古平町!E22+仁木町!E22+余市町!E22+赤井川村!E22</f>
        <v>7015</v>
      </c>
      <c r="F22" s="6">
        <f>+小樽市!F22+島牧村!F22+寿都町!F22+黒松内町!F22+蘭越町!F22+ニセコ町!F22+真狩村!F22+留寿都村!F22+喜茂別町!F22+京極町!F22+倶知安町!F22+共和町!F22+岩内町!F22+泊村!F22+神恵内村!F22+積丹町!F22+古平町!F22+仁木町!F22+余市町!F22+赤井川村!F22</f>
        <v>4621</v>
      </c>
      <c r="G22" s="6">
        <f>+小樽市!G22+島牧村!G22+寿都町!G22+黒松内町!G22+蘭越町!G22+ニセコ町!G22+真狩村!G22+留寿都村!G22+喜茂別町!G22+京極町!G22+倶知安町!G22+共和町!G22+岩内町!G22+泊村!G22+神恵内村!G22+積丹町!G22+古平町!G22+仁木町!G22+余市町!G22+赤井川村!G22</f>
        <v>2567</v>
      </c>
      <c r="H22" s="6">
        <f>+小樽市!H22+島牧村!H22+寿都町!H22+黒松内町!H22+蘭越町!H22+ニセコ町!H22+真狩村!H22+留寿都村!H22+喜茂別町!H22+京極町!H22+倶知安町!H22+共和町!H22+岩内町!H22+泊村!H22+神恵内村!H22+積丹町!H22+古平町!H22+仁木町!H22+余市町!H22+赤井川村!H22</f>
        <v>1765</v>
      </c>
      <c r="I22" s="6">
        <f>+小樽市!I22+島牧村!I22+寿都町!I22+黒松内町!I22+蘭越町!I22+ニセコ町!I22+真狩村!I22+留寿都村!I22+喜茂別町!I22+京極町!I22+倶知安町!I22+共和町!I22+岩内町!I22+泊村!I22+神恵内村!I22+積丹町!I22+古平町!I22+仁木町!I22+余市町!I22+赤井川村!I22</f>
        <v>1248</v>
      </c>
      <c r="J22" s="6">
        <f>+小樽市!J22+島牧村!J22+寿都町!J22+黒松内町!J22+蘭越町!J22+ニセコ町!J22+真狩村!J22+留寿都村!J22+喜茂別町!J22+京極町!J22+倶知安町!J22+共和町!J22+岩内町!J22+泊村!J22+神恵内村!J22+積丹町!J22+古平町!J22+仁木町!J22+余市町!J22+赤井川村!J22</f>
        <v>19</v>
      </c>
      <c r="K22" s="6">
        <f>+小樽市!K22+島牧村!K22+寿都町!K22+黒松内町!K22+蘭越町!K22+ニセコ町!K22+真狩村!K22+留寿都村!K22+喜茂別町!K22+京極町!K22+倶知安町!K22+共和町!K22+岩内町!K22+泊村!K22+神恵内村!K22+積丹町!K22+古平町!K22+仁木町!K22+余市町!K22+赤井川村!K22</f>
        <v>166</v>
      </c>
      <c r="L22" s="6">
        <f>+小樽市!L22+島牧村!L22+寿都町!L22+黒松内町!L22+蘭越町!L22+ニセコ町!L22+真狩村!L22+留寿都村!L22+喜茂別町!L22+京極町!L22+倶知安町!L22+共和町!L22+岩内町!L22+泊村!L22+神恵内村!L22+積丹町!L22+古平町!L22+仁木町!L22+余市町!L22+赤井川村!L22</f>
        <v>62</v>
      </c>
      <c r="M22" s="6">
        <f>+小樽市!M22+島牧村!M22+寿都町!M22+黒松内町!M22+蘭越町!M22+ニセコ町!M22+真狩村!M22+留寿都村!M22+喜茂別町!M22+京極町!M22+倶知安町!M22+共和町!M22+岩内町!M22+泊村!M22+神恵内村!M22+積丹町!M22+古平町!M22+仁木町!M22+余市町!M22+赤井川村!M22</f>
        <v>55</v>
      </c>
      <c r="N22" s="6">
        <f>+小樽市!N22+島牧村!N22+寿都町!N22+黒松内町!N22+蘭越町!N22+ニセコ町!N22+真狩村!N22+留寿都村!N22+喜茂別町!N22+京極町!N22+倶知安町!N22+共和町!N22+岩内町!N22+泊村!N22+神恵内村!N22+積丹町!N22+古平町!N22+仁木町!N22+余市町!N22+赤井川村!N22</f>
        <v>80</v>
      </c>
      <c r="O22" s="6">
        <f>+小樽市!O22+島牧村!O22+寿都町!O22+黒松内町!O22+蘭越町!O22+ニセコ町!O22+真狩村!O22+留寿都村!O22+喜茂別町!O22+京極町!O22+倶知安町!O22+共和町!O22+岩内町!O22+泊村!O22+神恵内村!O22+積丹町!O22+古平町!O22+仁木町!O22+余市町!O22+赤井川村!O22</f>
        <v>102</v>
      </c>
      <c r="P22" s="6">
        <f>+小樽市!P22+島牧村!P22+寿都町!P22+黒松内町!P22+蘭越町!P22+ニセコ町!P22+真狩村!P22+留寿都村!P22+喜茂別町!P22+京極町!P22+倶知安町!P22+共和町!P22+岩内町!P22+泊村!P22+神恵内村!P22+積丹町!P22+古平町!P22+仁木町!P22+余市町!P22+赤井川村!P22</f>
        <v>57</v>
      </c>
      <c r="Q22" s="6">
        <f>+小樽市!Q22+島牧村!Q22+寿都町!Q22+黒松内町!Q22+蘭越町!Q22+ニセコ町!Q22+真狩村!Q22+留寿都村!Q22+喜茂別町!Q22+京極町!Q22+倶知安町!Q22+共和町!Q22+岩内町!Q22+泊村!Q22+神恵内村!Q22+積丹町!Q22+古平町!Q22+仁木町!Q22+余市町!Q22+赤井川村!Q22</f>
        <v>27</v>
      </c>
      <c r="R22" s="6">
        <f>+小樽市!R22+島牧村!R22+寿都町!R22+黒松内町!R22+蘭越町!R22+ニセコ町!R22+真狩村!R22+留寿都村!R22+喜茂別町!R22+京極町!R22+倶知安町!R22+共和町!R22+岩内町!R22+泊村!R22+神恵内村!R22+積丹町!R22+古平町!R22+仁木町!R22+余市町!R22+赤井川村!R22</f>
        <v>437</v>
      </c>
      <c r="S22" s="6">
        <f>+小樽市!S22+島牧村!S22+寿都町!S22+黒松内町!S22+蘭越町!S22+ニセコ町!S22+真狩村!S22+留寿都村!S22+喜茂別町!S22+京極町!S22+倶知安町!S22+共和町!S22+岩内町!S22+泊村!S22+神恵内村!S22+積丹町!S22+古平町!S22+仁木町!S22+余市町!S22+赤井川村!S22</f>
        <v>140</v>
      </c>
      <c r="T22" s="6">
        <f>+小樽市!T22+島牧村!T22+寿都町!T22+黒松内町!T22+蘭越町!T22+ニセコ町!T22+真狩村!T22+留寿都村!T22+喜茂別町!T22+京極町!T22+倶知安町!T22+共和町!T22+岩内町!T22+泊村!T22+神恵内村!T22+積丹町!T22+古平町!T22+仁木町!T22+余市町!T22+赤井川村!T22</f>
        <v>379</v>
      </c>
      <c r="U22" s="7">
        <f>+小樽市!U22+島牧村!U22+寿都町!U22+黒松内町!U22+蘭越町!U22+ニセコ町!U22+真狩村!U22+留寿都村!U22+喜茂別町!U22+京極町!U22+倶知安町!U22+共和町!U22+岩内町!U22+泊村!U22+神恵内村!U22+積丹町!U22+古平町!U22+仁木町!U22+余市町!U22+赤井川村!U22</f>
        <v>1214</v>
      </c>
      <c r="V22" s="31">
        <f>+小樽市!V22+島牧村!V22+寿都町!V22+黒松内町!V22+蘭越町!V22+ニセコ町!V22+真狩村!V22+留寿都村!V22+喜茂別町!V22+京極町!V22+倶知安町!V22+共和町!V22+岩内町!V22+泊村!V22+神恵内村!V22+積丹町!V22+古平町!V22+仁木町!V22+余市町!V22+赤井川村!V22</f>
        <v>36353</v>
      </c>
    </row>
    <row r="23" spans="1:22" ht="18" customHeight="1" x14ac:dyDescent="0.15">
      <c r="A23" s="156" t="s">
        <v>9</v>
      </c>
      <c r="B23" s="121" t="s">
        <v>13</v>
      </c>
      <c r="C23" s="11">
        <f>+小樽市!C23+島牧村!C23+寿都町!C23+黒松内町!C23+蘭越町!C23+ニセコ町!C23+真狩村!C23+留寿都村!C23+喜茂別町!C23+京極町!C23+倶知安町!C23+共和町!C23+岩内町!C23+泊村!C23+神恵内村!C23+積丹町!C23+古平町!C23+仁木町!C23+余市町!C23+赤井川村!C23</f>
        <v>13762</v>
      </c>
      <c r="D23" s="12">
        <f>+小樽市!D23+島牧村!D23+寿都町!D23+黒松内町!D23+蘭越町!D23+ニセコ町!D23+真狩村!D23+留寿都村!D23+喜茂別町!D23+京極町!D23+倶知安町!D23+共和町!D23+岩内町!D23+泊村!D23+神恵内村!D23+積丹町!D23+古平町!D23+仁木町!D23+余市町!D23+赤井川村!D23</f>
        <v>6528</v>
      </c>
      <c r="E23" s="12">
        <f>+小樽市!E23+島牧村!E23+寿都町!E23+黒松内町!E23+蘭越町!E23+ニセコ町!E23+真狩村!E23+留寿都村!E23+喜茂別町!E23+京極町!E23+倶知安町!E23+共和町!E23+岩内町!E23+泊村!E23+神恵内村!E23+積丹町!E23+古平町!E23+仁木町!E23+余市町!E23+赤井川村!E23</f>
        <v>7168</v>
      </c>
      <c r="F23" s="12">
        <f>+小樽市!F23+島牧村!F23+寿都町!F23+黒松内町!F23+蘭越町!F23+ニセコ町!F23+真狩村!F23+留寿都村!F23+喜茂別町!F23+京極町!F23+倶知安町!F23+共和町!F23+岩内町!F23+泊村!F23+神恵内村!F23+積丹町!F23+古平町!F23+仁木町!F23+余市町!F23+赤井川村!F23</f>
        <v>16495</v>
      </c>
      <c r="G23" s="12">
        <f>+小樽市!G23+島牧村!G23+寿都町!G23+黒松内町!G23+蘭越町!G23+ニセコ町!G23+真狩村!G23+留寿都村!G23+喜茂別町!G23+京極町!G23+倶知安町!G23+共和町!G23+岩内町!G23+泊村!G23+神恵内村!G23+積丹町!G23+古平町!G23+仁木町!G23+余市町!G23+赤井川村!G23</f>
        <v>16953</v>
      </c>
      <c r="H23" s="12">
        <f>+小樽市!H23+島牧村!H23+寿都町!H23+黒松内町!H23+蘭越町!H23+ニセコ町!H23+真狩村!H23+留寿都村!H23+喜茂別町!H23+京極町!H23+倶知安町!H23+共和町!H23+岩内町!H23+泊村!H23+神恵内村!H23+積丹町!H23+古平町!H23+仁木町!H23+余市町!H23+赤井川村!H23</f>
        <v>4947</v>
      </c>
      <c r="I23" s="12">
        <f>+小樽市!I23+島牧村!I23+寿都町!I23+黒松内町!I23+蘭越町!I23+ニセコ町!I23+真狩村!I23+留寿都村!I23+喜茂別町!I23+京極町!I23+倶知安町!I23+共和町!I23+岩内町!I23+泊村!I23+神恵内村!I23+積丹町!I23+古平町!I23+仁木町!I23+余市町!I23+赤井川村!I23</f>
        <v>5119</v>
      </c>
      <c r="J23" s="12">
        <f>+小樽市!J23+島牧村!J23+寿都町!J23+黒松内町!J23+蘭越町!J23+ニセコ町!J23+真狩村!J23+留寿都村!J23+喜茂別町!J23+京極町!J23+倶知安町!J23+共和町!J23+岩内町!J23+泊村!J23+神恵内村!J23+積丹町!J23+古平町!J23+仁木町!J23+余市町!J23+赤井川村!J23</f>
        <v>150</v>
      </c>
      <c r="K23" s="12">
        <f>+小樽市!K23+島牧村!K23+寿都町!K23+黒松内町!K23+蘭越町!K23+ニセコ町!K23+真狩村!K23+留寿都村!K23+喜茂別町!K23+京極町!K23+倶知安町!K23+共和町!K23+岩内町!K23+泊村!K23+神恵内村!K23+積丹町!K23+古平町!K23+仁木町!K23+余市町!K23+赤井川村!K23</f>
        <v>1664</v>
      </c>
      <c r="L23" s="12">
        <f>+小樽市!L23+島牧村!L23+寿都町!L23+黒松内町!L23+蘭越町!L23+ニセコ町!L23+真狩村!L23+留寿都村!L23+喜茂別町!L23+京極町!L23+倶知安町!L23+共和町!L23+岩内町!L23+泊村!L23+神恵内村!L23+積丹町!L23+古平町!L23+仁木町!L23+余市町!L23+赤井川村!L23</f>
        <v>648</v>
      </c>
      <c r="M23" s="12">
        <f>+小樽市!M23+島牧村!M23+寿都町!M23+黒松内町!M23+蘭越町!M23+ニセコ町!M23+真狩村!M23+留寿都村!M23+喜茂別町!M23+京極町!M23+倶知安町!M23+共和町!M23+岩内町!M23+泊村!M23+神恵内村!M23+積丹町!M23+古平町!M23+仁木町!M23+余市町!M23+赤井川村!M23</f>
        <v>87</v>
      </c>
      <c r="N23" s="12">
        <f>+小樽市!N23+島牧村!N23+寿都町!N23+黒松内町!N23+蘭越町!N23+ニセコ町!N23+真狩村!N23+留寿都村!N23+喜茂別町!N23+京極町!N23+倶知安町!N23+共和町!N23+岩内町!N23+泊村!N23+神恵内村!N23+積丹町!N23+古平町!N23+仁木町!N23+余市町!N23+赤井川村!N23</f>
        <v>306</v>
      </c>
      <c r="O23" s="12">
        <f>+小樽市!O23+島牧村!O23+寿都町!O23+黒松内町!O23+蘭越町!O23+ニセコ町!O23+真狩村!O23+留寿都村!O23+喜茂別町!O23+京極町!O23+倶知安町!O23+共和町!O23+岩内町!O23+泊村!O23+神恵内村!O23+積丹町!O23+古平町!O23+仁木町!O23+余市町!O23+赤井川村!O23</f>
        <v>874</v>
      </c>
      <c r="P23" s="12">
        <f>+小樽市!P23+島牧村!P23+寿都町!P23+黒松内町!P23+蘭越町!P23+ニセコ町!P23+真狩村!P23+留寿都村!P23+喜茂別町!P23+京極町!P23+倶知安町!P23+共和町!P23+岩内町!P23+泊村!P23+神恵内村!P23+積丹町!P23+古平町!P23+仁木町!P23+余市町!P23+赤井川村!P23</f>
        <v>187</v>
      </c>
      <c r="Q23" s="12">
        <f>+小樽市!Q23+島牧村!Q23+寿都町!Q23+黒松内町!Q23+蘭越町!Q23+ニセコ町!Q23+真狩村!Q23+留寿都村!Q23+喜茂別町!Q23+京極町!Q23+倶知安町!Q23+共和町!Q23+岩内町!Q23+泊村!Q23+神恵内村!Q23+積丹町!Q23+古平町!Q23+仁木町!Q23+余市町!Q23+赤井川村!Q23</f>
        <v>122</v>
      </c>
      <c r="R23" s="12">
        <f>+小樽市!R23+島牧村!R23+寿都町!R23+黒松内町!R23+蘭越町!R23+ニセコ町!R23+真狩村!R23+留寿都村!R23+喜茂別町!R23+京極町!R23+倶知安町!R23+共和町!R23+岩内町!R23+泊村!R23+神恵内村!R23+積丹町!R23+古平町!R23+仁木町!R23+余市町!R23+赤井川村!R23</f>
        <v>2012</v>
      </c>
      <c r="S23" s="12">
        <f>+小樽市!S23+島牧村!S23+寿都町!S23+黒松内町!S23+蘭越町!S23+ニセコ町!S23+真狩村!S23+留寿都村!S23+喜茂別町!S23+京極町!S23+倶知安町!S23+共和町!S23+岩内町!S23+泊村!S23+神恵内村!S23+積丹町!S23+古平町!S23+仁木町!S23+余市町!S23+赤井川村!S23</f>
        <v>438</v>
      </c>
      <c r="T23" s="12">
        <f>+小樽市!T23+島牧村!T23+寿都町!T23+黒松内町!T23+蘭越町!T23+ニセコ町!T23+真狩村!T23+留寿都村!T23+喜茂別町!T23+京極町!T23+倶知安町!T23+共和町!T23+岩内町!T23+泊村!T23+神恵内村!T23+積丹町!T23+古平町!T23+仁木町!T23+余市町!T23+赤井川村!T23</f>
        <v>4677</v>
      </c>
      <c r="U23" s="13">
        <f>+小樽市!U23+島牧村!U23+寿都町!U23+黒松内町!U23+蘭越町!U23+ニセコ町!U23+真狩村!U23+留寿都村!U23+喜茂別町!U23+京極町!U23+倶知安町!U23+共和町!U23+岩内町!U23+泊村!U23+神恵内村!U23+積丹町!U23+古平町!U23+仁木町!U23+余市町!U23+赤井川村!U23</f>
        <v>5108</v>
      </c>
      <c r="V23" s="32">
        <f>+小樽市!V23+島牧村!V23+寿都町!V23+黒松内町!V23+蘭越町!V23+ニセコ町!V23+真狩村!V23+留寿都村!V23+喜茂別町!V23+京極町!V23+倶知安町!V23+共和町!V23+岩内町!V23+泊村!V23+神恵内村!V23+積丹町!V23+古平町!V23+仁木町!V23+余市町!V23+赤井川村!V23</f>
        <v>87245</v>
      </c>
    </row>
    <row r="24" spans="1:22" ht="18" customHeight="1" x14ac:dyDescent="0.15">
      <c r="A24" s="157"/>
      <c r="B24" s="119" t="s">
        <v>14</v>
      </c>
      <c r="C24" s="8">
        <f>+小樽市!C24+島牧村!C24+寿都町!C24+黒松内町!C24+蘭越町!C24+ニセコ町!C24+真狩村!C24+留寿都村!C24+喜茂別町!C24+京極町!C24+倶知安町!C24+共和町!C24+岩内町!C24+泊村!C24+神恵内村!C24+積丹町!C24+古平町!C24+仁木町!C24+余市町!C24+赤井川村!C24</f>
        <v>24692</v>
      </c>
      <c r="D24" s="9">
        <f>+小樽市!D24+島牧村!D24+寿都町!D24+黒松内町!D24+蘭越町!D24+ニセコ町!D24+真狩村!D24+留寿都村!D24+喜茂別町!D24+京極町!D24+倶知安町!D24+共和町!D24+岩内町!D24+泊村!D24+神恵内村!D24+積丹町!D24+古平町!D24+仁木町!D24+余市町!D24+赤井川村!D24</f>
        <v>8783</v>
      </c>
      <c r="E24" s="9">
        <f>+小樽市!E24+島牧村!E24+寿都町!E24+黒松内町!E24+蘭越町!E24+ニセコ町!E24+真狩村!E24+留寿都村!E24+喜茂別町!E24+京極町!E24+倶知安町!E24+共和町!E24+岩内町!E24+泊村!E24+神恵内村!E24+積丹町!E24+古平町!E24+仁木町!E24+余市町!E24+赤井川村!E24</f>
        <v>13599</v>
      </c>
      <c r="F24" s="9">
        <f>+小樽市!F24+島牧村!F24+寿都町!F24+黒松内町!F24+蘭越町!F24+ニセコ町!F24+真狩村!F24+留寿都村!F24+喜茂別町!F24+京極町!F24+倶知安町!F24+共和町!F24+岩内町!F24+泊村!F24+神恵内村!F24+積丹町!F24+古平町!F24+仁木町!F24+余市町!F24+赤井川村!F24</f>
        <v>37889</v>
      </c>
      <c r="G24" s="9">
        <f>+小樽市!G24+島牧村!G24+寿都町!G24+黒松内町!G24+蘭越町!G24+ニセコ町!G24+真狩村!G24+留寿都村!G24+喜茂別町!G24+京極町!G24+倶知安町!G24+共和町!G24+岩内町!G24+泊村!G24+神恵内村!G24+積丹町!G24+古平町!G24+仁木町!G24+余市町!G24+赤井川村!G24</f>
        <v>37329</v>
      </c>
      <c r="H24" s="9">
        <f>+小樽市!H24+島牧村!H24+寿都町!H24+黒松内町!H24+蘭越町!H24+ニセコ町!H24+真狩村!H24+留寿都村!H24+喜茂別町!H24+京極町!H24+倶知安町!H24+共和町!H24+岩内町!H24+泊村!H24+神恵内村!H24+積丹町!H24+古平町!H24+仁木町!H24+余市町!H24+赤井川村!H24</f>
        <v>10922</v>
      </c>
      <c r="I24" s="9">
        <f>+小樽市!I24+島牧村!I24+寿都町!I24+黒松内町!I24+蘭越町!I24+ニセコ町!I24+真狩村!I24+留寿都村!I24+喜茂別町!I24+京極町!I24+倶知安町!I24+共和町!I24+岩内町!I24+泊村!I24+神恵内村!I24+積丹町!I24+古平町!I24+仁木町!I24+余市町!I24+赤井川村!I24</f>
        <v>10246</v>
      </c>
      <c r="J24" s="9">
        <f>+小樽市!J24+島牧村!J24+寿都町!J24+黒松内町!J24+蘭越町!J24+ニセコ町!J24+真狩村!J24+留寿都村!J24+喜茂別町!J24+京極町!J24+倶知安町!J24+共和町!J24+岩内町!J24+泊村!J24+神恵内村!J24+積丹町!J24+古平町!J24+仁木町!J24+余市町!J24+赤井川村!J24</f>
        <v>381</v>
      </c>
      <c r="K24" s="9">
        <f>+小樽市!K24+島牧村!K24+寿都町!K24+黒松内町!K24+蘭越町!K24+ニセコ町!K24+真狩村!K24+留寿都村!K24+喜茂別町!K24+京極町!K24+倶知安町!K24+共和町!K24+岩内町!K24+泊村!K24+神恵内村!K24+積丹町!K24+古平町!K24+仁木町!K24+余市町!K24+赤井川村!K24</f>
        <v>4473</v>
      </c>
      <c r="L24" s="9">
        <f>+小樽市!L24+島牧村!L24+寿都町!L24+黒松内町!L24+蘭越町!L24+ニセコ町!L24+真狩村!L24+留寿都村!L24+喜茂別町!L24+京極町!L24+倶知安町!L24+共和町!L24+岩内町!L24+泊村!L24+神恵内村!L24+積丹町!L24+古平町!L24+仁木町!L24+余市町!L24+赤井川村!L24</f>
        <v>1864</v>
      </c>
      <c r="M24" s="9">
        <f>+小樽市!M24+島牧村!M24+寿都町!M24+黒松内町!M24+蘭越町!M24+ニセコ町!M24+真狩村!M24+留寿都村!M24+喜茂別町!M24+京極町!M24+倶知安町!M24+共和町!M24+岩内町!M24+泊村!M24+神恵内村!M24+積丹町!M24+古平町!M24+仁木町!M24+余市町!M24+赤井川村!M24</f>
        <v>151</v>
      </c>
      <c r="N24" s="9">
        <f>+小樽市!N24+島牧村!N24+寿都町!N24+黒松内町!N24+蘭越町!N24+ニセコ町!N24+真狩村!N24+留寿都村!N24+喜茂別町!N24+京極町!N24+倶知安町!N24+共和町!N24+岩内町!N24+泊村!N24+神恵内村!N24+積丹町!N24+古平町!N24+仁木町!N24+余市町!N24+赤井川村!N24</f>
        <v>881</v>
      </c>
      <c r="O24" s="9">
        <f>+小樽市!O24+島牧村!O24+寿都町!O24+黒松内町!O24+蘭越町!O24+ニセコ町!O24+真狩村!O24+留寿都村!O24+喜茂別町!O24+京極町!O24+倶知安町!O24+共和町!O24+岩内町!O24+泊村!O24+神恵内村!O24+積丹町!O24+古平町!O24+仁木町!O24+余市町!O24+赤井川村!O24</f>
        <v>2119</v>
      </c>
      <c r="P24" s="9">
        <f>+小樽市!P24+島牧村!P24+寿都町!P24+黒松内町!P24+蘭越町!P24+ニセコ町!P24+真狩村!P24+留寿都村!P24+喜茂別町!P24+京極町!P24+倶知安町!P24+共和町!P24+岩内町!P24+泊村!P24+神恵内村!P24+積丹町!P24+古平町!P24+仁木町!P24+余市町!P24+赤井川村!P24</f>
        <v>434</v>
      </c>
      <c r="Q24" s="9">
        <f>+小樽市!Q24+島牧村!Q24+寿都町!Q24+黒松内町!Q24+蘭越町!Q24+ニセコ町!Q24+真狩村!Q24+留寿都村!Q24+喜茂別町!Q24+京極町!Q24+倶知安町!Q24+共和町!Q24+岩内町!Q24+泊村!Q24+神恵内村!Q24+積丹町!Q24+古平町!Q24+仁木町!Q24+余市町!Q24+赤井川村!Q24</f>
        <v>256</v>
      </c>
      <c r="R24" s="9">
        <f>+小樽市!R24+島牧村!R24+寿都町!R24+黒松内町!R24+蘭越町!R24+ニセコ町!R24+真狩村!R24+留寿都村!R24+喜茂別町!R24+京極町!R24+倶知安町!R24+共和町!R24+岩内町!R24+泊村!R24+神恵内村!R24+積丹町!R24+古平町!R24+仁木町!R24+余市町!R24+赤井川村!R24</f>
        <v>5191</v>
      </c>
      <c r="S24" s="9">
        <f>+小樽市!S24+島牧村!S24+寿都町!S24+黒松内町!S24+蘭越町!S24+ニセコ町!S24+真狩村!S24+留寿都村!S24+喜茂別町!S24+京極町!S24+倶知安町!S24+共和町!S24+岩内町!S24+泊村!S24+神恵内村!S24+積丹町!S24+古平町!S24+仁木町!S24+余市町!S24+赤井川村!S24</f>
        <v>1025</v>
      </c>
      <c r="T24" s="9">
        <f>+小樽市!T24+島牧村!T24+寿都町!T24+黒松内町!T24+蘭越町!T24+ニセコ町!T24+真狩村!T24+留寿都村!T24+喜茂別町!T24+京極町!T24+倶知安町!T24+共和町!T24+岩内町!T24+泊村!T24+神恵内村!T24+積丹町!T24+古平町!T24+仁木町!T24+余市町!T24+赤井川村!T24</f>
        <v>12022</v>
      </c>
      <c r="U24" s="10">
        <f>+小樽市!U24+島牧村!U24+寿都町!U24+黒松内町!U24+蘭越町!U24+ニセコ町!U24+真狩村!U24+留寿都村!U24+喜茂別町!U24+京極町!U24+倶知安町!U24+共和町!U24+岩内町!U24+泊村!U24+神恵内村!U24+積丹町!U24+古平町!U24+仁木町!U24+余市町!U24+赤井川村!U24</f>
        <v>16557</v>
      </c>
      <c r="V24" s="30">
        <f>+小樽市!V24+島牧村!V24+寿都町!V24+黒松内町!V24+蘭越町!V24+ニセコ町!V24+真狩村!V24+留寿都村!V24+喜茂別町!V24+京極町!V24+倶知安町!V24+共和町!V24+岩内町!V24+泊村!V24+神恵内村!V24+積丹町!V24+古平町!V24+仁木町!V24+余市町!V24+赤井川村!V24</f>
        <v>188814</v>
      </c>
    </row>
    <row r="25" spans="1:22" ht="18" customHeight="1" x14ac:dyDescent="0.15">
      <c r="A25" s="154" t="s">
        <v>10</v>
      </c>
      <c r="B25" s="118" t="s">
        <v>13</v>
      </c>
      <c r="C25" s="2">
        <f>+小樽市!C25+島牧村!C25+寿都町!C25+黒松内町!C25+蘭越町!C25+ニセコ町!C25+真狩村!C25+留寿都村!C25+喜茂別町!C25+京極町!C25+倶知安町!C25+共和町!C25+岩内町!C25+泊村!C25+神恵内村!C25+積丹町!C25+古平町!C25+仁木町!C25+余市町!C25+赤井川村!C25</f>
        <v>13942</v>
      </c>
      <c r="D25" s="3">
        <f>+小樽市!D25+島牧村!D25+寿都町!D25+黒松内町!D25+蘭越町!D25+ニセコ町!D25+真狩村!D25+留寿都村!D25+喜茂別町!D25+京極町!D25+倶知安町!D25+共和町!D25+岩内町!D25+泊村!D25+神恵内村!D25+積丹町!D25+古平町!D25+仁木町!D25+余市町!D25+赤井川村!D25</f>
        <v>7276</v>
      </c>
      <c r="E25" s="3">
        <f>+小樽市!E25+島牧村!E25+寿都町!E25+黒松内町!E25+蘭越町!E25+ニセコ町!E25+真狩村!E25+留寿都村!E25+喜茂別町!E25+京極町!E25+倶知安町!E25+共和町!E25+岩内町!E25+泊村!E25+神恵内村!E25+積丹町!E25+古平町!E25+仁木町!E25+余市町!E25+赤井川村!E25</f>
        <v>6018</v>
      </c>
      <c r="F25" s="3">
        <f>+小樽市!F25+島牧村!F25+寿都町!F25+黒松内町!F25+蘭越町!F25+ニセコ町!F25+真狩村!F25+留寿都村!F25+喜茂別町!F25+京極町!F25+倶知安町!F25+共和町!F25+岩内町!F25+泊村!F25+神恵内村!F25+積丹町!F25+古平町!F25+仁木町!F25+余市町!F25+赤井川村!F25</f>
        <v>12783</v>
      </c>
      <c r="G25" s="3">
        <f>+小樽市!G25+島牧村!G25+寿都町!G25+黒松内町!G25+蘭越町!G25+ニセコ町!G25+真狩村!G25+留寿都村!G25+喜茂別町!G25+京極町!G25+倶知安町!G25+共和町!G25+岩内町!G25+泊村!G25+神恵内村!G25+積丹町!G25+古平町!G25+仁木町!G25+余市町!G25+赤井川村!G25</f>
        <v>3269</v>
      </c>
      <c r="H25" s="3">
        <f>+小樽市!H25+島牧村!H25+寿都町!H25+黒松内町!H25+蘭越町!H25+ニセコ町!H25+真狩村!H25+留寿都村!H25+喜茂別町!H25+京極町!H25+倶知安町!H25+共和町!H25+岩内町!H25+泊村!H25+神恵内村!H25+積丹町!H25+古平町!H25+仁木町!H25+余市町!H25+赤井川村!H25</f>
        <v>1583</v>
      </c>
      <c r="I25" s="3">
        <f>+小樽市!I25+島牧村!I25+寿都町!I25+黒松内町!I25+蘭越町!I25+ニセコ町!I25+真狩村!I25+留寿都村!I25+喜茂別町!I25+京極町!I25+倶知安町!I25+共和町!I25+岩内町!I25+泊村!I25+神恵内村!I25+積丹町!I25+古平町!I25+仁木町!I25+余市町!I25+赤井川村!I25</f>
        <v>4064</v>
      </c>
      <c r="J25" s="3">
        <f>+小樽市!J25+島牧村!J25+寿都町!J25+黒松内町!J25+蘭越町!J25+ニセコ町!J25+真狩村!J25+留寿都村!J25+喜茂別町!J25+京極町!J25+倶知安町!J25+共和町!J25+岩内町!J25+泊村!J25+神恵内村!J25+積丹町!J25+古平町!J25+仁木町!J25+余市町!J25+赤井川村!J25</f>
        <v>16</v>
      </c>
      <c r="K25" s="3">
        <f>+小樽市!K25+島牧村!K25+寿都町!K25+黒松内町!K25+蘭越町!K25+ニセコ町!K25+真狩村!K25+留寿都村!K25+喜茂別町!K25+京極町!K25+倶知安町!K25+共和町!K25+岩内町!K25+泊村!K25+神恵内村!K25+積丹町!K25+古平町!K25+仁木町!K25+余市町!K25+赤井川村!K25</f>
        <v>840</v>
      </c>
      <c r="L25" s="3">
        <f>+小樽市!L25+島牧村!L25+寿都町!L25+黒松内町!L25+蘭越町!L25+ニセコ町!L25+真狩村!L25+留寿都村!L25+喜茂別町!L25+京極町!L25+倶知安町!L25+共和町!L25+岩内町!L25+泊村!L25+神恵内村!L25+積丹町!L25+古平町!L25+仁木町!L25+余市町!L25+赤井川村!L25</f>
        <v>373</v>
      </c>
      <c r="M25" s="3">
        <f>+小樽市!M25+島牧村!M25+寿都町!M25+黒松内町!M25+蘭越町!M25+ニセコ町!M25+真狩村!M25+留寿都村!M25+喜茂別町!M25+京極町!M25+倶知安町!M25+共和町!M25+岩内町!M25+泊村!M25+神恵内村!M25+積丹町!M25+古平町!M25+仁木町!M25+余市町!M25+赤井川村!M25</f>
        <v>47</v>
      </c>
      <c r="N25" s="3">
        <f>+小樽市!N25+島牧村!N25+寿都町!N25+黒松内町!N25+蘭越町!N25+ニセコ町!N25+真狩村!N25+留寿都村!N25+喜茂別町!N25+京極町!N25+倶知安町!N25+共和町!N25+岩内町!N25+泊村!N25+神恵内村!N25+積丹町!N25+古平町!N25+仁木町!N25+余市町!N25+赤井川村!N25</f>
        <v>362</v>
      </c>
      <c r="O25" s="3">
        <f>+小樽市!O25+島牧村!O25+寿都町!O25+黒松内町!O25+蘭越町!O25+ニセコ町!O25+真狩村!O25+留寿都村!O25+喜茂別町!O25+京極町!O25+倶知安町!O25+共和町!O25+岩内町!O25+泊村!O25+神恵内村!O25+積丹町!O25+古平町!O25+仁木町!O25+余市町!O25+赤井川村!O25</f>
        <v>1234</v>
      </c>
      <c r="P25" s="3">
        <f>+小樽市!P25+島牧村!P25+寿都町!P25+黒松内町!P25+蘭越町!P25+ニセコ町!P25+真狩村!P25+留寿都村!P25+喜茂別町!P25+京極町!P25+倶知安町!P25+共和町!P25+岩内町!P25+泊村!P25+神恵内村!P25+積丹町!P25+古平町!P25+仁木町!P25+余市町!P25+赤井川村!P25</f>
        <v>429</v>
      </c>
      <c r="Q25" s="3">
        <f>+小樽市!Q25+島牧村!Q25+寿都町!Q25+黒松内町!Q25+蘭越町!Q25+ニセコ町!Q25+真狩村!Q25+留寿都村!Q25+喜茂別町!Q25+京極町!Q25+倶知安町!Q25+共和町!Q25+岩内町!Q25+泊村!Q25+神恵内村!Q25+積丹町!Q25+古平町!Q25+仁木町!Q25+余市町!Q25+赤井川村!Q25</f>
        <v>469</v>
      </c>
      <c r="R25" s="3">
        <f>+小樽市!R25+島牧村!R25+寿都町!R25+黒松内町!R25+蘭越町!R25+ニセコ町!R25+真狩村!R25+留寿都村!R25+喜茂別町!R25+京極町!R25+倶知安町!R25+共和町!R25+岩内町!R25+泊村!R25+神恵内村!R25+積丹町!R25+古平町!R25+仁木町!R25+余市町!R25+赤井川村!R25</f>
        <v>3955</v>
      </c>
      <c r="S25" s="3">
        <f>+小樽市!S25+島牧村!S25+寿都町!S25+黒松内町!S25+蘭越町!S25+ニセコ町!S25+真狩村!S25+留寿都村!S25+喜茂別町!S25+京極町!S25+倶知安町!S25+共和町!S25+岩内町!S25+泊村!S25+神恵内村!S25+積丹町!S25+古平町!S25+仁木町!S25+余市町!S25+赤井川村!S25</f>
        <v>657</v>
      </c>
      <c r="T25" s="3">
        <f>+小樽市!T25+島牧村!T25+寿都町!T25+黒松内町!T25+蘭越町!T25+ニセコ町!T25+真狩村!T25+留寿都村!T25+喜茂別町!T25+京極町!T25+倶知安町!T25+共和町!T25+岩内町!T25+泊村!T25+神恵内村!T25+積丹町!T25+古平町!T25+仁木町!T25+余市町!T25+赤井川村!T25</f>
        <v>21051</v>
      </c>
      <c r="U25" s="4">
        <f>+小樽市!U25+島牧村!U25+寿都町!U25+黒松内町!U25+蘭越町!U25+ニセコ町!U25+真狩村!U25+留寿都村!U25+喜茂別町!U25+京極町!U25+倶知安町!U25+共和町!U25+岩内町!U25+泊村!U25+神恵内村!U25+積丹町!U25+古平町!U25+仁木町!U25+余市町!U25+赤井川村!U25</f>
        <v>8302</v>
      </c>
      <c r="V25" s="29">
        <f>+小樽市!V25+島牧村!V25+寿都町!V25+黒松内町!V25+蘭越町!V25+ニセコ町!V25+真狩村!V25+留寿都村!V25+喜茂別町!V25+京極町!V25+倶知安町!V25+共和町!V25+岩内町!V25+泊村!V25+神恵内村!V25+積丹町!V25+古平町!V25+仁木町!V25+余市町!V25+赤井川村!V25</f>
        <v>86670</v>
      </c>
    </row>
    <row r="26" spans="1:22" ht="18" customHeight="1" x14ac:dyDescent="0.15">
      <c r="A26" s="153"/>
      <c r="B26" s="120" t="s">
        <v>14</v>
      </c>
      <c r="C26" s="5">
        <f>+小樽市!C26+島牧村!C26+寿都町!C26+黒松内町!C26+蘭越町!C26+ニセコ町!C26+真狩村!C26+留寿都村!C26+喜茂別町!C26+京極町!C26+倶知安町!C26+共和町!C26+岩内町!C26+泊村!C26+神恵内村!C26+積丹町!C26+古平町!C26+仁木町!C26+余市町!C26+赤井川村!C26</f>
        <v>25275</v>
      </c>
      <c r="D26" s="6">
        <f>+小樽市!D26+島牧村!D26+寿都町!D26+黒松内町!D26+蘭越町!D26+ニセコ町!D26+真狩村!D26+留寿都村!D26+喜茂別町!D26+京極町!D26+倶知安町!D26+共和町!D26+岩内町!D26+泊村!D26+神恵内村!D26+積丹町!D26+古平町!D26+仁木町!D26+余市町!D26+赤井川村!D26</f>
        <v>10205</v>
      </c>
      <c r="E26" s="6">
        <f>+小樽市!E26+島牧村!E26+寿都町!E26+黒松内町!E26+蘭越町!E26+ニセコ町!E26+真狩村!E26+留寿都村!E26+喜茂別町!E26+京極町!E26+倶知安町!E26+共和町!E26+岩内町!E26+泊村!E26+神恵内村!E26+積丹町!E26+古平町!E26+仁木町!E26+余市町!E26+赤井川村!E26</f>
        <v>11605</v>
      </c>
      <c r="F26" s="6">
        <f>+小樽市!F26+島牧村!F26+寿都町!F26+黒松内町!F26+蘭越町!F26+ニセコ町!F26+真狩村!F26+留寿都村!F26+喜茂別町!F26+京極町!F26+倶知安町!F26+共和町!F26+岩内町!F26+泊村!F26+神恵内村!F26+積丹町!F26+古平町!F26+仁木町!F26+余市町!F26+赤井川村!F26</f>
        <v>28388</v>
      </c>
      <c r="G26" s="6">
        <f>+小樽市!G26+島牧村!G26+寿都町!G26+黒松内町!G26+蘭越町!G26+ニセコ町!G26+真狩村!G26+留寿都村!G26+喜茂別町!G26+京極町!G26+倶知安町!G26+共和町!G26+岩内町!G26+泊村!G26+神恵内村!G26+積丹町!G26+古平町!G26+仁木町!G26+余市町!G26+赤井川村!G26</f>
        <v>9145</v>
      </c>
      <c r="H26" s="6">
        <f>+小樽市!H26+島牧村!H26+寿都町!H26+黒松内町!H26+蘭越町!H26+ニセコ町!H26+真狩村!H26+留寿都村!H26+喜茂別町!H26+京極町!H26+倶知安町!H26+共和町!H26+岩内町!H26+泊村!H26+神恵内村!H26+積丹町!H26+古平町!H26+仁木町!H26+余市町!H26+赤井川村!H26</f>
        <v>3043</v>
      </c>
      <c r="I26" s="6">
        <f>+小樽市!I26+島牧村!I26+寿都町!I26+黒松内町!I26+蘭越町!I26+ニセコ町!I26+真狩村!I26+留寿都村!I26+喜茂別町!I26+京極町!I26+倶知安町!I26+共和町!I26+岩内町!I26+泊村!I26+神恵内村!I26+積丹町!I26+古平町!I26+仁木町!I26+余市町!I26+赤井川村!I26</f>
        <v>7940</v>
      </c>
      <c r="J26" s="6">
        <f>+小樽市!J26+島牧村!J26+寿都町!J26+黒松内町!J26+蘭越町!J26+ニセコ町!J26+真狩村!J26+留寿都村!J26+喜茂別町!J26+京極町!J26+倶知安町!J26+共和町!J26+岩内町!J26+泊村!J26+神恵内村!J26+積丹町!J26+古平町!J26+仁木町!J26+余市町!J26+赤井川村!J26</f>
        <v>64</v>
      </c>
      <c r="K26" s="6">
        <f>+小樽市!K26+島牧村!K26+寿都町!K26+黒松内町!K26+蘭越町!K26+ニセコ町!K26+真狩村!K26+留寿都村!K26+喜茂別町!K26+京極町!K26+倶知安町!K26+共和町!K26+岩内町!K26+泊村!K26+神恵内村!K26+積丹町!K26+古平町!K26+仁木町!K26+余市町!K26+赤井川村!K26</f>
        <v>1919</v>
      </c>
      <c r="L26" s="6">
        <f>+小樽市!L26+島牧村!L26+寿都町!L26+黒松内町!L26+蘭越町!L26+ニセコ町!L26+真狩村!L26+留寿都村!L26+喜茂別町!L26+京極町!L26+倶知安町!L26+共和町!L26+岩内町!L26+泊村!L26+神恵内村!L26+積丹町!L26+古平町!L26+仁木町!L26+余市町!L26+赤井川村!L26</f>
        <v>1074</v>
      </c>
      <c r="M26" s="6">
        <f>+小樽市!M26+島牧村!M26+寿都町!M26+黒松内町!M26+蘭越町!M26+ニセコ町!M26+真狩村!M26+留寿都村!M26+喜茂別町!M26+京極町!M26+倶知安町!M26+共和町!M26+岩内町!M26+泊村!M26+神恵内村!M26+積丹町!M26+古平町!M26+仁木町!M26+余市町!M26+赤井川村!M26</f>
        <v>99</v>
      </c>
      <c r="N26" s="6">
        <f>+小樽市!N26+島牧村!N26+寿都町!N26+黒松内町!N26+蘭越町!N26+ニセコ町!N26+真狩村!N26+留寿都村!N26+喜茂別町!N26+京極町!N26+倶知安町!N26+共和町!N26+岩内町!N26+泊村!N26+神恵内村!N26+積丹町!N26+古平町!N26+仁木町!N26+余市町!N26+赤井川村!N26</f>
        <v>960</v>
      </c>
      <c r="O26" s="6">
        <f>+小樽市!O26+島牧村!O26+寿都町!O26+黒松内町!O26+蘭越町!O26+ニセコ町!O26+真狩村!O26+留寿都村!O26+喜茂別町!O26+京極町!O26+倶知安町!O26+共和町!O26+岩内町!O26+泊村!O26+神恵内村!O26+積丹町!O26+古平町!O26+仁木町!O26+余市町!O26+赤井川村!O26</f>
        <v>3520</v>
      </c>
      <c r="P26" s="6">
        <f>+小樽市!P26+島牧村!P26+寿都町!P26+黒松内町!P26+蘭越町!P26+ニセコ町!P26+真狩村!P26+留寿都村!P26+喜茂別町!P26+京極町!P26+倶知安町!P26+共和町!P26+岩内町!P26+泊村!P26+神恵内村!P26+積丹町!P26+古平町!P26+仁木町!P26+余市町!P26+赤井川村!P26</f>
        <v>1340</v>
      </c>
      <c r="Q26" s="6">
        <f>+小樽市!Q26+島牧村!Q26+寿都町!Q26+黒松内町!Q26+蘭越町!Q26+ニセコ町!Q26+真狩村!Q26+留寿都村!Q26+喜茂別町!Q26+京極町!Q26+倶知安町!Q26+共和町!Q26+岩内町!Q26+泊村!Q26+神恵内村!Q26+積丹町!Q26+古平町!Q26+仁木町!Q26+余市町!Q26+赤井川村!Q26</f>
        <v>1022</v>
      </c>
      <c r="R26" s="6">
        <f>+小樽市!R26+島牧村!R26+寿都町!R26+黒松内町!R26+蘭越町!R26+ニセコ町!R26+真狩村!R26+留寿都村!R26+喜茂別町!R26+京極町!R26+倶知安町!R26+共和町!R26+岩内町!R26+泊村!R26+神恵内村!R26+積丹町!R26+古平町!R26+仁木町!R26+余市町!R26+赤井川村!R26</f>
        <v>9977</v>
      </c>
      <c r="S26" s="6">
        <f>+小樽市!S26+島牧村!S26+寿都町!S26+黒松内町!S26+蘭越町!S26+ニセコ町!S26+真狩村!S26+留寿都村!S26+喜茂別町!S26+京極町!S26+倶知安町!S26+共和町!S26+岩内町!S26+泊村!S26+神恵内村!S26+積丹町!S26+古平町!S26+仁木町!S26+余市町!S26+赤井川村!S26</f>
        <v>1704</v>
      </c>
      <c r="T26" s="6">
        <f>+小樽市!T26+島牧村!T26+寿都町!T26+黒松内町!T26+蘭越町!T26+ニセコ町!T26+真狩村!T26+留寿都村!T26+喜茂別町!T26+京極町!T26+倶知安町!T26+共和町!T26+岩内町!T26+泊村!T26+神恵内村!T26+積丹町!T26+古平町!T26+仁木町!T26+余市町!T26+赤井川村!T26</f>
        <v>63361</v>
      </c>
      <c r="U26" s="7">
        <f>+小樽市!U26+島牧村!U26+寿都町!U26+黒松内町!U26+蘭越町!U26+ニセコ町!U26+真狩村!U26+留寿都村!U26+喜茂別町!U26+京極町!U26+倶知安町!U26+共和町!U26+岩内町!U26+泊村!U26+神恵内村!U26+積丹町!U26+古平町!U26+仁木町!U26+余市町!U26+赤井川村!U26</f>
        <v>25492</v>
      </c>
      <c r="V26" s="31">
        <f>+小樽市!V26+島牧村!V26+寿都町!V26+黒松内町!V26+蘭越町!V26+ニセコ町!V26+真狩村!V26+留寿都村!V26+喜茂別町!V26+京極町!V26+倶知安町!V26+共和町!V26+岩内町!V26+泊村!V26+神恵内村!V26+積丹町!V26+古平町!V26+仁木町!V26+余市町!V26+赤井川村!V26</f>
        <v>206133</v>
      </c>
    </row>
    <row r="27" spans="1:22" ht="18" customHeight="1" x14ac:dyDescent="0.15">
      <c r="A27" s="156" t="s">
        <v>11</v>
      </c>
      <c r="B27" s="121" t="s">
        <v>13</v>
      </c>
      <c r="C27" s="11">
        <f>+小樽市!C27+島牧村!C27+寿都町!C27+黒松内町!C27+蘭越町!C27+ニセコ町!C27+真狩村!C27+留寿都村!C27+喜茂別町!C27+京極町!C27+倶知安町!C27+共和町!C27+岩内町!C27+泊村!C27+神恵内村!C27+積丹町!C27+古平町!C27+仁木町!C27+余市町!C27+赤井川村!C27</f>
        <v>22475</v>
      </c>
      <c r="D27" s="12">
        <f>+小樽市!D27+島牧村!D27+寿都町!D27+黒松内町!D27+蘭越町!D27+ニセコ町!D27+真狩村!D27+留寿都村!D27+喜茂別町!D27+京極町!D27+倶知安町!D27+共和町!D27+岩内町!D27+泊村!D27+神恵内村!D27+積丹町!D27+古平町!D27+仁木町!D27+余市町!D27+赤井川村!D27</f>
        <v>7267</v>
      </c>
      <c r="E27" s="12">
        <f>+小樽市!E27+島牧村!E27+寿都町!E27+黒松内町!E27+蘭越町!E27+ニセコ町!E27+真狩村!E27+留寿都村!E27+喜茂別町!E27+京極町!E27+倶知安町!E27+共和町!E27+岩内町!E27+泊村!E27+神恵内村!E27+積丹町!E27+古平町!E27+仁木町!E27+余市町!E27+赤井川村!E27</f>
        <v>5861</v>
      </c>
      <c r="F27" s="12">
        <f>+小樽市!F27+島牧村!F27+寿都町!F27+黒松内町!F27+蘭越町!F27+ニセコ町!F27+真狩村!F27+留寿都村!F27+喜茂別町!F27+京極町!F27+倶知安町!F27+共和町!F27+岩内町!F27+泊村!F27+神恵内村!F27+積丹町!F27+古平町!F27+仁木町!F27+余市町!F27+赤井川村!F27</f>
        <v>17236</v>
      </c>
      <c r="G27" s="12">
        <f>+小樽市!G27+島牧村!G27+寿都町!G27+黒松内町!G27+蘭越町!G27+ニセコ町!G27+真狩村!G27+留寿都村!G27+喜茂別町!G27+京極町!G27+倶知安町!G27+共和町!G27+岩内町!G27+泊村!G27+神恵内村!G27+積丹町!G27+古平町!G27+仁木町!G27+余市町!G27+赤井川村!G27</f>
        <v>3679</v>
      </c>
      <c r="H27" s="12">
        <f>+小樽市!H27+島牧村!H27+寿都町!H27+黒松内町!H27+蘭越町!H27+ニセコ町!H27+真狩村!H27+留寿都村!H27+喜茂別町!H27+京極町!H27+倶知安町!H27+共和町!H27+岩内町!H27+泊村!H27+神恵内村!H27+積丹町!H27+古平町!H27+仁木町!H27+余市町!H27+赤井川村!H27</f>
        <v>1465</v>
      </c>
      <c r="I27" s="12">
        <f>+小樽市!I27+島牧村!I27+寿都町!I27+黒松内町!I27+蘭越町!I27+ニセコ町!I27+真狩村!I27+留寿都村!I27+喜茂別町!I27+京極町!I27+倶知安町!I27+共和町!I27+岩内町!I27+泊村!I27+神恵内村!I27+積丹町!I27+古平町!I27+仁木町!I27+余市町!I27+赤井川村!I27</f>
        <v>5397</v>
      </c>
      <c r="J27" s="12">
        <f>+小樽市!J27+島牧村!J27+寿都町!J27+黒松内町!J27+蘭越町!J27+ニセコ町!J27+真狩村!J27+留寿都村!J27+喜茂別町!J27+京極町!J27+倶知安町!J27+共和町!J27+岩内町!J27+泊村!J27+神恵内村!J27+積丹町!J27+古平町!J27+仁木町!J27+余市町!J27+赤井川村!J27</f>
        <v>25</v>
      </c>
      <c r="K27" s="12">
        <f>+小樽市!K27+島牧村!K27+寿都町!K27+黒松内町!K27+蘭越町!K27+ニセコ町!K27+真狩村!K27+留寿都村!K27+喜茂別町!K27+京極町!K27+倶知安町!K27+共和町!K27+岩内町!K27+泊村!K27+神恵内村!K27+積丹町!K27+古平町!K27+仁木町!K27+余市町!K27+赤井川村!K27</f>
        <v>490</v>
      </c>
      <c r="L27" s="12">
        <f>+小樽市!L27+島牧村!L27+寿都町!L27+黒松内町!L27+蘭越町!L27+ニセコ町!L27+真狩村!L27+留寿都村!L27+喜茂別町!L27+京極町!L27+倶知安町!L27+共和町!L27+岩内町!L27+泊村!L27+神恵内村!L27+積丹町!L27+古平町!L27+仁木町!L27+余市町!L27+赤井川村!L27</f>
        <v>642</v>
      </c>
      <c r="M27" s="12">
        <f>+小樽市!M27+島牧村!M27+寿都町!M27+黒松内町!M27+蘭越町!M27+ニセコ町!M27+真狩村!M27+留寿都村!M27+喜茂別町!M27+京極町!M27+倶知安町!M27+共和町!M27+岩内町!M27+泊村!M27+神恵内村!M27+積丹町!M27+古平町!M27+仁木町!M27+余市町!M27+赤井川村!M27</f>
        <v>82</v>
      </c>
      <c r="N27" s="12">
        <f>+小樽市!N27+島牧村!N27+寿都町!N27+黒松内町!N27+蘭越町!N27+ニセコ町!N27+真狩村!N27+留寿都村!N27+喜茂別町!N27+京極町!N27+倶知安町!N27+共和町!N27+岩内町!N27+泊村!N27+神恵内村!N27+積丹町!N27+古平町!N27+仁木町!N27+余市町!N27+赤井川村!N27</f>
        <v>149</v>
      </c>
      <c r="O27" s="12">
        <f>+小樽市!O27+島牧村!O27+寿都町!O27+黒松内町!O27+蘭越町!O27+ニセコ町!O27+真狩村!O27+留寿都村!O27+喜茂別町!O27+京極町!O27+倶知安町!O27+共和町!O27+岩内町!O27+泊村!O27+神恵内村!O27+積丹町!O27+古平町!O27+仁木町!O27+余市町!O27+赤井川村!O27</f>
        <v>1959</v>
      </c>
      <c r="P27" s="12">
        <f>+小樽市!P27+島牧村!P27+寿都町!P27+黒松内町!P27+蘭越町!P27+ニセコ町!P27+真狩村!P27+留寿都村!P27+喜茂別町!P27+京極町!P27+倶知安町!P27+共和町!P27+岩内町!P27+泊村!P27+神恵内村!P27+積丹町!P27+古平町!P27+仁木町!P27+余市町!P27+赤井川村!P27</f>
        <v>548</v>
      </c>
      <c r="Q27" s="12">
        <f>+小樽市!Q27+島牧村!Q27+寿都町!Q27+黒松内町!Q27+蘭越町!Q27+ニセコ町!Q27+真狩村!Q27+留寿都村!Q27+喜茂別町!Q27+京極町!Q27+倶知安町!Q27+共和町!Q27+岩内町!Q27+泊村!Q27+神恵内村!Q27+積丹町!Q27+古平町!Q27+仁木町!Q27+余市町!Q27+赤井川村!Q27</f>
        <v>343</v>
      </c>
      <c r="R27" s="12">
        <f>+小樽市!R27+島牧村!R27+寿都町!R27+黒松内町!R27+蘭越町!R27+ニセコ町!R27+真狩村!R27+留寿都村!R27+喜茂別町!R27+京極町!R27+倶知安町!R27+共和町!R27+岩内町!R27+泊村!R27+神恵内村!R27+積丹町!R27+古平町!R27+仁木町!R27+余市町!R27+赤井川村!R27</f>
        <v>5045</v>
      </c>
      <c r="S27" s="12">
        <f>+小樽市!S27+島牧村!S27+寿都町!S27+黒松内町!S27+蘭越町!S27+ニセコ町!S27+真狩村!S27+留寿都村!S27+喜茂別町!S27+京極町!S27+倶知安町!S27+共和町!S27+岩内町!S27+泊村!S27+神恵内村!S27+積丹町!S27+古平町!S27+仁木町!S27+余市町!S27+赤井川村!S27</f>
        <v>689</v>
      </c>
      <c r="T27" s="12">
        <f>+小樽市!T27+島牧村!T27+寿都町!T27+黒松内町!T27+蘭越町!T27+ニセコ町!T27+真狩村!T27+留寿都村!T27+喜茂別町!T27+京極町!T27+倶知安町!T27+共和町!T27+岩内町!T27+泊村!T27+神恵内村!T27+積丹町!T27+古平町!T27+仁木町!T27+余市町!T27+赤井川村!T27</f>
        <v>17701</v>
      </c>
      <c r="U27" s="13">
        <f>+小樽市!U27+島牧村!U27+寿都町!U27+黒松内町!U27+蘭越町!U27+ニセコ町!U27+真狩村!U27+留寿都村!U27+喜茂別町!U27+京極町!U27+倶知安町!U27+共和町!U27+岩内町!U27+泊村!U27+神恵内村!U27+積丹町!U27+古平町!U27+仁木町!U27+余市町!U27+赤井川村!U27</f>
        <v>6298</v>
      </c>
      <c r="V27" s="32">
        <f>+小樽市!V27+島牧村!V27+寿都町!V27+黒松内町!V27+蘭越町!V27+ニセコ町!V27+真狩村!V27+留寿都村!V27+喜茂別町!V27+京極町!V27+倶知安町!V27+共和町!V27+岩内町!V27+泊村!V27+神恵内村!V27+積丹町!V27+古平町!V27+仁木町!V27+余市町!V27+赤井川村!V27</f>
        <v>97351</v>
      </c>
    </row>
    <row r="28" spans="1:22" ht="18" customHeight="1" x14ac:dyDescent="0.15">
      <c r="A28" s="157"/>
      <c r="B28" s="119" t="s">
        <v>14</v>
      </c>
      <c r="C28" s="8">
        <f>+小樽市!C28+島牧村!C28+寿都町!C28+黒松内町!C28+蘭越町!C28+ニセコ町!C28+真狩村!C28+留寿都村!C28+喜茂別町!C28+京極町!C28+倶知安町!C28+共和町!C28+岩内町!C28+泊村!C28+神恵内村!C28+積丹町!C28+古平町!C28+仁木町!C28+余市町!C28+赤井川村!C28</f>
        <v>39896</v>
      </c>
      <c r="D28" s="9">
        <f>+小樽市!D28+島牧村!D28+寿都町!D28+黒松内町!D28+蘭越町!D28+ニセコ町!D28+真狩村!D28+留寿都村!D28+喜茂別町!D28+京極町!D28+倶知安町!D28+共和町!D28+岩内町!D28+泊村!D28+神恵内村!D28+積丹町!D28+古平町!D28+仁木町!D28+余市町!D28+赤井川村!D28</f>
        <v>11782</v>
      </c>
      <c r="E28" s="9">
        <f>+小樽市!E28+島牧村!E28+寿都町!E28+黒松内町!E28+蘭越町!E28+ニセコ町!E28+真狩村!E28+留寿都村!E28+喜茂別町!E28+京極町!E28+倶知安町!E28+共和町!E28+岩内町!E28+泊村!E28+神恵内村!E28+積丹町!E28+古平町!E28+仁木町!E28+余市町!E28+赤井川村!E28</f>
        <v>11111</v>
      </c>
      <c r="F28" s="9">
        <f>+小樽市!F28+島牧村!F28+寿都町!F28+黒松内町!F28+蘭越町!F28+ニセコ町!F28+真狩村!F28+留寿都村!F28+喜茂別町!F28+京極町!F28+倶知安町!F28+共和町!F28+岩内町!F28+泊村!F28+神恵内村!F28+積丹町!F28+古平町!F28+仁木町!F28+余市町!F28+赤井川村!F28</f>
        <v>37423</v>
      </c>
      <c r="G28" s="9">
        <f>+小樽市!G28+島牧村!G28+寿都町!G28+黒松内町!G28+蘭越町!G28+ニセコ町!G28+真狩村!G28+留寿都村!G28+喜茂別町!G28+京極町!G28+倶知安町!G28+共和町!G28+岩内町!G28+泊村!G28+神恵内村!G28+積丹町!G28+古平町!G28+仁木町!G28+余市町!G28+赤井川村!G28</f>
        <v>10425</v>
      </c>
      <c r="H28" s="9">
        <f>+小樽市!H28+島牧村!H28+寿都町!H28+黒松内町!H28+蘭越町!H28+ニセコ町!H28+真狩村!H28+留寿都村!H28+喜茂別町!H28+京極町!H28+倶知安町!H28+共和町!H28+岩内町!H28+泊村!H28+神恵内村!H28+積丹町!H28+古平町!H28+仁木町!H28+余市町!H28+赤井川村!H28</f>
        <v>3226</v>
      </c>
      <c r="I28" s="9">
        <f>+小樽市!I28+島牧村!I28+寿都町!I28+黒松内町!I28+蘭越町!I28+ニセコ町!I28+真狩村!I28+留寿都村!I28+喜茂別町!I28+京極町!I28+倶知安町!I28+共和町!I28+岩内町!I28+泊村!I28+神恵内村!I28+積丹町!I28+古平町!I28+仁木町!I28+余市町!I28+赤井川村!I28</f>
        <v>11009</v>
      </c>
      <c r="J28" s="9">
        <f>+小樽市!J28+島牧村!J28+寿都町!J28+黒松内町!J28+蘭越町!J28+ニセコ町!J28+真狩村!J28+留寿都村!J28+喜茂別町!J28+京極町!J28+倶知安町!J28+共和町!J28+岩内町!J28+泊村!J28+神恵内村!J28+積丹町!J28+古平町!J28+仁木町!J28+余市町!J28+赤井川村!J28</f>
        <v>71</v>
      </c>
      <c r="K28" s="9">
        <f>+小樽市!K28+島牧村!K28+寿都町!K28+黒松内町!K28+蘭越町!K28+ニセコ町!K28+真狩村!K28+留寿都村!K28+喜茂別町!K28+京極町!K28+倶知安町!K28+共和町!K28+岩内町!K28+泊村!K28+神恵内村!K28+積丹町!K28+古平町!K28+仁木町!K28+余市町!K28+赤井川村!K28</f>
        <v>1077</v>
      </c>
      <c r="L28" s="9">
        <f>+小樽市!L28+島牧村!L28+寿都町!L28+黒松内町!L28+蘭越町!L28+ニセコ町!L28+真狩村!L28+留寿都村!L28+喜茂別町!L28+京極町!L28+倶知安町!L28+共和町!L28+岩内町!L28+泊村!L28+神恵内村!L28+積丹町!L28+古平町!L28+仁木町!L28+余市町!L28+赤井川村!L28</f>
        <v>1687</v>
      </c>
      <c r="M28" s="9">
        <f>+小樽市!M28+島牧村!M28+寿都町!M28+黒松内町!M28+蘭越町!M28+ニセコ町!M28+真狩村!M28+留寿都村!M28+喜茂別町!M28+京極町!M28+倶知安町!M28+共和町!M28+岩内町!M28+泊村!M28+神恵内村!M28+積丹町!M28+古平町!M28+仁木町!M28+余市町!M28+赤井川村!M28</f>
        <v>208</v>
      </c>
      <c r="N28" s="9">
        <f>+小樽市!N28+島牧村!N28+寿都町!N28+黒松内町!N28+蘭越町!N28+ニセコ町!N28+真狩村!N28+留寿都村!N28+喜茂別町!N28+京極町!N28+倶知安町!N28+共和町!N28+岩内町!N28+泊村!N28+神恵内村!N28+積丹町!N28+古平町!N28+仁木町!N28+余市町!N28+赤井川村!N28</f>
        <v>347</v>
      </c>
      <c r="O28" s="9">
        <f>+小樽市!O28+島牧村!O28+寿都町!O28+黒松内町!O28+蘭越町!O28+ニセコ町!O28+真狩村!O28+留寿都村!O28+喜茂別町!O28+京極町!O28+倶知安町!O28+共和町!O28+岩内町!O28+泊村!O28+神恵内村!O28+積丹町!O28+古平町!O28+仁木町!O28+余市町!O28+赤井川村!O28</f>
        <v>6186</v>
      </c>
      <c r="P28" s="9">
        <f>+小樽市!P28+島牧村!P28+寿都町!P28+黒松内町!P28+蘭越町!P28+ニセコ町!P28+真狩村!P28+留寿都村!P28+喜茂別町!P28+京極町!P28+倶知安町!P28+共和町!P28+岩内町!P28+泊村!P28+神恵内村!P28+積丹町!P28+古平町!P28+仁木町!P28+余市町!P28+赤井川村!P28</f>
        <v>1079</v>
      </c>
      <c r="Q28" s="9">
        <f>+小樽市!Q28+島牧村!Q28+寿都町!Q28+黒松内町!Q28+蘭越町!Q28+ニセコ町!Q28+真狩村!Q28+留寿都村!Q28+喜茂別町!Q28+京極町!Q28+倶知安町!Q28+共和町!Q28+岩内町!Q28+泊村!Q28+神恵内村!Q28+積丹町!Q28+古平町!Q28+仁木町!Q28+余市町!Q28+赤井川村!Q28</f>
        <v>806</v>
      </c>
      <c r="R28" s="9">
        <f>+小樽市!R28+島牧村!R28+寿都町!R28+黒松内町!R28+蘭越町!R28+ニセコ町!R28+真狩村!R28+留寿都村!R28+喜茂別町!R28+京極町!R28+倶知安町!R28+共和町!R28+岩内町!R28+泊村!R28+神恵内村!R28+積丹町!R28+古平町!R28+仁木町!R28+余市町!R28+赤井川村!R28</f>
        <v>11723</v>
      </c>
      <c r="S28" s="9">
        <f>+小樽市!S28+島牧村!S28+寿都町!S28+黒松内町!S28+蘭越町!S28+ニセコ町!S28+真狩村!S28+留寿都村!S28+喜茂別町!S28+京極町!S28+倶知安町!S28+共和町!S28+岩内町!S28+泊村!S28+神恵内村!S28+積丹町!S28+古平町!S28+仁木町!S28+余市町!S28+赤井川村!S28</f>
        <v>2027</v>
      </c>
      <c r="T28" s="9">
        <f>+小樽市!T28+島牧村!T28+寿都町!T28+黒松内町!T28+蘭越町!T28+ニセコ町!T28+真狩村!T28+留寿都村!T28+喜茂別町!T28+京極町!T28+倶知安町!T28+共和町!T28+岩内町!T28+泊村!T28+神恵内村!T28+積丹町!T28+古平町!T28+仁木町!T28+余市町!T28+赤井川村!T28</f>
        <v>39115</v>
      </c>
      <c r="U28" s="10">
        <f>+小樽市!U28+島牧村!U28+寿都町!U28+黒松内町!U28+蘭越町!U28+ニセコ町!U28+真狩村!U28+留寿都村!U28+喜茂別町!U28+京極町!U28+倶知安町!U28+共和町!U28+岩内町!U28+泊村!U28+神恵内村!U28+積丹町!U28+古平町!U28+仁木町!U28+余市町!U28+赤井川村!U28</f>
        <v>22191</v>
      </c>
      <c r="V28" s="30">
        <f>+小樽市!V28+島牧村!V28+寿都町!V28+黒松内町!V28+蘭越町!V28+ニセコ町!V28+真狩村!V28+留寿都村!V28+喜茂別町!V28+京極町!V28+倶知安町!V28+共和町!V28+岩内町!V28+泊村!V28+神恵内村!V28+積丹町!V28+古平町!V28+仁木町!V28+余市町!V28+赤井川村!V28</f>
        <v>211389</v>
      </c>
    </row>
    <row r="29" spans="1:22" ht="18" customHeight="1" x14ac:dyDescent="0.15">
      <c r="A29" s="154" t="s">
        <v>12</v>
      </c>
      <c r="B29" s="118" t="s">
        <v>13</v>
      </c>
      <c r="C29" s="2">
        <f>+小樽市!C29+島牧村!C29+寿都町!C29+黒松内町!C29+蘭越町!C29+ニセコ町!C29+真狩村!C29+留寿都村!C29+喜茂別町!C29+京極町!C29+倶知安町!C29+共和町!C29+岩内町!C29+泊村!C29+神恵内村!C29+積丹町!C29+古平町!C29+仁木町!C29+余市町!C29+赤井川村!C29</f>
        <v>7141</v>
      </c>
      <c r="D29" s="3">
        <f>+小樽市!D29+島牧村!D29+寿都町!D29+黒松内町!D29+蘭越町!D29+ニセコ町!D29+真狩村!D29+留寿都村!D29+喜茂別町!D29+京極町!D29+倶知安町!D29+共和町!D29+岩内町!D29+泊村!D29+神恵内村!D29+積丹町!D29+古平町!D29+仁木町!D29+余市町!D29+赤井川村!D29</f>
        <v>6821</v>
      </c>
      <c r="E29" s="3">
        <f>+小樽市!E29+島牧村!E29+寿都町!E29+黒松内町!E29+蘭越町!E29+ニセコ町!E29+真狩村!E29+留寿都村!E29+喜茂別町!E29+京極町!E29+倶知安町!E29+共和町!E29+岩内町!E29+泊村!E29+神恵内村!E29+積丹町!E29+古平町!E29+仁木町!E29+余市町!E29+赤井川村!E29</f>
        <v>4677</v>
      </c>
      <c r="F29" s="3">
        <f>+小樽市!F29+島牧村!F29+寿都町!F29+黒松内町!F29+蘭越町!F29+ニセコ町!F29+真狩村!F29+留寿都村!F29+喜茂別町!F29+京極町!F29+倶知安町!F29+共和町!F29+岩内町!F29+泊村!F29+神恵内村!F29+積丹町!F29+古平町!F29+仁木町!F29+余市町!F29+赤井川村!F29</f>
        <v>11039</v>
      </c>
      <c r="G29" s="3">
        <f>+小樽市!G29+島牧村!G29+寿都町!G29+黒松内町!G29+蘭越町!G29+ニセコ町!G29+真狩村!G29+留寿都村!G29+喜茂別町!G29+京極町!G29+倶知安町!G29+共和町!G29+岩内町!G29+泊村!G29+神恵内村!G29+積丹町!G29+古平町!G29+仁木町!G29+余市町!G29+赤井川村!G29</f>
        <v>10544</v>
      </c>
      <c r="H29" s="3">
        <f>+小樽市!H29+島牧村!H29+寿都町!H29+黒松内町!H29+蘭越町!H29+ニセコ町!H29+真狩村!H29+留寿都村!H29+喜茂別町!H29+京極町!H29+倶知安町!H29+共和町!H29+岩内町!H29+泊村!H29+神恵内村!H29+積丹町!H29+古平町!H29+仁木町!H29+余市町!H29+赤井川村!H29</f>
        <v>1932</v>
      </c>
      <c r="I29" s="3">
        <f>+小樽市!I29+島牧村!I29+寿都町!I29+黒松内町!I29+蘭越町!I29+ニセコ町!I29+真狩村!I29+留寿都村!I29+喜茂別町!I29+京極町!I29+倶知安町!I29+共和町!I29+岩内町!I29+泊村!I29+神恵内村!I29+積丹町!I29+古平町!I29+仁木町!I29+余市町!I29+赤井川村!I29</f>
        <v>5973</v>
      </c>
      <c r="J29" s="3">
        <f>+小樽市!J29+島牧村!J29+寿都町!J29+黒松内町!J29+蘭越町!J29+ニセコ町!J29+真狩村!J29+留寿都村!J29+喜茂別町!J29+京極町!J29+倶知安町!J29+共和町!J29+岩内町!J29+泊村!J29+神恵内村!J29+積丹町!J29+古平町!J29+仁木町!J29+余市町!J29+赤井川村!J29</f>
        <v>29</v>
      </c>
      <c r="K29" s="3">
        <f>+小樽市!K29+島牧村!K29+寿都町!K29+黒松内町!K29+蘭越町!K29+ニセコ町!K29+真狩村!K29+留寿都村!K29+喜茂別町!K29+京極町!K29+倶知安町!K29+共和町!K29+岩内町!K29+泊村!K29+神恵内村!K29+積丹町!K29+古平町!K29+仁木町!K29+余市町!K29+赤井川村!K29</f>
        <v>755</v>
      </c>
      <c r="L29" s="3">
        <f>+小樽市!L29+島牧村!L29+寿都町!L29+黒松内町!L29+蘭越町!L29+ニセコ町!L29+真狩村!L29+留寿都村!L29+喜茂別町!L29+京極町!L29+倶知安町!L29+共和町!L29+岩内町!L29+泊村!L29+神恵内村!L29+積丹町!L29+古平町!L29+仁木町!L29+余市町!L29+赤井川村!L29</f>
        <v>567</v>
      </c>
      <c r="M29" s="3">
        <f>+小樽市!M29+島牧村!M29+寿都町!M29+黒松内町!M29+蘭越町!M29+ニセコ町!M29+真狩村!M29+留寿都村!M29+喜茂別町!M29+京極町!M29+倶知安町!M29+共和町!M29+岩内町!M29+泊村!M29+神恵内村!M29+積丹町!M29+古平町!M29+仁木町!M29+余市町!M29+赤井川村!M29</f>
        <v>147</v>
      </c>
      <c r="N29" s="3">
        <f>+小樽市!N29+島牧村!N29+寿都町!N29+黒松内町!N29+蘭越町!N29+ニセコ町!N29+真狩村!N29+留寿都村!N29+喜茂別町!N29+京極町!N29+倶知安町!N29+共和町!N29+岩内町!N29+泊村!N29+神恵内村!N29+積丹町!N29+古平町!N29+仁木町!N29+余市町!N29+赤井川村!N29</f>
        <v>179</v>
      </c>
      <c r="O29" s="3">
        <f>+小樽市!O29+島牧村!O29+寿都町!O29+黒松内町!O29+蘭越町!O29+ニセコ町!O29+真狩村!O29+留寿都村!O29+喜茂別町!O29+京極町!O29+倶知安町!O29+共和町!O29+岩内町!O29+泊村!O29+神恵内村!O29+積丹町!O29+古平町!O29+仁木町!O29+余市町!O29+赤井川村!O29</f>
        <v>878</v>
      </c>
      <c r="P29" s="3">
        <f>+小樽市!P29+島牧村!P29+寿都町!P29+黒松内町!P29+蘭越町!P29+ニセコ町!P29+真狩村!P29+留寿都村!P29+喜茂別町!P29+京極町!P29+倶知安町!P29+共和町!P29+岩内町!P29+泊村!P29+神恵内村!P29+積丹町!P29+古平町!P29+仁木町!P29+余市町!P29+赤井川村!P29</f>
        <v>209</v>
      </c>
      <c r="Q29" s="3">
        <f>+小樽市!Q29+島牧村!Q29+寿都町!Q29+黒松内町!Q29+蘭越町!Q29+ニセコ町!Q29+真狩村!Q29+留寿都村!Q29+喜茂別町!Q29+京極町!Q29+倶知安町!Q29+共和町!Q29+岩内町!Q29+泊村!Q29+神恵内村!Q29+積丹町!Q29+古平町!Q29+仁木町!Q29+余市町!Q29+赤井川村!Q29</f>
        <v>192</v>
      </c>
      <c r="R29" s="3">
        <f>+小樽市!R29+島牧村!R29+寿都町!R29+黒松内町!R29+蘭越町!R29+ニセコ町!R29+真狩村!R29+留寿都村!R29+喜茂別町!R29+京極町!R29+倶知安町!R29+共和町!R29+岩内町!R29+泊村!R29+神恵内村!R29+積丹町!R29+古平町!R29+仁木町!R29+余市町!R29+赤井川村!R29</f>
        <v>2399</v>
      </c>
      <c r="S29" s="3">
        <f>+小樽市!S29+島牧村!S29+寿都町!S29+黒松内町!S29+蘭越町!S29+ニセコ町!S29+真狩村!S29+留寿都村!S29+喜茂別町!S29+京極町!S29+倶知安町!S29+共和町!S29+岩内町!S29+泊村!S29+神恵内村!S29+積丹町!S29+古平町!S29+仁木町!S29+余市町!S29+赤井川村!S29</f>
        <v>303</v>
      </c>
      <c r="T29" s="3">
        <f>+小樽市!T29+島牧村!T29+寿都町!T29+黒松内町!T29+蘭越町!T29+ニセコ町!T29+真狩村!T29+留寿都村!T29+喜茂別町!T29+京極町!T29+倶知安町!T29+共和町!T29+岩内町!T29+泊村!T29+神恵内村!T29+積丹町!T29+古平町!T29+仁木町!T29+余市町!T29+赤井川村!T29</f>
        <v>7525</v>
      </c>
      <c r="U29" s="4">
        <f>+小樽市!U29+島牧村!U29+寿都町!U29+黒松内町!U29+蘭越町!U29+ニセコ町!U29+真狩村!U29+留寿都村!U29+喜茂別町!U29+京極町!U29+倶知安町!U29+共和町!U29+岩内町!U29+泊村!U29+神恵内村!U29+積丹町!U29+古平町!U29+仁木町!U29+余市町!U29+赤井川村!U29</f>
        <v>3441</v>
      </c>
      <c r="V29" s="29">
        <f>+小樽市!V29+島牧村!V29+寿都町!V29+黒松内町!V29+蘭越町!V29+ニセコ町!V29+真狩村!V29+留寿都村!V29+喜茂別町!V29+京極町!V29+倶知安町!V29+共和町!V29+岩内町!V29+泊村!V29+神恵内村!V29+積丹町!V29+古平町!V29+仁木町!V29+余市町!V29+赤井川村!V29</f>
        <v>64751</v>
      </c>
    </row>
    <row r="30" spans="1:22" ht="18" customHeight="1" x14ac:dyDescent="0.15">
      <c r="A30" s="153"/>
      <c r="B30" s="120" t="s">
        <v>14</v>
      </c>
      <c r="C30" s="5">
        <f>+小樽市!C30+島牧村!C30+寿都町!C30+黒松内町!C30+蘭越町!C30+ニセコ町!C30+真狩村!C30+留寿都村!C30+喜茂別町!C30+京極町!C30+倶知安町!C30+共和町!C30+岩内町!C30+泊村!C30+神恵内村!C30+積丹町!C30+古平町!C30+仁木町!C30+余市町!C30+赤井川村!C30</f>
        <v>12806</v>
      </c>
      <c r="D30" s="6">
        <f>+小樽市!D30+島牧村!D30+寿都町!D30+黒松内町!D30+蘭越町!D30+ニセコ町!D30+真狩村!D30+留寿都村!D30+喜茂別町!D30+京極町!D30+倶知安町!D30+共和町!D30+岩内町!D30+泊村!D30+神恵内村!D30+積丹町!D30+古平町!D30+仁木町!D30+余市町!D30+赤井川村!D30</f>
        <v>11801</v>
      </c>
      <c r="E30" s="6">
        <f>+小樽市!E30+島牧村!E30+寿都町!E30+黒松内町!E30+蘭越町!E30+ニセコ町!E30+真狩村!E30+留寿都村!E30+喜茂別町!E30+京極町!E30+倶知安町!E30+共和町!E30+岩内町!E30+泊村!E30+神恵内村!E30+積丹町!E30+古平町!E30+仁木町!E30+余市町!E30+赤井川村!E30</f>
        <v>8905</v>
      </c>
      <c r="F30" s="6">
        <f>+小樽市!F30+島牧村!F30+寿都町!F30+黒松内町!F30+蘭越町!F30+ニセコ町!F30+真狩村!F30+留寿都村!F30+喜茂別町!F30+京極町!F30+倶知安町!F30+共和町!F30+岩内町!F30+泊村!F30+神恵内村!F30+積丹町!F30+古平町!F30+仁木町!F30+余市町!F30+赤井川村!F30</f>
        <v>23497</v>
      </c>
      <c r="G30" s="6">
        <f>+小樽市!G30+島牧村!G30+寿都町!G30+黒松内町!G30+蘭越町!G30+ニセコ町!G30+真狩村!G30+留寿都村!G30+喜茂別町!G30+京極町!G30+倶知安町!G30+共和町!G30+岩内町!G30+泊村!G30+神恵内村!G30+積丹町!G30+古平町!G30+仁木町!G30+余市町!G30+赤井川村!G30</f>
        <v>14551</v>
      </c>
      <c r="H30" s="6">
        <f>+小樽市!H30+島牧村!H30+寿都町!H30+黒松内町!H30+蘭越町!H30+ニセコ町!H30+真狩村!H30+留寿都村!H30+喜茂別町!H30+京極町!H30+倶知安町!H30+共和町!H30+岩内町!H30+泊村!H30+神恵内村!H30+積丹町!H30+古平町!H30+仁木町!H30+余市町!H30+赤井川村!H30</f>
        <v>4315</v>
      </c>
      <c r="I30" s="6">
        <f>+小樽市!I30+島牧村!I30+寿都町!I30+黒松内町!I30+蘭越町!I30+ニセコ町!I30+真狩村!I30+留寿都村!I30+喜茂別町!I30+京極町!I30+倶知安町!I30+共和町!I30+岩内町!I30+泊村!I30+神恵内村!I30+積丹町!I30+古平町!I30+仁木町!I30+余市町!I30+赤井川村!I30</f>
        <v>11692</v>
      </c>
      <c r="J30" s="6">
        <f>+小樽市!J30+島牧村!J30+寿都町!J30+黒松内町!J30+蘭越町!J30+ニセコ町!J30+真狩村!J30+留寿都村!J30+喜茂別町!J30+京極町!J30+倶知安町!J30+共和町!J30+岩内町!J30+泊村!J30+神恵内村!J30+積丹町!J30+古平町!J30+仁木町!J30+余市町!J30+赤井川村!J30</f>
        <v>55</v>
      </c>
      <c r="K30" s="6">
        <f>+小樽市!K30+島牧村!K30+寿都町!K30+黒松内町!K30+蘭越町!K30+ニセコ町!K30+真狩村!K30+留寿都村!K30+喜茂別町!K30+京極町!K30+倶知安町!K30+共和町!K30+岩内町!K30+泊村!K30+神恵内村!K30+積丹町!K30+古平町!K30+仁木町!K30+余市町!K30+赤井川村!K30</f>
        <v>1609</v>
      </c>
      <c r="L30" s="6">
        <f>+小樽市!L30+島牧村!L30+寿都町!L30+黒松内町!L30+蘭越町!L30+ニセコ町!L30+真狩村!L30+留寿都村!L30+喜茂別町!L30+京極町!L30+倶知安町!L30+共和町!L30+岩内町!L30+泊村!L30+神恵内村!L30+積丹町!L30+古平町!L30+仁木町!L30+余市町!L30+赤井川村!L30</f>
        <v>1583</v>
      </c>
      <c r="M30" s="6">
        <f>+小樽市!M30+島牧村!M30+寿都町!M30+黒松内町!M30+蘭越町!M30+ニセコ町!M30+真狩村!M30+留寿都村!M30+喜茂別町!M30+京極町!M30+倶知安町!M30+共和町!M30+岩内町!M30+泊村!M30+神恵内村!M30+積丹町!M30+古平町!M30+仁木町!M30+余市町!M30+赤井川村!M30</f>
        <v>165</v>
      </c>
      <c r="N30" s="6">
        <f>+小樽市!N30+島牧村!N30+寿都町!N30+黒松内町!N30+蘭越町!N30+ニセコ町!N30+真狩村!N30+留寿都村!N30+喜茂別町!N30+京極町!N30+倶知安町!N30+共和町!N30+岩内町!N30+泊村!N30+神恵内村!N30+積丹町!N30+古平町!N30+仁木町!N30+余市町!N30+赤井川村!N30</f>
        <v>290</v>
      </c>
      <c r="O30" s="6">
        <f>+小樽市!O30+島牧村!O30+寿都町!O30+黒松内町!O30+蘭越町!O30+ニセコ町!O30+真狩村!O30+留寿都村!O30+喜茂別町!O30+京極町!O30+倶知安町!O30+共和町!O30+岩内町!O30+泊村!O30+神恵内村!O30+積丹町!O30+古平町!O30+仁木町!O30+余市町!O30+赤井川村!O30</f>
        <v>2413</v>
      </c>
      <c r="P30" s="6">
        <f>+小樽市!P30+島牧村!P30+寿都町!P30+黒松内町!P30+蘭越町!P30+ニセコ町!P30+真狩村!P30+留寿都村!P30+喜茂別町!P30+京極町!P30+倶知安町!P30+共和町!P30+岩内町!P30+泊村!P30+神恵内村!P30+積丹町!P30+古平町!P30+仁木町!P30+余市町!P30+赤井川村!P30</f>
        <v>506</v>
      </c>
      <c r="Q30" s="6">
        <f>+小樽市!Q30+島牧村!Q30+寿都町!Q30+黒松内町!Q30+蘭越町!Q30+ニセコ町!Q30+真狩村!Q30+留寿都村!Q30+喜茂別町!Q30+京極町!Q30+倶知安町!Q30+共和町!Q30+岩内町!Q30+泊村!Q30+神恵内村!Q30+積丹町!Q30+古平町!Q30+仁木町!Q30+余市町!Q30+赤井川村!Q30</f>
        <v>434</v>
      </c>
      <c r="R30" s="6">
        <f>+小樽市!R30+島牧村!R30+寿都町!R30+黒松内町!R30+蘭越町!R30+ニセコ町!R30+真狩村!R30+留寿都村!R30+喜茂別町!R30+京極町!R30+倶知安町!R30+共和町!R30+岩内町!R30+泊村!R30+神恵内村!R30+積丹町!R30+古平町!R30+仁木町!R30+余市町!R30+赤井川村!R30</f>
        <v>6312</v>
      </c>
      <c r="S30" s="6">
        <f>+小樽市!S30+島牧村!S30+寿都町!S30+黒松内町!S30+蘭越町!S30+ニセコ町!S30+真狩村!S30+留寿都村!S30+喜茂別町!S30+京極町!S30+倶知安町!S30+共和町!S30+岩内町!S30+泊村!S30+神恵内村!S30+積丹町!S30+古平町!S30+仁木町!S30+余市町!S30+赤井川村!S30</f>
        <v>710</v>
      </c>
      <c r="T30" s="6">
        <f>+小樽市!T30+島牧村!T30+寿都町!T30+黒松内町!T30+蘭越町!T30+ニセコ町!T30+真狩村!T30+留寿都村!T30+喜茂別町!T30+京極町!T30+倶知安町!T30+共和町!T30+岩内町!T30+泊村!T30+神恵内村!T30+積丹町!T30+古平町!T30+仁木町!T30+余市町!T30+赤井川村!T30</f>
        <v>17860</v>
      </c>
      <c r="U30" s="7">
        <f>+小樽市!U30+島牧村!U30+寿都町!U30+黒松内町!U30+蘭越町!U30+ニセコ町!U30+真狩村!U30+留寿都村!U30+喜茂別町!U30+京極町!U30+倶知安町!U30+共和町!U30+岩内町!U30+泊村!U30+神恵内村!U30+積丹町!U30+古平町!U30+仁木町!U30+余市町!U30+赤井川村!U30</f>
        <v>11998</v>
      </c>
      <c r="V30" s="31">
        <f>+小樽市!V30+島牧村!V30+寿都町!V30+黒松内町!V30+蘭越町!V30+ニセコ町!V30+真狩村!V30+留寿都村!V30+喜茂別町!V30+京極町!V30+倶知安町!V30+共和町!V30+岩内町!V30+泊村!V30+神恵内村!V30+積丹町!V30+古平町!V30+仁木町!V30+余市町!V30+赤井川村!V30</f>
        <v>131502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112470</v>
      </c>
      <c r="D31" s="3">
        <f t="shared" ref="D31:U31" si="0">+D7+D9+D11+D13+D15+D17+D19+D21+D23+D25+D27+D29</f>
        <v>88701</v>
      </c>
      <c r="E31" s="3">
        <f t="shared" si="0"/>
        <v>67868</v>
      </c>
      <c r="F31" s="3">
        <f t="shared" si="0"/>
        <v>91680</v>
      </c>
      <c r="G31" s="3">
        <f t="shared" si="0"/>
        <v>46610</v>
      </c>
      <c r="H31" s="3">
        <f t="shared" si="0"/>
        <v>17363</v>
      </c>
      <c r="I31" s="3">
        <f t="shared" si="0"/>
        <v>36626</v>
      </c>
      <c r="J31" s="3">
        <f t="shared" si="0"/>
        <v>328</v>
      </c>
      <c r="K31" s="3">
        <f t="shared" ref="K31:M31" si="1">+K7+K9+K11+K13+K15+K17+K19+K21+K23+K25+K27+K29</f>
        <v>5130</v>
      </c>
      <c r="L31" s="3">
        <f t="shared" si="1"/>
        <v>2918</v>
      </c>
      <c r="M31" s="3">
        <f t="shared" si="1"/>
        <v>557</v>
      </c>
      <c r="N31" s="3">
        <f t="shared" si="0"/>
        <v>1402</v>
      </c>
      <c r="O31" s="3">
        <f t="shared" si="0"/>
        <v>6038</v>
      </c>
      <c r="P31" s="3">
        <f t="shared" si="0"/>
        <v>1690</v>
      </c>
      <c r="Q31" s="3">
        <f t="shared" si="0"/>
        <v>1537</v>
      </c>
      <c r="R31" s="3">
        <f t="shared" si="0"/>
        <v>17252</v>
      </c>
      <c r="S31" s="3">
        <f t="shared" si="0"/>
        <v>3123</v>
      </c>
      <c r="T31" s="3">
        <f t="shared" si="0"/>
        <v>53930</v>
      </c>
      <c r="U31" s="4">
        <f t="shared" si="0"/>
        <v>30151</v>
      </c>
      <c r="V31" s="29">
        <f>+小樽市!V31+島牧村!V31+寿都町!V31+黒松内町!V31+蘭越町!V31+ニセコ町!V31+真狩村!V31+留寿都村!V31+喜茂別町!V31+京極町!V31+倶知安町!V31+共和町!V31+岩内町!V31+泊村!V31+神恵内村!V31+積丹町!V31+古平町!V31+仁木町!V31+余市町!V31+赤井川村!V31</f>
        <v>585374</v>
      </c>
    </row>
    <row r="32" spans="1:22" ht="18" customHeight="1" x14ac:dyDescent="0.15">
      <c r="A32" s="153"/>
      <c r="B32" s="120" t="s">
        <v>14</v>
      </c>
      <c r="C32" s="5">
        <f t="shared" ref="C32:U32" si="2">+C8+C10+C12+C14+C16+C18+C20+C22+C24+C26+C28+C30</f>
        <v>173900</v>
      </c>
      <c r="D32" s="6">
        <f t="shared" si="2"/>
        <v>130200</v>
      </c>
      <c r="E32" s="6">
        <f t="shared" si="2"/>
        <v>98769</v>
      </c>
      <c r="F32" s="6">
        <f t="shared" si="2"/>
        <v>174486</v>
      </c>
      <c r="G32" s="6">
        <f t="shared" si="2"/>
        <v>89111</v>
      </c>
      <c r="H32" s="6">
        <f t="shared" si="2"/>
        <v>31532</v>
      </c>
      <c r="I32" s="6">
        <f t="shared" si="2"/>
        <v>61421</v>
      </c>
      <c r="J32" s="6">
        <f t="shared" si="2"/>
        <v>735</v>
      </c>
      <c r="K32" s="6">
        <f t="shared" ref="K32:M32" si="3">+K8+K10+K12+K14+K16+K18+K20+K22+K24+K26+K28+K30</f>
        <v>10787</v>
      </c>
      <c r="L32" s="6">
        <f t="shared" si="3"/>
        <v>7402</v>
      </c>
      <c r="M32" s="6">
        <f t="shared" si="3"/>
        <v>847</v>
      </c>
      <c r="N32" s="6">
        <f t="shared" si="2"/>
        <v>3159</v>
      </c>
      <c r="O32" s="6">
        <f t="shared" si="2"/>
        <v>16461</v>
      </c>
      <c r="P32" s="6">
        <f t="shared" si="2"/>
        <v>3931</v>
      </c>
      <c r="Q32" s="6">
        <f t="shared" si="2"/>
        <v>3292</v>
      </c>
      <c r="R32" s="6">
        <f t="shared" si="2"/>
        <v>38897</v>
      </c>
      <c r="S32" s="6">
        <f t="shared" si="2"/>
        <v>7156</v>
      </c>
      <c r="T32" s="6">
        <f t="shared" si="2"/>
        <v>140257</v>
      </c>
      <c r="U32" s="7">
        <f t="shared" si="2"/>
        <v>87973</v>
      </c>
      <c r="V32" s="31">
        <f>+小樽市!V32+島牧村!V32+寿都町!V32+黒松内町!V32+蘭越町!V32+ニセコ町!V32+真狩村!V32+留寿都村!V32+喜茂別町!V32+京極町!V32+倶知安町!V32+共和町!V32+岩内町!V32+泊村!V32+神恵内村!V32+積丹町!V32+古平町!V32+仁木町!V32+余市町!V32+赤井川村!V32</f>
        <v>1080316</v>
      </c>
    </row>
    <row r="33" spans="1:22" ht="18" customHeight="1" x14ac:dyDescent="0.15">
      <c r="A33" s="158" t="s">
        <v>273</v>
      </c>
      <c r="B33" s="118" t="s">
        <v>13</v>
      </c>
      <c r="C33" s="2">
        <f>+小樽市!C33+島牧村!C33+寿都町!C33+黒松内町!C33+蘭越町!C33+ニセコ町!C33+真狩村!C33+留寿都村!C33+喜茂別町!C33+京極町!C33+倶知安町!C33+共和町!C33+岩内町!C33+泊村!C33+神恵内村!C33+積丹町!C33+古平町!C33+仁木町!C33+余市町!C33+赤井川村!C33</f>
        <v>91770</v>
      </c>
      <c r="D33" s="3">
        <f>+小樽市!D33+島牧村!D33+寿都町!D33+黒松内町!D33+蘭越町!D33+ニセコ町!D33+真狩村!D33+留寿都村!D33+喜茂別町!D33+京極町!D33+倶知安町!D33+共和町!D33+岩内町!D33+泊村!D33+神恵内村!D33+積丹町!D33+古平町!D33+仁木町!D33+余市町!D33+赤井川村!D33</f>
        <v>56433</v>
      </c>
      <c r="E33" s="3">
        <f>+小樽市!E33+島牧村!E33+寿都町!E33+黒松内町!E33+蘭越町!E33+ニセコ町!E33+真狩村!E33+留寿都村!E33+喜茂別町!E33+京極町!E33+倶知安町!E33+共和町!E33+岩内町!E33+泊村!E33+神恵内村!E33+積丹町!E33+古平町!E33+仁木町!E33+余市町!E33+赤井川村!E33</f>
        <v>55633</v>
      </c>
      <c r="F33" s="3">
        <f>+小樽市!F33+島牧村!F33+寿都町!F33+黒松内町!F33+蘭越町!F33+ニセコ町!F33+真狩村!F33+留寿都村!F33+喜茂別町!F33+京極町!F33+倶知安町!F33+共和町!F33+岩内町!F33+泊村!F33+神恵内村!F33+積丹町!F33+古平町!F33+仁木町!F33+余市町!F33+赤井川村!F33</f>
        <v>74175</v>
      </c>
      <c r="G33" s="3">
        <f>+小樽市!G33+島牧村!G33+寿都町!G33+黒松内町!G33+蘭越町!G33+ニセコ町!G33+真狩村!G33+留寿都村!G33+喜茂別町!G33+京極町!G33+倶知安町!G33+共和町!G33+岩内町!G33+泊村!G33+神恵内村!G33+積丹町!G33+古平町!G33+仁木町!G33+余市町!G33+赤井川村!G33</f>
        <v>36811</v>
      </c>
      <c r="H33" s="3">
        <f>+小樽市!H33+島牧村!H33+寿都町!H33+黒松内町!H33+蘭越町!H33+ニセコ町!H33+真狩村!H33+留寿都村!H33+喜茂別町!H33+京極町!H33+倶知安町!H33+共和町!H33+岩内町!H33+泊村!H33+神恵内村!H33+積丹町!H33+古平町!H33+仁木町!H33+余市町!H33+赤井川村!H33</f>
        <v>19043</v>
      </c>
      <c r="I33" s="3">
        <f>+小樽市!I33+島牧村!I33+寿都町!I33+黒松内町!I33+蘭越町!I33+ニセコ町!I33+真狩村!I33+留寿都村!I33+喜茂別町!I33+京極町!I33+倶知安町!I33+共和町!I33+岩内町!I33+泊村!I33+神恵内村!I33+積丹町!I33+古平町!I33+仁木町!I33+余市町!I33+赤井川村!I33</f>
        <v>33766</v>
      </c>
      <c r="J33" s="3">
        <f>+小樽市!J33+島牧村!J33+寿都町!J33+黒松内町!J33+蘭越町!J33+ニセコ町!J33+真狩村!J33+留寿都村!J33+喜茂別町!J33+京極町!J33+倶知安町!J33+共和町!J33+岩内町!J33+泊村!J33+神恵内村!J33+積丹町!J33+古平町!J33+仁木町!J33+余市町!J33+赤井川村!J33</f>
        <v>186</v>
      </c>
      <c r="K33" s="3">
        <f>+小樽市!K33+島牧村!K33+寿都町!K33+黒松内町!K33+蘭越町!K33+ニセコ町!K33+真狩村!K33+留寿都村!K33+喜茂別町!K33+京極町!K33+倶知安町!K33+共和町!K33+岩内町!K33+泊村!K33+神恵内村!K33+積丹町!K33+古平町!K33+仁木町!K33+余市町!K33+赤井川村!K33</f>
        <v>3990</v>
      </c>
      <c r="L33" s="3">
        <f>+小樽市!L33+島牧村!L33+寿都町!L33+黒松内町!L33+蘭越町!L33+ニセコ町!L33+真狩村!L33+留寿都村!L33+喜茂別町!L33+京極町!L33+倶知安町!L33+共和町!L33+岩内町!L33+泊村!L33+神恵内村!L33+積丹町!L33+古平町!L33+仁木町!L33+余市町!L33+赤井川村!L33</f>
        <v>2419</v>
      </c>
      <c r="M33" s="3">
        <f>+小樽市!M33+島牧村!M33+寿都町!M33+黒松内町!M33+蘭越町!M33+ニセコ町!M33+真狩村!M33+留寿都村!M33+喜茂別町!M33+京極町!M33+倶知安町!M33+共和町!M33+岩内町!M33+泊村!M33+神恵内村!M33+積丹町!M33+古平町!M33+仁木町!M33+余市町!M33+赤井川村!M33</f>
        <v>632</v>
      </c>
      <c r="N33" s="3">
        <f>+小樽市!N33+島牧村!N33+寿都町!N33+黒松内町!N33+蘭越町!N33+ニセコ町!N33+真狩村!N33+留寿都村!N33+喜茂別町!N33+京極町!N33+倶知安町!N33+共和町!N33+岩内町!N33+泊村!N33+神恵内村!N33+積丹町!N33+古平町!N33+仁木町!N33+余市町!N33+赤井川村!N33</f>
        <v>1389</v>
      </c>
      <c r="O33" s="3">
        <f>+小樽市!O33+島牧村!O33+寿都町!O33+黒松内町!O33+蘭越町!O33+ニセコ町!O33+真狩村!O33+留寿都村!O33+喜茂別町!O33+京極町!O33+倶知安町!O33+共和町!O33+岩内町!O33+泊村!O33+神恵内村!O33+積丹町!O33+古平町!O33+仁木町!O33+余市町!O33+赤井川村!O33</f>
        <v>3855</v>
      </c>
      <c r="P33" s="3">
        <f>+小樽市!P33+島牧村!P33+寿都町!P33+黒松内町!P33+蘭越町!P33+ニセコ町!P33+真狩村!P33+留寿都村!P33+喜茂別町!P33+京極町!P33+倶知安町!P33+共和町!P33+岩内町!P33+泊村!P33+神恵内村!P33+積丹町!P33+古平町!P33+仁木町!P33+余市町!P33+赤井川村!P33</f>
        <v>1041</v>
      </c>
      <c r="Q33" s="3">
        <f>+小樽市!Q33+島牧村!Q33+寿都町!Q33+黒松内町!Q33+蘭越町!Q33+ニセコ町!Q33+真狩村!Q33+留寿都村!Q33+喜茂別町!Q33+京極町!Q33+倶知安町!Q33+共和町!Q33+岩内町!Q33+泊村!Q33+神恵内村!Q33+積丹町!Q33+古平町!Q33+仁木町!Q33+余市町!Q33+赤井川村!Q33</f>
        <v>1299</v>
      </c>
      <c r="R33" s="3">
        <f>+小樽市!R33+島牧村!R33+寿都町!R33+黒松内町!R33+蘭越町!R33+ニセコ町!R33+真狩村!R33+留寿都村!R33+喜茂別町!R33+京極町!R33+倶知安町!R33+共和町!R33+岩内町!R33+泊村!R33+神恵内村!R33+積丹町!R33+古平町!R33+仁木町!R33+余市町!R33+赤井川村!R33</f>
        <v>14556</v>
      </c>
      <c r="S33" s="3">
        <f>+小樽市!S33+島牧村!S33+寿都町!S33+黒松内町!S33+蘭越町!S33+ニセコ町!S33+真狩村!S33+留寿都村!S33+喜茂別町!S33+京極町!S33+倶知安町!S33+共和町!S33+岩内町!S33+泊村!S33+神恵内村!S33+積丹町!S33+古平町!S33+仁木町!S33+余市町!S33+赤井川村!S33</f>
        <v>3053</v>
      </c>
      <c r="T33" s="3">
        <f>+小樽市!T33+島牧村!T33+寿都町!T33+黒松内町!T33+蘭越町!T33+ニセコ町!T33+真狩村!T33+留寿都村!T33+喜茂別町!T33+京極町!T33+倶知安町!T33+共和町!T33+岩内町!T33+泊村!T33+神恵内村!T33+積丹町!T33+古平町!T33+仁木町!T33+余市町!T33+赤井川村!T33</f>
        <v>48375</v>
      </c>
      <c r="U33" s="4">
        <f>+小樽市!U33+島牧村!U33+寿都町!U33+黒松内町!U33+蘭越町!U33+ニセコ町!U33+真狩村!U33+留寿都村!U33+喜茂別町!U33+京極町!U33+倶知安町!U33+共和町!U33+岩内町!U33+泊村!U33+神恵内村!U33+積丹町!U33+古平町!U33+仁木町!U33+余市町!U33+赤井川村!U33</f>
        <v>36584</v>
      </c>
      <c r="V33" s="29">
        <f>+小樽市!V33+島牧村!V33+寿都町!V33+黒松内町!V33+蘭越町!V33+ニセコ町!V33+真狩村!V33+留寿都村!V33+喜茂別町!V33+京極町!V33+倶知安町!V33+共和町!V33+岩内町!V33+泊村!V33+神恵内村!V33+積丹町!V33+古平町!V33+仁木町!V33+余市町!V33+赤井川村!V33</f>
        <v>485010</v>
      </c>
    </row>
    <row r="34" spans="1:22" ht="18" customHeight="1" x14ac:dyDescent="0.15">
      <c r="A34" s="153"/>
      <c r="B34" s="120" t="s">
        <v>14</v>
      </c>
      <c r="C34" s="5">
        <f>+小樽市!C34+島牧村!C34+寿都町!C34+黒松内町!C34+蘭越町!C34+ニセコ町!C34+真狩村!C34+留寿都村!C34+喜茂別町!C34+京極町!C34+倶知安町!C34+共和町!C34+岩内町!C34+泊村!C34+神恵内村!C34+積丹町!C34+古平町!C34+仁木町!C34+余市町!C34+赤井川村!C34</f>
        <v>134298</v>
      </c>
      <c r="D34" s="6">
        <f>+小樽市!D34+島牧村!D34+寿都町!D34+黒松内町!D34+蘭越町!D34+ニセコ町!D34+真狩村!D34+留寿都村!D34+喜茂別町!D34+京極町!D34+倶知安町!D34+共和町!D34+岩内町!D34+泊村!D34+神恵内村!D34+積丹町!D34+古平町!D34+仁木町!D34+余市町!D34+赤井川村!D34</f>
        <v>86815</v>
      </c>
      <c r="E34" s="6">
        <f>+小樽市!E34+島牧村!E34+寿都町!E34+黒松内町!E34+蘭越町!E34+ニセコ町!E34+真狩村!E34+留寿都村!E34+喜茂別町!E34+京極町!E34+倶知安町!E34+共和町!E34+岩内町!E34+泊村!E34+神恵内村!E34+積丹町!E34+古平町!E34+仁木町!E34+余市町!E34+赤井川村!E34</f>
        <v>78955</v>
      </c>
      <c r="F34" s="6">
        <f>+小樽市!F34+島牧村!F34+寿都町!F34+黒松内町!F34+蘭越町!F34+ニセコ町!F34+真狩村!F34+留寿都村!F34+喜茂別町!F34+京極町!F34+倶知安町!F34+共和町!F34+岩内町!F34+泊村!F34+神恵内村!F34+積丹町!F34+古平町!F34+仁木町!F34+余市町!F34+赤井川村!F34</f>
        <v>140955</v>
      </c>
      <c r="G34" s="6">
        <f>+小樽市!G34+島牧村!G34+寿都町!G34+黒松内町!G34+蘭越町!G34+ニセコ町!G34+真狩村!G34+留寿都村!G34+喜茂別町!G34+京極町!G34+倶知安町!G34+共和町!G34+岩内町!G34+泊村!G34+神恵内村!G34+積丹町!G34+古平町!G34+仁木町!G34+余市町!G34+赤井川村!G34</f>
        <v>79053</v>
      </c>
      <c r="H34" s="6">
        <f>+小樽市!H34+島牧村!H34+寿都町!H34+黒松内町!H34+蘭越町!H34+ニセコ町!H34+真狩村!H34+留寿都村!H34+喜茂別町!H34+京極町!H34+倶知安町!H34+共和町!H34+岩内町!H34+泊村!H34+神恵内村!H34+積丹町!H34+古平町!H34+仁木町!H34+余市町!H34+赤井川村!H34</f>
        <v>30504</v>
      </c>
      <c r="I34" s="6">
        <f>+小樽市!I34+島牧村!I34+寿都町!I34+黒松内町!I34+蘭越町!I34+ニセコ町!I34+真狩村!I34+留寿都村!I34+喜茂別町!I34+京極町!I34+倶知安町!I34+共和町!I34+岩内町!I34+泊村!I34+神恵内村!I34+積丹町!I34+古平町!I34+仁木町!I34+余市町!I34+赤井川村!I34</f>
        <v>52931</v>
      </c>
      <c r="J34" s="6">
        <f>+小樽市!J34+島牧村!J34+寿都町!J34+黒松内町!J34+蘭越町!J34+ニセコ町!J34+真狩村!J34+留寿都村!J34+喜茂別町!J34+京極町!J34+倶知安町!J34+共和町!J34+岩内町!J34+泊村!J34+神恵内村!J34+積丹町!J34+古平町!J34+仁木町!J34+余市町!J34+赤井川村!J34</f>
        <v>466</v>
      </c>
      <c r="K34" s="6">
        <f>+小樽市!K34+島牧村!K34+寿都町!K34+黒松内町!K34+蘭越町!K34+ニセコ町!K34+真狩村!K34+留寿都村!K34+喜茂別町!K34+京極町!K34+倶知安町!K34+共和町!K34+岩内町!K34+泊村!K34+神恵内村!K34+積丹町!K34+古平町!K34+仁木町!K34+余市町!K34+赤井川村!K34</f>
        <v>8740</v>
      </c>
      <c r="L34" s="6">
        <f>+小樽市!L34+島牧村!L34+寿都町!L34+黒松内町!L34+蘭越町!L34+ニセコ町!L34+真狩村!L34+留寿都村!L34+喜茂別町!L34+京極町!L34+倶知安町!L34+共和町!L34+岩内町!L34+泊村!L34+神恵内村!L34+積丹町!L34+古平町!L34+仁木町!L34+余市町!L34+赤井川村!L34</f>
        <v>5598</v>
      </c>
      <c r="M34" s="6">
        <f>+小樽市!M34+島牧村!M34+寿都町!M34+黒松内町!M34+蘭越町!M34+ニセコ町!M34+真狩村!M34+留寿都村!M34+喜茂別町!M34+京極町!M34+倶知安町!M34+共和町!M34+岩内町!M34+泊村!M34+神恵内村!M34+積丹町!M34+古平町!M34+仁木町!M34+余市町!M34+赤井川村!M34</f>
        <v>1337</v>
      </c>
      <c r="N34" s="6">
        <f>+小樽市!N34+島牧村!N34+寿都町!N34+黒松内町!N34+蘭越町!N34+ニセコ町!N34+真狩村!N34+留寿都村!N34+喜茂別町!N34+京極町!N34+倶知安町!N34+共和町!N34+岩内町!N34+泊村!N34+神恵内村!N34+積丹町!N34+古平町!N34+仁木町!N34+余市町!N34+赤井川村!N34</f>
        <v>3381</v>
      </c>
      <c r="O34" s="6">
        <f>+小樽市!O34+島牧村!O34+寿都町!O34+黒松内町!O34+蘭越町!O34+ニセコ町!O34+真狩村!O34+留寿都村!O34+喜茂別町!O34+京極町!O34+倶知安町!O34+共和町!O34+岩内町!O34+泊村!O34+神恵内村!O34+積丹町!O34+古平町!O34+仁木町!O34+余市町!O34+赤井川村!O34</f>
        <v>11619</v>
      </c>
      <c r="P34" s="6">
        <f>+小樽市!P34+島牧村!P34+寿都町!P34+黒松内町!P34+蘭越町!P34+ニセコ町!P34+真狩村!P34+留寿都村!P34+喜茂別町!P34+京極町!P34+倶知安町!P34+共和町!P34+岩内町!P34+泊村!P34+神恵内村!P34+積丹町!P34+古平町!P34+仁木町!P34+余市町!P34+赤井川村!P34</f>
        <v>2893</v>
      </c>
      <c r="Q34" s="6">
        <f>+小樽市!Q34+島牧村!Q34+寿都町!Q34+黒松内町!Q34+蘭越町!Q34+ニセコ町!Q34+真狩村!Q34+留寿都村!Q34+喜茂別町!Q34+京極町!Q34+倶知安町!Q34+共和町!Q34+岩内町!Q34+泊村!Q34+神恵内村!Q34+積丹町!Q34+古平町!Q34+仁木町!Q34+余市町!Q34+赤井川村!Q34</f>
        <v>3745</v>
      </c>
      <c r="R34" s="6">
        <f>+小樽市!R34+島牧村!R34+寿都町!R34+黒松内町!R34+蘭越町!R34+ニセコ町!R34+真狩村!R34+留寿都村!R34+喜茂別町!R34+京極町!R34+倶知安町!R34+共和町!R34+岩内町!R34+泊村!R34+神恵内村!R34+積丹町!R34+古平町!R34+仁木町!R34+余市町!R34+赤井川村!R34</f>
        <v>32277</v>
      </c>
      <c r="S34" s="6">
        <f>+小樽市!S34+島牧村!S34+寿都町!S34+黒松内町!S34+蘭越町!S34+ニセコ町!S34+真狩村!S34+留寿都村!S34+喜茂別町!S34+京極町!S34+倶知安町!S34+共和町!S34+岩内町!S34+泊村!S34+神恵内村!S34+積丹町!S34+古平町!S34+仁木町!S34+余市町!S34+赤井川村!S34</f>
        <v>7122</v>
      </c>
      <c r="T34" s="6">
        <f>+小樽市!T34+島牧村!T34+寿都町!T34+黒松内町!T34+蘭越町!T34+ニセコ町!T34+真狩村!T34+留寿都村!T34+喜茂別町!T34+京極町!T34+倶知安町!T34+共和町!T34+岩内町!T34+泊村!T34+神恵内村!T34+積丹町!T34+古平町!T34+仁木町!T34+余市町!T34+赤井川村!T34</f>
        <v>140243</v>
      </c>
      <c r="U34" s="7">
        <f>+小樽市!U34+島牧村!U34+寿都町!U34+黒松内町!U34+蘭越町!U34+ニセコ町!U34+真狩村!U34+留寿都村!U34+喜茂別町!U34+京極町!U34+倶知安町!U34+共和町!U34+岩内町!U34+泊村!U34+神恵内村!U34+積丹町!U34+古平町!U34+仁木町!U34+余市町!U34+赤井川村!U34</f>
        <v>79386</v>
      </c>
      <c r="V34" s="31">
        <f>+小樽市!V34+島牧村!V34+寿都町!V34+黒松内町!V34+蘭越町!V34+ニセコ町!V34+真狩村!V34+留寿都村!V34+喜茂別町!V34+京極町!V34+倶知安町!V34+共和町!V34+岩内町!V34+泊村!V34+神恵内村!V34+積丹町!V34+古平町!V34+仁木町!V34+余市町!V34+赤井川村!V34</f>
        <v>900318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1.2255639097744362</v>
      </c>
      <c r="D35" s="34">
        <f t="shared" ref="D35:V35" si="4">IF(D33=0,"- ",+D31/D33)</f>
        <v>1.5717930997820424</v>
      </c>
      <c r="E35" s="34">
        <f t="shared" si="4"/>
        <v>1.21992342674312</v>
      </c>
      <c r="F35" s="34">
        <f t="shared" si="4"/>
        <v>1.2359959555106168</v>
      </c>
      <c r="G35" s="34">
        <f t="shared" si="4"/>
        <v>1.2661976039770722</v>
      </c>
      <c r="H35" s="34">
        <f t="shared" si="4"/>
        <v>0.91177860631203067</v>
      </c>
      <c r="I35" s="34">
        <f t="shared" si="4"/>
        <v>1.0847005863886749</v>
      </c>
      <c r="J35" s="34">
        <f t="shared" si="4"/>
        <v>1.7634408602150538</v>
      </c>
      <c r="K35" s="34">
        <f t="shared" ref="K35:M35" si="5">IF(K33=0,"- ",+K31/K33)</f>
        <v>1.2857142857142858</v>
      </c>
      <c r="L35" s="34">
        <f t="shared" si="5"/>
        <v>1.2062835882596115</v>
      </c>
      <c r="M35" s="34">
        <f t="shared" si="5"/>
        <v>0.88132911392405067</v>
      </c>
      <c r="N35" s="34">
        <f t="shared" si="4"/>
        <v>1.0093592512598992</v>
      </c>
      <c r="O35" s="34">
        <f t="shared" si="4"/>
        <v>1.5662775616083009</v>
      </c>
      <c r="P35" s="34">
        <f t="shared" si="4"/>
        <v>1.6234390009606148</v>
      </c>
      <c r="Q35" s="34">
        <f t="shared" si="4"/>
        <v>1.1832178598922247</v>
      </c>
      <c r="R35" s="34">
        <f t="shared" si="4"/>
        <v>1.185215718604012</v>
      </c>
      <c r="S35" s="34">
        <f t="shared" si="4"/>
        <v>1.0229282672780871</v>
      </c>
      <c r="T35" s="34">
        <f t="shared" si="4"/>
        <v>1.1148320413436692</v>
      </c>
      <c r="U35" s="35">
        <f t="shared" si="4"/>
        <v>0.82415810190247107</v>
      </c>
      <c r="V35" s="36">
        <f t="shared" si="4"/>
        <v>1.2069318158388487</v>
      </c>
    </row>
    <row r="36" spans="1:22" ht="18" customHeight="1" x14ac:dyDescent="0.15">
      <c r="A36" s="153"/>
      <c r="B36" s="120" t="s">
        <v>14</v>
      </c>
      <c r="C36" s="37">
        <f t="shared" ref="C36:V36" si="6">IF(C34=0,"- ",+C32/C34)</f>
        <v>1.294881532115147</v>
      </c>
      <c r="D36" s="38">
        <f t="shared" si="6"/>
        <v>1.4997408281978921</v>
      </c>
      <c r="E36" s="38">
        <f t="shared" si="6"/>
        <v>1.2509530745361281</v>
      </c>
      <c r="F36" s="38">
        <f t="shared" si="6"/>
        <v>1.2378844312014472</v>
      </c>
      <c r="G36" s="38">
        <f t="shared" si="6"/>
        <v>1.1272310981240434</v>
      </c>
      <c r="H36" s="38">
        <f t="shared" si="6"/>
        <v>1.0337004982953055</v>
      </c>
      <c r="I36" s="38">
        <f t="shared" si="6"/>
        <v>1.1603974986302923</v>
      </c>
      <c r="J36" s="38">
        <f t="shared" si="6"/>
        <v>1.5772532188841202</v>
      </c>
      <c r="K36" s="38">
        <f t="shared" ref="K36:M36" si="7">IF(K34=0,"- ",+K32/K34)</f>
        <v>1.2342105263157894</v>
      </c>
      <c r="L36" s="38">
        <f t="shared" si="7"/>
        <v>1.3222579492675957</v>
      </c>
      <c r="M36" s="38">
        <f t="shared" si="7"/>
        <v>0.63350785340314131</v>
      </c>
      <c r="N36" s="38">
        <f t="shared" si="6"/>
        <v>0.93433895297249336</v>
      </c>
      <c r="O36" s="38">
        <f t="shared" si="6"/>
        <v>1.4167312161115415</v>
      </c>
      <c r="P36" s="38">
        <f t="shared" si="6"/>
        <v>1.3587970964396821</v>
      </c>
      <c r="Q36" s="38">
        <f t="shared" si="6"/>
        <v>0.87903871829105473</v>
      </c>
      <c r="R36" s="38">
        <f t="shared" si="6"/>
        <v>1.2050996065309663</v>
      </c>
      <c r="S36" s="38">
        <f t="shared" si="6"/>
        <v>1.0047739399045212</v>
      </c>
      <c r="T36" s="38">
        <f t="shared" si="6"/>
        <v>1.0000998267293197</v>
      </c>
      <c r="U36" s="39">
        <f t="shared" si="6"/>
        <v>1.1081676869977075</v>
      </c>
      <c r="V36" s="40">
        <f t="shared" si="6"/>
        <v>1.1999271368560886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46</v>
      </c>
      <c r="O4" s="14" t="s">
        <v>35</v>
      </c>
      <c r="P4" s="14" t="s">
        <v>36</v>
      </c>
      <c r="Q4" s="15">
        <v>46</v>
      </c>
      <c r="R4" s="14" t="s">
        <v>37</v>
      </c>
      <c r="T4" s="16" t="s">
        <v>33</v>
      </c>
      <c r="U4" s="16"/>
      <c r="V4" s="16" t="s">
        <v>76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2160</v>
      </c>
      <c r="D7" s="3">
        <v>1972</v>
      </c>
      <c r="E7" s="3">
        <v>1267</v>
      </c>
      <c r="F7" s="3">
        <v>1710</v>
      </c>
      <c r="G7" s="3">
        <v>666</v>
      </c>
      <c r="H7" s="3">
        <v>444</v>
      </c>
      <c r="I7" s="3">
        <v>1776</v>
      </c>
      <c r="J7" s="3">
        <v>0</v>
      </c>
      <c r="K7" s="3">
        <v>68</v>
      </c>
      <c r="L7" s="3">
        <v>106</v>
      </c>
      <c r="M7" s="3">
        <v>9</v>
      </c>
      <c r="N7" s="3">
        <v>44</v>
      </c>
      <c r="O7" s="3">
        <v>8</v>
      </c>
      <c r="P7" s="3">
        <v>11</v>
      </c>
      <c r="Q7" s="3">
        <v>20</v>
      </c>
      <c r="R7" s="3">
        <v>151</v>
      </c>
      <c r="S7" s="3">
        <v>72</v>
      </c>
      <c r="T7" s="3">
        <v>77</v>
      </c>
      <c r="U7" s="4">
        <v>64</v>
      </c>
      <c r="V7" s="29">
        <f>SUM(C7:U7)</f>
        <v>10625</v>
      </c>
    </row>
    <row r="8" spans="1:22" ht="18" customHeight="1" x14ac:dyDescent="0.15">
      <c r="A8" s="157"/>
      <c r="B8" s="119" t="s">
        <v>14</v>
      </c>
      <c r="C8" s="5">
        <v>2409</v>
      </c>
      <c r="D8" s="9">
        <v>2090</v>
      </c>
      <c r="E8" s="9">
        <v>1401</v>
      </c>
      <c r="F8" s="9">
        <v>1962</v>
      </c>
      <c r="G8" s="9">
        <v>776</v>
      </c>
      <c r="H8" s="9">
        <v>519</v>
      </c>
      <c r="I8" s="9">
        <v>1965</v>
      </c>
      <c r="J8" s="9">
        <v>0</v>
      </c>
      <c r="K8" s="9">
        <v>73</v>
      </c>
      <c r="L8" s="9">
        <v>106</v>
      </c>
      <c r="M8" s="9">
        <v>9</v>
      </c>
      <c r="N8" s="9">
        <v>84</v>
      </c>
      <c r="O8" s="9">
        <v>10</v>
      </c>
      <c r="P8" s="9">
        <v>12</v>
      </c>
      <c r="Q8" s="9">
        <v>26</v>
      </c>
      <c r="R8" s="9">
        <v>215</v>
      </c>
      <c r="S8" s="9">
        <v>84</v>
      </c>
      <c r="T8" s="9">
        <v>163</v>
      </c>
      <c r="U8" s="10">
        <v>78</v>
      </c>
      <c r="V8" s="30">
        <f t="shared" ref="V8:V30" si="0">SUM(C8:U8)</f>
        <v>11982</v>
      </c>
    </row>
    <row r="9" spans="1:22" ht="18" customHeight="1" x14ac:dyDescent="0.15">
      <c r="A9" s="154" t="s">
        <v>2</v>
      </c>
      <c r="B9" s="118" t="s">
        <v>13</v>
      </c>
      <c r="C9" s="2">
        <v>2507</v>
      </c>
      <c r="D9" s="3">
        <v>2550</v>
      </c>
      <c r="E9" s="3">
        <v>2231</v>
      </c>
      <c r="F9" s="3">
        <v>2005</v>
      </c>
      <c r="G9" s="3">
        <v>1309</v>
      </c>
      <c r="H9" s="3">
        <v>511</v>
      </c>
      <c r="I9" s="3">
        <v>872</v>
      </c>
      <c r="J9" s="3">
        <v>3</v>
      </c>
      <c r="K9" s="3">
        <v>40</v>
      </c>
      <c r="L9" s="3">
        <v>23</v>
      </c>
      <c r="M9" s="3">
        <v>3</v>
      </c>
      <c r="N9" s="3">
        <v>52</v>
      </c>
      <c r="O9" s="3">
        <v>25</v>
      </c>
      <c r="P9" s="3">
        <v>14</v>
      </c>
      <c r="Q9" s="3">
        <v>31</v>
      </c>
      <c r="R9" s="3">
        <v>197</v>
      </c>
      <c r="S9" s="3">
        <v>116</v>
      </c>
      <c r="T9" s="3">
        <v>86</v>
      </c>
      <c r="U9" s="4">
        <v>132</v>
      </c>
      <c r="V9" s="29">
        <f t="shared" si="0"/>
        <v>12707</v>
      </c>
    </row>
    <row r="10" spans="1:22" ht="18" customHeight="1" x14ac:dyDescent="0.15">
      <c r="A10" s="153"/>
      <c r="B10" s="120" t="s">
        <v>14</v>
      </c>
      <c r="C10" s="5">
        <v>2757</v>
      </c>
      <c r="D10" s="6">
        <v>2708</v>
      </c>
      <c r="E10" s="6">
        <v>2456</v>
      </c>
      <c r="F10" s="6">
        <v>2226</v>
      </c>
      <c r="G10" s="6">
        <v>1465</v>
      </c>
      <c r="H10" s="6">
        <v>609</v>
      </c>
      <c r="I10" s="6">
        <v>940</v>
      </c>
      <c r="J10" s="6">
        <v>6</v>
      </c>
      <c r="K10" s="6">
        <v>46</v>
      </c>
      <c r="L10" s="6">
        <v>47</v>
      </c>
      <c r="M10" s="6">
        <v>3</v>
      </c>
      <c r="N10" s="6">
        <v>93</v>
      </c>
      <c r="O10" s="6">
        <v>27</v>
      </c>
      <c r="P10" s="6">
        <v>16</v>
      </c>
      <c r="Q10" s="6">
        <v>35</v>
      </c>
      <c r="R10" s="6">
        <v>245</v>
      </c>
      <c r="S10" s="6">
        <v>138</v>
      </c>
      <c r="T10" s="6">
        <v>101</v>
      </c>
      <c r="U10" s="7">
        <v>156</v>
      </c>
      <c r="V10" s="31">
        <f t="shared" si="0"/>
        <v>14074</v>
      </c>
    </row>
    <row r="11" spans="1:22" ht="18" customHeight="1" x14ac:dyDescent="0.15">
      <c r="A11" s="156" t="s">
        <v>3</v>
      </c>
      <c r="B11" s="121" t="s">
        <v>13</v>
      </c>
      <c r="C11" s="11">
        <v>3084</v>
      </c>
      <c r="D11" s="12">
        <v>2811</v>
      </c>
      <c r="E11" s="12">
        <v>1700</v>
      </c>
      <c r="F11" s="12">
        <v>2301</v>
      </c>
      <c r="G11" s="12">
        <v>1844</v>
      </c>
      <c r="H11" s="12">
        <v>799</v>
      </c>
      <c r="I11" s="12">
        <v>420</v>
      </c>
      <c r="J11" s="12">
        <v>0</v>
      </c>
      <c r="K11" s="12">
        <v>154</v>
      </c>
      <c r="L11" s="12">
        <v>37</v>
      </c>
      <c r="M11" s="12">
        <v>5</v>
      </c>
      <c r="N11" s="12">
        <v>36</v>
      </c>
      <c r="O11" s="12">
        <v>30</v>
      </c>
      <c r="P11" s="12">
        <v>9</v>
      </c>
      <c r="Q11" s="12">
        <v>32</v>
      </c>
      <c r="R11" s="12">
        <v>342</v>
      </c>
      <c r="S11" s="12">
        <v>61</v>
      </c>
      <c r="T11" s="12">
        <v>85</v>
      </c>
      <c r="U11" s="13">
        <v>165</v>
      </c>
      <c r="V11" s="32">
        <f t="shared" si="0"/>
        <v>13915</v>
      </c>
    </row>
    <row r="12" spans="1:22" ht="18" customHeight="1" x14ac:dyDescent="0.15">
      <c r="A12" s="157"/>
      <c r="B12" s="119" t="s">
        <v>14</v>
      </c>
      <c r="C12" s="8">
        <v>3447</v>
      </c>
      <c r="D12" s="9">
        <v>3014</v>
      </c>
      <c r="E12" s="9">
        <v>1920</v>
      </c>
      <c r="F12" s="9">
        <v>2657</v>
      </c>
      <c r="G12" s="9">
        <v>2195</v>
      </c>
      <c r="H12" s="9">
        <v>929</v>
      </c>
      <c r="I12" s="9">
        <v>454</v>
      </c>
      <c r="J12" s="9">
        <v>0</v>
      </c>
      <c r="K12" s="9">
        <v>167</v>
      </c>
      <c r="L12" s="9">
        <v>38</v>
      </c>
      <c r="M12" s="9">
        <v>5</v>
      </c>
      <c r="N12" s="9">
        <v>61</v>
      </c>
      <c r="O12" s="9">
        <v>32</v>
      </c>
      <c r="P12" s="9">
        <v>10</v>
      </c>
      <c r="Q12" s="9">
        <v>33</v>
      </c>
      <c r="R12" s="9">
        <v>387</v>
      </c>
      <c r="S12" s="9">
        <v>74</v>
      </c>
      <c r="T12" s="9">
        <v>115</v>
      </c>
      <c r="U12" s="10">
        <v>195</v>
      </c>
      <c r="V12" s="30">
        <f t="shared" si="0"/>
        <v>15733</v>
      </c>
    </row>
    <row r="13" spans="1:22" ht="18" customHeight="1" x14ac:dyDescent="0.15">
      <c r="A13" s="154" t="s">
        <v>4</v>
      </c>
      <c r="B13" s="118" t="s">
        <v>13</v>
      </c>
      <c r="C13" s="2">
        <v>4337</v>
      </c>
      <c r="D13" s="3">
        <v>4205</v>
      </c>
      <c r="E13" s="3">
        <v>2683</v>
      </c>
      <c r="F13" s="3">
        <v>3583</v>
      </c>
      <c r="G13" s="3">
        <v>1020</v>
      </c>
      <c r="H13" s="3">
        <v>373</v>
      </c>
      <c r="I13" s="3">
        <v>1242</v>
      </c>
      <c r="J13" s="3">
        <v>5</v>
      </c>
      <c r="K13" s="3">
        <v>49</v>
      </c>
      <c r="L13" s="3">
        <v>136</v>
      </c>
      <c r="M13" s="3">
        <v>5</v>
      </c>
      <c r="N13" s="3">
        <v>14</v>
      </c>
      <c r="O13" s="3">
        <v>41</v>
      </c>
      <c r="P13" s="3">
        <v>27</v>
      </c>
      <c r="Q13" s="3">
        <v>30</v>
      </c>
      <c r="R13" s="3">
        <v>553</v>
      </c>
      <c r="S13" s="3">
        <v>168</v>
      </c>
      <c r="T13" s="3">
        <v>122</v>
      </c>
      <c r="U13" s="4">
        <v>267</v>
      </c>
      <c r="V13" s="29">
        <f t="shared" si="0"/>
        <v>18860</v>
      </c>
    </row>
    <row r="14" spans="1:22" ht="18" customHeight="1" x14ac:dyDescent="0.15">
      <c r="A14" s="153"/>
      <c r="B14" s="120" t="s">
        <v>14</v>
      </c>
      <c r="C14" s="5">
        <v>5031</v>
      </c>
      <c r="D14" s="6">
        <v>4584</v>
      </c>
      <c r="E14" s="6">
        <v>3099</v>
      </c>
      <c r="F14" s="6">
        <v>4249</v>
      </c>
      <c r="G14" s="6">
        <v>1162</v>
      </c>
      <c r="H14" s="6">
        <v>413</v>
      </c>
      <c r="I14" s="6">
        <v>1365</v>
      </c>
      <c r="J14" s="6">
        <v>5</v>
      </c>
      <c r="K14" s="6">
        <v>51</v>
      </c>
      <c r="L14" s="6">
        <v>139</v>
      </c>
      <c r="M14" s="6">
        <v>5</v>
      </c>
      <c r="N14" s="6">
        <v>27</v>
      </c>
      <c r="O14" s="6">
        <v>48</v>
      </c>
      <c r="P14" s="6">
        <v>85</v>
      </c>
      <c r="Q14" s="6">
        <v>45</v>
      </c>
      <c r="R14" s="6">
        <v>751</v>
      </c>
      <c r="S14" s="6">
        <v>224</v>
      </c>
      <c r="T14" s="6">
        <v>151</v>
      </c>
      <c r="U14" s="7">
        <v>311</v>
      </c>
      <c r="V14" s="31">
        <f t="shared" si="0"/>
        <v>21745</v>
      </c>
    </row>
    <row r="15" spans="1:22" ht="18" customHeight="1" x14ac:dyDescent="0.15">
      <c r="A15" s="156" t="s">
        <v>5</v>
      </c>
      <c r="B15" s="121" t="s">
        <v>13</v>
      </c>
      <c r="C15" s="11">
        <v>4101</v>
      </c>
      <c r="D15" s="12">
        <v>3982</v>
      </c>
      <c r="E15" s="12">
        <v>1528</v>
      </c>
      <c r="F15" s="12">
        <v>2646</v>
      </c>
      <c r="G15" s="12">
        <v>452</v>
      </c>
      <c r="H15" s="12">
        <v>308</v>
      </c>
      <c r="I15" s="12">
        <v>357</v>
      </c>
      <c r="J15" s="12">
        <v>3</v>
      </c>
      <c r="K15" s="12">
        <v>18</v>
      </c>
      <c r="L15" s="12">
        <v>32</v>
      </c>
      <c r="M15" s="12">
        <v>8</v>
      </c>
      <c r="N15" s="12">
        <v>37</v>
      </c>
      <c r="O15" s="12">
        <v>48</v>
      </c>
      <c r="P15" s="12">
        <v>18</v>
      </c>
      <c r="Q15" s="12">
        <v>37</v>
      </c>
      <c r="R15" s="12">
        <v>187</v>
      </c>
      <c r="S15" s="12">
        <v>47</v>
      </c>
      <c r="T15" s="12">
        <v>89</v>
      </c>
      <c r="U15" s="13">
        <v>227</v>
      </c>
      <c r="V15" s="32">
        <f t="shared" si="0"/>
        <v>14125</v>
      </c>
    </row>
    <row r="16" spans="1:22" ht="18" customHeight="1" x14ac:dyDescent="0.15">
      <c r="A16" s="157"/>
      <c r="B16" s="119" t="s">
        <v>14</v>
      </c>
      <c r="C16" s="8">
        <v>4555</v>
      </c>
      <c r="D16" s="9">
        <v>4275</v>
      </c>
      <c r="E16" s="9">
        <v>1681</v>
      </c>
      <c r="F16" s="9">
        <v>2993</v>
      </c>
      <c r="G16" s="9">
        <v>554</v>
      </c>
      <c r="H16" s="9">
        <v>358</v>
      </c>
      <c r="I16" s="9">
        <v>401</v>
      </c>
      <c r="J16" s="9">
        <v>3</v>
      </c>
      <c r="K16" s="9">
        <v>19</v>
      </c>
      <c r="L16" s="9">
        <v>32</v>
      </c>
      <c r="M16" s="9">
        <v>8</v>
      </c>
      <c r="N16" s="9">
        <v>68</v>
      </c>
      <c r="O16" s="9">
        <v>51</v>
      </c>
      <c r="P16" s="9">
        <v>22</v>
      </c>
      <c r="Q16" s="9">
        <v>56</v>
      </c>
      <c r="R16" s="9">
        <v>219</v>
      </c>
      <c r="S16" s="9">
        <v>54</v>
      </c>
      <c r="T16" s="9">
        <v>107</v>
      </c>
      <c r="U16" s="10">
        <v>292</v>
      </c>
      <c r="V16" s="30">
        <f t="shared" si="0"/>
        <v>15748</v>
      </c>
    </row>
    <row r="17" spans="1:22" ht="18" customHeight="1" x14ac:dyDescent="0.15">
      <c r="A17" s="154" t="s">
        <v>6</v>
      </c>
      <c r="B17" s="118" t="s">
        <v>13</v>
      </c>
      <c r="C17" s="2">
        <v>3316</v>
      </c>
      <c r="D17" s="3">
        <v>2825</v>
      </c>
      <c r="E17" s="3">
        <v>1634</v>
      </c>
      <c r="F17" s="3">
        <v>1860</v>
      </c>
      <c r="G17" s="3">
        <v>489</v>
      </c>
      <c r="H17" s="3">
        <v>461</v>
      </c>
      <c r="I17" s="3">
        <v>315</v>
      </c>
      <c r="J17" s="3">
        <v>8</v>
      </c>
      <c r="K17" s="3">
        <v>17</v>
      </c>
      <c r="L17" s="3">
        <v>22</v>
      </c>
      <c r="M17" s="3">
        <v>10</v>
      </c>
      <c r="N17" s="3">
        <v>52</v>
      </c>
      <c r="O17" s="3">
        <v>35</v>
      </c>
      <c r="P17" s="3">
        <v>7</v>
      </c>
      <c r="Q17" s="3">
        <v>70</v>
      </c>
      <c r="R17" s="3">
        <v>169</v>
      </c>
      <c r="S17" s="3">
        <v>44</v>
      </c>
      <c r="T17" s="3">
        <v>83</v>
      </c>
      <c r="U17" s="4">
        <v>111</v>
      </c>
      <c r="V17" s="29">
        <f t="shared" si="0"/>
        <v>11528</v>
      </c>
    </row>
    <row r="18" spans="1:22" ht="18" customHeight="1" x14ac:dyDescent="0.15">
      <c r="A18" s="153"/>
      <c r="B18" s="120" t="s">
        <v>14</v>
      </c>
      <c r="C18" s="5">
        <v>3668</v>
      </c>
      <c r="D18" s="6">
        <v>3015</v>
      </c>
      <c r="E18" s="6">
        <v>1807</v>
      </c>
      <c r="F18" s="6">
        <v>2109</v>
      </c>
      <c r="G18" s="6">
        <v>551</v>
      </c>
      <c r="H18" s="6">
        <v>528</v>
      </c>
      <c r="I18" s="6">
        <v>353</v>
      </c>
      <c r="J18" s="6">
        <v>8</v>
      </c>
      <c r="K18" s="6">
        <v>17</v>
      </c>
      <c r="L18" s="6">
        <v>22</v>
      </c>
      <c r="M18" s="6">
        <v>10</v>
      </c>
      <c r="N18" s="6">
        <v>84</v>
      </c>
      <c r="O18" s="6">
        <v>41</v>
      </c>
      <c r="P18" s="6">
        <v>7</v>
      </c>
      <c r="Q18" s="6">
        <v>85</v>
      </c>
      <c r="R18" s="6">
        <v>191</v>
      </c>
      <c r="S18" s="6">
        <v>60</v>
      </c>
      <c r="T18" s="6">
        <v>98</v>
      </c>
      <c r="U18" s="7">
        <v>125</v>
      </c>
      <c r="V18" s="31">
        <f t="shared" si="0"/>
        <v>12779</v>
      </c>
    </row>
    <row r="19" spans="1:22" ht="18" customHeight="1" x14ac:dyDescent="0.15">
      <c r="A19" s="156" t="s">
        <v>7</v>
      </c>
      <c r="B19" s="121" t="s">
        <v>13</v>
      </c>
      <c r="C19" s="11">
        <v>3329</v>
      </c>
      <c r="D19" s="12">
        <v>4015</v>
      </c>
      <c r="E19" s="12">
        <v>2709</v>
      </c>
      <c r="F19" s="12">
        <v>2435</v>
      </c>
      <c r="G19" s="12">
        <v>961</v>
      </c>
      <c r="H19" s="12">
        <v>563</v>
      </c>
      <c r="I19" s="12">
        <v>1142</v>
      </c>
      <c r="J19" s="12">
        <v>6</v>
      </c>
      <c r="K19" s="12">
        <v>96</v>
      </c>
      <c r="L19" s="12">
        <v>42</v>
      </c>
      <c r="M19" s="12">
        <v>16</v>
      </c>
      <c r="N19" s="12">
        <v>61</v>
      </c>
      <c r="O19" s="12">
        <v>44</v>
      </c>
      <c r="P19" s="12">
        <v>31</v>
      </c>
      <c r="Q19" s="12">
        <v>36</v>
      </c>
      <c r="R19" s="12">
        <v>266</v>
      </c>
      <c r="S19" s="12">
        <v>66</v>
      </c>
      <c r="T19" s="12">
        <v>139</v>
      </c>
      <c r="U19" s="13">
        <v>189</v>
      </c>
      <c r="V19" s="32">
        <f t="shared" si="0"/>
        <v>16146</v>
      </c>
    </row>
    <row r="20" spans="1:22" ht="18" customHeight="1" x14ac:dyDescent="0.15">
      <c r="A20" s="157"/>
      <c r="B20" s="119" t="s">
        <v>14</v>
      </c>
      <c r="C20" s="8">
        <v>4039</v>
      </c>
      <c r="D20" s="9">
        <v>4522</v>
      </c>
      <c r="E20" s="9">
        <v>2982</v>
      </c>
      <c r="F20" s="9">
        <v>3039</v>
      </c>
      <c r="G20" s="9">
        <v>1115</v>
      </c>
      <c r="H20" s="9">
        <v>660</v>
      </c>
      <c r="I20" s="9">
        <v>1304</v>
      </c>
      <c r="J20" s="9">
        <v>6</v>
      </c>
      <c r="K20" s="9">
        <v>106</v>
      </c>
      <c r="L20" s="9">
        <v>48</v>
      </c>
      <c r="M20" s="9">
        <v>20</v>
      </c>
      <c r="N20" s="9">
        <v>99</v>
      </c>
      <c r="O20" s="9">
        <v>59</v>
      </c>
      <c r="P20" s="9">
        <v>34</v>
      </c>
      <c r="Q20" s="9">
        <v>44</v>
      </c>
      <c r="R20" s="9">
        <v>315</v>
      </c>
      <c r="S20" s="9">
        <v>78</v>
      </c>
      <c r="T20" s="9">
        <v>165</v>
      </c>
      <c r="U20" s="10">
        <v>233</v>
      </c>
      <c r="V20" s="30">
        <f t="shared" si="0"/>
        <v>18868</v>
      </c>
    </row>
    <row r="21" spans="1:22" ht="18" customHeight="1" x14ac:dyDescent="0.15">
      <c r="A21" s="154" t="s">
        <v>8</v>
      </c>
      <c r="B21" s="118" t="s">
        <v>13</v>
      </c>
      <c r="C21" s="2">
        <v>2914</v>
      </c>
      <c r="D21" s="3">
        <v>3727</v>
      </c>
      <c r="E21" s="3">
        <v>2200</v>
      </c>
      <c r="F21" s="3">
        <v>2406</v>
      </c>
      <c r="G21" s="3">
        <v>1049</v>
      </c>
      <c r="H21" s="3">
        <v>826</v>
      </c>
      <c r="I21" s="3">
        <v>506</v>
      </c>
      <c r="J21" s="3">
        <v>0</v>
      </c>
      <c r="K21" s="3">
        <v>66</v>
      </c>
      <c r="L21" s="3">
        <v>24</v>
      </c>
      <c r="M21" s="3">
        <v>35</v>
      </c>
      <c r="N21" s="3">
        <v>51</v>
      </c>
      <c r="O21" s="3">
        <v>39</v>
      </c>
      <c r="P21" s="3">
        <v>16</v>
      </c>
      <c r="Q21" s="3">
        <v>13</v>
      </c>
      <c r="R21" s="3">
        <v>156</v>
      </c>
      <c r="S21" s="3">
        <v>61</v>
      </c>
      <c r="T21" s="3">
        <v>110</v>
      </c>
      <c r="U21" s="4">
        <v>144</v>
      </c>
      <c r="V21" s="29">
        <f t="shared" si="0"/>
        <v>14343</v>
      </c>
    </row>
    <row r="22" spans="1:22" ht="18" customHeight="1" x14ac:dyDescent="0.15">
      <c r="A22" s="153"/>
      <c r="B22" s="120" t="s">
        <v>14</v>
      </c>
      <c r="C22" s="5">
        <v>3543</v>
      </c>
      <c r="D22" s="6">
        <v>4313</v>
      </c>
      <c r="E22" s="6">
        <v>2611</v>
      </c>
      <c r="F22" s="6">
        <v>3044</v>
      </c>
      <c r="G22" s="6">
        <v>1230</v>
      </c>
      <c r="H22" s="6">
        <v>986</v>
      </c>
      <c r="I22" s="6">
        <v>577</v>
      </c>
      <c r="J22" s="6">
        <v>0</v>
      </c>
      <c r="K22" s="6">
        <v>77</v>
      </c>
      <c r="L22" s="6">
        <v>47</v>
      </c>
      <c r="M22" s="6">
        <v>41</v>
      </c>
      <c r="N22" s="6">
        <v>75</v>
      </c>
      <c r="O22" s="6">
        <v>51</v>
      </c>
      <c r="P22" s="6">
        <v>17</v>
      </c>
      <c r="Q22" s="6">
        <v>14</v>
      </c>
      <c r="R22" s="6">
        <v>193</v>
      </c>
      <c r="S22" s="6">
        <v>94</v>
      </c>
      <c r="T22" s="6">
        <v>123</v>
      </c>
      <c r="U22" s="7">
        <v>179</v>
      </c>
      <c r="V22" s="31">
        <f t="shared" si="0"/>
        <v>17215</v>
      </c>
    </row>
    <row r="23" spans="1:22" ht="18" customHeight="1" x14ac:dyDescent="0.15">
      <c r="A23" s="156" t="s">
        <v>9</v>
      </c>
      <c r="B23" s="121" t="s">
        <v>13</v>
      </c>
      <c r="C23" s="11">
        <v>5901</v>
      </c>
      <c r="D23" s="12">
        <v>5066</v>
      </c>
      <c r="E23" s="12">
        <v>2899</v>
      </c>
      <c r="F23" s="12">
        <v>4169</v>
      </c>
      <c r="G23" s="12">
        <v>2970</v>
      </c>
      <c r="H23" s="12">
        <v>1405</v>
      </c>
      <c r="I23" s="12">
        <v>1619</v>
      </c>
      <c r="J23" s="12">
        <v>6</v>
      </c>
      <c r="K23" s="12">
        <v>192</v>
      </c>
      <c r="L23" s="12">
        <v>107</v>
      </c>
      <c r="M23" s="12">
        <v>19</v>
      </c>
      <c r="N23" s="12">
        <v>107</v>
      </c>
      <c r="O23" s="12">
        <v>62</v>
      </c>
      <c r="P23" s="12">
        <v>29</v>
      </c>
      <c r="Q23" s="12">
        <v>19</v>
      </c>
      <c r="R23" s="12">
        <v>197</v>
      </c>
      <c r="S23" s="12">
        <v>90</v>
      </c>
      <c r="T23" s="12">
        <v>342</v>
      </c>
      <c r="U23" s="13">
        <v>590</v>
      </c>
      <c r="V23" s="32">
        <f t="shared" si="0"/>
        <v>25789</v>
      </c>
    </row>
    <row r="24" spans="1:22" ht="18" customHeight="1" x14ac:dyDescent="0.15">
      <c r="A24" s="157"/>
      <c r="B24" s="119" t="s">
        <v>14</v>
      </c>
      <c r="C24" s="8">
        <v>7214</v>
      </c>
      <c r="D24" s="9">
        <v>5886</v>
      </c>
      <c r="E24" s="9">
        <v>3563</v>
      </c>
      <c r="F24" s="9">
        <v>5391</v>
      </c>
      <c r="G24" s="9">
        <v>3603</v>
      </c>
      <c r="H24" s="9">
        <v>1772</v>
      </c>
      <c r="I24" s="9">
        <v>1987</v>
      </c>
      <c r="J24" s="9">
        <v>6</v>
      </c>
      <c r="K24" s="9">
        <v>250</v>
      </c>
      <c r="L24" s="9">
        <v>156</v>
      </c>
      <c r="M24" s="9">
        <v>25</v>
      </c>
      <c r="N24" s="9">
        <v>145</v>
      </c>
      <c r="O24" s="9">
        <v>80</v>
      </c>
      <c r="P24" s="9">
        <v>34</v>
      </c>
      <c r="Q24" s="9">
        <v>37</v>
      </c>
      <c r="R24" s="9">
        <v>290</v>
      </c>
      <c r="S24" s="9">
        <v>129</v>
      </c>
      <c r="T24" s="9">
        <v>456</v>
      </c>
      <c r="U24" s="10">
        <v>719</v>
      </c>
      <c r="V24" s="30">
        <f t="shared" si="0"/>
        <v>31743</v>
      </c>
    </row>
    <row r="25" spans="1:22" ht="18" customHeight="1" x14ac:dyDescent="0.15">
      <c r="A25" s="154" t="s">
        <v>10</v>
      </c>
      <c r="B25" s="118" t="s">
        <v>13</v>
      </c>
      <c r="C25" s="2">
        <v>6786</v>
      </c>
      <c r="D25" s="3">
        <v>6165</v>
      </c>
      <c r="E25" s="3">
        <v>2967</v>
      </c>
      <c r="F25" s="3">
        <v>3397</v>
      </c>
      <c r="G25" s="3">
        <v>562</v>
      </c>
      <c r="H25" s="3">
        <v>702</v>
      </c>
      <c r="I25" s="3">
        <v>1463</v>
      </c>
      <c r="J25" s="3">
        <v>2</v>
      </c>
      <c r="K25" s="3">
        <v>104</v>
      </c>
      <c r="L25" s="3">
        <v>25</v>
      </c>
      <c r="M25" s="3">
        <v>29</v>
      </c>
      <c r="N25" s="3">
        <v>59</v>
      </c>
      <c r="O25" s="3">
        <v>99</v>
      </c>
      <c r="P25" s="3">
        <v>85</v>
      </c>
      <c r="Q25" s="3">
        <v>32</v>
      </c>
      <c r="R25" s="3">
        <v>341</v>
      </c>
      <c r="S25" s="3">
        <v>123</v>
      </c>
      <c r="T25" s="3">
        <v>671</v>
      </c>
      <c r="U25" s="4">
        <v>880</v>
      </c>
      <c r="V25" s="29">
        <f t="shared" si="0"/>
        <v>24492</v>
      </c>
    </row>
    <row r="26" spans="1:22" ht="18" customHeight="1" x14ac:dyDescent="0.15">
      <c r="A26" s="153"/>
      <c r="B26" s="120" t="s">
        <v>14</v>
      </c>
      <c r="C26" s="5">
        <v>8753</v>
      </c>
      <c r="D26" s="6">
        <v>7163</v>
      </c>
      <c r="E26" s="6">
        <v>3724</v>
      </c>
      <c r="F26" s="6">
        <v>4331</v>
      </c>
      <c r="G26" s="6">
        <v>711</v>
      </c>
      <c r="H26" s="6">
        <v>834</v>
      </c>
      <c r="I26" s="6">
        <v>1734</v>
      </c>
      <c r="J26" s="6">
        <v>12</v>
      </c>
      <c r="K26" s="6">
        <v>124</v>
      </c>
      <c r="L26" s="6">
        <v>33</v>
      </c>
      <c r="M26" s="6">
        <v>39</v>
      </c>
      <c r="N26" s="6">
        <v>118</v>
      </c>
      <c r="O26" s="6">
        <v>133</v>
      </c>
      <c r="P26" s="6">
        <v>143</v>
      </c>
      <c r="Q26" s="6">
        <v>37</v>
      </c>
      <c r="R26" s="6">
        <v>514</v>
      </c>
      <c r="S26" s="6">
        <v>210</v>
      </c>
      <c r="T26" s="6">
        <v>1168</v>
      </c>
      <c r="U26" s="7">
        <v>1211</v>
      </c>
      <c r="V26" s="31">
        <f t="shared" si="0"/>
        <v>30992</v>
      </c>
    </row>
    <row r="27" spans="1:22" ht="18" customHeight="1" x14ac:dyDescent="0.15">
      <c r="A27" s="156" t="s">
        <v>11</v>
      </c>
      <c r="B27" s="121" t="s">
        <v>13</v>
      </c>
      <c r="C27" s="11">
        <v>11153</v>
      </c>
      <c r="D27" s="12">
        <v>5285</v>
      </c>
      <c r="E27" s="12">
        <v>2940</v>
      </c>
      <c r="F27" s="12">
        <v>3758</v>
      </c>
      <c r="G27" s="12">
        <v>470</v>
      </c>
      <c r="H27" s="12">
        <v>384</v>
      </c>
      <c r="I27" s="12">
        <v>1754</v>
      </c>
      <c r="J27" s="12">
        <v>0</v>
      </c>
      <c r="K27" s="12">
        <v>78</v>
      </c>
      <c r="L27" s="12">
        <v>145</v>
      </c>
      <c r="M27" s="12">
        <v>23</v>
      </c>
      <c r="N27" s="12">
        <v>46</v>
      </c>
      <c r="O27" s="12">
        <v>82</v>
      </c>
      <c r="P27" s="12">
        <v>57</v>
      </c>
      <c r="Q27" s="12">
        <v>39</v>
      </c>
      <c r="R27" s="12">
        <v>575</v>
      </c>
      <c r="S27" s="12">
        <v>121</v>
      </c>
      <c r="T27" s="12">
        <v>659</v>
      </c>
      <c r="U27" s="13">
        <v>655</v>
      </c>
      <c r="V27" s="32">
        <f t="shared" si="0"/>
        <v>28224</v>
      </c>
    </row>
    <row r="28" spans="1:22" ht="18" customHeight="1" x14ac:dyDescent="0.15">
      <c r="A28" s="157"/>
      <c r="B28" s="119" t="s">
        <v>14</v>
      </c>
      <c r="C28" s="8">
        <v>13683</v>
      </c>
      <c r="D28" s="9">
        <v>6939</v>
      </c>
      <c r="E28" s="9">
        <v>3593</v>
      </c>
      <c r="F28" s="9">
        <v>4931</v>
      </c>
      <c r="G28" s="9">
        <v>590</v>
      </c>
      <c r="H28" s="9">
        <v>471</v>
      </c>
      <c r="I28" s="9">
        <v>2084</v>
      </c>
      <c r="J28" s="9">
        <v>0</v>
      </c>
      <c r="K28" s="9">
        <v>95</v>
      </c>
      <c r="L28" s="9">
        <v>161</v>
      </c>
      <c r="M28" s="9">
        <v>29</v>
      </c>
      <c r="N28" s="9">
        <v>63</v>
      </c>
      <c r="O28" s="9">
        <v>105</v>
      </c>
      <c r="P28" s="9">
        <v>67</v>
      </c>
      <c r="Q28" s="9">
        <v>50</v>
      </c>
      <c r="R28" s="9">
        <v>766</v>
      </c>
      <c r="S28" s="9">
        <v>177</v>
      </c>
      <c r="T28" s="9">
        <v>1181</v>
      </c>
      <c r="U28" s="10">
        <v>841</v>
      </c>
      <c r="V28" s="30">
        <f t="shared" si="0"/>
        <v>35826</v>
      </c>
    </row>
    <row r="29" spans="1:22" ht="18" customHeight="1" x14ac:dyDescent="0.15">
      <c r="A29" s="154" t="s">
        <v>12</v>
      </c>
      <c r="B29" s="118" t="s">
        <v>13</v>
      </c>
      <c r="C29" s="2">
        <v>2872</v>
      </c>
      <c r="D29" s="3">
        <v>3777</v>
      </c>
      <c r="E29" s="3">
        <v>2093</v>
      </c>
      <c r="F29" s="3">
        <v>2250</v>
      </c>
      <c r="G29" s="3">
        <v>512</v>
      </c>
      <c r="H29" s="3">
        <v>410</v>
      </c>
      <c r="I29" s="3">
        <v>1589</v>
      </c>
      <c r="J29" s="3">
        <v>0</v>
      </c>
      <c r="K29" s="3">
        <v>257</v>
      </c>
      <c r="L29" s="3">
        <v>80</v>
      </c>
      <c r="M29" s="3">
        <v>127</v>
      </c>
      <c r="N29" s="3">
        <v>40</v>
      </c>
      <c r="O29" s="3">
        <v>54</v>
      </c>
      <c r="P29" s="3">
        <v>18</v>
      </c>
      <c r="Q29" s="3">
        <v>19</v>
      </c>
      <c r="R29" s="3">
        <v>216</v>
      </c>
      <c r="S29" s="3">
        <v>49</v>
      </c>
      <c r="T29" s="3">
        <v>232</v>
      </c>
      <c r="U29" s="4">
        <v>238</v>
      </c>
      <c r="V29" s="29">
        <f t="shared" si="0"/>
        <v>14833</v>
      </c>
    </row>
    <row r="30" spans="1:22" ht="18" customHeight="1" x14ac:dyDescent="0.15">
      <c r="A30" s="153"/>
      <c r="B30" s="120" t="s">
        <v>14</v>
      </c>
      <c r="C30" s="5">
        <v>3493</v>
      </c>
      <c r="D30" s="6">
        <v>4205</v>
      </c>
      <c r="E30" s="6">
        <v>2527</v>
      </c>
      <c r="F30" s="6">
        <v>2812</v>
      </c>
      <c r="G30" s="6">
        <v>667</v>
      </c>
      <c r="H30" s="6">
        <v>513</v>
      </c>
      <c r="I30" s="6">
        <v>1857</v>
      </c>
      <c r="J30" s="6">
        <v>0</v>
      </c>
      <c r="K30" s="6">
        <v>275</v>
      </c>
      <c r="L30" s="6">
        <v>87</v>
      </c>
      <c r="M30" s="6">
        <v>131</v>
      </c>
      <c r="N30" s="6">
        <v>64</v>
      </c>
      <c r="O30" s="6">
        <v>64</v>
      </c>
      <c r="P30" s="6">
        <v>22</v>
      </c>
      <c r="Q30" s="6">
        <v>26</v>
      </c>
      <c r="R30" s="6">
        <v>383</v>
      </c>
      <c r="S30" s="6">
        <v>56</v>
      </c>
      <c r="T30" s="6">
        <v>350</v>
      </c>
      <c r="U30" s="7">
        <v>283</v>
      </c>
      <c r="V30" s="31">
        <f t="shared" si="0"/>
        <v>17815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52460</v>
      </c>
      <c r="D31" s="3">
        <f t="shared" ref="D31:V31" si="1">+D7+D9+D11+D13+D15+D17+D19+D21+D23+D25+D27+D29</f>
        <v>46380</v>
      </c>
      <c r="E31" s="3">
        <f t="shared" si="1"/>
        <v>26851</v>
      </c>
      <c r="F31" s="3">
        <f t="shared" si="1"/>
        <v>32520</v>
      </c>
      <c r="G31" s="3">
        <f t="shared" si="1"/>
        <v>12304</v>
      </c>
      <c r="H31" s="3">
        <f t="shared" si="1"/>
        <v>7186</v>
      </c>
      <c r="I31" s="3">
        <f t="shared" si="1"/>
        <v>13055</v>
      </c>
      <c r="J31" s="3">
        <f t="shared" si="1"/>
        <v>33</v>
      </c>
      <c r="K31" s="3">
        <f t="shared" ref="K31:M31" si="2">+K7+K9+K11+K13+K15+K17+K19+K21+K23+K25+K27+K29</f>
        <v>1139</v>
      </c>
      <c r="L31" s="3">
        <f t="shared" si="2"/>
        <v>779</v>
      </c>
      <c r="M31" s="3">
        <f t="shared" si="2"/>
        <v>289</v>
      </c>
      <c r="N31" s="3">
        <f t="shared" si="1"/>
        <v>599</v>
      </c>
      <c r="O31" s="3">
        <f t="shared" si="1"/>
        <v>567</v>
      </c>
      <c r="P31" s="3">
        <f t="shared" si="1"/>
        <v>322</v>
      </c>
      <c r="Q31" s="3">
        <f t="shared" si="1"/>
        <v>378</v>
      </c>
      <c r="R31" s="3">
        <f t="shared" si="1"/>
        <v>3350</v>
      </c>
      <c r="S31" s="3">
        <f t="shared" si="1"/>
        <v>1018</v>
      </c>
      <c r="T31" s="3">
        <f t="shared" si="1"/>
        <v>2695</v>
      </c>
      <c r="U31" s="4">
        <f t="shared" si="1"/>
        <v>3662</v>
      </c>
      <c r="V31" s="29">
        <f t="shared" si="1"/>
        <v>205587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62592</v>
      </c>
      <c r="D32" s="6">
        <f t="shared" si="3"/>
        <v>52714</v>
      </c>
      <c r="E32" s="6">
        <f t="shared" si="3"/>
        <v>31364</v>
      </c>
      <c r="F32" s="6">
        <f t="shared" si="3"/>
        <v>39744</v>
      </c>
      <c r="G32" s="6">
        <f t="shared" si="3"/>
        <v>14619</v>
      </c>
      <c r="H32" s="6">
        <f t="shared" si="3"/>
        <v>8592</v>
      </c>
      <c r="I32" s="6">
        <f t="shared" si="3"/>
        <v>15021</v>
      </c>
      <c r="J32" s="6">
        <f t="shared" si="3"/>
        <v>46</v>
      </c>
      <c r="K32" s="6">
        <f t="shared" ref="K32:M32" si="4">+K8+K10+K12+K14+K16+K18+K20+K22+K24+K26+K28+K30</f>
        <v>1300</v>
      </c>
      <c r="L32" s="6">
        <f t="shared" si="4"/>
        <v>916</v>
      </c>
      <c r="M32" s="6">
        <f t="shared" si="4"/>
        <v>325</v>
      </c>
      <c r="N32" s="6">
        <f t="shared" si="3"/>
        <v>981</v>
      </c>
      <c r="O32" s="6">
        <f t="shared" si="3"/>
        <v>701</v>
      </c>
      <c r="P32" s="6">
        <f t="shared" si="3"/>
        <v>469</v>
      </c>
      <c r="Q32" s="6">
        <f t="shared" si="3"/>
        <v>488</v>
      </c>
      <c r="R32" s="6">
        <f t="shared" si="3"/>
        <v>4469</v>
      </c>
      <c r="S32" s="6">
        <f t="shared" si="3"/>
        <v>1378</v>
      </c>
      <c r="T32" s="6">
        <f t="shared" si="3"/>
        <v>4178</v>
      </c>
      <c r="U32" s="7">
        <f t="shared" si="3"/>
        <v>4623</v>
      </c>
      <c r="V32" s="31">
        <f t="shared" si="3"/>
        <v>244520</v>
      </c>
    </row>
    <row r="33" spans="1:22" ht="18" customHeight="1" x14ac:dyDescent="0.15">
      <c r="A33" s="158" t="s">
        <v>273</v>
      </c>
      <c r="B33" s="118" t="s">
        <v>13</v>
      </c>
      <c r="C33" s="2">
        <v>44208</v>
      </c>
      <c r="D33" s="3">
        <v>26742</v>
      </c>
      <c r="E33" s="3">
        <v>24075</v>
      </c>
      <c r="F33" s="3">
        <v>26470</v>
      </c>
      <c r="G33" s="3">
        <v>11753</v>
      </c>
      <c r="H33" s="3">
        <v>8058</v>
      </c>
      <c r="I33" s="3">
        <v>14587</v>
      </c>
      <c r="J33" s="3">
        <v>28</v>
      </c>
      <c r="K33" s="3">
        <v>738</v>
      </c>
      <c r="L33" s="3">
        <v>616</v>
      </c>
      <c r="M33" s="3">
        <v>149</v>
      </c>
      <c r="N33" s="3">
        <v>628</v>
      </c>
      <c r="O33" s="3">
        <v>141</v>
      </c>
      <c r="P33" s="3">
        <v>165</v>
      </c>
      <c r="Q33" s="3">
        <v>388</v>
      </c>
      <c r="R33" s="3">
        <v>3549</v>
      </c>
      <c r="S33" s="3">
        <v>1132</v>
      </c>
      <c r="T33" s="3">
        <v>2288</v>
      </c>
      <c r="U33" s="4">
        <v>5111</v>
      </c>
      <c r="V33" s="29">
        <f>SUM(C33:U33)</f>
        <v>170826</v>
      </c>
    </row>
    <row r="34" spans="1:22" ht="18" customHeight="1" x14ac:dyDescent="0.15">
      <c r="A34" s="153"/>
      <c r="B34" s="120" t="s">
        <v>14</v>
      </c>
      <c r="C34" s="5">
        <v>49418</v>
      </c>
      <c r="D34" s="6">
        <v>28937</v>
      </c>
      <c r="E34" s="6">
        <v>25764</v>
      </c>
      <c r="F34" s="6">
        <v>29350</v>
      </c>
      <c r="G34" s="6">
        <v>13537</v>
      </c>
      <c r="H34" s="6">
        <v>9103</v>
      </c>
      <c r="I34" s="6">
        <v>15700</v>
      </c>
      <c r="J34" s="6">
        <v>40</v>
      </c>
      <c r="K34" s="6">
        <v>875</v>
      </c>
      <c r="L34" s="6">
        <v>711</v>
      </c>
      <c r="M34" s="6">
        <v>166</v>
      </c>
      <c r="N34" s="6">
        <v>1365</v>
      </c>
      <c r="O34" s="6">
        <v>190</v>
      </c>
      <c r="P34" s="6">
        <v>213</v>
      </c>
      <c r="Q34" s="6">
        <v>703</v>
      </c>
      <c r="R34" s="6">
        <v>4696</v>
      </c>
      <c r="S34" s="6">
        <v>1379</v>
      </c>
      <c r="T34" s="6">
        <v>4160</v>
      </c>
      <c r="U34" s="7">
        <v>6262</v>
      </c>
      <c r="V34" s="31">
        <f>SUM(C34:U34)</f>
        <v>192569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1.1866630474122331</v>
      </c>
      <c r="D35" s="34">
        <f t="shared" ref="D35:V35" si="5">IF(D33=0,"- ",+D31/D33)</f>
        <v>1.7343504599506394</v>
      </c>
      <c r="E35" s="34">
        <f t="shared" si="5"/>
        <v>1.1153063343717549</v>
      </c>
      <c r="F35" s="34">
        <f t="shared" si="5"/>
        <v>1.2285606346807707</v>
      </c>
      <c r="G35" s="34">
        <f t="shared" si="5"/>
        <v>1.0468816472390028</v>
      </c>
      <c r="H35" s="34">
        <f t="shared" si="5"/>
        <v>0.89178456192603628</v>
      </c>
      <c r="I35" s="34">
        <f t="shared" si="5"/>
        <v>0.89497497771988754</v>
      </c>
      <c r="J35" s="34">
        <f t="shared" si="5"/>
        <v>1.1785714285714286</v>
      </c>
      <c r="K35" s="34">
        <f t="shared" ref="K35:M35" si="6">IF(K33=0,"- ",+K31/K33)</f>
        <v>1.5433604336043361</v>
      </c>
      <c r="L35" s="34">
        <f t="shared" si="6"/>
        <v>1.2646103896103895</v>
      </c>
      <c r="M35" s="34">
        <f t="shared" si="6"/>
        <v>1.9395973154362416</v>
      </c>
      <c r="N35" s="34">
        <f t="shared" si="5"/>
        <v>0.95382165605095537</v>
      </c>
      <c r="O35" s="34">
        <f t="shared" si="5"/>
        <v>4.0212765957446805</v>
      </c>
      <c r="P35" s="34">
        <f t="shared" si="5"/>
        <v>1.9515151515151514</v>
      </c>
      <c r="Q35" s="34">
        <f t="shared" si="5"/>
        <v>0.97422680412371132</v>
      </c>
      <c r="R35" s="34">
        <f t="shared" si="5"/>
        <v>0.94392786700479003</v>
      </c>
      <c r="S35" s="34">
        <f t="shared" si="5"/>
        <v>0.89929328621908122</v>
      </c>
      <c r="T35" s="34">
        <f t="shared" si="5"/>
        <v>1.1778846153846154</v>
      </c>
      <c r="U35" s="35">
        <f t="shared" si="5"/>
        <v>0.71649383682253964</v>
      </c>
      <c r="V35" s="36">
        <f t="shared" si="5"/>
        <v>1.203487759474553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1.2665830264276174</v>
      </c>
      <c r="D36" s="38">
        <f t="shared" si="7"/>
        <v>1.8216815841310432</v>
      </c>
      <c r="E36" s="38">
        <f t="shared" si="7"/>
        <v>1.2173575531749727</v>
      </c>
      <c r="F36" s="38">
        <f t="shared" si="7"/>
        <v>1.3541396933560477</v>
      </c>
      <c r="G36" s="38">
        <f t="shared" si="7"/>
        <v>1.0799290832533057</v>
      </c>
      <c r="H36" s="38">
        <f t="shared" si="7"/>
        <v>0.94386466000219704</v>
      </c>
      <c r="I36" s="38">
        <f t="shared" si="7"/>
        <v>0.95675159235668794</v>
      </c>
      <c r="J36" s="38">
        <f t="shared" si="7"/>
        <v>1.1499999999999999</v>
      </c>
      <c r="K36" s="38">
        <f t="shared" ref="K36:M36" si="8">IF(K34=0,"- ",+K32/K34)</f>
        <v>1.4857142857142858</v>
      </c>
      <c r="L36" s="38">
        <f t="shared" si="8"/>
        <v>1.2883263009845289</v>
      </c>
      <c r="M36" s="38">
        <f t="shared" si="8"/>
        <v>1.9578313253012047</v>
      </c>
      <c r="N36" s="38">
        <f t="shared" si="7"/>
        <v>0.71868131868131868</v>
      </c>
      <c r="O36" s="38">
        <f t="shared" si="7"/>
        <v>3.6894736842105265</v>
      </c>
      <c r="P36" s="38">
        <f t="shared" si="7"/>
        <v>2.2018779342723005</v>
      </c>
      <c r="Q36" s="38">
        <f t="shared" si="7"/>
        <v>0.69416785206258891</v>
      </c>
      <c r="R36" s="38">
        <f t="shared" si="7"/>
        <v>0.95166098807495736</v>
      </c>
      <c r="S36" s="38">
        <f t="shared" si="7"/>
        <v>0.99927483683828866</v>
      </c>
      <c r="T36" s="38">
        <f t="shared" si="7"/>
        <v>1.0043269230769232</v>
      </c>
      <c r="U36" s="39">
        <f t="shared" si="7"/>
        <v>0.73826253593101243</v>
      </c>
      <c r="V36" s="40">
        <f t="shared" si="7"/>
        <v>1.2697786248046155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9</v>
      </c>
      <c r="O4" s="14" t="s">
        <v>35</v>
      </c>
      <c r="P4" s="14" t="s">
        <v>36</v>
      </c>
      <c r="Q4" s="15">
        <v>3</v>
      </c>
      <c r="R4" s="14" t="s">
        <v>37</v>
      </c>
      <c r="T4" s="16" t="s">
        <v>33</v>
      </c>
      <c r="U4" s="16"/>
      <c r="V4" s="16" t="s">
        <v>77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>
        <v>2</v>
      </c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2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>
        <v>2</v>
      </c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2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>
        <v>2</v>
      </c>
      <c r="S13" s="3"/>
      <c r="T13" s="3">
        <v>5</v>
      </c>
      <c r="U13" s="4">
        <v>1</v>
      </c>
      <c r="V13" s="29">
        <f t="shared" si="0"/>
        <v>8</v>
      </c>
    </row>
    <row r="14" spans="1:22" ht="18" customHeight="1" x14ac:dyDescent="0.15">
      <c r="A14" s="153"/>
      <c r="B14" s="120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>
        <v>2</v>
      </c>
      <c r="S14" s="6"/>
      <c r="T14" s="6">
        <v>5</v>
      </c>
      <c r="U14" s="7">
        <v>1</v>
      </c>
      <c r="V14" s="31">
        <f t="shared" si="0"/>
        <v>8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0</v>
      </c>
    </row>
    <row r="16" spans="1:22" ht="18" customHeight="1" x14ac:dyDescent="0.15">
      <c r="A16" s="157"/>
      <c r="B16" s="119" t="s">
        <v>14</v>
      </c>
      <c r="C16" s="8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0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>
        <v>7</v>
      </c>
      <c r="P25" s="3">
        <v>1</v>
      </c>
      <c r="Q25" s="3">
        <v>2</v>
      </c>
      <c r="R25" s="3">
        <v>22</v>
      </c>
      <c r="S25" s="3">
        <v>11</v>
      </c>
      <c r="T25" s="3">
        <v>11</v>
      </c>
      <c r="U25" s="4">
        <v>19</v>
      </c>
      <c r="V25" s="29">
        <f t="shared" si="0"/>
        <v>73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>
        <v>7</v>
      </c>
      <c r="P26" s="6">
        <v>1</v>
      </c>
      <c r="Q26" s="6">
        <v>2</v>
      </c>
      <c r="R26" s="6">
        <v>22</v>
      </c>
      <c r="S26" s="6">
        <v>11</v>
      </c>
      <c r="T26" s="6">
        <v>11</v>
      </c>
      <c r="U26" s="7">
        <v>19</v>
      </c>
      <c r="V26" s="31">
        <f t="shared" si="0"/>
        <v>73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>
        <v>18</v>
      </c>
      <c r="P27" s="12">
        <v>22</v>
      </c>
      <c r="Q27" s="12">
        <v>3</v>
      </c>
      <c r="R27" s="12">
        <v>65</v>
      </c>
      <c r="S27" s="12">
        <v>31</v>
      </c>
      <c r="T27" s="12">
        <v>28</v>
      </c>
      <c r="U27" s="13">
        <v>46</v>
      </c>
      <c r="V27" s="32">
        <f t="shared" si="0"/>
        <v>213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>
        <v>18</v>
      </c>
      <c r="P28" s="9">
        <v>22</v>
      </c>
      <c r="Q28" s="9">
        <v>3</v>
      </c>
      <c r="R28" s="9">
        <v>65</v>
      </c>
      <c r="S28" s="9">
        <v>31</v>
      </c>
      <c r="T28" s="9">
        <v>28</v>
      </c>
      <c r="U28" s="10">
        <v>46</v>
      </c>
      <c r="V28" s="30">
        <f t="shared" si="0"/>
        <v>213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>
        <v>8</v>
      </c>
      <c r="P29" s="3">
        <v>2</v>
      </c>
      <c r="Q29" s="3">
        <v>2</v>
      </c>
      <c r="R29" s="3">
        <v>16</v>
      </c>
      <c r="S29" s="3">
        <v>6</v>
      </c>
      <c r="T29" s="3">
        <v>7</v>
      </c>
      <c r="U29" s="4">
        <v>12</v>
      </c>
      <c r="V29" s="29">
        <f t="shared" si="0"/>
        <v>53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>
        <v>8</v>
      </c>
      <c r="P30" s="6">
        <v>2</v>
      </c>
      <c r="Q30" s="6">
        <v>2</v>
      </c>
      <c r="R30" s="6">
        <v>16</v>
      </c>
      <c r="S30" s="6">
        <v>6</v>
      </c>
      <c r="T30" s="6">
        <v>7</v>
      </c>
      <c r="U30" s="7">
        <v>12</v>
      </c>
      <c r="V30" s="31">
        <f t="shared" si="0"/>
        <v>53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0</v>
      </c>
      <c r="D31" s="3">
        <f t="shared" ref="D31:V31" si="1">+D7+D9+D11+D13+D15+D17+D19+D21+D23+D25+D27+D29</f>
        <v>0</v>
      </c>
      <c r="E31" s="3">
        <f t="shared" si="1"/>
        <v>0</v>
      </c>
      <c r="F31" s="3">
        <f t="shared" si="1"/>
        <v>2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33</v>
      </c>
      <c r="P31" s="3">
        <f t="shared" si="1"/>
        <v>25</v>
      </c>
      <c r="Q31" s="3">
        <f t="shared" si="1"/>
        <v>7</v>
      </c>
      <c r="R31" s="3">
        <f t="shared" si="1"/>
        <v>105</v>
      </c>
      <c r="S31" s="3">
        <f t="shared" si="1"/>
        <v>48</v>
      </c>
      <c r="T31" s="3">
        <f t="shared" si="1"/>
        <v>51</v>
      </c>
      <c r="U31" s="4">
        <f t="shared" si="1"/>
        <v>78</v>
      </c>
      <c r="V31" s="29">
        <f t="shared" si="1"/>
        <v>349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0</v>
      </c>
      <c r="D32" s="6">
        <f t="shared" si="3"/>
        <v>0</v>
      </c>
      <c r="E32" s="6">
        <f t="shared" si="3"/>
        <v>0</v>
      </c>
      <c r="F32" s="6">
        <f t="shared" si="3"/>
        <v>2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33</v>
      </c>
      <c r="P32" s="6">
        <f t="shared" si="3"/>
        <v>25</v>
      </c>
      <c r="Q32" s="6">
        <f t="shared" si="3"/>
        <v>7</v>
      </c>
      <c r="R32" s="6">
        <f t="shared" si="3"/>
        <v>105</v>
      </c>
      <c r="S32" s="6">
        <f t="shared" si="3"/>
        <v>48</v>
      </c>
      <c r="T32" s="6">
        <f t="shared" si="3"/>
        <v>51</v>
      </c>
      <c r="U32" s="7">
        <f t="shared" si="3"/>
        <v>78</v>
      </c>
      <c r="V32" s="31">
        <f t="shared" si="3"/>
        <v>349</v>
      </c>
    </row>
    <row r="33" spans="1:22" ht="18" customHeight="1" x14ac:dyDescent="0.15">
      <c r="A33" s="158" t="s">
        <v>273</v>
      </c>
      <c r="B33" s="118" t="s">
        <v>13</v>
      </c>
      <c r="C33" s="2">
        <v>5</v>
      </c>
      <c r="D33" s="3">
        <v>0</v>
      </c>
      <c r="E33" s="3">
        <v>1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28</v>
      </c>
      <c r="P33" s="3">
        <v>1</v>
      </c>
      <c r="Q33" s="3">
        <v>7</v>
      </c>
      <c r="R33" s="3">
        <v>96</v>
      </c>
      <c r="S33" s="3">
        <v>3</v>
      </c>
      <c r="T33" s="3">
        <v>49</v>
      </c>
      <c r="U33" s="4">
        <v>45</v>
      </c>
      <c r="V33" s="29">
        <f>SUM(C33:U33)</f>
        <v>235</v>
      </c>
    </row>
    <row r="34" spans="1:22" ht="18" customHeight="1" x14ac:dyDescent="0.15">
      <c r="A34" s="153"/>
      <c r="B34" s="120" t="s">
        <v>14</v>
      </c>
      <c r="C34" s="5">
        <v>10</v>
      </c>
      <c r="D34" s="6">
        <v>0</v>
      </c>
      <c r="E34" s="6">
        <v>1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56</v>
      </c>
      <c r="P34" s="6">
        <v>2</v>
      </c>
      <c r="Q34" s="6">
        <v>12</v>
      </c>
      <c r="R34" s="6">
        <v>192</v>
      </c>
      <c r="S34" s="6">
        <v>6</v>
      </c>
      <c r="T34" s="6">
        <v>129</v>
      </c>
      <c r="U34" s="7">
        <v>90</v>
      </c>
      <c r="V34" s="31">
        <f>SUM(C34:U34)</f>
        <v>498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0</v>
      </c>
      <c r="D35" s="34" t="str">
        <f t="shared" ref="D35:V35" si="5">IF(D33=0,"- ",+D31/D33)</f>
        <v xml:space="preserve">- </v>
      </c>
      <c r="E35" s="34">
        <f t="shared" si="5"/>
        <v>0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>
        <f t="shared" si="5"/>
        <v>1.1785714285714286</v>
      </c>
      <c r="P35" s="34">
        <f t="shared" si="5"/>
        <v>25</v>
      </c>
      <c r="Q35" s="34">
        <f t="shared" si="5"/>
        <v>1</v>
      </c>
      <c r="R35" s="34">
        <f t="shared" si="5"/>
        <v>1.09375</v>
      </c>
      <c r="S35" s="34">
        <f t="shared" si="5"/>
        <v>16</v>
      </c>
      <c r="T35" s="34">
        <f t="shared" si="5"/>
        <v>1.0408163265306123</v>
      </c>
      <c r="U35" s="35">
        <f t="shared" si="5"/>
        <v>1.7333333333333334</v>
      </c>
      <c r="V35" s="36">
        <f t="shared" si="5"/>
        <v>1.4851063829787234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0</v>
      </c>
      <c r="D36" s="38" t="str">
        <f t="shared" si="7"/>
        <v xml:space="preserve">- </v>
      </c>
      <c r="E36" s="38">
        <f t="shared" si="7"/>
        <v>0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>
        <f t="shared" si="7"/>
        <v>0.5892857142857143</v>
      </c>
      <c r="P36" s="38">
        <f t="shared" si="7"/>
        <v>12.5</v>
      </c>
      <c r="Q36" s="38">
        <f t="shared" si="7"/>
        <v>0.58333333333333337</v>
      </c>
      <c r="R36" s="38">
        <f t="shared" si="7"/>
        <v>0.546875</v>
      </c>
      <c r="S36" s="38">
        <f t="shared" si="7"/>
        <v>8</v>
      </c>
      <c r="T36" s="38">
        <f t="shared" si="7"/>
        <v>0.39534883720930231</v>
      </c>
      <c r="U36" s="39">
        <f t="shared" si="7"/>
        <v>0.8666666666666667</v>
      </c>
      <c r="V36" s="40">
        <f t="shared" si="7"/>
        <v>0.70080321285140568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G56"/>
  <sheetViews>
    <sheetView view="pageBreakPreview" topLeftCell="A7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2</v>
      </c>
      <c r="O4" s="14" t="s">
        <v>35</v>
      </c>
      <c r="P4" s="14" t="s">
        <v>36</v>
      </c>
      <c r="Q4" s="15">
        <v>2</v>
      </c>
      <c r="R4" s="14" t="s">
        <v>37</v>
      </c>
      <c r="T4" s="16" t="s">
        <v>33</v>
      </c>
      <c r="U4" s="16"/>
      <c r="V4" s="16" t="s">
        <v>42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18</v>
      </c>
      <c r="D7" s="3">
        <v>72</v>
      </c>
      <c r="E7" s="3">
        <v>196</v>
      </c>
      <c r="F7" s="3">
        <v>0</v>
      </c>
      <c r="G7" s="3">
        <v>0</v>
      </c>
      <c r="H7" s="3">
        <v>0</v>
      </c>
      <c r="I7" s="3">
        <v>99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4">
        <v>0</v>
      </c>
      <c r="V7" s="29">
        <f>SUM(C7:U7)</f>
        <v>385</v>
      </c>
    </row>
    <row r="8" spans="1:22" ht="18" customHeight="1" x14ac:dyDescent="0.15">
      <c r="A8" s="157"/>
      <c r="B8" s="119" t="s">
        <v>14</v>
      </c>
      <c r="C8" s="5">
        <v>18</v>
      </c>
      <c r="D8" s="6">
        <v>72</v>
      </c>
      <c r="E8" s="6">
        <v>196</v>
      </c>
      <c r="F8" s="6">
        <v>0</v>
      </c>
      <c r="G8" s="6">
        <v>0</v>
      </c>
      <c r="H8" s="6">
        <v>0</v>
      </c>
      <c r="I8" s="6">
        <v>99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v>0</v>
      </c>
      <c r="T8" s="6">
        <v>0</v>
      </c>
      <c r="U8" s="7">
        <v>0</v>
      </c>
      <c r="V8" s="31">
        <f>SUM(C8:U8)</f>
        <v>385</v>
      </c>
    </row>
    <row r="9" spans="1:22" ht="18" customHeight="1" x14ac:dyDescent="0.15">
      <c r="A9" s="154" t="s">
        <v>2</v>
      </c>
      <c r="B9" s="118" t="s">
        <v>13</v>
      </c>
      <c r="C9" s="2">
        <v>175</v>
      </c>
      <c r="D9" s="3">
        <v>35</v>
      </c>
      <c r="E9" s="3">
        <v>1668</v>
      </c>
      <c r="F9" s="3">
        <v>37</v>
      </c>
      <c r="G9" s="3">
        <v>0</v>
      </c>
      <c r="H9" s="3">
        <v>0</v>
      </c>
      <c r="I9" s="3">
        <v>63</v>
      </c>
      <c r="J9" s="3">
        <v>0</v>
      </c>
      <c r="K9" s="3">
        <v>79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4">
        <v>9</v>
      </c>
      <c r="V9" s="29">
        <f t="shared" ref="V9:V30" si="0">SUM(C9:U9)</f>
        <v>2066</v>
      </c>
    </row>
    <row r="10" spans="1:22" ht="18" customHeight="1" x14ac:dyDescent="0.15">
      <c r="A10" s="153"/>
      <c r="B10" s="120" t="s">
        <v>14</v>
      </c>
      <c r="C10" s="5">
        <v>175</v>
      </c>
      <c r="D10" s="6">
        <v>35</v>
      </c>
      <c r="E10" s="6">
        <v>1668</v>
      </c>
      <c r="F10" s="6">
        <v>37</v>
      </c>
      <c r="G10" s="6">
        <v>0</v>
      </c>
      <c r="H10" s="6">
        <v>0</v>
      </c>
      <c r="I10" s="6">
        <v>63</v>
      </c>
      <c r="J10" s="6">
        <v>0</v>
      </c>
      <c r="K10" s="6">
        <v>79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v>0</v>
      </c>
      <c r="T10" s="6">
        <v>0</v>
      </c>
      <c r="U10" s="7">
        <v>9</v>
      </c>
      <c r="V10" s="31">
        <f t="shared" si="0"/>
        <v>2066</v>
      </c>
    </row>
    <row r="11" spans="1:22" ht="18" customHeight="1" x14ac:dyDescent="0.15">
      <c r="A11" s="156" t="s">
        <v>3</v>
      </c>
      <c r="B11" s="121" t="s">
        <v>13</v>
      </c>
      <c r="C11" s="11">
        <v>481</v>
      </c>
      <c r="D11" s="12">
        <v>46</v>
      </c>
      <c r="E11" s="12">
        <v>2856</v>
      </c>
      <c r="F11" s="12">
        <v>38</v>
      </c>
      <c r="G11" s="12">
        <v>38</v>
      </c>
      <c r="H11" s="12">
        <v>284</v>
      </c>
      <c r="I11" s="12">
        <v>326</v>
      </c>
      <c r="J11" s="12">
        <v>0</v>
      </c>
      <c r="K11" s="12">
        <v>48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3">
        <v>50</v>
      </c>
      <c r="V11" s="32">
        <f t="shared" si="0"/>
        <v>4167</v>
      </c>
    </row>
    <row r="12" spans="1:22" ht="18" customHeight="1" x14ac:dyDescent="0.15">
      <c r="A12" s="157"/>
      <c r="B12" s="119" t="s">
        <v>14</v>
      </c>
      <c r="C12" s="8">
        <v>481</v>
      </c>
      <c r="D12" s="9">
        <v>46</v>
      </c>
      <c r="E12" s="9">
        <v>2856</v>
      </c>
      <c r="F12" s="9">
        <v>38</v>
      </c>
      <c r="G12" s="9">
        <v>38</v>
      </c>
      <c r="H12" s="9">
        <v>284</v>
      </c>
      <c r="I12" s="9">
        <v>326</v>
      </c>
      <c r="J12" s="9">
        <v>0</v>
      </c>
      <c r="K12" s="9">
        <v>48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10">
        <v>50</v>
      </c>
      <c r="V12" s="30">
        <f t="shared" si="0"/>
        <v>4167</v>
      </c>
    </row>
    <row r="13" spans="1:22" ht="18" customHeight="1" x14ac:dyDescent="0.15">
      <c r="A13" s="154" t="s">
        <v>4</v>
      </c>
      <c r="B13" s="118" t="s">
        <v>13</v>
      </c>
      <c r="C13" s="2">
        <v>1053</v>
      </c>
      <c r="D13" s="3">
        <v>640</v>
      </c>
      <c r="E13" s="3">
        <v>3649</v>
      </c>
      <c r="F13" s="3">
        <v>43</v>
      </c>
      <c r="G13" s="3">
        <v>87</v>
      </c>
      <c r="H13" s="3">
        <v>914</v>
      </c>
      <c r="I13" s="3">
        <v>283</v>
      </c>
      <c r="J13" s="3">
        <v>0</v>
      </c>
      <c r="K13" s="3">
        <v>32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4">
        <v>167</v>
      </c>
      <c r="V13" s="29">
        <f t="shared" si="0"/>
        <v>6868</v>
      </c>
    </row>
    <row r="14" spans="1:22" ht="18" customHeight="1" x14ac:dyDescent="0.15">
      <c r="A14" s="153"/>
      <c r="B14" s="120" t="s">
        <v>14</v>
      </c>
      <c r="C14" s="5">
        <v>1053</v>
      </c>
      <c r="D14" s="6">
        <v>640</v>
      </c>
      <c r="E14" s="6">
        <v>3649</v>
      </c>
      <c r="F14" s="6">
        <v>43</v>
      </c>
      <c r="G14" s="6">
        <v>87</v>
      </c>
      <c r="H14" s="6">
        <v>914</v>
      </c>
      <c r="I14" s="6">
        <v>283</v>
      </c>
      <c r="J14" s="6">
        <v>0</v>
      </c>
      <c r="K14" s="6">
        <v>32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v>0</v>
      </c>
      <c r="T14" s="6">
        <v>0</v>
      </c>
      <c r="U14" s="7">
        <v>167</v>
      </c>
      <c r="V14" s="31">
        <f t="shared" si="0"/>
        <v>6868</v>
      </c>
    </row>
    <row r="15" spans="1:22" ht="18" customHeight="1" x14ac:dyDescent="0.15">
      <c r="A15" s="156" t="s">
        <v>5</v>
      </c>
      <c r="B15" s="121" t="s">
        <v>13</v>
      </c>
      <c r="C15" s="11">
        <v>1012</v>
      </c>
      <c r="D15" s="12">
        <v>1059</v>
      </c>
      <c r="E15" s="12">
        <v>3082</v>
      </c>
      <c r="F15" s="12">
        <v>52</v>
      </c>
      <c r="G15" s="12">
        <v>0</v>
      </c>
      <c r="H15" s="12">
        <v>162</v>
      </c>
      <c r="I15" s="12">
        <v>226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2">
        <v>0</v>
      </c>
      <c r="S15" s="12">
        <v>0</v>
      </c>
      <c r="T15" s="12">
        <v>0</v>
      </c>
      <c r="U15" s="13">
        <v>3</v>
      </c>
      <c r="V15" s="32">
        <f t="shared" si="0"/>
        <v>5596</v>
      </c>
    </row>
    <row r="16" spans="1:22" ht="18" customHeight="1" x14ac:dyDescent="0.15">
      <c r="A16" s="157"/>
      <c r="B16" s="119" t="s">
        <v>14</v>
      </c>
      <c r="C16" s="8">
        <v>1012</v>
      </c>
      <c r="D16" s="9">
        <v>1059</v>
      </c>
      <c r="E16" s="9">
        <v>3082</v>
      </c>
      <c r="F16" s="9">
        <v>52</v>
      </c>
      <c r="G16" s="9">
        <v>0</v>
      </c>
      <c r="H16" s="9">
        <v>162</v>
      </c>
      <c r="I16" s="9">
        <v>226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10">
        <v>3</v>
      </c>
      <c r="V16" s="30">
        <f t="shared" si="0"/>
        <v>5596</v>
      </c>
    </row>
    <row r="17" spans="1:22" ht="18" customHeight="1" x14ac:dyDescent="0.15">
      <c r="A17" s="154" t="s">
        <v>6</v>
      </c>
      <c r="B17" s="118" t="s">
        <v>13</v>
      </c>
      <c r="C17" s="2">
        <v>1005</v>
      </c>
      <c r="D17" s="3">
        <v>177</v>
      </c>
      <c r="E17" s="3">
        <v>2070</v>
      </c>
      <c r="F17" s="3">
        <v>65</v>
      </c>
      <c r="G17" s="3">
        <v>0</v>
      </c>
      <c r="H17" s="3">
        <v>0</v>
      </c>
      <c r="I17" s="3">
        <v>135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4">
        <v>19</v>
      </c>
      <c r="V17" s="29">
        <f t="shared" si="0"/>
        <v>3471</v>
      </c>
    </row>
    <row r="18" spans="1:22" ht="18" customHeight="1" x14ac:dyDescent="0.15">
      <c r="A18" s="153"/>
      <c r="B18" s="120" t="s">
        <v>14</v>
      </c>
      <c r="C18" s="5">
        <v>1005</v>
      </c>
      <c r="D18" s="6">
        <v>177</v>
      </c>
      <c r="E18" s="6">
        <v>2070</v>
      </c>
      <c r="F18" s="6">
        <v>65</v>
      </c>
      <c r="G18" s="6">
        <v>0</v>
      </c>
      <c r="H18" s="6">
        <v>0</v>
      </c>
      <c r="I18" s="6">
        <v>135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7">
        <v>19</v>
      </c>
      <c r="V18" s="31">
        <f t="shared" si="0"/>
        <v>3471</v>
      </c>
    </row>
    <row r="19" spans="1:22" ht="18" customHeight="1" x14ac:dyDescent="0.15">
      <c r="A19" s="156" t="s">
        <v>7</v>
      </c>
      <c r="B19" s="121" t="s">
        <v>13</v>
      </c>
      <c r="C19" s="11">
        <v>519</v>
      </c>
      <c r="D19" s="12">
        <v>212</v>
      </c>
      <c r="E19" s="12">
        <v>1511</v>
      </c>
      <c r="F19" s="12">
        <v>170</v>
      </c>
      <c r="G19" s="12">
        <v>0</v>
      </c>
      <c r="H19" s="12">
        <v>0</v>
      </c>
      <c r="I19" s="12">
        <v>48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3">
        <v>18</v>
      </c>
      <c r="V19" s="32">
        <f t="shared" si="0"/>
        <v>2478</v>
      </c>
    </row>
    <row r="20" spans="1:22" ht="18" customHeight="1" x14ac:dyDescent="0.15">
      <c r="A20" s="157"/>
      <c r="B20" s="119" t="s">
        <v>14</v>
      </c>
      <c r="C20" s="8">
        <v>519</v>
      </c>
      <c r="D20" s="9">
        <v>212</v>
      </c>
      <c r="E20" s="9">
        <v>1511</v>
      </c>
      <c r="F20" s="9">
        <v>170</v>
      </c>
      <c r="G20" s="9">
        <v>0</v>
      </c>
      <c r="H20" s="9">
        <v>0</v>
      </c>
      <c r="I20" s="9">
        <v>48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10">
        <v>18</v>
      </c>
      <c r="V20" s="30">
        <f t="shared" si="0"/>
        <v>2478</v>
      </c>
    </row>
    <row r="21" spans="1:22" ht="18" customHeight="1" x14ac:dyDescent="0.15">
      <c r="A21" s="154" t="s">
        <v>8</v>
      </c>
      <c r="B21" s="118" t="s">
        <v>13</v>
      </c>
      <c r="C21" s="2">
        <v>875</v>
      </c>
      <c r="D21" s="3">
        <v>0</v>
      </c>
      <c r="E21" s="3">
        <v>718</v>
      </c>
      <c r="F21" s="3">
        <v>45</v>
      </c>
      <c r="G21" s="3">
        <v>24</v>
      </c>
      <c r="H21" s="3">
        <v>0</v>
      </c>
      <c r="I21" s="3">
        <v>65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4">
        <v>26</v>
      </c>
      <c r="V21" s="29">
        <f t="shared" si="0"/>
        <v>1753</v>
      </c>
    </row>
    <row r="22" spans="1:22" ht="18" customHeight="1" x14ac:dyDescent="0.15">
      <c r="A22" s="153"/>
      <c r="B22" s="120" t="s">
        <v>14</v>
      </c>
      <c r="C22" s="5">
        <v>965</v>
      </c>
      <c r="D22" s="6">
        <v>0</v>
      </c>
      <c r="E22" s="6">
        <v>718</v>
      </c>
      <c r="F22" s="6">
        <v>45</v>
      </c>
      <c r="G22" s="6">
        <v>24</v>
      </c>
      <c r="H22" s="6">
        <v>0</v>
      </c>
      <c r="I22" s="6">
        <v>65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7">
        <v>26</v>
      </c>
      <c r="V22" s="31">
        <f t="shared" si="0"/>
        <v>1843</v>
      </c>
    </row>
    <row r="23" spans="1:22" ht="18" customHeight="1" x14ac:dyDescent="0.15">
      <c r="A23" s="156" t="s">
        <v>9</v>
      </c>
      <c r="B23" s="121" t="s">
        <v>13</v>
      </c>
      <c r="C23" s="11">
        <v>483</v>
      </c>
      <c r="D23" s="12">
        <v>14</v>
      </c>
      <c r="E23" s="12">
        <v>769</v>
      </c>
      <c r="F23" s="12">
        <v>44</v>
      </c>
      <c r="G23" s="12">
        <v>388</v>
      </c>
      <c r="H23" s="12">
        <v>953</v>
      </c>
      <c r="I23" s="12">
        <v>133</v>
      </c>
      <c r="J23" s="12">
        <v>0</v>
      </c>
      <c r="K23" s="12">
        <v>16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  <c r="Q23" s="12">
        <v>0</v>
      </c>
      <c r="R23" s="12">
        <v>0</v>
      </c>
      <c r="S23" s="12">
        <v>0</v>
      </c>
      <c r="T23" s="12">
        <v>0</v>
      </c>
      <c r="U23" s="13">
        <v>19</v>
      </c>
      <c r="V23" s="32">
        <f t="shared" si="0"/>
        <v>2819</v>
      </c>
    </row>
    <row r="24" spans="1:22" ht="18" customHeight="1" x14ac:dyDescent="0.15">
      <c r="A24" s="157"/>
      <c r="B24" s="119" t="s">
        <v>14</v>
      </c>
      <c r="C24" s="8">
        <v>524</v>
      </c>
      <c r="D24" s="9">
        <v>24</v>
      </c>
      <c r="E24" s="9">
        <v>1014</v>
      </c>
      <c r="F24" s="9">
        <v>100</v>
      </c>
      <c r="G24" s="9">
        <v>408</v>
      </c>
      <c r="H24" s="9">
        <v>953</v>
      </c>
      <c r="I24" s="9">
        <v>133</v>
      </c>
      <c r="J24" s="9">
        <v>0</v>
      </c>
      <c r="K24" s="9">
        <v>16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10">
        <v>19</v>
      </c>
      <c r="V24" s="30">
        <f t="shared" si="0"/>
        <v>3191</v>
      </c>
    </row>
    <row r="25" spans="1:22" ht="18" customHeight="1" x14ac:dyDescent="0.15">
      <c r="A25" s="154" t="s">
        <v>10</v>
      </c>
      <c r="B25" s="118" t="s">
        <v>13</v>
      </c>
      <c r="C25" s="2">
        <v>373</v>
      </c>
      <c r="D25" s="3">
        <v>67</v>
      </c>
      <c r="E25" s="3">
        <v>1921</v>
      </c>
      <c r="F25" s="3">
        <v>7</v>
      </c>
      <c r="G25" s="3">
        <v>29</v>
      </c>
      <c r="H25" s="3">
        <v>216</v>
      </c>
      <c r="I25" s="3">
        <v>59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4">
        <v>41</v>
      </c>
      <c r="V25" s="29">
        <f t="shared" si="0"/>
        <v>2713</v>
      </c>
    </row>
    <row r="26" spans="1:22" ht="18" customHeight="1" x14ac:dyDescent="0.15">
      <c r="A26" s="153"/>
      <c r="B26" s="120" t="s">
        <v>14</v>
      </c>
      <c r="C26" s="5">
        <v>576</v>
      </c>
      <c r="D26" s="6">
        <v>73</v>
      </c>
      <c r="E26" s="6">
        <v>2531</v>
      </c>
      <c r="F26" s="6">
        <v>7</v>
      </c>
      <c r="G26" s="6">
        <v>29</v>
      </c>
      <c r="H26" s="6">
        <v>216</v>
      </c>
      <c r="I26" s="6">
        <v>59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7">
        <v>41</v>
      </c>
      <c r="V26" s="31">
        <f t="shared" si="0"/>
        <v>3532</v>
      </c>
    </row>
    <row r="27" spans="1:22" ht="18" customHeight="1" x14ac:dyDescent="0.15">
      <c r="A27" s="156" t="s">
        <v>11</v>
      </c>
      <c r="B27" s="121" t="s">
        <v>13</v>
      </c>
      <c r="C27" s="11">
        <v>851</v>
      </c>
      <c r="D27" s="12">
        <v>31</v>
      </c>
      <c r="E27" s="12">
        <v>2874</v>
      </c>
      <c r="F27" s="12">
        <v>157</v>
      </c>
      <c r="G27" s="12">
        <v>54</v>
      </c>
      <c r="H27" s="12">
        <v>337</v>
      </c>
      <c r="I27" s="12">
        <v>217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2">
        <v>0</v>
      </c>
      <c r="S27" s="12">
        <v>0</v>
      </c>
      <c r="T27" s="12">
        <v>8</v>
      </c>
      <c r="U27" s="13">
        <v>18</v>
      </c>
      <c r="V27" s="32">
        <f t="shared" si="0"/>
        <v>4547</v>
      </c>
    </row>
    <row r="28" spans="1:22" ht="18" customHeight="1" x14ac:dyDescent="0.15">
      <c r="A28" s="157"/>
      <c r="B28" s="119" t="s">
        <v>14</v>
      </c>
      <c r="C28" s="8">
        <v>1190</v>
      </c>
      <c r="D28" s="9">
        <v>43</v>
      </c>
      <c r="E28" s="9">
        <v>2913</v>
      </c>
      <c r="F28" s="9">
        <v>157</v>
      </c>
      <c r="G28" s="9">
        <v>54</v>
      </c>
      <c r="H28" s="9">
        <v>337</v>
      </c>
      <c r="I28" s="9">
        <v>217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  <c r="Q28" s="9">
        <v>0</v>
      </c>
      <c r="R28" s="9">
        <v>0</v>
      </c>
      <c r="S28" s="9">
        <v>0</v>
      </c>
      <c r="T28" s="9">
        <v>8</v>
      </c>
      <c r="U28" s="10">
        <v>32</v>
      </c>
      <c r="V28" s="30">
        <f t="shared" si="0"/>
        <v>4951</v>
      </c>
    </row>
    <row r="29" spans="1:22" ht="18" customHeight="1" x14ac:dyDescent="0.15">
      <c r="A29" s="154" t="s">
        <v>12</v>
      </c>
      <c r="B29" s="118" t="s">
        <v>13</v>
      </c>
      <c r="C29" s="2">
        <v>90</v>
      </c>
      <c r="D29" s="3">
        <v>6</v>
      </c>
      <c r="E29" s="3">
        <v>2251</v>
      </c>
      <c r="F29" s="3">
        <v>7</v>
      </c>
      <c r="G29" s="3">
        <v>24</v>
      </c>
      <c r="H29" s="3">
        <v>128</v>
      </c>
      <c r="I29" s="3">
        <v>24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4">
        <v>2</v>
      </c>
      <c r="V29" s="29">
        <f t="shared" si="0"/>
        <v>2532</v>
      </c>
    </row>
    <row r="30" spans="1:22" ht="18" customHeight="1" x14ac:dyDescent="0.15">
      <c r="A30" s="153"/>
      <c r="B30" s="120" t="s">
        <v>14</v>
      </c>
      <c r="C30" s="5">
        <v>136</v>
      </c>
      <c r="D30" s="6">
        <v>18</v>
      </c>
      <c r="E30" s="6">
        <v>2251</v>
      </c>
      <c r="F30" s="6">
        <v>7</v>
      </c>
      <c r="G30" s="6">
        <v>24</v>
      </c>
      <c r="H30" s="6">
        <v>128</v>
      </c>
      <c r="I30" s="6">
        <v>24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U30" s="7">
        <v>2</v>
      </c>
      <c r="V30" s="31">
        <f t="shared" si="0"/>
        <v>2590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6935</v>
      </c>
      <c r="D31" s="3">
        <f t="shared" ref="D31:U32" si="1">+D7+D9+D11+D13+D15+D17+D19+D21+D23+D25+D27+D29</f>
        <v>2359</v>
      </c>
      <c r="E31" s="3">
        <f t="shared" si="1"/>
        <v>23565</v>
      </c>
      <c r="F31" s="3">
        <f t="shared" si="1"/>
        <v>665</v>
      </c>
      <c r="G31" s="3">
        <f t="shared" si="1"/>
        <v>644</v>
      </c>
      <c r="H31" s="3">
        <f t="shared" si="1"/>
        <v>2994</v>
      </c>
      <c r="I31" s="3">
        <f t="shared" si="1"/>
        <v>1678</v>
      </c>
      <c r="J31" s="3">
        <f t="shared" si="1"/>
        <v>0</v>
      </c>
      <c r="K31" s="3">
        <f t="shared" si="1"/>
        <v>175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0</v>
      </c>
      <c r="S31" s="3">
        <f t="shared" si="1"/>
        <v>0</v>
      </c>
      <c r="T31" s="3">
        <f t="shared" si="1"/>
        <v>8</v>
      </c>
      <c r="U31" s="4">
        <f t="shared" si="1"/>
        <v>372</v>
      </c>
      <c r="V31" s="29">
        <f t="shared" ref="V31" si="2">+V7+V9+V11+V13+V15+V17+V19+V21+V23+V25+V27+V29</f>
        <v>39395</v>
      </c>
    </row>
    <row r="32" spans="1:22" ht="18" customHeight="1" x14ac:dyDescent="0.15">
      <c r="A32" s="153"/>
      <c r="B32" s="120" t="s">
        <v>14</v>
      </c>
      <c r="C32" s="5">
        <f t="shared" ref="C32:U32" si="3">+C8+C10+C12+C14+C16+C18+C20+C22+C24+C26+C28+C30</f>
        <v>7654</v>
      </c>
      <c r="D32" s="6">
        <f t="shared" si="3"/>
        <v>2399</v>
      </c>
      <c r="E32" s="6">
        <f t="shared" si="3"/>
        <v>24459</v>
      </c>
      <c r="F32" s="6">
        <f t="shared" si="3"/>
        <v>721</v>
      </c>
      <c r="G32" s="6">
        <f t="shared" si="3"/>
        <v>664</v>
      </c>
      <c r="H32" s="6">
        <f t="shared" si="3"/>
        <v>2994</v>
      </c>
      <c r="I32" s="6">
        <f t="shared" si="3"/>
        <v>1678</v>
      </c>
      <c r="J32" s="6">
        <f t="shared" si="3"/>
        <v>0</v>
      </c>
      <c r="K32" s="6">
        <f t="shared" si="1"/>
        <v>175</v>
      </c>
      <c r="L32" s="6">
        <f t="shared" si="1"/>
        <v>0</v>
      </c>
      <c r="M32" s="6">
        <f t="shared" si="1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8</v>
      </c>
      <c r="U32" s="7">
        <f t="shared" si="3"/>
        <v>386</v>
      </c>
      <c r="V32" s="31">
        <f t="shared" ref="V32" si="4">+V8+V10+V12+V14+V16+V18+V20+V22+V24+V26+V28+V30</f>
        <v>41138</v>
      </c>
    </row>
    <row r="33" spans="1:22" ht="18" customHeight="1" x14ac:dyDescent="0.15">
      <c r="A33" s="158" t="s">
        <v>273</v>
      </c>
      <c r="B33" s="118" t="s">
        <v>13</v>
      </c>
      <c r="C33" s="2">
        <v>5344</v>
      </c>
      <c r="D33" s="3">
        <v>1271</v>
      </c>
      <c r="E33" s="3">
        <v>14497</v>
      </c>
      <c r="F33" s="3">
        <v>292</v>
      </c>
      <c r="G33" s="3">
        <v>445</v>
      </c>
      <c r="H33" s="3">
        <v>3132</v>
      </c>
      <c r="I33" s="3">
        <v>2420</v>
      </c>
      <c r="J33" s="150">
        <v>0</v>
      </c>
      <c r="K33" s="151">
        <v>116</v>
      </c>
      <c r="L33" s="151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4">
        <v>100</v>
      </c>
      <c r="V33" s="29">
        <f>SUM(C33:U33)</f>
        <v>27617</v>
      </c>
    </row>
    <row r="34" spans="1:22" ht="18" customHeight="1" x14ac:dyDescent="0.15">
      <c r="A34" s="153"/>
      <c r="B34" s="120" t="s">
        <v>14</v>
      </c>
      <c r="C34" s="5">
        <v>5344</v>
      </c>
      <c r="D34" s="6">
        <v>1271</v>
      </c>
      <c r="E34" s="6">
        <v>14497</v>
      </c>
      <c r="F34" s="6">
        <v>292</v>
      </c>
      <c r="G34" s="6">
        <v>445</v>
      </c>
      <c r="H34" s="6">
        <v>3132</v>
      </c>
      <c r="I34" s="6">
        <v>2420</v>
      </c>
      <c r="J34" s="98">
        <v>0</v>
      </c>
      <c r="K34" s="98">
        <v>116</v>
      </c>
      <c r="L34" s="98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7">
        <v>100</v>
      </c>
      <c r="V34" s="31">
        <f>SUM(C34:U34)</f>
        <v>27617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1.2977170658682635</v>
      </c>
      <c r="D35" s="34">
        <f t="shared" ref="D35:V35" si="5">IF(D33=0,"- ",+D31/D33)</f>
        <v>1.8560188827694728</v>
      </c>
      <c r="E35" s="34">
        <f t="shared" si="5"/>
        <v>1.6255087259432985</v>
      </c>
      <c r="F35" s="34">
        <f t="shared" si="5"/>
        <v>2.2773972602739727</v>
      </c>
      <c r="G35" s="34">
        <f t="shared" si="5"/>
        <v>1.4471910112359549</v>
      </c>
      <c r="H35" s="34">
        <f t="shared" si="5"/>
        <v>0.95593869731800762</v>
      </c>
      <c r="I35" s="34">
        <f t="shared" si="5"/>
        <v>0.69338842975206616</v>
      </c>
      <c r="J35" s="34" t="str">
        <f>IF(OR(J33=0,J33="-"),"- ",+J31/J33)</f>
        <v xml:space="preserve">- </v>
      </c>
      <c r="K35" s="34">
        <f t="shared" ref="K35:L35" si="6">IF(OR(K33=0,K33="-"),"- ",+K31/K33)</f>
        <v>1.5086206896551724</v>
      </c>
      <c r="L35" s="34" t="str">
        <f t="shared" si="6"/>
        <v xml:space="preserve">- </v>
      </c>
      <c r="M35" s="34" t="str">
        <f t="shared" ref="M35" si="7">IF(M33=0,"- ",+M31/M33)</f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>
        <f t="shared" si="5"/>
        <v>3.72</v>
      </c>
      <c r="V35" s="36">
        <f t="shared" si="5"/>
        <v>1.4264764456675236</v>
      </c>
    </row>
    <row r="36" spans="1:22" ht="18" customHeight="1" x14ac:dyDescent="0.15">
      <c r="A36" s="153"/>
      <c r="B36" s="120" t="s">
        <v>14</v>
      </c>
      <c r="C36" s="37">
        <f t="shared" ref="C36:V36" si="8">IF(C34=0,"- ",+C32/C34)</f>
        <v>1.4322604790419162</v>
      </c>
      <c r="D36" s="38">
        <f t="shared" si="8"/>
        <v>1.8874901652242329</v>
      </c>
      <c r="E36" s="38">
        <f t="shared" si="8"/>
        <v>1.6871766572394289</v>
      </c>
      <c r="F36" s="38">
        <f t="shared" si="8"/>
        <v>2.4691780821917808</v>
      </c>
      <c r="G36" s="38">
        <f t="shared" si="8"/>
        <v>1.4921348314606742</v>
      </c>
      <c r="H36" s="38">
        <f t="shared" si="8"/>
        <v>0.95593869731800762</v>
      </c>
      <c r="I36" s="38">
        <f t="shared" si="8"/>
        <v>0.69338842975206616</v>
      </c>
      <c r="J36" s="38" t="str">
        <f t="shared" ref="J36:L36" si="9">IF(OR(J34=0,J34="-"),"- ",+J32/J34)</f>
        <v xml:space="preserve">- </v>
      </c>
      <c r="K36" s="38">
        <f t="shared" si="9"/>
        <v>1.5086206896551724</v>
      </c>
      <c r="L36" s="38" t="str">
        <f t="shared" si="9"/>
        <v xml:space="preserve">- </v>
      </c>
      <c r="M36" s="38" t="str">
        <f t="shared" ref="M36" si="10">IF(M34=0,"- ",+M32/M34)</f>
        <v xml:space="preserve">- </v>
      </c>
      <c r="N36" s="38" t="str">
        <f t="shared" si="8"/>
        <v xml:space="preserve">- </v>
      </c>
      <c r="O36" s="38" t="str">
        <f t="shared" si="8"/>
        <v xml:space="preserve">- </v>
      </c>
      <c r="P36" s="38" t="str">
        <f t="shared" si="8"/>
        <v xml:space="preserve">- </v>
      </c>
      <c r="Q36" s="38" t="str">
        <f t="shared" si="8"/>
        <v xml:space="preserve">- </v>
      </c>
      <c r="R36" s="38" t="str">
        <f t="shared" si="8"/>
        <v xml:space="preserve">- </v>
      </c>
      <c r="S36" s="38" t="str">
        <f t="shared" si="8"/>
        <v xml:space="preserve">- </v>
      </c>
      <c r="T36" s="38" t="str">
        <f t="shared" si="8"/>
        <v xml:space="preserve">- </v>
      </c>
      <c r="U36" s="39">
        <f t="shared" si="8"/>
        <v>3.86</v>
      </c>
      <c r="V36" s="40">
        <f t="shared" si="8"/>
        <v>1.4895897454466451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AG56"/>
  <sheetViews>
    <sheetView view="pageBreakPreview" topLeftCell="A10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6</v>
      </c>
      <c r="O4" s="14" t="s">
        <v>35</v>
      </c>
      <c r="P4" s="14" t="s">
        <v>36</v>
      </c>
      <c r="Q4" s="15">
        <v>6</v>
      </c>
      <c r="R4" s="14" t="s">
        <v>37</v>
      </c>
      <c r="T4" s="16" t="s">
        <v>33</v>
      </c>
      <c r="U4" s="16"/>
      <c r="V4" s="16" t="s">
        <v>78</v>
      </c>
    </row>
    <row r="5" spans="1:22" ht="3" customHeight="1" x14ac:dyDescent="0.15">
      <c r="Q5" s="14">
        <v>7</v>
      </c>
    </row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0</v>
      </c>
    </row>
    <row r="14" spans="1:22" ht="18" customHeight="1" x14ac:dyDescent="0.15">
      <c r="A14" s="153"/>
      <c r="B14" s="120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0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0</v>
      </c>
    </row>
    <row r="16" spans="1:22" ht="18" customHeight="1" x14ac:dyDescent="0.15">
      <c r="A16" s="157"/>
      <c r="B16" s="119" t="s">
        <v>14</v>
      </c>
      <c r="C16" s="8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0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0</v>
      </c>
      <c r="D31" s="3">
        <f t="shared" ref="D31:V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0</v>
      </c>
      <c r="S31" s="3">
        <f t="shared" si="1"/>
        <v>0</v>
      </c>
      <c r="T31" s="3">
        <f t="shared" si="1"/>
        <v>0</v>
      </c>
      <c r="U31" s="4">
        <f t="shared" si="1"/>
        <v>0</v>
      </c>
      <c r="V31" s="29">
        <f t="shared" si="1"/>
        <v>0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0</v>
      </c>
      <c r="D32" s="6">
        <f t="shared" si="3"/>
        <v>0</v>
      </c>
      <c r="E32" s="6">
        <f t="shared" si="3"/>
        <v>0</v>
      </c>
      <c r="F32" s="6">
        <f t="shared" si="3"/>
        <v>0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0</v>
      </c>
      <c r="U32" s="7">
        <f t="shared" si="3"/>
        <v>0</v>
      </c>
      <c r="V32" s="31">
        <f t="shared" si="3"/>
        <v>0</v>
      </c>
    </row>
    <row r="33" spans="1:22" ht="18" customHeight="1" x14ac:dyDescent="0.15">
      <c r="A33" s="158" t="s">
        <v>273</v>
      </c>
      <c r="B33" s="118" t="s">
        <v>13</v>
      </c>
      <c r="C33" s="2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4"/>
      <c r="V33" s="29">
        <f>SUM(C33:U33)</f>
        <v>0</v>
      </c>
    </row>
    <row r="34" spans="1:22" ht="18" customHeight="1" x14ac:dyDescent="0.15">
      <c r="A34" s="153"/>
      <c r="B34" s="120" t="s">
        <v>14</v>
      </c>
      <c r="C34" s="5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7"/>
      <c r="V34" s="31">
        <f>SUM(C34:U34)</f>
        <v>0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 t="str">
        <f t="shared" ref="D35:V35" si="5">IF(D33=0,"- ",+D31/D33)</f>
        <v xml:space="preserve">- </v>
      </c>
      <c r="E35" s="34" t="str">
        <f t="shared" si="5"/>
        <v xml:space="preserve">- 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 t="str">
        <f t="shared" si="5"/>
        <v xml:space="preserve">- </v>
      </c>
      <c r="V35" s="36" t="str">
        <f t="shared" si="5"/>
        <v xml:space="preserve">- 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 t="str">
        <f t="shared" si="7"/>
        <v xml:space="preserve">- </v>
      </c>
      <c r="E36" s="38" t="str">
        <f t="shared" si="7"/>
        <v xml:space="preserve">- 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 t="str">
        <f t="shared" si="7"/>
        <v xml:space="preserve">- </v>
      </c>
      <c r="V36" s="40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4</v>
      </c>
      <c r="O4" s="14" t="s">
        <v>35</v>
      </c>
      <c r="P4" s="14" t="s">
        <v>36</v>
      </c>
      <c r="Q4" s="15">
        <v>4</v>
      </c>
      <c r="R4" s="14" t="s">
        <v>37</v>
      </c>
      <c r="T4" s="16" t="s">
        <v>33</v>
      </c>
      <c r="U4" s="16"/>
      <c r="V4" s="16" t="s">
        <v>79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1</v>
      </c>
      <c r="D7" s="3"/>
      <c r="E7" s="3">
        <v>2</v>
      </c>
      <c r="F7" s="3">
        <v>1</v>
      </c>
      <c r="G7" s="3">
        <v>1</v>
      </c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5</v>
      </c>
    </row>
    <row r="8" spans="1:22" ht="18" customHeight="1" x14ac:dyDescent="0.15">
      <c r="A8" s="157"/>
      <c r="B8" s="119" t="s">
        <v>14</v>
      </c>
      <c r="C8" s="5">
        <v>7</v>
      </c>
      <c r="D8" s="9"/>
      <c r="E8" s="9">
        <v>8</v>
      </c>
      <c r="F8" s="9">
        <v>7</v>
      </c>
      <c r="G8" s="9">
        <v>8</v>
      </c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30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>
        <v>1</v>
      </c>
      <c r="F9" s="3"/>
      <c r="G9" s="3">
        <v>6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>
        <v>2</v>
      </c>
      <c r="V9" s="29">
        <f t="shared" si="0"/>
        <v>9</v>
      </c>
    </row>
    <row r="10" spans="1:22" ht="18" customHeight="1" x14ac:dyDescent="0.15">
      <c r="A10" s="153"/>
      <c r="B10" s="120" t="s">
        <v>14</v>
      </c>
      <c r="C10" s="5"/>
      <c r="D10" s="6"/>
      <c r="E10" s="6">
        <v>1</v>
      </c>
      <c r="F10" s="6"/>
      <c r="G10" s="6">
        <v>6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>
        <v>31</v>
      </c>
      <c r="V10" s="31">
        <f t="shared" si="0"/>
        <v>38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>
        <v>2</v>
      </c>
      <c r="F11" s="12"/>
      <c r="G11" s="12"/>
      <c r="H11" s="12"/>
      <c r="I11" s="12"/>
      <c r="J11" s="12"/>
      <c r="K11" s="12"/>
      <c r="L11" s="12"/>
      <c r="M11" s="12"/>
      <c r="N11" s="12"/>
      <c r="O11" s="12">
        <v>7</v>
      </c>
      <c r="P11" s="12"/>
      <c r="Q11" s="12"/>
      <c r="R11" s="12"/>
      <c r="S11" s="12"/>
      <c r="T11" s="12"/>
      <c r="U11" s="13">
        <v>1</v>
      </c>
      <c r="V11" s="32">
        <f t="shared" si="0"/>
        <v>10</v>
      </c>
    </row>
    <row r="12" spans="1:22" ht="18" customHeight="1" x14ac:dyDescent="0.15">
      <c r="A12" s="157"/>
      <c r="B12" s="119" t="s">
        <v>14</v>
      </c>
      <c r="C12" s="8"/>
      <c r="D12" s="9"/>
      <c r="E12" s="9">
        <v>5</v>
      </c>
      <c r="F12" s="9"/>
      <c r="G12" s="9"/>
      <c r="H12" s="9"/>
      <c r="I12" s="9"/>
      <c r="J12" s="9"/>
      <c r="K12" s="9"/>
      <c r="L12" s="9"/>
      <c r="M12" s="9"/>
      <c r="N12" s="9"/>
      <c r="O12" s="9">
        <v>14</v>
      </c>
      <c r="P12" s="9"/>
      <c r="Q12" s="9"/>
      <c r="R12" s="9"/>
      <c r="S12" s="9"/>
      <c r="T12" s="9"/>
      <c r="U12" s="10">
        <v>30</v>
      </c>
      <c r="V12" s="30">
        <f t="shared" si="0"/>
        <v>49</v>
      </c>
    </row>
    <row r="13" spans="1:22" ht="18" customHeight="1" x14ac:dyDescent="0.15">
      <c r="A13" s="154" t="s">
        <v>4</v>
      </c>
      <c r="B13" s="118" t="s">
        <v>13</v>
      </c>
      <c r="C13" s="2">
        <v>7</v>
      </c>
      <c r="D13" s="3"/>
      <c r="E13" s="3">
        <v>12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>
        <v>4</v>
      </c>
      <c r="V13" s="29">
        <f t="shared" si="0"/>
        <v>23</v>
      </c>
    </row>
    <row r="14" spans="1:22" ht="18" customHeight="1" x14ac:dyDescent="0.15">
      <c r="A14" s="153"/>
      <c r="B14" s="120" t="s">
        <v>14</v>
      </c>
      <c r="C14" s="5">
        <v>9</v>
      </c>
      <c r="D14" s="6"/>
      <c r="E14" s="6">
        <v>20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>
        <v>66</v>
      </c>
      <c r="V14" s="31">
        <f t="shared" si="0"/>
        <v>95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>
        <v>32</v>
      </c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>
        <v>3</v>
      </c>
      <c r="V15" s="32">
        <f t="shared" si="0"/>
        <v>35</v>
      </c>
    </row>
    <row r="16" spans="1:22" ht="18" customHeight="1" x14ac:dyDescent="0.15">
      <c r="A16" s="157"/>
      <c r="B16" s="119" t="s">
        <v>14</v>
      </c>
      <c r="C16" s="8"/>
      <c r="D16" s="9"/>
      <c r="E16" s="9">
        <v>173</v>
      </c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>
        <v>45</v>
      </c>
      <c r="V16" s="30">
        <f t="shared" si="0"/>
        <v>218</v>
      </c>
    </row>
    <row r="17" spans="1:22" ht="18" customHeight="1" x14ac:dyDescent="0.15">
      <c r="A17" s="154" t="s">
        <v>6</v>
      </c>
      <c r="B17" s="118" t="s">
        <v>13</v>
      </c>
      <c r="C17" s="2">
        <v>1</v>
      </c>
      <c r="D17" s="3"/>
      <c r="E17" s="3"/>
      <c r="F17" s="3">
        <v>6</v>
      </c>
      <c r="G17" s="3"/>
      <c r="H17" s="3"/>
      <c r="I17" s="3">
        <v>1</v>
      </c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>
        <v>1</v>
      </c>
      <c r="V17" s="29">
        <f t="shared" si="0"/>
        <v>9</v>
      </c>
    </row>
    <row r="18" spans="1:22" ht="18" customHeight="1" x14ac:dyDescent="0.15">
      <c r="A18" s="153"/>
      <c r="B18" s="120" t="s">
        <v>14</v>
      </c>
      <c r="C18" s="5">
        <v>1</v>
      </c>
      <c r="D18" s="6"/>
      <c r="E18" s="6"/>
      <c r="F18" s="6">
        <v>18</v>
      </c>
      <c r="G18" s="6"/>
      <c r="H18" s="6"/>
      <c r="I18" s="6">
        <v>1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>
        <v>2</v>
      </c>
      <c r="V18" s="31">
        <f t="shared" si="0"/>
        <v>22</v>
      </c>
    </row>
    <row r="19" spans="1:22" ht="18" customHeight="1" x14ac:dyDescent="0.15">
      <c r="A19" s="156" t="s">
        <v>7</v>
      </c>
      <c r="B19" s="121" t="s">
        <v>13</v>
      </c>
      <c r="C19" s="11">
        <v>13</v>
      </c>
      <c r="D19" s="12"/>
      <c r="E19" s="12">
        <v>4</v>
      </c>
      <c r="F19" s="12">
        <v>1</v>
      </c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>
        <v>1</v>
      </c>
      <c r="V19" s="32">
        <f t="shared" si="0"/>
        <v>19</v>
      </c>
    </row>
    <row r="20" spans="1:22" ht="18" customHeight="1" x14ac:dyDescent="0.15">
      <c r="A20" s="157"/>
      <c r="B20" s="119" t="s">
        <v>14</v>
      </c>
      <c r="C20" s="8">
        <v>26</v>
      </c>
      <c r="D20" s="9"/>
      <c r="E20" s="9">
        <v>29</v>
      </c>
      <c r="F20" s="9">
        <v>1</v>
      </c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>
        <v>1</v>
      </c>
      <c r="V20" s="30">
        <f t="shared" si="0"/>
        <v>57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>
        <v>1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1</v>
      </c>
    </row>
    <row r="22" spans="1:22" ht="18" customHeight="1" x14ac:dyDescent="0.15">
      <c r="A22" s="153"/>
      <c r="B22" s="120" t="s">
        <v>14</v>
      </c>
      <c r="C22" s="5"/>
      <c r="D22" s="6"/>
      <c r="E22" s="6">
        <v>25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25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>
        <v>1</v>
      </c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1</v>
      </c>
    </row>
    <row r="24" spans="1:22" ht="18" customHeight="1" x14ac:dyDescent="0.15">
      <c r="A24" s="157"/>
      <c r="B24" s="119" t="s">
        <v>14</v>
      </c>
      <c r="C24" s="8"/>
      <c r="D24" s="9"/>
      <c r="E24" s="9">
        <v>23</v>
      </c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23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>
        <v>8</v>
      </c>
      <c r="F25" s="3"/>
      <c r="G25" s="3"/>
      <c r="H25" s="3"/>
      <c r="I25" s="3"/>
      <c r="J25" s="3"/>
      <c r="K25" s="3"/>
      <c r="L25" s="3"/>
      <c r="M25" s="3"/>
      <c r="N25" s="3"/>
      <c r="O25" s="3">
        <v>1</v>
      </c>
      <c r="P25" s="3"/>
      <c r="Q25" s="3"/>
      <c r="R25" s="3"/>
      <c r="S25" s="3"/>
      <c r="T25" s="3"/>
      <c r="U25" s="4">
        <v>1</v>
      </c>
      <c r="V25" s="29">
        <f t="shared" si="0"/>
        <v>10</v>
      </c>
    </row>
    <row r="26" spans="1:22" ht="18" customHeight="1" x14ac:dyDescent="0.15">
      <c r="A26" s="153"/>
      <c r="B26" s="120" t="s">
        <v>14</v>
      </c>
      <c r="C26" s="5"/>
      <c r="D26" s="6"/>
      <c r="E26" s="6">
        <v>73</v>
      </c>
      <c r="F26" s="6"/>
      <c r="G26" s="6"/>
      <c r="H26" s="6"/>
      <c r="I26" s="6"/>
      <c r="J26" s="6"/>
      <c r="K26" s="6"/>
      <c r="L26" s="6"/>
      <c r="M26" s="6"/>
      <c r="N26" s="6"/>
      <c r="O26" s="6">
        <v>8</v>
      </c>
      <c r="P26" s="6"/>
      <c r="Q26" s="6"/>
      <c r="R26" s="6"/>
      <c r="S26" s="6"/>
      <c r="T26" s="6"/>
      <c r="U26" s="7">
        <v>11</v>
      </c>
      <c r="V26" s="31">
        <f t="shared" si="0"/>
        <v>92</v>
      </c>
    </row>
    <row r="27" spans="1:22" ht="18" customHeight="1" x14ac:dyDescent="0.15">
      <c r="A27" s="156" t="s">
        <v>11</v>
      </c>
      <c r="B27" s="121" t="s">
        <v>13</v>
      </c>
      <c r="C27" s="11">
        <v>12</v>
      </c>
      <c r="D27" s="12"/>
      <c r="E27" s="12">
        <v>2</v>
      </c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>
        <v>1</v>
      </c>
      <c r="V27" s="32">
        <f t="shared" si="0"/>
        <v>15</v>
      </c>
    </row>
    <row r="28" spans="1:22" ht="18" customHeight="1" x14ac:dyDescent="0.15">
      <c r="A28" s="157"/>
      <c r="B28" s="119" t="s">
        <v>14</v>
      </c>
      <c r="C28" s="8">
        <v>48</v>
      </c>
      <c r="D28" s="9"/>
      <c r="E28" s="9">
        <v>15</v>
      </c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>
        <v>6</v>
      </c>
      <c r="V28" s="30">
        <f t="shared" si="0"/>
        <v>69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34</v>
      </c>
      <c r="D31" s="3">
        <f t="shared" ref="D31:V31" si="1">+D7+D9+D11+D13+D15+D17+D19+D21+D23+D25+D27+D29</f>
        <v>0</v>
      </c>
      <c r="E31" s="3">
        <f t="shared" si="1"/>
        <v>65</v>
      </c>
      <c r="F31" s="3">
        <f t="shared" si="1"/>
        <v>8</v>
      </c>
      <c r="G31" s="3">
        <f t="shared" si="1"/>
        <v>7</v>
      </c>
      <c r="H31" s="3">
        <f t="shared" si="1"/>
        <v>0</v>
      </c>
      <c r="I31" s="3">
        <f t="shared" si="1"/>
        <v>1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8</v>
      </c>
      <c r="P31" s="3">
        <f t="shared" si="1"/>
        <v>0</v>
      </c>
      <c r="Q31" s="3">
        <f t="shared" si="1"/>
        <v>0</v>
      </c>
      <c r="R31" s="3">
        <f t="shared" si="1"/>
        <v>0</v>
      </c>
      <c r="S31" s="3">
        <f t="shared" si="1"/>
        <v>0</v>
      </c>
      <c r="T31" s="3">
        <f t="shared" si="1"/>
        <v>0</v>
      </c>
      <c r="U31" s="4">
        <f t="shared" si="1"/>
        <v>14</v>
      </c>
      <c r="V31" s="29">
        <f t="shared" si="1"/>
        <v>137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91</v>
      </c>
      <c r="D32" s="6">
        <f t="shared" si="3"/>
        <v>0</v>
      </c>
      <c r="E32" s="6">
        <f t="shared" si="3"/>
        <v>372</v>
      </c>
      <c r="F32" s="6">
        <f t="shared" si="3"/>
        <v>26</v>
      </c>
      <c r="G32" s="6">
        <f t="shared" si="3"/>
        <v>14</v>
      </c>
      <c r="H32" s="6">
        <f t="shared" si="3"/>
        <v>0</v>
      </c>
      <c r="I32" s="6">
        <f t="shared" si="3"/>
        <v>1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22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0</v>
      </c>
      <c r="U32" s="7">
        <f t="shared" si="3"/>
        <v>192</v>
      </c>
      <c r="V32" s="31">
        <f t="shared" si="3"/>
        <v>718</v>
      </c>
    </row>
    <row r="33" spans="1:22" ht="18" customHeight="1" x14ac:dyDescent="0.15">
      <c r="A33" s="158" t="s">
        <v>273</v>
      </c>
      <c r="B33" s="118" t="s">
        <v>13</v>
      </c>
      <c r="C33" s="2">
        <v>13</v>
      </c>
      <c r="D33" s="3">
        <v>0</v>
      </c>
      <c r="E33" s="3">
        <v>56</v>
      </c>
      <c r="F33" s="3">
        <v>7</v>
      </c>
      <c r="G33" s="3">
        <v>0</v>
      </c>
      <c r="H33" s="3">
        <v>2</v>
      </c>
      <c r="I33" s="3">
        <v>1</v>
      </c>
      <c r="J33" s="3">
        <v>0</v>
      </c>
      <c r="K33" s="3">
        <v>0</v>
      </c>
      <c r="L33" s="3">
        <v>0</v>
      </c>
      <c r="M33" s="3">
        <v>1</v>
      </c>
      <c r="N33" s="3">
        <v>1</v>
      </c>
      <c r="O33" s="3">
        <v>6</v>
      </c>
      <c r="P33" s="3">
        <v>1</v>
      </c>
      <c r="Q33" s="3">
        <v>0</v>
      </c>
      <c r="R33" s="3">
        <v>0</v>
      </c>
      <c r="S33" s="3">
        <v>0</v>
      </c>
      <c r="T33" s="3">
        <v>0</v>
      </c>
      <c r="U33" s="4">
        <v>4</v>
      </c>
      <c r="V33" s="29">
        <f>SUM(C33:U33)</f>
        <v>92</v>
      </c>
    </row>
    <row r="34" spans="1:22" ht="18" customHeight="1" x14ac:dyDescent="0.15">
      <c r="A34" s="153"/>
      <c r="B34" s="120" t="s">
        <v>14</v>
      </c>
      <c r="C34" s="5">
        <v>50</v>
      </c>
      <c r="D34" s="6">
        <v>0</v>
      </c>
      <c r="E34" s="6">
        <v>407</v>
      </c>
      <c r="F34" s="6">
        <v>39</v>
      </c>
      <c r="G34" s="6">
        <v>0</v>
      </c>
      <c r="H34" s="6">
        <v>26</v>
      </c>
      <c r="I34" s="6">
        <v>9</v>
      </c>
      <c r="J34" s="6">
        <v>0</v>
      </c>
      <c r="K34" s="6">
        <v>0</v>
      </c>
      <c r="L34" s="6">
        <v>0</v>
      </c>
      <c r="M34" s="6">
        <v>9</v>
      </c>
      <c r="N34" s="6">
        <v>5</v>
      </c>
      <c r="O34" s="6">
        <v>44</v>
      </c>
      <c r="P34" s="6">
        <v>12</v>
      </c>
      <c r="Q34" s="6">
        <v>0</v>
      </c>
      <c r="R34" s="6">
        <v>0</v>
      </c>
      <c r="S34" s="6">
        <v>0</v>
      </c>
      <c r="T34" s="6">
        <v>0</v>
      </c>
      <c r="U34" s="7">
        <v>34</v>
      </c>
      <c r="V34" s="31">
        <f>SUM(C34:U34)</f>
        <v>635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2.6153846153846154</v>
      </c>
      <c r="D35" s="34" t="str">
        <f t="shared" ref="D35:V35" si="5">IF(D33=0,"- ",+D31/D33)</f>
        <v xml:space="preserve">- </v>
      </c>
      <c r="E35" s="34">
        <f t="shared" si="5"/>
        <v>1.1607142857142858</v>
      </c>
      <c r="F35" s="34">
        <f t="shared" si="5"/>
        <v>1.1428571428571428</v>
      </c>
      <c r="G35" s="34" t="str">
        <f t="shared" si="5"/>
        <v xml:space="preserve">- </v>
      </c>
      <c r="H35" s="34">
        <f t="shared" si="5"/>
        <v>0</v>
      </c>
      <c r="I35" s="34">
        <f t="shared" si="5"/>
        <v>1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>
        <f t="shared" si="6"/>
        <v>0</v>
      </c>
      <c r="N35" s="34">
        <f t="shared" si="5"/>
        <v>0</v>
      </c>
      <c r="O35" s="34">
        <f t="shared" si="5"/>
        <v>1.3333333333333333</v>
      </c>
      <c r="P35" s="34">
        <f t="shared" si="5"/>
        <v>0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>
        <f t="shared" si="5"/>
        <v>3.5</v>
      </c>
      <c r="V35" s="36">
        <f t="shared" si="5"/>
        <v>1.4891304347826086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1.82</v>
      </c>
      <c r="D36" s="38" t="str">
        <f t="shared" si="7"/>
        <v xml:space="preserve">- </v>
      </c>
      <c r="E36" s="38">
        <f t="shared" si="7"/>
        <v>0.91400491400491402</v>
      </c>
      <c r="F36" s="38">
        <f t="shared" si="7"/>
        <v>0.66666666666666663</v>
      </c>
      <c r="G36" s="38" t="str">
        <f t="shared" si="7"/>
        <v xml:space="preserve">- </v>
      </c>
      <c r="H36" s="38">
        <f t="shared" si="7"/>
        <v>0</v>
      </c>
      <c r="I36" s="38">
        <f t="shared" si="7"/>
        <v>0.1111111111111111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>
        <f t="shared" si="8"/>
        <v>0</v>
      </c>
      <c r="N36" s="38">
        <f t="shared" si="7"/>
        <v>0</v>
      </c>
      <c r="O36" s="38">
        <f t="shared" si="7"/>
        <v>0.5</v>
      </c>
      <c r="P36" s="38">
        <f t="shared" si="7"/>
        <v>0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>
        <f t="shared" si="7"/>
        <v>5.6470588235294121</v>
      </c>
      <c r="V36" s="40">
        <f t="shared" si="7"/>
        <v>1.1307086614173227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12</v>
      </c>
      <c r="O4" s="14" t="s">
        <v>35</v>
      </c>
      <c r="P4" s="14" t="s">
        <v>36</v>
      </c>
      <c r="Q4" s="15">
        <v>2</v>
      </c>
      <c r="R4" s="14" t="s">
        <v>37</v>
      </c>
      <c r="T4" s="16" t="s">
        <v>33</v>
      </c>
      <c r="U4" s="16"/>
      <c r="V4" s="16" t="s">
        <v>80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5</v>
      </c>
      <c r="D7" s="3"/>
      <c r="E7" s="3"/>
      <c r="F7" s="3">
        <v>2</v>
      </c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7</v>
      </c>
    </row>
    <row r="8" spans="1:22" ht="18" customHeight="1" x14ac:dyDescent="0.15">
      <c r="A8" s="157"/>
      <c r="B8" s="119" t="s">
        <v>14</v>
      </c>
      <c r="C8" s="5">
        <v>5</v>
      </c>
      <c r="D8" s="9"/>
      <c r="E8" s="9"/>
      <c r="F8" s="9">
        <v>2</v>
      </c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7</v>
      </c>
    </row>
    <row r="9" spans="1:22" ht="18" customHeight="1" x14ac:dyDescent="0.15">
      <c r="A9" s="154" t="s">
        <v>2</v>
      </c>
      <c r="B9" s="118" t="s">
        <v>13</v>
      </c>
      <c r="C9" s="2">
        <v>29</v>
      </c>
      <c r="D9" s="3"/>
      <c r="E9" s="3"/>
      <c r="F9" s="3">
        <v>6</v>
      </c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35</v>
      </c>
    </row>
    <row r="10" spans="1:22" ht="18" customHeight="1" x14ac:dyDescent="0.15">
      <c r="A10" s="153"/>
      <c r="B10" s="120" t="s">
        <v>14</v>
      </c>
      <c r="C10" s="5">
        <v>29</v>
      </c>
      <c r="D10" s="6"/>
      <c r="E10" s="6"/>
      <c r="F10" s="6">
        <v>6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35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>
        <v>8</v>
      </c>
      <c r="G11" s="12"/>
      <c r="H11" s="12"/>
      <c r="I11" s="12"/>
      <c r="J11" s="12"/>
      <c r="K11" s="12"/>
      <c r="L11" s="12"/>
      <c r="M11" s="12"/>
      <c r="N11" s="12"/>
      <c r="O11" s="12">
        <v>2</v>
      </c>
      <c r="P11" s="12"/>
      <c r="Q11" s="12">
        <v>2</v>
      </c>
      <c r="R11" s="12">
        <v>4</v>
      </c>
      <c r="S11" s="12"/>
      <c r="T11" s="12"/>
      <c r="U11" s="13"/>
      <c r="V11" s="32">
        <f t="shared" si="0"/>
        <v>16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>
        <v>8</v>
      </c>
      <c r="G12" s="9"/>
      <c r="H12" s="9"/>
      <c r="I12" s="9"/>
      <c r="J12" s="9"/>
      <c r="K12" s="9"/>
      <c r="L12" s="9"/>
      <c r="M12" s="9"/>
      <c r="N12" s="9"/>
      <c r="O12" s="9">
        <v>2</v>
      </c>
      <c r="P12" s="9"/>
      <c r="Q12" s="9">
        <v>2</v>
      </c>
      <c r="R12" s="9">
        <v>4</v>
      </c>
      <c r="S12" s="9"/>
      <c r="T12" s="9"/>
      <c r="U12" s="10"/>
      <c r="V12" s="30">
        <f t="shared" si="0"/>
        <v>16</v>
      </c>
    </row>
    <row r="13" spans="1:22" ht="18" customHeight="1" x14ac:dyDescent="0.15">
      <c r="A13" s="154" t="s">
        <v>4</v>
      </c>
      <c r="B13" s="118" t="s">
        <v>13</v>
      </c>
      <c r="C13" s="2">
        <v>2</v>
      </c>
      <c r="D13" s="3">
        <v>2</v>
      </c>
      <c r="E13" s="3"/>
      <c r="F13" s="3">
        <v>4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>
        <v>2</v>
      </c>
      <c r="S13" s="3"/>
      <c r="T13" s="3">
        <v>1</v>
      </c>
      <c r="U13" s="4"/>
      <c r="V13" s="29">
        <f t="shared" si="0"/>
        <v>11</v>
      </c>
    </row>
    <row r="14" spans="1:22" ht="18" customHeight="1" x14ac:dyDescent="0.15">
      <c r="A14" s="153"/>
      <c r="B14" s="120" t="s">
        <v>14</v>
      </c>
      <c r="C14" s="5">
        <v>2</v>
      </c>
      <c r="D14" s="6">
        <v>2</v>
      </c>
      <c r="E14" s="6"/>
      <c r="F14" s="6">
        <v>5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>
        <v>2</v>
      </c>
      <c r="S14" s="6"/>
      <c r="T14" s="6">
        <v>1</v>
      </c>
      <c r="U14" s="7"/>
      <c r="V14" s="31">
        <f t="shared" si="0"/>
        <v>12</v>
      </c>
    </row>
    <row r="15" spans="1:22" ht="18" customHeight="1" x14ac:dyDescent="0.15">
      <c r="A15" s="156" t="s">
        <v>5</v>
      </c>
      <c r="B15" s="121" t="s">
        <v>13</v>
      </c>
      <c r="C15" s="11">
        <v>4</v>
      </c>
      <c r="D15" s="12">
        <v>6</v>
      </c>
      <c r="E15" s="12">
        <v>4</v>
      </c>
      <c r="F15" s="12">
        <v>2</v>
      </c>
      <c r="G15" s="12"/>
      <c r="H15" s="12"/>
      <c r="I15" s="12">
        <v>4</v>
      </c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>
        <v>4</v>
      </c>
      <c r="U15" s="13"/>
      <c r="V15" s="32">
        <f t="shared" si="0"/>
        <v>24</v>
      </c>
    </row>
    <row r="16" spans="1:22" ht="18" customHeight="1" x14ac:dyDescent="0.15">
      <c r="A16" s="157"/>
      <c r="B16" s="119" t="s">
        <v>14</v>
      </c>
      <c r="C16" s="8">
        <v>4</v>
      </c>
      <c r="D16" s="9">
        <v>6</v>
      </c>
      <c r="E16" s="9">
        <v>4</v>
      </c>
      <c r="F16" s="9">
        <v>2</v>
      </c>
      <c r="G16" s="9"/>
      <c r="H16" s="9"/>
      <c r="I16" s="9">
        <v>4</v>
      </c>
      <c r="J16" s="9"/>
      <c r="K16" s="9"/>
      <c r="L16" s="9"/>
      <c r="M16" s="9"/>
      <c r="N16" s="9"/>
      <c r="O16" s="9"/>
      <c r="P16" s="9"/>
      <c r="Q16" s="9"/>
      <c r="R16" s="9"/>
      <c r="S16" s="9"/>
      <c r="T16" s="9">
        <v>4</v>
      </c>
      <c r="U16" s="10"/>
      <c r="V16" s="30">
        <f t="shared" si="0"/>
        <v>24</v>
      </c>
    </row>
    <row r="17" spans="1:22" ht="18" customHeight="1" x14ac:dyDescent="0.15">
      <c r="A17" s="154" t="s">
        <v>6</v>
      </c>
      <c r="B17" s="118" t="s">
        <v>13</v>
      </c>
      <c r="C17" s="2"/>
      <c r="D17" s="3">
        <v>2</v>
      </c>
      <c r="E17" s="3"/>
      <c r="F17" s="3">
        <v>2</v>
      </c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4</v>
      </c>
    </row>
    <row r="18" spans="1:22" ht="18" customHeight="1" x14ac:dyDescent="0.15">
      <c r="A18" s="153"/>
      <c r="B18" s="120" t="s">
        <v>14</v>
      </c>
      <c r="C18" s="5"/>
      <c r="D18" s="6">
        <v>2</v>
      </c>
      <c r="E18" s="6"/>
      <c r="F18" s="6">
        <v>4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6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>
        <v>2</v>
      </c>
      <c r="U23" s="13"/>
      <c r="V23" s="32">
        <f t="shared" si="0"/>
        <v>2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>
        <v>2</v>
      </c>
      <c r="U24" s="10"/>
      <c r="V24" s="30">
        <f t="shared" si="0"/>
        <v>2</v>
      </c>
    </row>
    <row r="25" spans="1:22" ht="18" customHeight="1" x14ac:dyDescent="0.15">
      <c r="A25" s="154" t="s">
        <v>10</v>
      </c>
      <c r="B25" s="118" t="s">
        <v>13</v>
      </c>
      <c r="C25" s="2">
        <v>15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>
        <v>22</v>
      </c>
      <c r="Q25" s="3">
        <v>10</v>
      </c>
      <c r="R25" s="3">
        <v>24</v>
      </c>
      <c r="S25" s="3">
        <v>8</v>
      </c>
      <c r="T25" s="3">
        <v>51</v>
      </c>
      <c r="U25" s="4">
        <v>19</v>
      </c>
      <c r="V25" s="29">
        <f t="shared" si="0"/>
        <v>149</v>
      </c>
    </row>
    <row r="26" spans="1:22" ht="18" customHeight="1" x14ac:dyDescent="0.15">
      <c r="A26" s="153"/>
      <c r="B26" s="120" t="s">
        <v>14</v>
      </c>
      <c r="C26" s="5">
        <v>35</v>
      </c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>
        <v>117</v>
      </c>
      <c r="Q26" s="6">
        <v>30</v>
      </c>
      <c r="R26" s="6">
        <v>72</v>
      </c>
      <c r="S26" s="6">
        <v>24</v>
      </c>
      <c r="T26" s="6">
        <v>184</v>
      </c>
      <c r="U26" s="7">
        <v>102</v>
      </c>
      <c r="V26" s="31">
        <f t="shared" si="0"/>
        <v>564</v>
      </c>
    </row>
    <row r="27" spans="1:22" ht="18" customHeight="1" x14ac:dyDescent="0.15">
      <c r="A27" s="156" t="s">
        <v>11</v>
      </c>
      <c r="B27" s="121" t="s">
        <v>13</v>
      </c>
      <c r="C27" s="11">
        <v>16</v>
      </c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>
        <v>6</v>
      </c>
      <c r="Q27" s="12"/>
      <c r="R27" s="12">
        <v>24</v>
      </c>
      <c r="S27" s="12">
        <v>8</v>
      </c>
      <c r="T27" s="12">
        <v>36</v>
      </c>
      <c r="U27" s="13">
        <v>6</v>
      </c>
      <c r="V27" s="32">
        <f t="shared" si="0"/>
        <v>96</v>
      </c>
    </row>
    <row r="28" spans="1:22" ht="18" customHeight="1" x14ac:dyDescent="0.15">
      <c r="A28" s="157"/>
      <c r="B28" s="119" t="s">
        <v>14</v>
      </c>
      <c r="C28" s="8">
        <v>31</v>
      </c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>
        <v>24</v>
      </c>
      <c r="Q28" s="9"/>
      <c r="R28" s="9">
        <v>96</v>
      </c>
      <c r="S28" s="9">
        <v>24</v>
      </c>
      <c r="T28" s="9">
        <v>104</v>
      </c>
      <c r="U28" s="10">
        <v>24</v>
      </c>
      <c r="V28" s="30">
        <f t="shared" si="0"/>
        <v>303</v>
      </c>
    </row>
    <row r="29" spans="1:22" ht="18" customHeight="1" x14ac:dyDescent="0.15">
      <c r="A29" s="154" t="s">
        <v>12</v>
      </c>
      <c r="B29" s="118" t="s">
        <v>13</v>
      </c>
      <c r="C29" s="2">
        <v>4</v>
      </c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>
        <v>8</v>
      </c>
      <c r="S29" s="3"/>
      <c r="T29" s="3">
        <v>14</v>
      </c>
      <c r="U29" s="4"/>
      <c r="V29" s="29">
        <f t="shared" si="0"/>
        <v>26</v>
      </c>
    </row>
    <row r="30" spans="1:22" ht="18" customHeight="1" x14ac:dyDescent="0.15">
      <c r="A30" s="153"/>
      <c r="B30" s="120" t="s">
        <v>14</v>
      </c>
      <c r="C30" s="5">
        <v>8</v>
      </c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>
        <v>16</v>
      </c>
      <c r="S30" s="6"/>
      <c r="T30" s="6">
        <v>28</v>
      </c>
      <c r="U30" s="7"/>
      <c r="V30" s="31">
        <f t="shared" si="0"/>
        <v>52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75</v>
      </c>
      <c r="D31" s="3">
        <f t="shared" ref="D31:V31" si="1">+D7+D9+D11+D13+D15+D17+D19+D21+D23+D25+D27+D29</f>
        <v>10</v>
      </c>
      <c r="E31" s="3">
        <f t="shared" si="1"/>
        <v>4</v>
      </c>
      <c r="F31" s="3">
        <f t="shared" si="1"/>
        <v>24</v>
      </c>
      <c r="G31" s="3">
        <f t="shared" si="1"/>
        <v>0</v>
      </c>
      <c r="H31" s="3">
        <f t="shared" si="1"/>
        <v>0</v>
      </c>
      <c r="I31" s="3">
        <f t="shared" si="1"/>
        <v>4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2</v>
      </c>
      <c r="P31" s="3">
        <f t="shared" si="1"/>
        <v>28</v>
      </c>
      <c r="Q31" s="3">
        <f t="shared" si="1"/>
        <v>12</v>
      </c>
      <c r="R31" s="3">
        <f t="shared" si="1"/>
        <v>62</v>
      </c>
      <c r="S31" s="3">
        <f t="shared" si="1"/>
        <v>16</v>
      </c>
      <c r="T31" s="3">
        <f t="shared" si="1"/>
        <v>108</v>
      </c>
      <c r="U31" s="4">
        <f t="shared" si="1"/>
        <v>25</v>
      </c>
      <c r="V31" s="29">
        <f t="shared" si="1"/>
        <v>370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114</v>
      </c>
      <c r="D32" s="6">
        <f t="shared" si="3"/>
        <v>10</v>
      </c>
      <c r="E32" s="6">
        <f t="shared" si="3"/>
        <v>4</v>
      </c>
      <c r="F32" s="6">
        <f t="shared" si="3"/>
        <v>27</v>
      </c>
      <c r="G32" s="6">
        <f t="shared" si="3"/>
        <v>0</v>
      </c>
      <c r="H32" s="6">
        <f t="shared" si="3"/>
        <v>0</v>
      </c>
      <c r="I32" s="6">
        <f t="shared" si="3"/>
        <v>4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2</v>
      </c>
      <c r="P32" s="6">
        <f t="shared" si="3"/>
        <v>141</v>
      </c>
      <c r="Q32" s="6">
        <f t="shared" si="3"/>
        <v>32</v>
      </c>
      <c r="R32" s="6">
        <f t="shared" si="3"/>
        <v>190</v>
      </c>
      <c r="S32" s="6">
        <f t="shared" si="3"/>
        <v>48</v>
      </c>
      <c r="T32" s="6">
        <f t="shared" si="3"/>
        <v>323</v>
      </c>
      <c r="U32" s="7">
        <f t="shared" si="3"/>
        <v>126</v>
      </c>
      <c r="V32" s="31">
        <f t="shared" si="3"/>
        <v>1021</v>
      </c>
    </row>
    <row r="33" spans="1:22" ht="18" customHeight="1" x14ac:dyDescent="0.15">
      <c r="A33" s="158" t="s">
        <v>273</v>
      </c>
      <c r="B33" s="118" t="s">
        <v>13</v>
      </c>
      <c r="C33" s="2">
        <v>10</v>
      </c>
      <c r="D33" s="3">
        <v>4</v>
      </c>
      <c r="E33" s="3">
        <v>14</v>
      </c>
      <c r="F33" s="3">
        <v>37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24</v>
      </c>
      <c r="M33" s="3">
        <v>0</v>
      </c>
      <c r="N33" s="3">
        <v>0</v>
      </c>
      <c r="O33" s="3">
        <v>0</v>
      </c>
      <c r="P33" s="3">
        <v>27</v>
      </c>
      <c r="Q33" s="3">
        <v>0</v>
      </c>
      <c r="R33" s="3">
        <v>23</v>
      </c>
      <c r="S33" s="3">
        <v>0</v>
      </c>
      <c r="T33" s="3">
        <v>113</v>
      </c>
      <c r="U33" s="4">
        <v>14</v>
      </c>
      <c r="V33" s="29">
        <f>SUM(C33:U33)</f>
        <v>266</v>
      </c>
    </row>
    <row r="34" spans="1:22" ht="18" customHeight="1" x14ac:dyDescent="0.15">
      <c r="A34" s="153"/>
      <c r="B34" s="120" t="s">
        <v>14</v>
      </c>
      <c r="C34" s="5">
        <v>19</v>
      </c>
      <c r="D34" s="6">
        <v>4</v>
      </c>
      <c r="E34" s="6">
        <v>14</v>
      </c>
      <c r="F34" s="6">
        <v>45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24</v>
      </c>
      <c r="M34" s="6">
        <v>0</v>
      </c>
      <c r="N34" s="6">
        <v>0</v>
      </c>
      <c r="O34" s="6">
        <v>0</v>
      </c>
      <c r="P34" s="6">
        <v>65</v>
      </c>
      <c r="Q34" s="6">
        <v>0</v>
      </c>
      <c r="R34" s="6">
        <v>35</v>
      </c>
      <c r="S34" s="6">
        <v>0</v>
      </c>
      <c r="T34" s="6">
        <v>167</v>
      </c>
      <c r="U34" s="7">
        <v>92</v>
      </c>
      <c r="V34" s="31">
        <f>SUM(C34:U34)</f>
        <v>465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7.5</v>
      </c>
      <c r="D35" s="34">
        <f t="shared" ref="D35:V35" si="5">IF(D33=0,"- ",+D31/D33)</f>
        <v>2.5</v>
      </c>
      <c r="E35" s="34">
        <f t="shared" si="5"/>
        <v>0.2857142857142857</v>
      </c>
      <c r="F35" s="34">
        <f t="shared" si="5"/>
        <v>0.64864864864864868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>
        <f t="shared" si="6"/>
        <v>0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>
        <f t="shared" si="5"/>
        <v>1.037037037037037</v>
      </c>
      <c r="Q35" s="34" t="str">
        <f t="shared" si="5"/>
        <v xml:space="preserve">- </v>
      </c>
      <c r="R35" s="34">
        <f t="shared" si="5"/>
        <v>2.6956521739130435</v>
      </c>
      <c r="S35" s="34" t="str">
        <f t="shared" si="5"/>
        <v xml:space="preserve">- </v>
      </c>
      <c r="T35" s="34">
        <f t="shared" si="5"/>
        <v>0.95575221238938057</v>
      </c>
      <c r="U35" s="35">
        <f t="shared" si="5"/>
        <v>1.7857142857142858</v>
      </c>
      <c r="V35" s="36">
        <f t="shared" si="5"/>
        <v>1.3909774436090225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6</v>
      </c>
      <c r="D36" s="38">
        <f t="shared" si="7"/>
        <v>2.5</v>
      </c>
      <c r="E36" s="38">
        <f t="shared" si="7"/>
        <v>0.2857142857142857</v>
      </c>
      <c r="F36" s="38">
        <f t="shared" si="7"/>
        <v>0.6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>
        <f t="shared" si="8"/>
        <v>0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>
        <f t="shared" si="7"/>
        <v>2.1692307692307691</v>
      </c>
      <c r="Q36" s="38" t="str">
        <f t="shared" si="7"/>
        <v xml:space="preserve">- </v>
      </c>
      <c r="R36" s="38">
        <f t="shared" si="7"/>
        <v>5.4285714285714288</v>
      </c>
      <c r="S36" s="38" t="str">
        <f t="shared" si="7"/>
        <v xml:space="preserve">- </v>
      </c>
      <c r="T36" s="38">
        <f t="shared" si="7"/>
        <v>1.9341317365269461</v>
      </c>
      <c r="U36" s="39">
        <f t="shared" si="7"/>
        <v>1.3695652173913044</v>
      </c>
      <c r="V36" s="40">
        <f t="shared" si="7"/>
        <v>2.1956989247311829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78</v>
      </c>
      <c r="O4" s="14" t="s">
        <v>35</v>
      </c>
      <c r="P4" s="14" t="s">
        <v>36</v>
      </c>
      <c r="Q4" s="15">
        <v>22</v>
      </c>
      <c r="R4" s="14" t="s">
        <v>37</v>
      </c>
      <c r="T4" s="16" t="s">
        <v>33</v>
      </c>
      <c r="U4" s="16"/>
      <c r="V4" s="16" t="s">
        <v>81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543</v>
      </c>
      <c r="D7" s="3">
        <v>520</v>
      </c>
      <c r="E7" s="3">
        <v>1888</v>
      </c>
      <c r="F7" s="3">
        <v>421</v>
      </c>
      <c r="G7" s="3">
        <v>187</v>
      </c>
      <c r="H7" s="3">
        <v>86</v>
      </c>
      <c r="I7" s="3">
        <v>544</v>
      </c>
      <c r="J7" s="3">
        <v>0</v>
      </c>
      <c r="K7" s="3">
        <v>42</v>
      </c>
      <c r="L7" s="3">
        <v>40</v>
      </c>
      <c r="M7" s="3">
        <v>14</v>
      </c>
      <c r="N7" s="3">
        <v>4</v>
      </c>
      <c r="O7" s="3">
        <v>135</v>
      </c>
      <c r="P7" s="3">
        <v>6</v>
      </c>
      <c r="Q7" s="3">
        <v>15</v>
      </c>
      <c r="R7" s="3">
        <v>86</v>
      </c>
      <c r="S7" s="3">
        <v>24</v>
      </c>
      <c r="T7" s="3">
        <v>86</v>
      </c>
      <c r="U7" s="4">
        <v>34</v>
      </c>
      <c r="V7" s="29">
        <f>SUM(C7:U7)</f>
        <v>4675</v>
      </c>
    </row>
    <row r="8" spans="1:22" ht="18" customHeight="1" x14ac:dyDescent="0.15">
      <c r="A8" s="157"/>
      <c r="B8" s="119" t="s">
        <v>14</v>
      </c>
      <c r="C8" s="5">
        <v>826</v>
      </c>
      <c r="D8" s="9">
        <v>683</v>
      </c>
      <c r="E8" s="9">
        <v>2300</v>
      </c>
      <c r="F8" s="9">
        <v>699</v>
      </c>
      <c r="G8" s="9">
        <v>295</v>
      </c>
      <c r="H8" s="9">
        <v>130</v>
      </c>
      <c r="I8" s="9">
        <v>734</v>
      </c>
      <c r="J8" s="9">
        <v>0</v>
      </c>
      <c r="K8" s="9">
        <v>65</v>
      </c>
      <c r="L8" s="9">
        <v>68</v>
      </c>
      <c r="M8" s="9">
        <v>19</v>
      </c>
      <c r="N8" s="9">
        <v>8</v>
      </c>
      <c r="O8" s="9">
        <v>176</v>
      </c>
      <c r="P8" s="9">
        <v>12</v>
      </c>
      <c r="Q8" s="9">
        <v>15</v>
      </c>
      <c r="R8" s="9">
        <v>129</v>
      </c>
      <c r="S8" s="9">
        <v>25</v>
      </c>
      <c r="T8" s="9">
        <v>111</v>
      </c>
      <c r="U8" s="10">
        <v>54</v>
      </c>
      <c r="V8" s="30">
        <f t="shared" ref="V8:V30" si="0">SUM(C8:U8)</f>
        <v>6349</v>
      </c>
    </row>
    <row r="9" spans="1:22" ht="18" customHeight="1" x14ac:dyDescent="0.15">
      <c r="A9" s="154" t="s">
        <v>2</v>
      </c>
      <c r="B9" s="118" t="s">
        <v>13</v>
      </c>
      <c r="C9" s="2">
        <v>152</v>
      </c>
      <c r="D9" s="3">
        <v>1389</v>
      </c>
      <c r="E9" s="3">
        <v>1878</v>
      </c>
      <c r="F9" s="3">
        <v>1441</v>
      </c>
      <c r="G9" s="3">
        <v>144</v>
      </c>
      <c r="H9" s="3">
        <v>119</v>
      </c>
      <c r="I9" s="3">
        <v>109</v>
      </c>
      <c r="J9" s="3">
        <v>0</v>
      </c>
      <c r="K9" s="3">
        <v>2</v>
      </c>
      <c r="L9" s="3">
        <v>0</v>
      </c>
      <c r="M9" s="3">
        <v>0</v>
      </c>
      <c r="N9" s="3">
        <v>0</v>
      </c>
      <c r="O9" s="3">
        <v>6</v>
      </c>
      <c r="P9" s="3">
        <v>7</v>
      </c>
      <c r="Q9" s="3">
        <v>14</v>
      </c>
      <c r="R9" s="3">
        <v>23</v>
      </c>
      <c r="S9" s="3">
        <v>2</v>
      </c>
      <c r="T9" s="3">
        <v>17</v>
      </c>
      <c r="U9" s="4">
        <v>10</v>
      </c>
      <c r="V9" s="29">
        <f t="shared" si="0"/>
        <v>5313</v>
      </c>
    </row>
    <row r="10" spans="1:22" ht="18" customHeight="1" x14ac:dyDescent="0.15">
      <c r="A10" s="153"/>
      <c r="B10" s="120" t="s">
        <v>14</v>
      </c>
      <c r="C10" s="5">
        <v>281</v>
      </c>
      <c r="D10" s="6">
        <v>1755</v>
      </c>
      <c r="E10" s="6">
        <v>2297</v>
      </c>
      <c r="F10" s="6">
        <v>1803</v>
      </c>
      <c r="G10" s="6">
        <v>244</v>
      </c>
      <c r="H10" s="6">
        <v>236</v>
      </c>
      <c r="I10" s="6">
        <v>149</v>
      </c>
      <c r="J10" s="6">
        <v>0</v>
      </c>
      <c r="K10" s="6">
        <v>4</v>
      </c>
      <c r="L10" s="6">
        <v>0</v>
      </c>
      <c r="M10" s="6">
        <v>0</v>
      </c>
      <c r="N10" s="6">
        <v>0</v>
      </c>
      <c r="O10" s="6">
        <v>6</v>
      </c>
      <c r="P10" s="6">
        <v>8</v>
      </c>
      <c r="Q10" s="6">
        <v>26</v>
      </c>
      <c r="R10" s="6">
        <v>30</v>
      </c>
      <c r="S10" s="6">
        <v>8</v>
      </c>
      <c r="T10" s="6">
        <v>26</v>
      </c>
      <c r="U10" s="7">
        <v>18</v>
      </c>
      <c r="V10" s="31">
        <f t="shared" si="0"/>
        <v>6891</v>
      </c>
    </row>
    <row r="11" spans="1:22" ht="18" customHeight="1" x14ac:dyDescent="0.15">
      <c r="A11" s="156" t="s">
        <v>3</v>
      </c>
      <c r="B11" s="121" t="s">
        <v>13</v>
      </c>
      <c r="C11" s="11">
        <v>663</v>
      </c>
      <c r="D11" s="12">
        <v>1249</v>
      </c>
      <c r="E11" s="12">
        <v>981</v>
      </c>
      <c r="F11" s="12">
        <v>492</v>
      </c>
      <c r="G11" s="12">
        <v>123</v>
      </c>
      <c r="H11" s="12">
        <v>82</v>
      </c>
      <c r="I11" s="12">
        <v>316</v>
      </c>
      <c r="J11" s="12">
        <v>0</v>
      </c>
      <c r="K11" s="12">
        <v>5</v>
      </c>
      <c r="L11" s="12">
        <v>0</v>
      </c>
      <c r="M11" s="12">
        <v>3</v>
      </c>
      <c r="N11" s="12">
        <v>0</v>
      </c>
      <c r="O11" s="12">
        <v>9</v>
      </c>
      <c r="P11" s="12">
        <v>0</v>
      </c>
      <c r="Q11" s="12">
        <v>12</v>
      </c>
      <c r="R11" s="12">
        <v>59</v>
      </c>
      <c r="S11" s="12">
        <v>17</v>
      </c>
      <c r="T11" s="12">
        <v>31</v>
      </c>
      <c r="U11" s="13">
        <v>20</v>
      </c>
      <c r="V11" s="32">
        <f t="shared" si="0"/>
        <v>4062</v>
      </c>
    </row>
    <row r="12" spans="1:22" ht="18" customHeight="1" x14ac:dyDescent="0.15">
      <c r="A12" s="157"/>
      <c r="B12" s="119" t="s">
        <v>14</v>
      </c>
      <c r="C12" s="8">
        <v>1242</v>
      </c>
      <c r="D12" s="9">
        <v>1673</v>
      </c>
      <c r="E12" s="9">
        <v>1227</v>
      </c>
      <c r="F12" s="9">
        <v>649</v>
      </c>
      <c r="G12" s="9">
        <v>218</v>
      </c>
      <c r="H12" s="9">
        <v>158</v>
      </c>
      <c r="I12" s="9">
        <v>384</v>
      </c>
      <c r="J12" s="9">
        <v>0</v>
      </c>
      <c r="K12" s="9">
        <v>9</v>
      </c>
      <c r="L12" s="9">
        <v>0</v>
      </c>
      <c r="M12" s="9">
        <v>5</v>
      </c>
      <c r="N12" s="9">
        <v>0</v>
      </c>
      <c r="O12" s="9">
        <v>18</v>
      </c>
      <c r="P12" s="9">
        <v>0</v>
      </c>
      <c r="Q12" s="9">
        <v>28</v>
      </c>
      <c r="R12" s="9">
        <v>95</v>
      </c>
      <c r="S12" s="9">
        <v>19</v>
      </c>
      <c r="T12" s="9">
        <v>54</v>
      </c>
      <c r="U12" s="10">
        <v>35</v>
      </c>
      <c r="V12" s="30">
        <f t="shared" si="0"/>
        <v>5814</v>
      </c>
    </row>
    <row r="13" spans="1:22" ht="18" customHeight="1" x14ac:dyDescent="0.15">
      <c r="A13" s="154" t="s">
        <v>4</v>
      </c>
      <c r="B13" s="118" t="s">
        <v>13</v>
      </c>
      <c r="C13" s="2">
        <v>1815</v>
      </c>
      <c r="D13" s="3">
        <v>3242</v>
      </c>
      <c r="E13" s="3">
        <v>1888</v>
      </c>
      <c r="F13" s="3">
        <v>1588</v>
      </c>
      <c r="G13" s="3">
        <v>129</v>
      </c>
      <c r="H13" s="3">
        <v>204</v>
      </c>
      <c r="I13" s="3">
        <v>614</v>
      </c>
      <c r="J13" s="3">
        <v>0</v>
      </c>
      <c r="K13" s="3">
        <v>22</v>
      </c>
      <c r="L13" s="3">
        <v>6</v>
      </c>
      <c r="M13" s="3">
        <v>0</v>
      </c>
      <c r="N13" s="3">
        <v>10</v>
      </c>
      <c r="O13" s="3">
        <v>11</v>
      </c>
      <c r="P13" s="3">
        <v>23</v>
      </c>
      <c r="Q13" s="3">
        <v>13</v>
      </c>
      <c r="R13" s="3">
        <v>135</v>
      </c>
      <c r="S13" s="3">
        <v>1</v>
      </c>
      <c r="T13" s="3">
        <v>19</v>
      </c>
      <c r="U13" s="4">
        <v>23</v>
      </c>
      <c r="V13" s="29">
        <f t="shared" si="0"/>
        <v>9743</v>
      </c>
    </row>
    <row r="14" spans="1:22" ht="18" customHeight="1" x14ac:dyDescent="0.15">
      <c r="A14" s="153"/>
      <c r="B14" s="120" t="s">
        <v>14</v>
      </c>
      <c r="C14" s="5">
        <v>3089</v>
      </c>
      <c r="D14" s="6">
        <v>4763</v>
      </c>
      <c r="E14" s="6">
        <v>2470</v>
      </c>
      <c r="F14" s="6">
        <v>2049</v>
      </c>
      <c r="G14" s="6">
        <v>240</v>
      </c>
      <c r="H14" s="6">
        <v>322</v>
      </c>
      <c r="I14" s="6">
        <v>751</v>
      </c>
      <c r="J14" s="6">
        <v>0</v>
      </c>
      <c r="K14" s="6">
        <v>24</v>
      </c>
      <c r="L14" s="6">
        <v>11</v>
      </c>
      <c r="M14" s="6">
        <v>0</v>
      </c>
      <c r="N14" s="6">
        <v>20</v>
      </c>
      <c r="O14" s="6">
        <v>16</v>
      </c>
      <c r="P14" s="6">
        <v>36</v>
      </c>
      <c r="Q14" s="6">
        <v>18</v>
      </c>
      <c r="R14" s="6">
        <v>176</v>
      </c>
      <c r="S14" s="6">
        <v>1</v>
      </c>
      <c r="T14" s="6">
        <v>28</v>
      </c>
      <c r="U14" s="7">
        <v>68</v>
      </c>
      <c r="V14" s="31">
        <f t="shared" si="0"/>
        <v>14082</v>
      </c>
    </row>
    <row r="15" spans="1:22" ht="18" customHeight="1" x14ac:dyDescent="0.15">
      <c r="A15" s="156" t="s">
        <v>5</v>
      </c>
      <c r="B15" s="121" t="s">
        <v>13</v>
      </c>
      <c r="C15" s="11">
        <v>1991</v>
      </c>
      <c r="D15" s="12">
        <v>5418</v>
      </c>
      <c r="E15" s="12">
        <v>1500</v>
      </c>
      <c r="F15" s="12">
        <v>1390</v>
      </c>
      <c r="G15" s="12">
        <v>58</v>
      </c>
      <c r="H15" s="12">
        <v>49</v>
      </c>
      <c r="I15" s="12">
        <v>265</v>
      </c>
      <c r="J15" s="12">
        <v>0</v>
      </c>
      <c r="K15" s="12">
        <v>2</v>
      </c>
      <c r="L15" s="12">
        <v>0</v>
      </c>
      <c r="M15" s="12">
        <v>0</v>
      </c>
      <c r="N15" s="12">
        <v>0</v>
      </c>
      <c r="O15" s="12">
        <v>29</v>
      </c>
      <c r="P15" s="12">
        <v>17</v>
      </c>
      <c r="Q15" s="12">
        <v>6</v>
      </c>
      <c r="R15" s="12">
        <v>83</v>
      </c>
      <c r="S15" s="12">
        <v>3</v>
      </c>
      <c r="T15" s="12">
        <v>36</v>
      </c>
      <c r="U15" s="13">
        <v>60</v>
      </c>
      <c r="V15" s="32">
        <f t="shared" si="0"/>
        <v>10907</v>
      </c>
    </row>
    <row r="16" spans="1:22" ht="18" customHeight="1" x14ac:dyDescent="0.15">
      <c r="A16" s="157"/>
      <c r="B16" s="119" t="s">
        <v>14</v>
      </c>
      <c r="C16" s="8">
        <v>3211</v>
      </c>
      <c r="D16" s="9">
        <v>7599</v>
      </c>
      <c r="E16" s="9">
        <v>1893</v>
      </c>
      <c r="F16" s="9">
        <v>1779</v>
      </c>
      <c r="G16" s="9">
        <v>87</v>
      </c>
      <c r="H16" s="9">
        <v>74</v>
      </c>
      <c r="I16" s="9">
        <v>319</v>
      </c>
      <c r="J16" s="9">
        <v>0</v>
      </c>
      <c r="K16" s="9">
        <v>3</v>
      </c>
      <c r="L16" s="9">
        <v>0</v>
      </c>
      <c r="M16" s="9">
        <v>0</v>
      </c>
      <c r="N16" s="9">
        <v>0</v>
      </c>
      <c r="O16" s="9">
        <v>36</v>
      </c>
      <c r="P16" s="9">
        <v>22</v>
      </c>
      <c r="Q16" s="9">
        <v>12</v>
      </c>
      <c r="R16" s="9">
        <v>107</v>
      </c>
      <c r="S16" s="9">
        <v>6</v>
      </c>
      <c r="T16" s="9">
        <v>63</v>
      </c>
      <c r="U16" s="10">
        <v>116</v>
      </c>
      <c r="V16" s="30">
        <f t="shared" si="0"/>
        <v>15327</v>
      </c>
    </row>
    <row r="17" spans="1:22" ht="18" customHeight="1" x14ac:dyDescent="0.15">
      <c r="A17" s="154" t="s">
        <v>6</v>
      </c>
      <c r="B17" s="118" t="s">
        <v>13</v>
      </c>
      <c r="C17" s="2">
        <v>668</v>
      </c>
      <c r="D17" s="3">
        <v>1600</v>
      </c>
      <c r="E17" s="3">
        <v>1608</v>
      </c>
      <c r="F17" s="3">
        <v>789</v>
      </c>
      <c r="G17" s="3">
        <v>72</v>
      </c>
      <c r="H17" s="3">
        <v>134</v>
      </c>
      <c r="I17" s="3">
        <v>177</v>
      </c>
      <c r="J17" s="3">
        <v>4</v>
      </c>
      <c r="K17" s="3">
        <v>0</v>
      </c>
      <c r="L17" s="3">
        <v>0</v>
      </c>
      <c r="M17" s="3">
        <v>0</v>
      </c>
      <c r="N17" s="3">
        <v>4</v>
      </c>
      <c r="O17" s="3">
        <v>3</v>
      </c>
      <c r="P17" s="3">
        <v>0</v>
      </c>
      <c r="Q17" s="3">
        <v>1</v>
      </c>
      <c r="R17" s="3">
        <v>23</v>
      </c>
      <c r="S17" s="3">
        <v>5</v>
      </c>
      <c r="T17" s="3">
        <v>14</v>
      </c>
      <c r="U17" s="4">
        <v>24</v>
      </c>
      <c r="V17" s="29">
        <f t="shared" si="0"/>
        <v>5126</v>
      </c>
    </row>
    <row r="18" spans="1:22" ht="18" customHeight="1" x14ac:dyDescent="0.15">
      <c r="A18" s="153"/>
      <c r="B18" s="120" t="s">
        <v>14</v>
      </c>
      <c r="C18" s="5">
        <v>1258</v>
      </c>
      <c r="D18" s="6">
        <v>2271</v>
      </c>
      <c r="E18" s="6">
        <v>1959</v>
      </c>
      <c r="F18" s="6">
        <v>1027</v>
      </c>
      <c r="G18" s="6">
        <v>110</v>
      </c>
      <c r="H18" s="6">
        <v>184</v>
      </c>
      <c r="I18" s="6">
        <v>220</v>
      </c>
      <c r="J18" s="6">
        <v>4</v>
      </c>
      <c r="K18" s="6">
        <v>0</v>
      </c>
      <c r="L18" s="6">
        <v>0</v>
      </c>
      <c r="M18" s="6">
        <v>0</v>
      </c>
      <c r="N18" s="6">
        <v>7</v>
      </c>
      <c r="O18" s="6">
        <v>3</v>
      </c>
      <c r="P18" s="6">
        <v>0</v>
      </c>
      <c r="Q18" s="6">
        <v>1</v>
      </c>
      <c r="R18" s="6">
        <v>34</v>
      </c>
      <c r="S18" s="6">
        <v>5</v>
      </c>
      <c r="T18" s="6">
        <v>17</v>
      </c>
      <c r="U18" s="7">
        <v>46</v>
      </c>
      <c r="V18" s="31">
        <f t="shared" si="0"/>
        <v>7146</v>
      </c>
    </row>
    <row r="19" spans="1:22" ht="18" customHeight="1" x14ac:dyDescent="0.15">
      <c r="A19" s="156" t="s">
        <v>7</v>
      </c>
      <c r="B19" s="121" t="s">
        <v>13</v>
      </c>
      <c r="C19" s="11">
        <v>1393</v>
      </c>
      <c r="D19" s="12">
        <v>770</v>
      </c>
      <c r="E19" s="12">
        <v>1623</v>
      </c>
      <c r="F19" s="12">
        <v>348</v>
      </c>
      <c r="G19" s="12">
        <v>261</v>
      </c>
      <c r="H19" s="12">
        <v>218</v>
      </c>
      <c r="I19" s="12">
        <v>388</v>
      </c>
      <c r="J19" s="12">
        <v>4</v>
      </c>
      <c r="K19" s="12">
        <v>11</v>
      </c>
      <c r="L19" s="12">
        <v>0</v>
      </c>
      <c r="M19" s="12">
        <v>0</v>
      </c>
      <c r="N19" s="12">
        <v>0</v>
      </c>
      <c r="O19" s="12">
        <v>11</v>
      </c>
      <c r="P19" s="12">
        <v>2</v>
      </c>
      <c r="Q19" s="12">
        <v>5</v>
      </c>
      <c r="R19" s="12">
        <v>42</v>
      </c>
      <c r="S19" s="12">
        <v>5</v>
      </c>
      <c r="T19" s="12">
        <v>70</v>
      </c>
      <c r="U19" s="13">
        <v>34</v>
      </c>
      <c r="V19" s="32">
        <f t="shared" si="0"/>
        <v>5185</v>
      </c>
    </row>
    <row r="20" spans="1:22" ht="18" customHeight="1" x14ac:dyDescent="0.15">
      <c r="A20" s="157"/>
      <c r="B20" s="119" t="s">
        <v>14</v>
      </c>
      <c r="C20" s="8">
        <v>3181</v>
      </c>
      <c r="D20" s="9">
        <v>1930</v>
      </c>
      <c r="E20" s="9">
        <v>3188</v>
      </c>
      <c r="F20" s="9">
        <v>511</v>
      </c>
      <c r="G20" s="9">
        <v>456</v>
      </c>
      <c r="H20" s="9">
        <v>351</v>
      </c>
      <c r="I20" s="9">
        <v>596</v>
      </c>
      <c r="J20" s="9">
        <v>6</v>
      </c>
      <c r="K20" s="9">
        <v>16</v>
      </c>
      <c r="L20" s="9">
        <v>0</v>
      </c>
      <c r="M20" s="9">
        <v>0</v>
      </c>
      <c r="N20" s="9">
        <v>0</v>
      </c>
      <c r="O20" s="9">
        <v>17</v>
      </c>
      <c r="P20" s="9">
        <v>6</v>
      </c>
      <c r="Q20" s="9">
        <v>16</v>
      </c>
      <c r="R20" s="9">
        <v>60</v>
      </c>
      <c r="S20" s="9">
        <v>7</v>
      </c>
      <c r="T20" s="9">
        <v>79</v>
      </c>
      <c r="U20" s="10">
        <v>55</v>
      </c>
      <c r="V20" s="30">
        <f t="shared" si="0"/>
        <v>10475</v>
      </c>
    </row>
    <row r="21" spans="1:22" ht="18" customHeight="1" x14ac:dyDescent="0.15">
      <c r="A21" s="154" t="s">
        <v>8</v>
      </c>
      <c r="B21" s="118" t="s">
        <v>13</v>
      </c>
      <c r="C21" s="2">
        <v>1913</v>
      </c>
      <c r="D21" s="3">
        <v>635</v>
      </c>
      <c r="E21" s="3">
        <v>1160</v>
      </c>
      <c r="F21" s="3">
        <v>408</v>
      </c>
      <c r="G21" s="3">
        <v>335</v>
      </c>
      <c r="H21" s="3">
        <v>127</v>
      </c>
      <c r="I21" s="3">
        <v>82</v>
      </c>
      <c r="J21" s="3">
        <v>0</v>
      </c>
      <c r="K21" s="3">
        <v>8</v>
      </c>
      <c r="L21" s="3">
        <v>0</v>
      </c>
      <c r="M21" s="3">
        <v>0</v>
      </c>
      <c r="N21" s="3">
        <v>0</v>
      </c>
      <c r="O21" s="3">
        <v>1</v>
      </c>
      <c r="P21" s="3">
        <v>2</v>
      </c>
      <c r="Q21" s="3">
        <v>6</v>
      </c>
      <c r="R21" s="3">
        <v>57</v>
      </c>
      <c r="S21" s="3">
        <v>4</v>
      </c>
      <c r="T21" s="3">
        <v>69</v>
      </c>
      <c r="U21" s="4">
        <v>18</v>
      </c>
      <c r="V21" s="29">
        <f t="shared" si="0"/>
        <v>4825</v>
      </c>
    </row>
    <row r="22" spans="1:22" ht="18" customHeight="1" x14ac:dyDescent="0.15">
      <c r="A22" s="153"/>
      <c r="B22" s="120" t="s">
        <v>14</v>
      </c>
      <c r="C22" s="5">
        <v>3941</v>
      </c>
      <c r="D22" s="6">
        <v>994</v>
      </c>
      <c r="E22" s="6">
        <v>2231</v>
      </c>
      <c r="F22" s="6">
        <v>654</v>
      </c>
      <c r="G22" s="6">
        <v>602</v>
      </c>
      <c r="H22" s="6">
        <v>196</v>
      </c>
      <c r="I22" s="6">
        <v>147</v>
      </c>
      <c r="J22" s="6">
        <v>0</v>
      </c>
      <c r="K22" s="6">
        <v>12</v>
      </c>
      <c r="L22" s="6">
        <v>0</v>
      </c>
      <c r="M22" s="6">
        <v>0</v>
      </c>
      <c r="N22" s="6">
        <v>0</v>
      </c>
      <c r="O22" s="6">
        <v>2</v>
      </c>
      <c r="P22" s="6">
        <v>2</v>
      </c>
      <c r="Q22" s="6">
        <v>12</v>
      </c>
      <c r="R22" s="6">
        <v>90</v>
      </c>
      <c r="S22" s="6">
        <v>6</v>
      </c>
      <c r="T22" s="6">
        <v>101</v>
      </c>
      <c r="U22" s="7">
        <v>26</v>
      </c>
      <c r="V22" s="31">
        <f t="shared" si="0"/>
        <v>9016</v>
      </c>
    </row>
    <row r="23" spans="1:22" ht="18" customHeight="1" x14ac:dyDescent="0.15">
      <c r="A23" s="156" t="s">
        <v>9</v>
      </c>
      <c r="B23" s="121" t="s">
        <v>13</v>
      </c>
      <c r="C23" s="11">
        <v>3203</v>
      </c>
      <c r="D23" s="12">
        <v>361</v>
      </c>
      <c r="E23" s="12">
        <v>1937</v>
      </c>
      <c r="F23" s="12">
        <v>4077</v>
      </c>
      <c r="G23" s="12">
        <v>4337</v>
      </c>
      <c r="H23" s="12">
        <v>1379</v>
      </c>
      <c r="I23" s="12">
        <v>858</v>
      </c>
      <c r="J23" s="12">
        <v>32</v>
      </c>
      <c r="K23" s="12">
        <v>626</v>
      </c>
      <c r="L23" s="12">
        <v>111</v>
      </c>
      <c r="M23" s="12">
        <v>29</v>
      </c>
      <c r="N23" s="12">
        <v>52</v>
      </c>
      <c r="O23" s="12">
        <v>386</v>
      </c>
      <c r="P23" s="12">
        <v>53</v>
      </c>
      <c r="Q23" s="12">
        <v>76</v>
      </c>
      <c r="R23" s="12">
        <v>787</v>
      </c>
      <c r="S23" s="12">
        <v>153</v>
      </c>
      <c r="T23" s="12">
        <v>2142</v>
      </c>
      <c r="U23" s="13">
        <v>626</v>
      </c>
      <c r="V23" s="32">
        <f t="shared" si="0"/>
        <v>21225</v>
      </c>
    </row>
    <row r="24" spans="1:22" ht="18" customHeight="1" x14ac:dyDescent="0.15">
      <c r="A24" s="157"/>
      <c r="B24" s="119" t="s">
        <v>14</v>
      </c>
      <c r="C24" s="8">
        <v>6553</v>
      </c>
      <c r="D24" s="9">
        <v>721</v>
      </c>
      <c r="E24" s="9">
        <v>4078</v>
      </c>
      <c r="F24" s="9">
        <v>7102</v>
      </c>
      <c r="G24" s="9">
        <v>7788</v>
      </c>
      <c r="H24" s="9">
        <v>2306</v>
      </c>
      <c r="I24" s="9">
        <v>1504</v>
      </c>
      <c r="J24" s="9">
        <v>54</v>
      </c>
      <c r="K24" s="9">
        <v>1128</v>
      </c>
      <c r="L24" s="9">
        <v>170</v>
      </c>
      <c r="M24" s="9">
        <v>43</v>
      </c>
      <c r="N24" s="9">
        <v>98</v>
      </c>
      <c r="O24" s="9">
        <v>593</v>
      </c>
      <c r="P24" s="9">
        <v>96</v>
      </c>
      <c r="Q24" s="9">
        <v>134</v>
      </c>
      <c r="R24" s="9">
        <v>1412</v>
      </c>
      <c r="S24" s="9">
        <v>261</v>
      </c>
      <c r="T24" s="9">
        <v>2621</v>
      </c>
      <c r="U24" s="10">
        <v>1206</v>
      </c>
      <c r="V24" s="30">
        <f t="shared" si="0"/>
        <v>37868</v>
      </c>
    </row>
    <row r="25" spans="1:22" ht="18" customHeight="1" x14ac:dyDescent="0.15">
      <c r="A25" s="154" t="s">
        <v>10</v>
      </c>
      <c r="B25" s="118" t="s">
        <v>13</v>
      </c>
      <c r="C25" s="2">
        <v>3616</v>
      </c>
      <c r="D25" s="3">
        <v>154</v>
      </c>
      <c r="E25" s="3">
        <v>1357</v>
      </c>
      <c r="F25" s="3">
        <v>3561</v>
      </c>
      <c r="G25" s="3">
        <v>846</v>
      </c>
      <c r="H25" s="3">
        <v>425</v>
      </c>
      <c r="I25" s="3">
        <v>525</v>
      </c>
      <c r="J25" s="3">
        <v>0</v>
      </c>
      <c r="K25" s="3">
        <v>228</v>
      </c>
      <c r="L25" s="3">
        <v>74</v>
      </c>
      <c r="M25" s="3">
        <v>0</v>
      </c>
      <c r="N25" s="3">
        <v>86</v>
      </c>
      <c r="O25" s="3">
        <v>616</v>
      </c>
      <c r="P25" s="3">
        <v>194</v>
      </c>
      <c r="Q25" s="3">
        <v>315</v>
      </c>
      <c r="R25" s="3">
        <v>2013</v>
      </c>
      <c r="S25" s="3">
        <v>293</v>
      </c>
      <c r="T25" s="3">
        <v>7753</v>
      </c>
      <c r="U25" s="4">
        <v>1710</v>
      </c>
      <c r="V25" s="29">
        <f t="shared" si="0"/>
        <v>23766</v>
      </c>
    </row>
    <row r="26" spans="1:22" ht="18" customHeight="1" x14ac:dyDescent="0.15">
      <c r="A26" s="153"/>
      <c r="B26" s="120" t="s">
        <v>14</v>
      </c>
      <c r="C26" s="5">
        <v>7236</v>
      </c>
      <c r="D26" s="6">
        <v>526</v>
      </c>
      <c r="E26" s="6">
        <v>2879</v>
      </c>
      <c r="F26" s="6">
        <v>6114</v>
      </c>
      <c r="G26" s="6">
        <v>1597</v>
      </c>
      <c r="H26" s="6">
        <v>693</v>
      </c>
      <c r="I26" s="6">
        <v>954</v>
      </c>
      <c r="J26" s="6">
        <v>0</v>
      </c>
      <c r="K26" s="6">
        <v>354</v>
      </c>
      <c r="L26" s="6">
        <v>142</v>
      </c>
      <c r="M26" s="6">
        <v>0</v>
      </c>
      <c r="N26" s="6">
        <v>143</v>
      </c>
      <c r="O26" s="6">
        <v>1011</v>
      </c>
      <c r="P26" s="6">
        <v>372</v>
      </c>
      <c r="Q26" s="6">
        <v>608</v>
      </c>
      <c r="R26" s="6">
        <v>3551</v>
      </c>
      <c r="S26" s="6">
        <v>563</v>
      </c>
      <c r="T26" s="6">
        <v>9851</v>
      </c>
      <c r="U26" s="7">
        <v>3383</v>
      </c>
      <c r="V26" s="31">
        <f t="shared" si="0"/>
        <v>39977</v>
      </c>
    </row>
    <row r="27" spans="1:22" ht="18" customHeight="1" x14ac:dyDescent="0.15">
      <c r="A27" s="156" t="s">
        <v>11</v>
      </c>
      <c r="B27" s="121" t="s">
        <v>13</v>
      </c>
      <c r="C27" s="11">
        <v>5069</v>
      </c>
      <c r="D27" s="12">
        <v>476</v>
      </c>
      <c r="E27" s="12">
        <v>933</v>
      </c>
      <c r="F27" s="12">
        <v>4234</v>
      </c>
      <c r="G27" s="12">
        <v>822</v>
      </c>
      <c r="H27" s="12">
        <v>436</v>
      </c>
      <c r="I27" s="12">
        <v>781</v>
      </c>
      <c r="J27" s="12">
        <v>9</v>
      </c>
      <c r="K27" s="12">
        <v>97</v>
      </c>
      <c r="L27" s="12">
        <v>113</v>
      </c>
      <c r="M27" s="12">
        <v>19</v>
      </c>
      <c r="N27" s="12">
        <v>57</v>
      </c>
      <c r="O27" s="12">
        <v>595</v>
      </c>
      <c r="P27" s="12">
        <v>296</v>
      </c>
      <c r="Q27" s="12">
        <v>201</v>
      </c>
      <c r="R27" s="12">
        <v>1923</v>
      </c>
      <c r="S27" s="12">
        <v>241</v>
      </c>
      <c r="T27" s="12">
        <v>8258</v>
      </c>
      <c r="U27" s="13">
        <v>1223</v>
      </c>
      <c r="V27" s="32">
        <f t="shared" si="0"/>
        <v>25783</v>
      </c>
    </row>
    <row r="28" spans="1:22" ht="18" customHeight="1" x14ac:dyDescent="0.15">
      <c r="A28" s="157"/>
      <c r="B28" s="119" t="s">
        <v>14</v>
      </c>
      <c r="C28" s="8">
        <v>9660</v>
      </c>
      <c r="D28" s="9">
        <v>1020</v>
      </c>
      <c r="E28" s="9">
        <v>1686</v>
      </c>
      <c r="F28" s="9">
        <v>7594</v>
      </c>
      <c r="G28" s="9">
        <v>1482</v>
      </c>
      <c r="H28" s="9">
        <v>709</v>
      </c>
      <c r="I28" s="9">
        <v>1358</v>
      </c>
      <c r="J28" s="9">
        <v>14</v>
      </c>
      <c r="K28" s="9">
        <v>184</v>
      </c>
      <c r="L28" s="9">
        <v>166</v>
      </c>
      <c r="M28" s="9">
        <v>28</v>
      </c>
      <c r="N28" s="9">
        <v>100</v>
      </c>
      <c r="O28" s="9">
        <v>1037</v>
      </c>
      <c r="P28" s="9">
        <v>523</v>
      </c>
      <c r="Q28" s="9">
        <v>412</v>
      </c>
      <c r="R28" s="9">
        <v>3525</v>
      </c>
      <c r="S28" s="9">
        <v>601</v>
      </c>
      <c r="T28" s="9">
        <v>9854</v>
      </c>
      <c r="U28" s="10">
        <v>2412</v>
      </c>
      <c r="V28" s="30">
        <f t="shared" si="0"/>
        <v>42365</v>
      </c>
    </row>
    <row r="29" spans="1:22" ht="18" customHeight="1" x14ac:dyDescent="0.15">
      <c r="A29" s="154" t="s">
        <v>12</v>
      </c>
      <c r="B29" s="118" t="s">
        <v>13</v>
      </c>
      <c r="C29" s="2">
        <v>1789</v>
      </c>
      <c r="D29" s="3">
        <v>724</v>
      </c>
      <c r="E29" s="3">
        <v>463</v>
      </c>
      <c r="F29" s="3">
        <v>2679</v>
      </c>
      <c r="G29" s="3">
        <v>1061</v>
      </c>
      <c r="H29" s="3">
        <v>442</v>
      </c>
      <c r="I29" s="3">
        <v>1461</v>
      </c>
      <c r="J29" s="3">
        <v>21</v>
      </c>
      <c r="K29" s="3">
        <v>97</v>
      </c>
      <c r="L29" s="3">
        <v>77</v>
      </c>
      <c r="M29" s="3">
        <v>19</v>
      </c>
      <c r="N29" s="3">
        <v>48</v>
      </c>
      <c r="O29" s="3">
        <v>389</v>
      </c>
      <c r="P29" s="3">
        <v>88</v>
      </c>
      <c r="Q29" s="3">
        <v>127</v>
      </c>
      <c r="R29" s="3">
        <v>757</v>
      </c>
      <c r="S29" s="3">
        <v>90</v>
      </c>
      <c r="T29" s="3">
        <v>2934</v>
      </c>
      <c r="U29" s="4">
        <v>428</v>
      </c>
      <c r="V29" s="29">
        <f t="shared" si="0"/>
        <v>13694</v>
      </c>
    </row>
    <row r="30" spans="1:22" ht="18" customHeight="1" x14ac:dyDescent="0.15">
      <c r="A30" s="153"/>
      <c r="B30" s="120" t="s">
        <v>14</v>
      </c>
      <c r="C30" s="5">
        <v>3904</v>
      </c>
      <c r="D30" s="6">
        <v>1465</v>
      </c>
      <c r="E30" s="6">
        <v>984</v>
      </c>
      <c r="F30" s="6">
        <v>4538</v>
      </c>
      <c r="G30" s="6">
        <v>1808</v>
      </c>
      <c r="H30" s="6">
        <v>699</v>
      </c>
      <c r="I30" s="6">
        <v>2745</v>
      </c>
      <c r="J30" s="6">
        <v>33</v>
      </c>
      <c r="K30" s="6">
        <v>169</v>
      </c>
      <c r="L30" s="6">
        <v>116</v>
      </c>
      <c r="M30" s="6">
        <v>28</v>
      </c>
      <c r="N30" s="6">
        <v>69</v>
      </c>
      <c r="O30" s="6">
        <v>602</v>
      </c>
      <c r="P30" s="6">
        <v>150</v>
      </c>
      <c r="Q30" s="6">
        <v>198</v>
      </c>
      <c r="R30" s="6">
        <v>1304</v>
      </c>
      <c r="S30" s="6">
        <v>159</v>
      </c>
      <c r="T30" s="6">
        <v>3510</v>
      </c>
      <c r="U30" s="7">
        <v>714</v>
      </c>
      <c r="V30" s="31">
        <f t="shared" si="0"/>
        <v>23195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22815</v>
      </c>
      <c r="D31" s="3">
        <f t="shared" ref="D31:V31" si="1">+D7+D9+D11+D13+D15+D17+D19+D21+D23+D25+D27+D29</f>
        <v>16538</v>
      </c>
      <c r="E31" s="3">
        <f>+E7+E9+E11+E13+E15+E17+E19+E21+E23+E25+E27+E29</f>
        <v>17216</v>
      </c>
      <c r="F31" s="3">
        <f t="shared" si="1"/>
        <v>21428</v>
      </c>
      <c r="G31" s="3">
        <f t="shared" si="1"/>
        <v>8375</v>
      </c>
      <c r="H31" s="3">
        <f t="shared" si="1"/>
        <v>3701</v>
      </c>
      <c r="I31" s="3">
        <f t="shared" si="1"/>
        <v>6120</v>
      </c>
      <c r="J31" s="3">
        <f t="shared" si="1"/>
        <v>70</v>
      </c>
      <c r="K31" s="3">
        <f t="shared" ref="K31:M31" si="2">+K7+K9+K11+K13+K15+K17+K19+K21+K23+K25+K27+K29</f>
        <v>1140</v>
      </c>
      <c r="L31" s="3">
        <f t="shared" si="2"/>
        <v>421</v>
      </c>
      <c r="M31" s="3">
        <f t="shared" si="2"/>
        <v>84</v>
      </c>
      <c r="N31" s="3">
        <f t="shared" si="1"/>
        <v>261</v>
      </c>
      <c r="O31" s="3">
        <f t="shared" si="1"/>
        <v>2191</v>
      </c>
      <c r="P31" s="3">
        <f t="shared" si="1"/>
        <v>688</v>
      </c>
      <c r="Q31" s="3">
        <f t="shared" si="1"/>
        <v>791</v>
      </c>
      <c r="R31" s="3">
        <f t="shared" si="1"/>
        <v>5988</v>
      </c>
      <c r="S31" s="3">
        <f t="shared" si="1"/>
        <v>838</v>
      </c>
      <c r="T31" s="3">
        <f t="shared" si="1"/>
        <v>21429</v>
      </c>
      <c r="U31" s="4">
        <f t="shared" si="1"/>
        <v>4210</v>
      </c>
      <c r="V31" s="29">
        <f t="shared" si="1"/>
        <v>134304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44382</v>
      </c>
      <c r="D32" s="6">
        <f t="shared" si="3"/>
        <v>25400</v>
      </c>
      <c r="E32" s="6">
        <f t="shared" si="3"/>
        <v>27192</v>
      </c>
      <c r="F32" s="6">
        <f t="shared" si="3"/>
        <v>34519</v>
      </c>
      <c r="G32" s="6">
        <f t="shared" si="3"/>
        <v>14927</v>
      </c>
      <c r="H32" s="6">
        <f t="shared" si="3"/>
        <v>6058</v>
      </c>
      <c r="I32" s="6">
        <f t="shared" si="3"/>
        <v>9861</v>
      </c>
      <c r="J32" s="6">
        <f t="shared" si="3"/>
        <v>111</v>
      </c>
      <c r="K32" s="6">
        <f t="shared" ref="K32:M32" si="4">+K8+K10+K12+K14+K16+K18+K20+K22+K24+K26+K28+K30</f>
        <v>1968</v>
      </c>
      <c r="L32" s="6">
        <f t="shared" si="4"/>
        <v>673</v>
      </c>
      <c r="M32" s="6">
        <f t="shared" si="4"/>
        <v>123</v>
      </c>
      <c r="N32" s="6">
        <f t="shared" si="3"/>
        <v>445</v>
      </c>
      <c r="O32" s="6">
        <f t="shared" si="3"/>
        <v>3517</v>
      </c>
      <c r="P32" s="6">
        <f t="shared" si="3"/>
        <v>1227</v>
      </c>
      <c r="Q32" s="6">
        <f t="shared" si="3"/>
        <v>1480</v>
      </c>
      <c r="R32" s="6">
        <f t="shared" si="3"/>
        <v>10513</v>
      </c>
      <c r="S32" s="6">
        <f t="shared" si="3"/>
        <v>1661</v>
      </c>
      <c r="T32" s="6">
        <f t="shared" si="3"/>
        <v>26315</v>
      </c>
      <c r="U32" s="7">
        <f t="shared" si="3"/>
        <v>8133</v>
      </c>
      <c r="V32" s="31">
        <f t="shared" si="3"/>
        <v>218505</v>
      </c>
    </row>
    <row r="33" spans="1:22" ht="18" customHeight="1" x14ac:dyDescent="0.15">
      <c r="A33" s="158" t="s">
        <v>273</v>
      </c>
      <c r="B33" s="118" t="s">
        <v>13</v>
      </c>
      <c r="C33" s="2">
        <v>16597</v>
      </c>
      <c r="D33" s="3">
        <v>12997</v>
      </c>
      <c r="E33" s="3">
        <v>16926</v>
      </c>
      <c r="F33" s="3">
        <v>17150</v>
      </c>
      <c r="G33" s="3">
        <v>6762</v>
      </c>
      <c r="H33" s="3">
        <v>3395</v>
      </c>
      <c r="I33" s="3">
        <v>5821</v>
      </c>
      <c r="J33" s="3">
        <v>52</v>
      </c>
      <c r="K33" s="3">
        <v>741</v>
      </c>
      <c r="L33" s="3">
        <v>446</v>
      </c>
      <c r="M33" s="3">
        <v>345</v>
      </c>
      <c r="N33" s="3">
        <v>191</v>
      </c>
      <c r="O33" s="3">
        <v>1105</v>
      </c>
      <c r="P33" s="3">
        <v>370</v>
      </c>
      <c r="Q33" s="3">
        <v>394</v>
      </c>
      <c r="R33" s="3">
        <v>3502</v>
      </c>
      <c r="S33" s="3">
        <v>601</v>
      </c>
      <c r="T33" s="3">
        <v>17476</v>
      </c>
      <c r="U33" s="4">
        <v>2661</v>
      </c>
      <c r="V33" s="29">
        <f>SUM(C33:U33)</f>
        <v>107532</v>
      </c>
    </row>
    <row r="34" spans="1:22" ht="18" customHeight="1" x14ac:dyDescent="0.15">
      <c r="A34" s="153"/>
      <c r="B34" s="120" t="s">
        <v>14</v>
      </c>
      <c r="C34" s="5">
        <v>39902</v>
      </c>
      <c r="D34" s="6">
        <v>18912</v>
      </c>
      <c r="E34" s="6">
        <v>29024</v>
      </c>
      <c r="F34" s="6">
        <v>33616</v>
      </c>
      <c r="G34" s="6">
        <v>14822</v>
      </c>
      <c r="H34" s="6">
        <v>7281</v>
      </c>
      <c r="I34" s="6">
        <v>10201</v>
      </c>
      <c r="J34" s="6">
        <v>91</v>
      </c>
      <c r="K34" s="6">
        <v>1552</v>
      </c>
      <c r="L34" s="6">
        <v>584</v>
      </c>
      <c r="M34" s="6">
        <v>896</v>
      </c>
      <c r="N34" s="6">
        <v>440</v>
      </c>
      <c r="O34" s="6">
        <v>2914</v>
      </c>
      <c r="P34" s="6">
        <v>905</v>
      </c>
      <c r="Q34" s="6">
        <v>1023</v>
      </c>
      <c r="R34" s="6">
        <v>8216</v>
      </c>
      <c r="S34" s="6">
        <v>1490</v>
      </c>
      <c r="T34" s="6">
        <v>24856</v>
      </c>
      <c r="U34" s="7">
        <v>7769</v>
      </c>
      <c r="V34" s="31">
        <f>SUM(C34:U34)</f>
        <v>204494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1.3746460203651263</v>
      </c>
      <c r="D35" s="34">
        <f t="shared" ref="D35:V35" si="5">IF(D33=0,"- ",+D31/D33)</f>
        <v>1.2724474878818188</v>
      </c>
      <c r="E35" s="34">
        <f t="shared" si="5"/>
        <v>1.0171334042301785</v>
      </c>
      <c r="F35" s="34">
        <f t="shared" si="5"/>
        <v>1.2494460641399416</v>
      </c>
      <c r="G35" s="34">
        <f t="shared" si="5"/>
        <v>1.238538893818397</v>
      </c>
      <c r="H35" s="34">
        <f t="shared" si="5"/>
        <v>1.0901325478645065</v>
      </c>
      <c r="I35" s="34">
        <f t="shared" si="5"/>
        <v>1.0513657447174025</v>
      </c>
      <c r="J35" s="34">
        <f t="shared" si="5"/>
        <v>1.3461538461538463</v>
      </c>
      <c r="K35" s="34">
        <f t="shared" ref="K35:M35" si="6">IF(K33=0,"- ",+K31/K33)</f>
        <v>1.5384615384615385</v>
      </c>
      <c r="L35" s="34">
        <f t="shared" si="6"/>
        <v>0.94394618834080712</v>
      </c>
      <c r="M35" s="34">
        <f t="shared" si="6"/>
        <v>0.24347826086956523</v>
      </c>
      <c r="N35" s="34">
        <f t="shared" si="5"/>
        <v>1.3664921465968587</v>
      </c>
      <c r="O35" s="34">
        <f t="shared" si="5"/>
        <v>1.9828054298642535</v>
      </c>
      <c r="P35" s="34">
        <f t="shared" si="5"/>
        <v>1.8594594594594596</v>
      </c>
      <c r="Q35" s="34">
        <f t="shared" si="5"/>
        <v>2.0076142131979697</v>
      </c>
      <c r="R35" s="34">
        <f t="shared" si="5"/>
        <v>1.7098800685322673</v>
      </c>
      <c r="S35" s="34">
        <f t="shared" si="5"/>
        <v>1.394342762063228</v>
      </c>
      <c r="T35" s="34">
        <f t="shared" si="5"/>
        <v>1.2261959258411537</v>
      </c>
      <c r="U35" s="35">
        <f t="shared" si="5"/>
        <v>1.5821119879744456</v>
      </c>
      <c r="V35" s="36">
        <f t="shared" si="5"/>
        <v>1.2489677491351412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1.1122750739311313</v>
      </c>
      <c r="D36" s="38">
        <f t="shared" si="7"/>
        <v>1.3430626057529611</v>
      </c>
      <c r="E36" s="38">
        <f t="shared" si="7"/>
        <v>0.9368798235942668</v>
      </c>
      <c r="F36" s="38">
        <f t="shared" si="7"/>
        <v>1.0268622084721561</v>
      </c>
      <c r="G36" s="38">
        <f t="shared" si="7"/>
        <v>1.007084064228849</v>
      </c>
      <c r="H36" s="38">
        <f t="shared" si="7"/>
        <v>0.83202856750446363</v>
      </c>
      <c r="I36" s="38">
        <f t="shared" si="7"/>
        <v>0.96666993432016468</v>
      </c>
      <c r="J36" s="38">
        <f t="shared" si="7"/>
        <v>1.2197802197802199</v>
      </c>
      <c r="K36" s="38">
        <f t="shared" ref="K36:M36" si="8">IF(K34=0,"- ",+K32/K34)</f>
        <v>1.268041237113402</v>
      </c>
      <c r="L36" s="38">
        <f t="shared" si="8"/>
        <v>1.1523972602739727</v>
      </c>
      <c r="M36" s="38">
        <f t="shared" si="8"/>
        <v>0.13727678571428573</v>
      </c>
      <c r="N36" s="38">
        <f t="shared" si="7"/>
        <v>1.0113636363636365</v>
      </c>
      <c r="O36" s="38">
        <f t="shared" si="7"/>
        <v>1.2069320521619766</v>
      </c>
      <c r="P36" s="38">
        <f t="shared" si="7"/>
        <v>1.3558011049723757</v>
      </c>
      <c r="Q36" s="38">
        <f t="shared" si="7"/>
        <v>1.4467253176930597</v>
      </c>
      <c r="R36" s="38">
        <f t="shared" si="7"/>
        <v>1.2795764362220059</v>
      </c>
      <c r="S36" s="38">
        <f t="shared" si="7"/>
        <v>1.114765100671141</v>
      </c>
      <c r="T36" s="38">
        <f t="shared" si="7"/>
        <v>1.0586981010621177</v>
      </c>
      <c r="U36" s="39">
        <f t="shared" si="7"/>
        <v>1.0468528768181233</v>
      </c>
      <c r="V36" s="40">
        <f t="shared" si="7"/>
        <v>1.0685154576662397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7</v>
      </c>
      <c r="O4" s="14" t="s">
        <v>35</v>
      </c>
      <c r="P4" s="14" t="s">
        <v>36</v>
      </c>
      <c r="Q4" s="15">
        <v>6</v>
      </c>
      <c r="R4" s="14" t="s">
        <v>37</v>
      </c>
      <c r="T4" s="16" t="s">
        <v>33</v>
      </c>
      <c r="U4" s="16"/>
      <c r="V4" s="16" t="s">
        <v>82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>
        <v>8</v>
      </c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8</v>
      </c>
    </row>
    <row r="10" spans="1:22" ht="18" customHeight="1" x14ac:dyDescent="0.15">
      <c r="A10" s="153"/>
      <c r="B10" s="120" t="s">
        <v>14</v>
      </c>
      <c r="C10" s="5"/>
      <c r="D10" s="6"/>
      <c r="E10" s="6">
        <v>8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8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>
        <v>1</v>
      </c>
      <c r="F11" s="12">
        <v>3</v>
      </c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>
        <v>1</v>
      </c>
      <c r="U11" s="13">
        <v>2</v>
      </c>
      <c r="V11" s="32">
        <f t="shared" si="0"/>
        <v>7</v>
      </c>
    </row>
    <row r="12" spans="1:22" ht="18" customHeight="1" x14ac:dyDescent="0.15">
      <c r="A12" s="157"/>
      <c r="B12" s="119" t="s">
        <v>14</v>
      </c>
      <c r="C12" s="8"/>
      <c r="D12" s="9"/>
      <c r="E12" s="9">
        <v>3</v>
      </c>
      <c r="F12" s="9">
        <v>6</v>
      </c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>
        <v>1</v>
      </c>
      <c r="U12" s="10">
        <v>4</v>
      </c>
      <c r="V12" s="30">
        <f t="shared" si="0"/>
        <v>14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>
        <v>13</v>
      </c>
      <c r="F13" s="3">
        <v>1</v>
      </c>
      <c r="G13" s="3"/>
      <c r="H13" s="3"/>
      <c r="I13" s="3"/>
      <c r="J13" s="3"/>
      <c r="K13" s="3"/>
      <c r="L13" s="3"/>
      <c r="M13" s="3"/>
      <c r="N13" s="3"/>
      <c r="O13" s="3">
        <v>5</v>
      </c>
      <c r="P13" s="3"/>
      <c r="Q13" s="3"/>
      <c r="R13" s="3"/>
      <c r="S13" s="3"/>
      <c r="T13" s="3"/>
      <c r="U13" s="4"/>
      <c r="V13" s="29">
        <f t="shared" si="0"/>
        <v>19</v>
      </c>
    </row>
    <row r="14" spans="1:22" ht="18" customHeight="1" x14ac:dyDescent="0.15">
      <c r="A14" s="153"/>
      <c r="B14" s="120" t="s">
        <v>14</v>
      </c>
      <c r="C14" s="5"/>
      <c r="D14" s="6"/>
      <c r="E14" s="6">
        <v>16</v>
      </c>
      <c r="F14" s="6">
        <v>4</v>
      </c>
      <c r="G14" s="6"/>
      <c r="H14" s="6"/>
      <c r="I14" s="6"/>
      <c r="J14" s="6"/>
      <c r="K14" s="6"/>
      <c r="L14" s="6"/>
      <c r="M14" s="6"/>
      <c r="N14" s="6"/>
      <c r="O14" s="6">
        <v>15</v>
      </c>
      <c r="P14" s="6"/>
      <c r="Q14" s="6"/>
      <c r="R14" s="6"/>
      <c r="S14" s="6"/>
      <c r="T14" s="6"/>
      <c r="U14" s="7"/>
      <c r="V14" s="31">
        <f t="shared" si="0"/>
        <v>35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>
        <v>4</v>
      </c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>
        <v>2</v>
      </c>
      <c r="Q15" s="12"/>
      <c r="R15" s="12"/>
      <c r="S15" s="12"/>
      <c r="T15" s="12"/>
      <c r="U15" s="13">
        <v>1</v>
      </c>
      <c r="V15" s="32">
        <f t="shared" si="0"/>
        <v>7</v>
      </c>
    </row>
    <row r="16" spans="1:22" ht="18" customHeight="1" x14ac:dyDescent="0.15">
      <c r="A16" s="157"/>
      <c r="B16" s="119" t="s">
        <v>14</v>
      </c>
      <c r="C16" s="8"/>
      <c r="D16" s="9"/>
      <c r="E16" s="9">
        <v>16</v>
      </c>
      <c r="F16" s="9"/>
      <c r="G16" s="9"/>
      <c r="H16" s="9"/>
      <c r="I16" s="9"/>
      <c r="J16" s="9"/>
      <c r="K16" s="9"/>
      <c r="L16" s="9"/>
      <c r="M16" s="9"/>
      <c r="N16" s="9"/>
      <c r="O16" s="9"/>
      <c r="P16" s="9">
        <v>6</v>
      </c>
      <c r="Q16" s="9"/>
      <c r="R16" s="9"/>
      <c r="S16" s="9"/>
      <c r="T16" s="9"/>
      <c r="U16" s="10">
        <v>2</v>
      </c>
      <c r="V16" s="30">
        <f t="shared" si="0"/>
        <v>24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>
        <v>1</v>
      </c>
      <c r="R17" s="3"/>
      <c r="S17" s="3"/>
      <c r="T17" s="3"/>
      <c r="U17" s="4"/>
      <c r="V17" s="29">
        <f t="shared" si="0"/>
        <v>1</v>
      </c>
    </row>
    <row r="18" spans="1:22" ht="18" customHeight="1" x14ac:dyDescent="0.15">
      <c r="A18" s="153"/>
      <c r="B18" s="120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>
        <v>1</v>
      </c>
      <c r="R18" s="6"/>
      <c r="S18" s="6"/>
      <c r="T18" s="6"/>
      <c r="U18" s="7"/>
      <c r="V18" s="31">
        <f t="shared" si="0"/>
        <v>1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>
        <v>4</v>
      </c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4</v>
      </c>
    </row>
    <row r="20" spans="1:22" ht="18" customHeight="1" x14ac:dyDescent="0.15">
      <c r="A20" s="157"/>
      <c r="B20" s="119" t="s">
        <v>14</v>
      </c>
      <c r="C20" s="8"/>
      <c r="D20" s="9"/>
      <c r="E20" s="9">
        <v>4</v>
      </c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4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>
        <v>4</v>
      </c>
      <c r="G23" s="12"/>
      <c r="H23" s="12">
        <v>4</v>
      </c>
      <c r="I23" s="12"/>
      <c r="J23" s="12"/>
      <c r="K23" s="12">
        <v>5</v>
      </c>
      <c r="L23" s="12"/>
      <c r="M23" s="12"/>
      <c r="N23" s="12"/>
      <c r="O23" s="12"/>
      <c r="P23" s="12"/>
      <c r="Q23" s="12"/>
      <c r="R23" s="12"/>
      <c r="S23" s="12"/>
      <c r="T23" s="12">
        <v>2</v>
      </c>
      <c r="U23" s="13">
        <v>5</v>
      </c>
      <c r="V23" s="32">
        <f t="shared" si="0"/>
        <v>20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>
        <v>12</v>
      </c>
      <c r="G24" s="9"/>
      <c r="H24" s="9">
        <v>8</v>
      </c>
      <c r="I24" s="9"/>
      <c r="J24" s="9"/>
      <c r="K24" s="9">
        <v>10</v>
      </c>
      <c r="L24" s="9"/>
      <c r="M24" s="9"/>
      <c r="N24" s="9"/>
      <c r="O24" s="9"/>
      <c r="P24" s="9"/>
      <c r="Q24" s="9"/>
      <c r="R24" s="9"/>
      <c r="S24" s="9"/>
      <c r="T24" s="9">
        <v>2</v>
      </c>
      <c r="U24" s="10">
        <v>25</v>
      </c>
      <c r="V24" s="30">
        <f t="shared" si="0"/>
        <v>57</v>
      </c>
    </row>
    <row r="25" spans="1:22" ht="18" customHeight="1" x14ac:dyDescent="0.15">
      <c r="A25" s="154" t="s">
        <v>10</v>
      </c>
      <c r="B25" s="118" t="s">
        <v>13</v>
      </c>
      <c r="C25" s="2">
        <v>5</v>
      </c>
      <c r="D25" s="3">
        <v>5</v>
      </c>
      <c r="E25" s="3">
        <v>16</v>
      </c>
      <c r="F25" s="3">
        <v>5</v>
      </c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>
        <v>12</v>
      </c>
      <c r="S25" s="3"/>
      <c r="T25" s="3">
        <v>4</v>
      </c>
      <c r="U25" s="4">
        <v>7</v>
      </c>
      <c r="V25" s="29">
        <f t="shared" si="0"/>
        <v>54</v>
      </c>
    </row>
    <row r="26" spans="1:22" ht="18" customHeight="1" x14ac:dyDescent="0.15">
      <c r="A26" s="153"/>
      <c r="B26" s="120" t="s">
        <v>14</v>
      </c>
      <c r="C26" s="5">
        <v>5</v>
      </c>
      <c r="D26" s="6">
        <v>12</v>
      </c>
      <c r="E26" s="6">
        <v>64</v>
      </c>
      <c r="F26" s="6">
        <v>20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>
        <v>40</v>
      </c>
      <c r="S26" s="6"/>
      <c r="T26" s="6">
        <v>28</v>
      </c>
      <c r="U26" s="7">
        <v>24</v>
      </c>
      <c r="V26" s="31">
        <f t="shared" si="0"/>
        <v>193</v>
      </c>
    </row>
    <row r="27" spans="1:22" ht="18" customHeight="1" x14ac:dyDescent="0.15">
      <c r="A27" s="156" t="s">
        <v>11</v>
      </c>
      <c r="B27" s="121" t="s">
        <v>13</v>
      </c>
      <c r="C27" s="11">
        <v>4</v>
      </c>
      <c r="D27" s="12"/>
      <c r="E27" s="12">
        <v>35</v>
      </c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>
        <v>7</v>
      </c>
      <c r="Q27" s="12"/>
      <c r="R27" s="12">
        <v>5</v>
      </c>
      <c r="S27" s="12">
        <v>4</v>
      </c>
      <c r="T27" s="12">
        <v>10</v>
      </c>
      <c r="U27" s="13">
        <v>7</v>
      </c>
      <c r="V27" s="32">
        <f t="shared" si="0"/>
        <v>72</v>
      </c>
    </row>
    <row r="28" spans="1:22" ht="18" customHeight="1" x14ac:dyDescent="0.15">
      <c r="A28" s="157"/>
      <c r="B28" s="119" t="s">
        <v>14</v>
      </c>
      <c r="C28" s="8">
        <v>16</v>
      </c>
      <c r="D28" s="9"/>
      <c r="E28" s="9">
        <v>125</v>
      </c>
      <c r="F28" s="9"/>
      <c r="G28" s="9"/>
      <c r="H28" s="9"/>
      <c r="I28" s="9"/>
      <c r="J28" s="9"/>
      <c r="K28" s="9"/>
      <c r="L28" s="9"/>
      <c r="M28" s="9"/>
      <c r="N28" s="9"/>
      <c r="O28" s="9"/>
      <c r="P28" s="9">
        <v>13</v>
      </c>
      <c r="Q28" s="9"/>
      <c r="R28" s="9">
        <v>15</v>
      </c>
      <c r="S28" s="9">
        <v>23</v>
      </c>
      <c r="T28" s="9">
        <v>34</v>
      </c>
      <c r="U28" s="10">
        <v>28</v>
      </c>
      <c r="V28" s="30">
        <f t="shared" si="0"/>
        <v>254</v>
      </c>
    </row>
    <row r="29" spans="1:22" ht="18" customHeight="1" x14ac:dyDescent="0.15">
      <c r="A29" s="154" t="s">
        <v>12</v>
      </c>
      <c r="B29" s="118" t="s">
        <v>13</v>
      </c>
      <c r="C29" s="2"/>
      <c r="D29" s="3">
        <v>1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>
        <v>3</v>
      </c>
      <c r="S29" s="3"/>
      <c r="T29" s="3"/>
      <c r="U29" s="4"/>
      <c r="V29" s="29">
        <f t="shared" si="0"/>
        <v>4</v>
      </c>
    </row>
    <row r="30" spans="1:22" ht="18" customHeight="1" x14ac:dyDescent="0.15">
      <c r="A30" s="153"/>
      <c r="B30" s="120" t="s">
        <v>14</v>
      </c>
      <c r="C30" s="5"/>
      <c r="D30" s="6">
        <v>4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>
        <v>9</v>
      </c>
      <c r="S30" s="6"/>
      <c r="T30" s="6"/>
      <c r="U30" s="7"/>
      <c r="V30" s="31">
        <f t="shared" si="0"/>
        <v>13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9</v>
      </c>
      <c r="D31" s="3">
        <f t="shared" ref="D31:V31" si="1">+D7+D9+D11+D13+D15+D17+D19+D21+D23+D25+D27+D29</f>
        <v>6</v>
      </c>
      <c r="E31" s="3">
        <f t="shared" si="1"/>
        <v>81</v>
      </c>
      <c r="F31" s="3">
        <f t="shared" si="1"/>
        <v>13</v>
      </c>
      <c r="G31" s="3">
        <f t="shared" si="1"/>
        <v>0</v>
      </c>
      <c r="H31" s="3">
        <f t="shared" si="1"/>
        <v>4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5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5</v>
      </c>
      <c r="P31" s="3">
        <f t="shared" si="1"/>
        <v>9</v>
      </c>
      <c r="Q31" s="3">
        <f t="shared" si="1"/>
        <v>1</v>
      </c>
      <c r="R31" s="3">
        <f t="shared" si="1"/>
        <v>20</v>
      </c>
      <c r="S31" s="3">
        <f t="shared" si="1"/>
        <v>4</v>
      </c>
      <c r="T31" s="3">
        <f t="shared" si="1"/>
        <v>17</v>
      </c>
      <c r="U31" s="4">
        <f t="shared" si="1"/>
        <v>22</v>
      </c>
      <c r="V31" s="29">
        <f t="shared" si="1"/>
        <v>196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21</v>
      </c>
      <c r="D32" s="6">
        <f t="shared" si="3"/>
        <v>16</v>
      </c>
      <c r="E32" s="6">
        <f t="shared" si="3"/>
        <v>236</v>
      </c>
      <c r="F32" s="6">
        <f t="shared" si="3"/>
        <v>42</v>
      </c>
      <c r="G32" s="6">
        <f t="shared" si="3"/>
        <v>0</v>
      </c>
      <c r="H32" s="6">
        <f t="shared" si="3"/>
        <v>8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10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15</v>
      </c>
      <c r="P32" s="6">
        <f t="shared" si="3"/>
        <v>19</v>
      </c>
      <c r="Q32" s="6">
        <f t="shared" si="3"/>
        <v>1</v>
      </c>
      <c r="R32" s="6">
        <f t="shared" si="3"/>
        <v>64</v>
      </c>
      <c r="S32" s="6">
        <f t="shared" si="3"/>
        <v>23</v>
      </c>
      <c r="T32" s="6">
        <f t="shared" si="3"/>
        <v>65</v>
      </c>
      <c r="U32" s="7">
        <f t="shared" si="3"/>
        <v>83</v>
      </c>
      <c r="V32" s="31">
        <f t="shared" si="3"/>
        <v>603</v>
      </c>
    </row>
    <row r="33" spans="1:22" ht="18" customHeight="1" x14ac:dyDescent="0.15">
      <c r="A33" s="158" t="s">
        <v>273</v>
      </c>
      <c r="B33" s="118" t="s">
        <v>13</v>
      </c>
      <c r="C33" s="2">
        <v>5</v>
      </c>
      <c r="D33" s="3">
        <v>3</v>
      </c>
      <c r="E33" s="3">
        <v>14</v>
      </c>
      <c r="F33" s="3">
        <v>6</v>
      </c>
      <c r="G33" s="3">
        <v>2</v>
      </c>
      <c r="H33" s="3">
        <v>13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3</v>
      </c>
      <c r="P33" s="3">
        <v>15</v>
      </c>
      <c r="Q33" s="3">
        <v>0</v>
      </c>
      <c r="R33" s="3">
        <v>26</v>
      </c>
      <c r="S33" s="3">
        <v>0</v>
      </c>
      <c r="T33" s="3">
        <v>3</v>
      </c>
      <c r="U33" s="4">
        <v>22</v>
      </c>
      <c r="V33" s="29">
        <f>SUM(C33:U33)</f>
        <v>112</v>
      </c>
    </row>
    <row r="34" spans="1:22" ht="18" customHeight="1" x14ac:dyDescent="0.15">
      <c r="A34" s="153"/>
      <c r="B34" s="120" t="s">
        <v>14</v>
      </c>
      <c r="C34" s="5">
        <v>13</v>
      </c>
      <c r="D34" s="6">
        <v>24</v>
      </c>
      <c r="E34" s="6">
        <v>41</v>
      </c>
      <c r="F34" s="6">
        <v>6</v>
      </c>
      <c r="G34" s="6">
        <v>2</v>
      </c>
      <c r="H34" s="6">
        <v>27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16</v>
      </c>
      <c r="P34" s="6">
        <v>40</v>
      </c>
      <c r="Q34" s="6">
        <v>0</v>
      </c>
      <c r="R34" s="6">
        <v>55</v>
      </c>
      <c r="S34" s="6">
        <v>0</v>
      </c>
      <c r="T34" s="6">
        <v>24</v>
      </c>
      <c r="U34" s="7">
        <v>70</v>
      </c>
      <c r="V34" s="31">
        <f>SUM(C34:U34)</f>
        <v>318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1.8</v>
      </c>
      <c r="D35" s="34">
        <f t="shared" ref="D35:V35" si="5">IF(D33=0,"- ",+D31/D33)</f>
        <v>2</v>
      </c>
      <c r="E35" s="34">
        <f t="shared" si="5"/>
        <v>5.7857142857142856</v>
      </c>
      <c r="F35" s="34">
        <f t="shared" si="5"/>
        <v>2.1666666666666665</v>
      </c>
      <c r="G35" s="34">
        <f t="shared" si="5"/>
        <v>0</v>
      </c>
      <c r="H35" s="34">
        <f t="shared" si="5"/>
        <v>0.30769230769230771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>
        <f t="shared" si="5"/>
        <v>1.6666666666666667</v>
      </c>
      <c r="P35" s="34">
        <f t="shared" si="5"/>
        <v>0.6</v>
      </c>
      <c r="Q35" s="34" t="str">
        <f t="shared" si="5"/>
        <v xml:space="preserve">- </v>
      </c>
      <c r="R35" s="34">
        <f t="shared" si="5"/>
        <v>0.76923076923076927</v>
      </c>
      <c r="S35" s="34" t="str">
        <f t="shared" si="5"/>
        <v xml:space="preserve">- </v>
      </c>
      <c r="T35" s="34">
        <f t="shared" si="5"/>
        <v>5.666666666666667</v>
      </c>
      <c r="U35" s="35">
        <f t="shared" si="5"/>
        <v>1</v>
      </c>
      <c r="V35" s="36">
        <f t="shared" si="5"/>
        <v>1.75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1.6153846153846154</v>
      </c>
      <c r="D36" s="38">
        <f t="shared" si="7"/>
        <v>0.66666666666666663</v>
      </c>
      <c r="E36" s="38">
        <f t="shared" si="7"/>
        <v>5.7560975609756095</v>
      </c>
      <c r="F36" s="38">
        <f t="shared" si="7"/>
        <v>7</v>
      </c>
      <c r="G36" s="38">
        <f t="shared" si="7"/>
        <v>0</v>
      </c>
      <c r="H36" s="38">
        <f t="shared" si="7"/>
        <v>0.29629629629629628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>
        <f t="shared" si="7"/>
        <v>0.9375</v>
      </c>
      <c r="P36" s="38">
        <f t="shared" si="7"/>
        <v>0.47499999999999998</v>
      </c>
      <c r="Q36" s="38" t="str">
        <f t="shared" si="7"/>
        <v xml:space="preserve">- </v>
      </c>
      <c r="R36" s="38">
        <f t="shared" si="7"/>
        <v>1.1636363636363636</v>
      </c>
      <c r="S36" s="38" t="str">
        <f t="shared" si="7"/>
        <v xml:space="preserve">- </v>
      </c>
      <c r="T36" s="38">
        <f t="shared" si="7"/>
        <v>2.7083333333333335</v>
      </c>
      <c r="U36" s="39">
        <f t="shared" si="7"/>
        <v>1.1857142857142857</v>
      </c>
      <c r="V36" s="40">
        <f t="shared" si="7"/>
        <v>1.8962264150943395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</v>
      </c>
      <c r="O4" s="14" t="s">
        <v>35</v>
      </c>
      <c r="P4" s="14" t="s">
        <v>36</v>
      </c>
      <c r="Q4" s="15">
        <v>1</v>
      </c>
      <c r="R4" s="14" t="s">
        <v>37</v>
      </c>
      <c r="T4" s="16" t="s">
        <v>33</v>
      </c>
      <c r="U4" s="16"/>
      <c r="V4" s="16" t="s">
        <v>83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127</v>
      </c>
      <c r="D7" s="3">
        <v>118</v>
      </c>
      <c r="E7" s="3">
        <v>22</v>
      </c>
      <c r="F7" s="3">
        <v>37</v>
      </c>
      <c r="G7" s="3">
        <v>16</v>
      </c>
      <c r="H7" s="3">
        <v>19</v>
      </c>
      <c r="I7" s="3">
        <v>223</v>
      </c>
      <c r="J7" s="3"/>
      <c r="K7" s="3">
        <v>27</v>
      </c>
      <c r="L7" s="3"/>
      <c r="M7" s="3"/>
      <c r="N7" s="3"/>
      <c r="O7" s="3"/>
      <c r="P7" s="3"/>
      <c r="Q7" s="3"/>
      <c r="R7" s="3">
        <v>13</v>
      </c>
      <c r="S7" s="3"/>
      <c r="T7" s="3">
        <v>3</v>
      </c>
      <c r="U7" s="4">
        <v>256</v>
      </c>
      <c r="V7" s="29">
        <f>SUM(C7:U7)</f>
        <v>861</v>
      </c>
    </row>
    <row r="8" spans="1:22" ht="18" customHeight="1" x14ac:dyDescent="0.15">
      <c r="A8" s="157"/>
      <c r="B8" s="119" t="s">
        <v>14</v>
      </c>
      <c r="C8" s="5">
        <v>127</v>
      </c>
      <c r="D8" s="9">
        <v>118</v>
      </c>
      <c r="E8" s="9">
        <v>22</v>
      </c>
      <c r="F8" s="9">
        <v>37</v>
      </c>
      <c r="G8" s="9">
        <v>16</v>
      </c>
      <c r="H8" s="9">
        <v>19</v>
      </c>
      <c r="I8" s="9">
        <v>246</v>
      </c>
      <c r="J8" s="9"/>
      <c r="K8" s="9">
        <v>27</v>
      </c>
      <c r="L8" s="9"/>
      <c r="M8" s="9"/>
      <c r="N8" s="9"/>
      <c r="O8" s="9"/>
      <c r="P8" s="9"/>
      <c r="Q8" s="9"/>
      <c r="R8" s="9">
        <v>13</v>
      </c>
      <c r="S8" s="9"/>
      <c r="T8" s="9">
        <v>3</v>
      </c>
      <c r="U8" s="10">
        <v>276</v>
      </c>
      <c r="V8" s="30">
        <f t="shared" ref="V8:V30" si="0">SUM(C8:U8)</f>
        <v>904</v>
      </c>
    </row>
    <row r="9" spans="1:22" ht="18" customHeight="1" x14ac:dyDescent="0.15">
      <c r="A9" s="154" t="s">
        <v>2</v>
      </c>
      <c r="B9" s="118" t="s">
        <v>13</v>
      </c>
      <c r="C9" s="2">
        <v>515</v>
      </c>
      <c r="D9" s="3">
        <v>173</v>
      </c>
      <c r="E9" s="3">
        <v>75</v>
      </c>
      <c r="F9" s="3">
        <v>263</v>
      </c>
      <c r="G9" s="3">
        <v>167</v>
      </c>
      <c r="H9" s="3">
        <v>114</v>
      </c>
      <c r="I9" s="3">
        <v>485</v>
      </c>
      <c r="J9" s="3"/>
      <c r="K9" s="3">
        <v>196</v>
      </c>
      <c r="L9" s="3">
        <v>20</v>
      </c>
      <c r="M9" s="3">
        <v>15</v>
      </c>
      <c r="N9" s="3"/>
      <c r="O9" s="3"/>
      <c r="P9" s="3"/>
      <c r="Q9" s="3"/>
      <c r="R9" s="3">
        <v>44</v>
      </c>
      <c r="S9" s="3"/>
      <c r="T9" s="3">
        <v>29</v>
      </c>
      <c r="U9" s="4">
        <v>8</v>
      </c>
      <c r="V9" s="29">
        <f t="shared" si="0"/>
        <v>2104</v>
      </c>
    </row>
    <row r="10" spans="1:22" ht="18" customHeight="1" x14ac:dyDescent="0.15">
      <c r="A10" s="153"/>
      <c r="B10" s="120" t="s">
        <v>14</v>
      </c>
      <c r="C10" s="5">
        <v>636</v>
      </c>
      <c r="D10" s="6">
        <v>488</v>
      </c>
      <c r="E10" s="6">
        <v>75</v>
      </c>
      <c r="F10" s="6">
        <v>295</v>
      </c>
      <c r="G10" s="6">
        <v>201</v>
      </c>
      <c r="H10" s="6">
        <v>114</v>
      </c>
      <c r="I10" s="6">
        <v>593</v>
      </c>
      <c r="J10" s="6"/>
      <c r="K10" s="6">
        <v>222</v>
      </c>
      <c r="L10" s="6">
        <v>20</v>
      </c>
      <c r="M10" s="6">
        <v>15</v>
      </c>
      <c r="N10" s="6"/>
      <c r="O10" s="6"/>
      <c r="P10" s="6"/>
      <c r="Q10" s="6"/>
      <c r="R10" s="6">
        <v>44</v>
      </c>
      <c r="S10" s="6"/>
      <c r="T10" s="6">
        <v>29</v>
      </c>
      <c r="U10" s="7">
        <v>8</v>
      </c>
      <c r="V10" s="31">
        <f t="shared" si="0"/>
        <v>2740</v>
      </c>
    </row>
    <row r="11" spans="1:22" ht="18" customHeight="1" x14ac:dyDescent="0.15">
      <c r="A11" s="156" t="s">
        <v>3</v>
      </c>
      <c r="B11" s="121" t="s">
        <v>13</v>
      </c>
      <c r="C11" s="11">
        <v>546</v>
      </c>
      <c r="D11" s="12">
        <v>1236</v>
      </c>
      <c r="E11" s="12">
        <v>632</v>
      </c>
      <c r="F11" s="12">
        <v>54</v>
      </c>
      <c r="G11" s="12">
        <v>233</v>
      </c>
      <c r="H11" s="12">
        <v>376</v>
      </c>
      <c r="I11" s="12">
        <v>22</v>
      </c>
      <c r="J11" s="12">
        <v>12</v>
      </c>
      <c r="K11" s="12">
        <v>201</v>
      </c>
      <c r="L11" s="12"/>
      <c r="M11" s="12">
        <v>9</v>
      </c>
      <c r="N11" s="12">
        <v>6</v>
      </c>
      <c r="O11" s="12"/>
      <c r="P11" s="12"/>
      <c r="Q11" s="12"/>
      <c r="R11" s="12">
        <v>56</v>
      </c>
      <c r="S11" s="12">
        <v>12</v>
      </c>
      <c r="T11" s="12">
        <v>8</v>
      </c>
      <c r="U11" s="13">
        <v>4</v>
      </c>
      <c r="V11" s="32">
        <f t="shared" si="0"/>
        <v>3407</v>
      </c>
    </row>
    <row r="12" spans="1:22" ht="18" customHeight="1" x14ac:dyDescent="0.15">
      <c r="A12" s="157"/>
      <c r="B12" s="119" t="s">
        <v>14</v>
      </c>
      <c r="C12" s="8">
        <v>638</v>
      </c>
      <c r="D12" s="9">
        <v>2507</v>
      </c>
      <c r="E12" s="9">
        <v>684</v>
      </c>
      <c r="F12" s="9">
        <v>54</v>
      </c>
      <c r="G12" s="9">
        <v>297</v>
      </c>
      <c r="H12" s="9">
        <v>424</v>
      </c>
      <c r="I12" s="9">
        <v>22</v>
      </c>
      <c r="J12" s="9">
        <v>12</v>
      </c>
      <c r="K12" s="9">
        <v>201</v>
      </c>
      <c r="L12" s="9"/>
      <c r="M12" s="9">
        <v>9</v>
      </c>
      <c r="N12" s="9">
        <v>6</v>
      </c>
      <c r="O12" s="9"/>
      <c r="P12" s="9"/>
      <c r="Q12" s="9"/>
      <c r="R12" s="9">
        <v>94</v>
      </c>
      <c r="S12" s="9">
        <v>12</v>
      </c>
      <c r="T12" s="9">
        <v>8</v>
      </c>
      <c r="U12" s="10">
        <v>4</v>
      </c>
      <c r="V12" s="30">
        <f t="shared" si="0"/>
        <v>4972</v>
      </c>
    </row>
    <row r="13" spans="1:22" ht="18" customHeight="1" x14ac:dyDescent="0.15">
      <c r="A13" s="154" t="s">
        <v>4</v>
      </c>
      <c r="B13" s="118" t="s">
        <v>13</v>
      </c>
      <c r="C13" s="2">
        <v>1607</v>
      </c>
      <c r="D13" s="3">
        <v>2105</v>
      </c>
      <c r="E13" s="3">
        <v>291</v>
      </c>
      <c r="F13" s="3">
        <v>433</v>
      </c>
      <c r="G13" s="3">
        <v>152</v>
      </c>
      <c r="H13" s="3">
        <v>215</v>
      </c>
      <c r="I13" s="3">
        <v>306</v>
      </c>
      <c r="J13" s="3">
        <v>8</v>
      </c>
      <c r="K13" s="3">
        <v>55</v>
      </c>
      <c r="L13" s="3"/>
      <c r="M13" s="3">
        <v>43</v>
      </c>
      <c r="N13" s="3"/>
      <c r="O13" s="3">
        <v>15</v>
      </c>
      <c r="P13" s="3"/>
      <c r="Q13" s="3"/>
      <c r="R13" s="3">
        <v>129</v>
      </c>
      <c r="S13" s="3">
        <v>12</v>
      </c>
      <c r="T13" s="3">
        <v>7</v>
      </c>
      <c r="U13" s="4">
        <v>372</v>
      </c>
      <c r="V13" s="29">
        <f t="shared" si="0"/>
        <v>5750</v>
      </c>
    </row>
    <row r="14" spans="1:22" ht="18" customHeight="1" x14ac:dyDescent="0.15">
      <c r="A14" s="153"/>
      <c r="B14" s="120" t="s">
        <v>14</v>
      </c>
      <c r="C14" s="5">
        <v>1865</v>
      </c>
      <c r="D14" s="6">
        <v>7768</v>
      </c>
      <c r="E14" s="6">
        <v>291</v>
      </c>
      <c r="F14" s="6">
        <v>433</v>
      </c>
      <c r="G14" s="6">
        <v>152</v>
      </c>
      <c r="H14" s="6">
        <v>215</v>
      </c>
      <c r="I14" s="6">
        <v>306</v>
      </c>
      <c r="J14" s="6">
        <v>8</v>
      </c>
      <c r="K14" s="6">
        <v>55</v>
      </c>
      <c r="L14" s="6"/>
      <c r="M14" s="6">
        <v>43</v>
      </c>
      <c r="N14" s="6"/>
      <c r="O14" s="6">
        <v>15</v>
      </c>
      <c r="P14" s="6"/>
      <c r="Q14" s="6"/>
      <c r="R14" s="6">
        <v>129</v>
      </c>
      <c r="S14" s="6">
        <v>12</v>
      </c>
      <c r="T14" s="6">
        <v>7</v>
      </c>
      <c r="U14" s="7">
        <v>372</v>
      </c>
      <c r="V14" s="31">
        <f t="shared" si="0"/>
        <v>11671</v>
      </c>
    </row>
    <row r="15" spans="1:22" ht="18" customHeight="1" x14ac:dyDescent="0.15">
      <c r="A15" s="156" t="s">
        <v>5</v>
      </c>
      <c r="B15" s="121" t="s">
        <v>13</v>
      </c>
      <c r="C15" s="11">
        <v>1603</v>
      </c>
      <c r="D15" s="12">
        <v>3293</v>
      </c>
      <c r="E15" s="12">
        <v>221</v>
      </c>
      <c r="F15" s="12">
        <v>404</v>
      </c>
      <c r="G15" s="12">
        <v>16</v>
      </c>
      <c r="H15" s="12">
        <v>52</v>
      </c>
      <c r="I15" s="12">
        <v>25</v>
      </c>
      <c r="J15" s="12"/>
      <c r="K15" s="12"/>
      <c r="L15" s="12"/>
      <c r="M15" s="12"/>
      <c r="N15" s="12">
        <v>14</v>
      </c>
      <c r="O15" s="12"/>
      <c r="P15" s="12"/>
      <c r="Q15" s="12"/>
      <c r="R15" s="12">
        <v>107</v>
      </c>
      <c r="S15" s="12">
        <v>12</v>
      </c>
      <c r="T15" s="12">
        <v>1</v>
      </c>
      <c r="U15" s="13">
        <v>191</v>
      </c>
      <c r="V15" s="32">
        <f t="shared" si="0"/>
        <v>5939</v>
      </c>
    </row>
    <row r="16" spans="1:22" ht="18" customHeight="1" x14ac:dyDescent="0.15">
      <c r="A16" s="157"/>
      <c r="B16" s="119" t="s">
        <v>14</v>
      </c>
      <c r="C16" s="8">
        <v>1839</v>
      </c>
      <c r="D16" s="9">
        <v>9865</v>
      </c>
      <c r="E16" s="9">
        <v>221</v>
      </c>
      <c r="F16" s="9">
        <v>426</v>
      </c>
      <c r="G16" s="9">
        <v>16</v>
      </c>
      <c r="H16" s="9">
        <v>52</v>
      </c>
      <c r="I16" s="9">
        <v>25</v>
      </c>
      <c r="J16" s="9"/>
      <c r="K16" s="9"/>
      <c r="L16" s="9"/>
      <c r="M16" s="9"/>
      <c r="N16" s="9">
        <v>14</v>
      </c>
      <c r="O16" s="9"/>
      <c r="P16" s="9"/>
      <c r="Q16" s="9"/>
      <c r="R16" s="9">
        <v>107</v>
      </c>
      <c r="S16" s="9">
        <v>12</v>
      </c>
      <c r="T16" s="9">
        <v>1</v>
      </c>
      <c r="U16" s="10">
        <v>191</v>
      </c>
      <c r="V16" s="30">
        <f t="shared" si="0"/>
        <v>12769</v>
      </c>
    </row>
    <row r="17" spans="1:22" ht="18" customHeight="1" x14ac:dyDescent="0.15">
      <c r="A17" s="154" t="s">
        <v>6</v>
      </c>
      <c r="B17" s="118" t="s">
        <v>13</v>
      </c>
      <c r="C17" s="2">
        <v>1075</v>
      </c>
      <c r="D17" s="3">
        <v>1192</v>
      </c>
      <c r="E17" s="3">
        <v>331</v>
      </c>
      <c r="F17" s="3">
        <v>52</v>
      </c>
      <c r="G17" s="3">
        <v>50</v>
      </c>
      <c r="H17" s="3">
        <v>92</v>
      </c>
      <c r="I17" s="3">
        <v>11</v>
      </c>
      <c r="J17" s="3"/>
      <c r="K17" s="3">
        <v>32</v>
      </c>
      <c r="L17" s="3"/>
      <c r="M17" s="3"/>
      <c r="N17" s="3">
        <v>4</v>
      </c>
      <c r="O17" s="3"/>
      <c r="P17" s="3">
        <v>4</v>
      </c>
      <c r="Q17" s="3"/>
      <c r="R17" s="3">
        <v>24</v>
      </c>
      <c r="S17" s="3">
        <v>6</v>
      </c>
      <c r="T17" s="3">
        <v>12</v>
      </c>
      <c r="U17" s="4">
        <v>79</v>
      </c>
      <c r="V17" s="29">
        <f t="shared" si="0"/>
        <v>2964</v>
      </c>
    </row>
    <row r="18" spans="1:22" ht="18" customHeight="1" x14ac:dyDescent="0.15">
      <c r="A18" s="153"/>
      <c r="B18" s="120" t="s">
        <v>14</v>
      </c>
      <c r="C18" s="5">
        <v>1261</v>
      </c>
      <c r="D18" s="6">
        <v>2478</v>
      </c>
      <c r="E18" s="6">
        <v>331</v>
      </c>
      <c r="F18" s="6">
        <v>52</v>
      </c>
      <c r="G18" s="6">
        <v>50</v>
      </c>
      <c r="H18" s="6">
        <v>92</v>
      </c>
      <c r="I18" s="6">
        <v>11</v>
      </c>
      <c r="J18" s="6"/>
      <c r="K18" s="6">
        <v>32</v>
      </c>
      <c r="L18" s="6"/>
      <c r="M18" s="6"/>
      <c r="N18" s="6">
        <v>4</v>
      </c>
      <c r="O18" s="6"/>
      <c r="P18" s="6">
        <v>4</v>
      </c>
      <c r="Q18" s="6"/>
      <c r="R18" s="6">
        <v>24</v>
      </c>
      <c r="S18" s="6">
        <v>6</v>
      </c>
      <c r="T18" s="6">
        <v>12</v>
      </c>
      <c r="U18" s="7">
        <v>79</v>
      </c>
      <c r="V18" s="31">
        <f t="shared" si="0"/>
        <v>4436</v>
      </c>
    </row>
    <row r="19" spans="1:22" ht="18" customHeight="1" x14ac:dyDescent="0.15">
      <c r="A19" s="156" t="s">
        <v>7</v>
      </c>
      <c r="B19" s="121" t="s">
        <v>13</v>
      </c>
      <c r="C19" s="11">
        <v>1328</v>
      </c>
      <c r="D19" s="12">
        <v>1502</v>
      </c>
      <c r="E19" s="12">
        <v>674</v>
      </c>
      <c r="F19" s="12">
        <v>40</v>
      </c>
      <c r="G19" s="12">
        <v>145</v>
      </c>
      <c r="H19" s="12">
        <v>145</v>
      </c>
      <c r="I19" s="12">
        <v>119</v>
      </c>
      <c r="J19" s="12">
        <v>24</v>
      </c>
      <c r="K19" s="12"/>
      <c r="L19" s="12">
        <v>4</v>
      </c>
      <c r="M19" s="12"/>
      <c r="N19" s="12"/>
      <c r="O19" s="12">
        <v>2</v>
      </c>
      <c r="P19" s="12"/>
      <c r="Q19" s="12"/>
      <c r="R19" s="12">
        <v>57</v>
      </c>
      <c r="S19" s="12">
        <v>1</v>
      </c>
      <c r="T19" s="12">
        <v>21</v>
      </c>
      <c r="U19" s="13">
        <v>41</v>
      </c>
      <c r="V19" s="32">
        <f t="shared" si="0"/>
        <v>4103</v>
      </c>
    </row>
    <row r="20" spans="1:22" ht="18" customHeight="1" x14ac:dyDescent="0.15">
      <c r="A20" s="157"/>
      <c r="B20" s="119" t="s">
        <v>14</v>
      </c>
      <c r="C20" s="8">
        <v>1432</v>
      </c>
      <c r="D20" s="9">
        <v>1967</v>
      </c>
      <c r="E20" s="9">
        <v>874</v>
      </c>
      <c r="F20" s="9">
        <v>40</v>
      </c>
      <c r="G20" s="9">
        <v>191</v>
      </c>
      <c r="H20" s="9">
        <v>145</v>
      </c>
      <c r="I20" s="9">
        <v>119</v>
      </c>
      <c r="J20" s="9">
        <v>24</v>
      </c>
      <c r="K20" s="9"/>
      <c r="L20" s="9">
        <v>4</v>
      </c>
      <c r="M20" s="9"/>
      <c r="N20" s="9"/>
      <c r="O20" s="9">
        <v>2</v>
      </c>
      <c r="P20" s="9"/>
      <c r="Q20" s="9"/>
      <c r="R20" s="9">
        <v>57</v>
      </c>
      <c r="S20" s="9">
        <v>1</v>
      </c>
      <c r="T20" s="9">
        <v>21</v>
      </c>
      <c r="U20" s="10">
        <v>41</v>
      </c>
      <c r="V20" s="30">
        <f t="shared" si="0"/>
        <v>4918</v>
      </c>
    </row>
    <row r="21" spans="1:22" ht="18" customHeight="1" x14ac:dyDescent="0.15">
      <c r="A21" s="154" t="s">
        <v>8</v>
      </c>
      <c r="B21" s="118" t="s">
        <v>13</v>
      </c>
      <c r="C21" s="2">
        <v>382</v>
      </c>
      <c r="D21" s="3">
        <v>18</v>
      </c>
      <c r="E21" s="3">
        <v>67</v>
      </c>
      <c r="F21" s="3">
        <v>4</v>
      </c>
      <c r="G21" s="3">
        <v>50</v>
      </c>
      <c r="H21" s="3">
        <v>58</v>
      </c>
      <c r="I21" s="3">
        <v>53</v>
      </c>
      <c r="J21" s="3"/>
      <c r="K21" s="3">
        <v>49</v>
      </c>
      <c r="L21" s="3"/>
      <c r="M21" s="3"/>
      <c r="N21" s="3"/>
      <c r="O21" s="3"/>
      <c r="P21" s="3"/>
      <c r="Q21" s="3"/>
      <c r="R21" s="3">
        <v>8</v>
      </c>
      <c r="S21" s="3"/>
      <c r="T21" s="3"/>
      <c r="U21" s="4">
        <v>12</v>
      </c>
      <c r="V21" s="29">
        <f t="shared" si="0"/>
        <v>701</v>
      </c>
    </row>
    <row r="22" spans="1:22" ht="18" customHeight="1" x14ac:dyDescent="0.15">
      <c r="A22" s="153"/>
      <c r="B22" s="120" t="s">
        <v>14</v>
      </c>
      <c r="C22" s="5">
        <v>446</v>
      </c>
      <c r="D22" s="6">
        <v>35</v>
      </c>
      <c r="E22" s="6">
        <v>67</v>
      </c>
      <c r="F22" s="6">
        <v>4</v>
      </c>
      <c r="G22" s="6">
        <v>50</v>
      </c>
      <c r="H22" s="6">
        <v>116</v>
      </c>
      <c r="I22" s="6">
        <v>53</v>
      </c>
      <c r="J22" s="6"/>
      <c r="K22" s="6">
        <v>49</v>
      </c>
      <c r="L22" s="6"/>
      <c r="M22" s="6"/>
      <c r="N22" s="6"/>
      <c r="O22" s="6"/>
      <c r="P22" s="6"/>
      <c r="Q22" s="6"/>
      <c r="R22" s="6">
        <v>8</v>
      </c>
      <c r="S22" s="6"/>
      <c r="T22" s="6"/>
      <c r="U22" s="7">
        <v>12</v>
      </c>
      <c r="V22" s="31">
        <f t="shared" si="0"/>
        <v>840</v>
      </c>
    </row>
    <row r="23" spans="1:22" ht="18" customHeight="1" x14ac:dyDescent="0.15">
      <c r="A23" s="156" t="s">
        <v>9</v>
      </c>
      <c r="B23" s="121" t="s">
        <v>13</v>
      </c>
      <c r="C23" s="11">
        <v>1141</v>
      </c>
      <c r="D23" s="12">
        <v>613</v>
      </c>
      <c r="E23" s="12">
        <v>303</v>
      </c>
      <c r="F23" s="12">
        <v>867</v>
      </c>
      <c r="G23" s="12">
        <v>2824</v>
      </c>
      <c r="H23" s="12">
        <v>803</v>
      </c>
      <c r="I23" s="12">
        <v>268</v>
      </c>
      <c r="J23" s="12">
        <v>40</v>
      </c>
      <c r="K23" s="12">
        <v>102</v>
      </c>
      <c r="L23" s="12">
        <v>56</v>
      </c>
      <c r="M23" s="12">
        <v>12</v>
      </c>
      <c r="N23" s="12">
        <v>12</v>
      </c>
      <c r="O23" s="12">
        <v>61</v>
      </c>
      <c r="P23" s="12">
        <v>5</v>
      </c>
      <c r="Q23" s="12">
        <v>2</v>
      </c>
      <c r="R23" s="12">
        <v>84</v>
      </c>
      <c r="S23" s="12">
        <v>27</v>
      </c>
      <c r="T23" s="12">
        <v>62</v>
      </c>
      <c r="U23" s="13">
        <v>227</v>
      </c>
      <c r="V23" s="32">
        <f t="shared" si="0"/>
        <v>7509</v>
      </c>
    </row>
    <row r="24" spans="1:22" ht="18" customHeight="1" x14ac:dyDescent="0.15">
      <c r="A24" s="157"/>
      <c r="B24" s="119" t="s">
        <v>14</v>
      </c>
      <c r="C24" s="8">
        <v>2001</v>
      </c>
      <c r="D24" s="9">
        <v>1309</v>
      </c>
      <c r="E24" s="9">
        <v>680</v>
      </c>
      <c r="F24" s="9">
        <v>2708</v>
      </c>
      <c r="G24" s="9">
        <v>3529</v>
      </c>
      <c r="H24" s="9">
        <v>2153</v>
      </c>
      <c r="I24" s="9">
        <v>657</v>
      </c>
      <c r="J24" s="9">
        <v>40</v>
      </c>
      <c r="K24" s="9">
        <v>273</v>
      </c>
      <c r="L24" s="9">
        <v>112</v>
      </c>
      <c r="M24" s="9">
        <v>24</v>
      </c>
      <c r="N24" s="9">
        <v>24</v>
      </c>
      <c r="O24" s="9">
        <v>159</v>
      </c>
      <c r="P24" s="9">
        <v>5</v>
      </c>
      <c r="Q24" s="9">
        <v>2</v>
      </c>
      <c r="R24" s="9">
        <v>365</v>
      </c>
      <c r="S24" s="9">
        <v>51</v>
      </c>
      <c r="T24" s="9">
        <v>334</v>
      </c>
      <c r="U24" s="10">
        <v>728</v>
      </c>
      <c r="V24" s="30">
        <f t="shared" si="0"/>
        <v>15154</v>
      </c>
    </row>
    <row r="25" spans="1:22" ht="18" customHeight="1" x14ac:dyDescent="0.15">
      <c r="A25" s="154" t="s">
        <v>10</v>
      </c>
      <c r="B25" s="118" t="s">
        <v>13</v>
      </c>
      <c r="C25" s="2">
        <v>468</v>
      </c>
      <c r="D25" s="3">
        <v>413</v>
      </c>
      <c r="E25" s="3">
        <v>263</v>
      </c>
      <c r="F25" s="3">
        <v>306</v>
      </c>
      <c r="G25" s="3">
        <v>211</v>
      </c>
      <c r="H25" s="3">
        <v>22</v>
      </c>
      <c r="I25" s="3">
        <v>72</v>
      </c>
      <c r="J25" s="3">
        <v>2</v>
      </c>
      <c r="K25" s="3">
        <v>142</v>
      </c>
      <c r="L25" s="3"/>
      <c r="M25" s="3">
        <v>2</v>
      </c>
      <c r="N25" s="3">
        <v>28</v>
      </c>
      <c r="O25" s="3">
        <v>32</v>
      </c>
      <c r="P25" s="3"/>
      <c r="Q25" s="3">
        <v>8</v>
      </c>
      <c r="R25" s="3">
        <v>76</v>
      </c>
      <c r="S25" s="3">
        <v>7</v>
      </c>
      <c r="T25" s="3">
        <v>1008</v>
      </c>
      <c r="U25" s="4">
        <v>294</v>
      </c>
      <c r="V25" s="29">
        <f t="shared" si="0"/>
        <v>3354</v>
      </c>
    </row>
    <row r="26" spans="1:22" ht="18" customHeight="1" x14ac:dyDescent="0.15">
      <c r="A26" s="153"/>
      <c r="B26" s="120" t="s">
        <v>14</v>
      </c>
      <c r="C26" s="5">
        <v>1558</v>
      </c>
      <c r="D26" s="6">
        <v>1421</v>
      </c>
      <c r="E26" s="6">
        <v>875</v>
      </c>
      <c r="F26" s="6">
        <v>1053</v>
      </c>
      <c r="G26" s="6">
        <v>305</v>
      </c>
      <c r="H26" s="6">
        <v>66</v>
      </c>
      <c r="I26" s="6">
        <v>193</v>
      </c>
      <c r="J26" s="6">
        <v>8</v>
      </c>
      <c r="K26" s="6">
        <v>292</v>
      </c>
      <c r="L26" s="6"/>
      <c r="M26" s="6">
        <v>2</v>
      </c>
      <c r="N26" s="6">
        <v>88</v>
      </c>
      <c r="O26" s="6">
        <v>112</v>
      </c>
      <c r="P26" s="6"/>
      <c r="Q26" s="6">
        <v>24</v>
      </c>
      <c r="R26" s="6">
        <v>403</v>
      </c>
      <c r="S26" s="6">
        <v>23</v>
      </c>
      <c r="T26" s="6">
        <v>6813</v>
      </c>
      <c r="U26" s="7">
        <v>999</v>
      </c>
      <c r="V26" s="31">
        <f t="shared" si="0"/>
        <v>14235</v>
      </c>
    </row>
    <row r="27" spans="1:22" ht="18" customHeight="1" x14ac:dyDescent="0.15">
      <c r="A27" s="156" t="s">
        <v>11</v>
      </c>
      <c r="B27" s="121" t="s">
        <v>13</v>
      </c>
      <c r="C27" s="11">
        <v>936</v>
      </c>
      <c r="D27" s="12">
        <v>597</v>
      </c>
      <c r="E27" s="12">
        <v>371</v>
      </c>
      <c r="F27" s="12">
        <v>512</v>
      </c>
      <c r="G27" s="12">
        <v>204</v>
      </c>
      <c r="H27" s="12">
        <v>78</v>
      </c>
      <c r="I27" s="12">
        <v>114</v>
      </c>
      <c r="J27" s="12"/>
      <c r="K27" s="12">
        <v>38</v>
      </c>
      <c r="L27" s="12">
        <v>18</v>
      </c>
      <c r="M27" s="12"/>
      <c r="N27" s="12"/>
      <c r="O27" s="12">
        <v>17</v>
      </c>
      <c r="P27" s="12">
        <v>5</v>
      </c>
      <c r="Q27" s="12">
        <v>2</v>
      </c>
      <c r="R27" s="12">
        <v>160</v>
      </c>
      <c r="S27" s="12">
        <v>14</v>
      </c>
      <c r="T27" s="12">
        <v>481</v>
      </c>
      <c r="U27" s="13">
        <v>224</v>
      </c>
      <c r="V27" s="32">
        <f t="shared" si="0"/>
        <v>3771</v>
      </c>
    </row>
    <row r="28" spans="1:22" ht="18" customHeight="1" x14ac:dyDescent="0.15">
      <c r="A28" s="157"/>
      <c r="B28" s="119" t="s">
        <v>14</v>
      </c>
      <c r="C28" s="8">
        <v>3507</v>
      </c>
      <c r="D28" s="9">
        <v>1986</v>
      </c>
      <c r="E28" s="9">
        <v>1074</v>
      </c>
      <c r="F28" s="9">
        <v>1473</v>
      </c>
      <c r="G28" s="9">
        <v>247</v>
      </c>
      <c r="H28" s="9">
        <v>203</v>
      </c>
      <c r="I28" s="9">
        <v>296</v>
      </c>
      <c r="J28" s="9"/>
      <c r="K28" s="9">
        <v>71</v>
      </c>
      <c r="L28" s="9">
        <v>18</v>
      </c>
      <c r="M28" s="9"/>
      <c r="N28" s="9"/>
      <c r="O28" s="9">
        <v>68</v>
      </c>
      <c r="P28" s="9">
        <v>5</v>
      </c>
      <c r="Q28" s="9">
        <v>4</v>
      </c>
      <c r="R28" s="9">
        <v>657</v>
      </c>
      <c r="S28" s="9">
        <v>58</v>
      </c>
      <c r="T28" s="9">
        <v>2320</v>
      </c>
      <c r="U28" s="10">
        <v>834</v>
      </c>
      <c r="V28" s="30">
        <f t="shared" si="0"/>
        <v>12821</v>
      </c>
    </row>
    <row r="29" spans="1:22" ht="18" customHeight="1" x14ac:dyDescent="0.15">
      <c r="A29" s="154" t="s">
        <v>12</v>
      </c>
      <c r="B29" s="118" t="s">
        <v>13</v>
      </c>
      <c r="C29" s="2">
        <v>156</v>
      </c>
      <c r="D29" s="3">
        <v>743</v>
      </c>
      <c r="E29" s="3">
        <v>227</v>
      </c>
      <c r="F29" s="3">
        <v>418</v>
      </c>
      <c r="G29" s="3">
        <v>391</v>
      </c>
      <c r="H29" s="3">
        <v>66</v>
      </c>
      <c r="I29" s="3">
        <v>82</v>
      </c>
      <c r="J29" s="3"/>
      <c r="K29" s="3">
        <v>32</v>
      </c>
      <c r="L29" s="3">
        <v>34</v>
      </c>
      <c r="M29" s="3"/>
      <c r="N29" s="3"/>
      <c r="O29" s="3">
        <v>6</v>
      </c>
      <c r="P29" s="3"/>
      <c r="Q29" s="3">
        <v>7</v>
      </c>
      <c r="R29" s="3">
        <v>88</v>
      </c>
      <c r="S29" s="3">
        <v>2</v>
      </c>
      <c r="T29" s="3">
        <v>152</v>
      </c>
      <c r="U29" s="4">
        <v>156</v>
      </c>
      <c r="V29" s="29">
        <f t="shared" si="0"/>
        <v>2560</v>
      </c>
    </row>
    <row r="30" spans="1:22" ht="18" customHeight="1" x14ac:dyDescent="0.15">
      <c r="A30" s="153"/>
      <c r="B30" s="120" t="s">
        <v>14</v>
      </c>
      <c r="C30" s="5">
        <v>478</v>
      </c>
      <c r="D30" s="6">
        <v>3434</v>
      </c>
      <c r="E30" s="6">
        <v>754</v>
      </c>
      <c r="F30" s="6">
        <v>1318</v>
      </c>
      <c r="G30" s="6">
        <v>581</v>
      </c>
      <c r="H30" s="6">
        <v>129</v>
      </c>
      <c r="I30" s="6">
        <v>358</v>
      </c>
      <c r="J30" s="6"/>
      <c r="K30" s="6">
        <v>60</v>
      </c>
      <c r="L30" s="6">
        <v>102</v>
      </c>
      <c r="M30" s="6"/>
      <c r="N30" s="6"/>
      <c r="O30" s="6">
        <v>18</v>
      </c>
      <c r="P30" s="6"/>
      <c r="Q30" s="6">
        <v>7</v>
      </c>
      <c r="R30" s="6">
        <v>459</v>
      </c>
      <c r="S30" s="6">
        <v>6</v>
      </c>
      <c r="T30" s="6">
        <v>577</v>
      </c>
      <c r="U30" s="7">
        <v>550</v>
      </c>
      <c r="V30" s="31">
        <f t="shared" si="0"/>
        <v>8831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9884</v>
      </c>
      <c r="D31" s="3">
        <f t="shared" ref="D31:V31" si="1">+D7+D9+D11+D13+D15+D17+D19+D21+D23+D25+D27+D29</f>
        <v>12003</v>
      </c>
      <c r="E31" s="3">
        <f t="shared" si="1"/>
        <v>3477</v>
      </c>
      <c r="F31" s="3">
        <f t="shared" si="1"/>
        <v>3390</v>
      </c>
      <c r="G31" s="3">
        <f t="shared" si="1"/>
        <v>4459</v>
      </c>
      <c r="H31" s="3">
        <f t="shared" si="1"/>
        <v>2040</v>
      </c>
      <c r="I31" s="3">
        <f t="shared" si="1"/>
        <v>1780</v>
      </c>
      <c r="J31" s="3">
        <f t="shared" si="1"/>
        <v>86</v>
      </c>
      <c r="K31" s="3">
        <f t="shared" ref="K31:M31" si="2">+K7+K9+K11+K13+K15+K17+K19+K21+K23+K25+K27+K29</f>
        <v>874</v>
      </c>
      <c r="L31" s="3">
        <f t="shared" si="2"/>
        <v>132</v>
      </c>
      <c r="M31" s="3">
        <f t="shared" si="2"/>
        <v>81</v>
      </c>
      <c r="N31" s="3">
        <f t="shared" si="1"/>
        <v>64</v>
      </c>
      <c r="O31" s="3">
        <f t="shared" si="1"/>
        <v>133</v>
      </c>
      <c r="P31" s="3">
        <f t="shared" si="1"/>
        <v>14</v>
      </c>
      <c r="Q31" s="3">
        <f t="shared" si="1"/>
        <v>19</v>
      </c>
      <c r="R31" s="3">
        <f t="shared" si="1"/>
        <v>846</v>
      </c>
      <c r="S31" s="3">
        <f t="shared" si="1"/>
        <v>93</v>
      </c>
      <c r="T31" s="3">
        <f t="shared" si="1"/>
        <v>1784</v>
      </c>
      <c r="U31" s="4">
        <f t="shared" si="1"/>
        <v>1864</v>
      </c>
      <c r="V31" s="29">
        <f t="shared" si="1"/>
        <v>43023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15788</v>
      </c>
      <c r="D32" s="6">
        <f t="shared" si="3"/>
        <v>33376</v>
      </c>
      <c r="E32" s="6">
        <f t="shared" si="3"/>
        <v>5948</v>
      </c>
      <c r="F32" s="6">
        <f t="shared" si="3"/>
        <v>7893</v>
      </c>
      <c r="G32" s="6">
        <f t="shared" si="3"/>
        <v>5635</v>
      </c>
      <c r="H32" s="6">
        <f t="shared" si="3"/>
        <v>3728</v>
      </c>
      <c r="I32" s="6">
        <f t="shared" si="3"/>
        <v>2879</v>
      </c>
      <c r="J32" s="6">
        <f t="shared" si="3"/>
        <v>92</v>
      </c>
      <c r="K32" s="6">
        <f t="shared" ref="K32:M32" si="4">+K8+K10+K12+K14+K16+K18+K20+K22+K24+K26+K28+K30</f>
        <v>1282</v>
      </c>
      <c r="L32" s="6">
        <f t="shared" si="4"/>
        <v>256</v>
      </c>
      <c r="M32" s="6">
        <f t="shared" si="4"/>
        <v>93</v>
      </c>
      <c r="N32" s="6">
        <f t="shared" si="3"/>
        <v>136</v>
      </c>
      <c r="O32" s="6">
        <f t="shared" si="3"/>
        <v>374</v>
      </c>
      <c r="P32" s="6">
        <f t="shared" si="3"/>
        <v>14</v>
      </c>
      <c r="Q32" s="6">
        <f t="shared" si="3"/>
        <v>37</v>
      </c>
      <c r="R32" s="6">
        <f t="shared" si="3"/>
        <v>2360</v>
      </c>
      <c r="S32" s="6">
        <f t="shared" si="3"/>
        <v>181</v>
      </c>
      <c r="T32" s="6">
        <f t="shared" si="3"/>
        <v>10125</v>
      </c>
      <c r="U32" s="7">
        <f t="shared" si="3"/>
        <v>4094</v>
      </c>
      <c r="V32" s="31">
        <f t="shared" si="3"/>
        <v>94291</v>
      </c>
    </row>
    <row r="33" spans="1:22" ht="18" customHeight="1" x14ac:dyDescent="0.15">
      <c r="A33" s="158" t="s">
        <v>273</v>
      </c>
      <c r="B33" s="118" t="s">
        <v>13</v>
      </c>
      <c r="C33" s="2">
        <v>14528</v>
      </c>
      <c r="D33" s="3">
        <v>11105</v>
      </c>
      <c r="E33" s="3">
        <v>5386</v>
      </c>
      <c r="F33" s="3">
        <v>3015</v>
      </c>
      <c r="G33" s="3">
        <v>4822</v>
      </c>
      <c r="H33" s="3">
        <v>4465</v>
      </c>
      <c r="I33" s="3">
        <v>1667</v>
      </c>
      <c r="J33" s="3">
        <v>12</v>
      </c>
      <c r="K33" s="3">
        <v>836</v>
      </c>
      <c r="L33" s="3">
        <v>162</v>
      </c>
      <c r="M33" s="3">
        <v>72</v>
      </c>
      <c r="N33" s="3">
        <v>51</v>
      </c>
      <c r="O33" s="3">
        <v>160</v>
      </c>
      <c r="P33" s="3">
        <v>12</v>
      </c>
      <c r="Q33" s="3">
        <v>32</v>
      </c>
      <c r="R33" s="3">
        <v>958</v>
      </c>
      <c r="S33" s="3">
        <v>41</v>
      </c>
      <c r="T33" s="3">
        <v>2296</v>
      </c>
      <c r="U33" s="4">
        <v>7277</v>
      </c>
      <c r="V33" s="29">
        <f>SUM(C33:U33)</f>
        <v>56897</v>
      </c>
    </row>
    <row r="34" spans="1:22" ht="18" customHeight="1" x14ac:dyDescent="0.15">
      <c r="A34" s="153"/>
      <c r="B34" s="120" t="s">
        <v>14</v>
      </c>
      <c r="C34" s="5">
        <v>16581</v>
      </c>
      <c r="D34" s="6">
        <v>28890</v>
      </c>
      <c r="E34" s="6">
        <v>7980</v>
      </c>
      <c r="F34" s="6">
        <v>6805</v>
      </c>
      <c r="G34" s="6">
        <v>5659</v>
      </c>
      <c r="H34" s="6">
        <v>5059</v>
      </c>
      <c r="I34" s="6">
        <v>1876</v>
      </c>
      <c r="J34" s="6">
        <v>12</v>
      </c>
      <c r="K34" s="6">
        <v>933</v>
      </c>
      <c r="L34" s="6">
        <v>162</v>
      </c>
      <c r="M34" s="6">
        <v>72</v>
      </c>
      <c r="N34" s="6">
        <v>51</v>
      </c>
      <c r="O34" s="6">
        <v>183</v>
      </c>
      <c r="P34" s="6">
        <v>12</v>
      </c>
      <c r="Q34" s="6">
        <v>32</v>
      </c>
      <c r="R34" s="6">
        <v>2096</v>
      </c>
      <c r="S34" s="6">
        <v>117</v>
      </c>
      <c r="T34" s="6">
        <v>9631</v>
      </c>
      <c r="U34" s="7">
        <v>14796</v>
      </c>
      <c r="V34" s="31">
        <f>SUM(C34:U34)</f>
        <v>100947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0.68034140969162993</v>
      </c>
      <c r="D35" s="34">
        <f t="shared" ref="D35:V35" si="5">IF(D33=0,"- ",+D31/D33)</f>
        <v>1.0808644754615038</v>
      </c>
      <c r="E35" s="34">
        <f t="shared" si="5"/>
        <v>0.64556256962495362</v>
      </c>
      <c r="F35" s="34">
        <f t="shared" si="5"/>
        <v>1.1243781094527363</v>
      </c>
      <c r="G35" s="34">
        <f t="shared" si="5"/>
        <v>0.92472003318125262</v>
      </c>
      <c r="H35" s="34">
        <f t="shared" si="5"/>
        <v>0.45688689809630462</v>
      </c>
      <c r="I35" s="34">
        <f t="shared" si="5"/>
        <v>1.0677864427114576</v>
      </c>
      <c r="J35" s="34">
        <f t="shared" si="5"/>
        <v>7.166666666666667</v>
      </c>
      <c r="K35" s="34">
        <f t="shared" ref="K35:M35" si="6">IF(K33=0,"- ",+K31/K33)</f>
        <v>1.0454545454545454</v>
      </c>
      <c r="L35" s="34">
        <f t="shared" si="6"/>
        <v>0.81481481481481477</v>
      </c>
      <c r="M35" s="34">
        <f t="shared" si="6"/>
        <v>1.125</v>
      </c>
      <c r="N35" s="34">
        <f t="shared" si="5"/>
        <v>1.2549019607843137</v>
      </c>
      <c r="O35" s="34">
        <f t="shared" si="5"/>
        <v>0.83125000000000004</v>
      </c>
      <c r="P35" s="34">
        <f t="shared" si="5"/>
        <v>1.1666666666666667</v>
      </c>
      <c r="Q35" s="34">
        <f t="shared" si="5"/>
        <v>0.59375</v>
      </c>
      <c r="R35" s="34">
        <f t="shared" si="5"/>
        <v>0.8830897703549061</v>
      </c>
      <c r="S35" s="34">
        <f t="shared" si="5"/>
        <v>2.2682926829268291</v>
      </c>
      <c r="T35" s="34">
        <f t="shared" si="5"/>
        <v>0.77700348432055744</v>
      </c>
      <c r="U35" s="35">
        <f t="shared" si="5"/>
        <v>0.25614951216160503</v>
      </c>
      <c r="V35" s="36">
        <f t="shared" si="5"/>
        <v>0.75615586059018924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0.95217417526084069</v>
      </c>
      <c r="D36" s="38">
        <f t="shared" si="7"/>
        <v>1.1552786431291104</v>
      </c>
      <c r="E36" s="38">
        <f t="shared" si="7"/>
        <v>0.74536340852130323</v>
      </c>
      <c r="F36" s="38">
        <f t="shared" si="7"/>
        <v>1.1598824393828067</v>
      </c>
      <c r="G36" s="38">
        <f t="shared" si="7"/>
        <v>0.99575896801555042</v>
      </c>
      <c r="H36" s="38">
        <f t="shared" si="7"/>
        <v>0.73690452658628192</v>
      </c>
      <c r="I36" s="38">
        <f t="shared" si="7"/>
        <v>1.5346481876332623</v>
      </c>
      <c r="J36" s="38">
        <f t="shared" si="7"/>
        <v>7.666666666666667</v>
      </c>
      <c r="K36" s="38">
        <f t="shared" ref="K36:M36" si="8">IF(K34=0,"- ",+K32/K34)</f>
        <v>1.3740621650589495</v>
      </c>
      <c r="L36" s="38">
        <f t="shared" si="8"/>
        <v>1.5802469135802468</v>
      </c>
      <c r="M36" s="38">
        <f t="shared" si="8"/>
        <v>1.2916666666666667</v>
      </c>
      <c r="N36" s="38">
        <f t="shared" si="7"/>
        <v>2.6666666666666665</v>
      </c>
      <c r="O36" s="38">
        <f t="shared" si="7"/>
        <v>2.0437158469945356</v>
      </c>
      <c r="P36" s="38">
        <f t="shared" si="7"/>
        <v>1.1666666666666667</v>
      </c>
      <c r="Q36" s="38">
        <f t="shared" si="7"/>
        <v>1.15625</v>
      </c>
      <c r="R36" s="38">
        <f t="shared" si="7"/>
        <v>1.1259541984732824</v>
      </c>
      <c r="S36" s="38">
        <f t="shared" si="7"/>
        <v>1.5470085470085471</v>
      </c>
      <c r="T36" s="38">
        <f t="shared" si="7"/>
        <v>1.0512927006541377</v>
      </c>
      <c r="U36" s="39">
        <f t="shared" si="7"/>
        <v>0.27669640443363069</v>
      </c>
      <c r="V36" s="40">
        <f t="shared" si="7"/>
        <v>0.93406441003695007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A1:AG5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/>
      <c r="O4" s="14" t="s">
        <v>35</v>
      </c>
      <c r="P4" s="14" t="s">
        <v>36</v>
      </c>
      <c r="Q4" s="15"/>
      <c r="R4" s="14" t="s">
        <v>37</v>
      </c>
      <c r="T4" s="16" t="s">
        <v>33</v>
      </c>
      <c r="U4" s="16"/>
      <c r="V4" s="16" t="s">
        <v>84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0</v>
      </c>
    </row>
    <row r="14" spans="1:22" ht="18" customHeight="1" x14ac:dyDescent="0.15">
      <c r="A14" s="153"/>
      <c r="B14" s="120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0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0</v>
      </c>
    </row>
    <row r="16" spans="1:22" ht="18" customHeight="1" x14ac:dyDescent="0.15">
      <c r="A16" s="157"/>
      <c r="B16" s="119" t="s">
        <v>14</v>
      </c>
      <c r="C16" s="8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0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0</v>
      </c>
      <c r="D31" s="3">
        <f t="shared" ref="D31:V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0</v>
      </c>
      <c r="S31" s="3">
        <f t="shared" si="1"/>
        <v>0</v>
      </c>
      <c r="T31" s="3">
        <f t="shared" si="1"/>
        <v>0</v>
      </c>
      <c r="U31" s="4">
        <f t="shared" si="1"/>
        <v>0</v>
      </c>
      <c r="V31" s="29">
        <f t="shared" si="1"/>
        <v>0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0</v>
      </c>
      <c r="D32" s="6">
        <f t="shared" si="3"/>
        <v>0</v>
      </c>
      <c r="E32" s="6">
        <f t="shared" si="3"/>
        <v>0</v>
      </c>
      <c r="F32" s="6">
        <f t="shared" si="3"/>
        <v>0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0</v>
      </c>
      <c r="U32" s="7">
        <f t="shared" si="3"/>
        <v>0</v>
      </c>
      <c r="V32" s="31">
        <f t="shared" si="3"/>
        <v>0</v>
      </c>
    </row>
    <row r="33" spans="1:22" ht="18" customHeight="1" x14ac:dyDescent="0.15">
      <c r="A33" s="158" t="s">
        <v>273</v>
      </c>
      <c r="B33" s="118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4">
        <v>0</v>
      </c>
      <c r="V33" s="29">
        <f>SUM(C33:U33)</f>
        <v>0</v>
      </c>
    </row>
    <row r="34" spans="1:22" ht="18" customHeight="1" x14ac:dyDescent="0.15">
      <c r="A34" s="153"/>
      <c r="B34" s="120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7">
        <v>0</v>
      </c>
      <c r="V34" s="31">
        <f>SUM(C34:U34)</f>
        <v>0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 t="str">
        <f t="shared" ref="D35:V35" si="5">IF(D33=0,"- ",+D31/D33)</f>
        <v xml:space="preserve">- </v>
      </c>
      <c r="E35" s="34" t="str">
        <f t="shared" si="5"/>
        <v xml:space="preserve">- 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 t="str">
        <f t="shared" si="5"/>
        <v xml:space="preserve">- </v>
      </c>
      <c r="V35" s="36" t="str">
        <f t="shared" si="5"/>
        <v xml:space="preserve">- 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 t="str">
        <f t="shared" si="7"/>
        <v xml:space="preserve">- </v>
      </c>
      <c r="E36" s="38" t="str">
        <f t="shared" si="7"/>
        <v xml:space="preserve">- 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 t="str">
        <f t="shared" si="7"/>
        <v xml:space="preserve">- </v>
      </c>
      <c r="V36" s="40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1:AG5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3</v>
      </c>
      <c r="O4" s="14" t="s">
        <v>35</v>
      </c>
      <c r="P4" s="14" t="s">
        <v>36</v>
      </c>
      <c r="Q4" s="15">
        <v>3</v>
      </c>
      <c r="R4" s="14" t="s">
        <v>37</v>
      </c>
      <c r="T4" s="16" t="s">
        <v>33</v>
      </c>
      <c r="U4" s="16"/>
      <c r="V4" s="16" t="s">
        <v>85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0</v>
      </c>
    </row>
    <row r="14" spans="1:22" ht="18" customHeight="1" x14ac:dyDescent="0.15">
      <c r="A14" s="153"/>
      <c r="B14" s="120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0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0</v>
      </c>
    </row>
    <row r="16" spans="1:22" ht="18" customHeight="1" x14ac:dyDescent="0.15">
      <c r="A16" s="157"/>
      <c r="B16" s="119" t="s">
        <v>14</v>
      </c>
      <c r="C16" s="8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0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0</v>
      </c>
      <c r="D31" s="3">
        <f t="shared" ref="D31:V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0</v>
      </c>
      <c r="S31" s="3">
        <f t="shared" si="1"/>
        <v>0</v>
      </c>
      <c r="T31" s="3">
        <f t="shared" si="1"/>
        <v>0</v>
      </c>
      <c r="U31" s="4">
        <f t="shared" si="1"/>
        <v>0</v>
      </c>
      <c r="V31" s="29">
        <f t="shared" si="1"/>
        <v>0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0</v>
      </c>
      <c r="D32" s="6">
        <f t="shared" si="3"/>
        <v>0</v>
      </c>
      <c r="E32" s="6">
        <f t="shared" si="3"/>
        <v>0</v>
      </c>
      <c r="F32" s="6">
        <f t="shared" si="3"/>
        <v>0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0</v>
      </c>
      <c r="U32" s="7">
        <f t="shared" si="3"/>
        <v>0</v>
      </c>
      <c r="V32" s="31">
        <f t="shared" si="3"/>
        <v>0</v>
      </c>
    </row>
    <row r="33" spans="1:22" ht="18" customHeight="1" x14ac:dyDescent="0.15">
      <c r="A33" s="158" t="s">
        <v>273</v>
      </c>
      <c r="B33" s="118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4">
        <v>0</v>
      </c>
      <c r="V33" s="29">
        <f>SUM(C33:U33)</f>
        <v>0</v>
      </c>
    </row>
    <row r="34" spans="1:22" ht="18" customHeight="1" x14ac:dyDescent="0.15">
      <c r="A34" s="153"/>
      <c r="B34" s="120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7">
        <v>0</v>
      </c>
      <c r="V34" s="31">
        <f>SUM(C34:U34)</f>
        <v>0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 t="str">
        <f t="shared" ref="D35:V35" si="5">IF(D33=0,"- ",+D31/D33)</f>
        <v xml:space="preserve">- </v>
      </c>
      <c r="E35" s="34" t="str">
        <f t="shared" si="5"/>
        <v xml:space="preserve">- 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 t="str">
        <f t="shared" si="5"/>
        <v xml:space="preserve">- </v>
      </c>
      <c r="V35" s="36" t="str">
        <f t="shared" si="5"/>
        <v xml:space="preserve">- 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 t="str">
        <f t="shared" si="7"/>
        <v xml:space="preserve">- </v>
      </c>
      <c r="E36" s="38" t="str">
        <f t="shared" si="7"/>
        <v xml:space="preserve">- 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 t="str">
        <f t="shared" si="7"/>
        <v xml:space="preserve">- </v>
      </c>
      <c r="V36" s="40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115</v>
      </c>
      <c r="O4" s="14" t="s">
        <v>35</v>
      </c>
      <c r="P4" s="14" t="s">
        <v>36</v>
      </c>
      <c r="Q4" s="15">
        <v>53</v>
      </c>
      <c r="R4" s="14" t="s">
        <v>37</v>
      </c>
      <c r="T4" s="16" t="s">
        <v>33</v>
      </c>
      <c r="U4" s="16"/>
      <c r="V4" s="16" t="s">
        <v>86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429</v>
      </c>
      <c r="D7" s="3">
        <v>40</v>
      </c>
      <c r="E7" s="3">
        <v>322</v>
      </c>
      <c r="F7" s="3">
        <v>1252</v>
      </c>
      <c r="G7" s="3">
        <v>484</v>
      </c>
      <c r="H7" s="3">
        <v>233</v>
      </c>
      <c r="I7" s="3">
        <v>507</v>
      </c>
      <c r="J7" s="3">
        <v>6</v>
      </c>
      <c r="K7" s="3">
        <v>31</v>
      </c>
      <c r="L7" s="3">
        <v>122</v>
      </c>
      <c r="M7" s="3">
        <v>12</v>
      </c>
      <c r="N7" s="3">
        <v>9</v>
      </c>
      <c r="O7" s="3">
        <v>237</v>
      </c>
      <c r="P7" s="3">
        <v>10</v>
      </c>
      <c r="Q7" s="3">
        <v>23</v>
      </c>
      <c r="R7" s="3">
        <v>201</v>
      </c>
      <c r="S7" s="3">
        <v>98</v>
      </c>
      <c r="T7" s="3">
        <v>1287</v>
      </c>
      <c r="U7" s="4">
        <v>402</v>
      </c>
      <c r="V7" s="29">
        <f>SUM(C7:U7)</f>
        <v>5705</v>
      </c>
    </row>
    <row r="8" spans="1:22" ht="18" customHeight="1" x14ac:dyDescent="0.15">
      <c r="A8" s="157"/>
      <c r="B8" s="119" t="s">
        <v>14</v>
      </c>
      <c r="C8" s="5">
        <v>1286</v>
      </c>
      <c r="D8" s="9">
        <v>118</v>
      </c>
      <c r="E8" s="9">
        <v>836</v>
      </c>
      <c r="F8" s="9">
        <v>3336</v>
      </c>
      <c r="G8" s="9">
        <v>1138</v>
      </c>
      <c r="H8" s="9">
        <v>572</v>
      </c>
      <c r="I8" s="9">
        <v>1145</v>
      </c>
      <c r="J8" s="9">
        <v>30</v>
      </c>
      <c r="K8" s="9">
        <v>103</v>
      </c>
      <c r="L8" s="9">
        <v>394</v>
      </c>
      <c r="M8" s="9">
        <v>18</v>
      </c>
      <c r="N8" s="9">
        <v>17</v>
      </c>
      <c r="O8" s="9">
        <v>637</v>
      </c>
      <c r="P8" s="9">
        <v>57</v>
      </c>
      <c r="Q8" s="9">
        <v>103</v>
      </c>
      <c r="R8" s="9">
        <v>571</v>
      </c>
      <c r="S8" s="9">
        <v>253</v>
      </c>
      <c r="T8" s="9">
        <v>4784</v>
      </c>
      <c r="U8" s="10">
        <v>1270</v>
      </c>
      <c r="V8" s="30">
        <f t="shared" ref="V8:V30" si="0">SUM(C8:U8)</f>
        <v>16668</v>
      </c>
    </row>
    <row r="9" spans="1:22" ht="18" customHeight="1" x14ac:dyDescent="0.15">
      <c r="A9" s="154" t="s">
        <v>2</v>
      </c>
      <c r="B9" s="118" t="s">
        <v>13</v>
      </c>
      <c r="C9" s="2">
        <v>95</v>
      </c>
      <c r="D9" s="3">
        <v>26</v>
      </c>
      <c r="E9" s="3">
        <v>78</v>
      </c>
      <c r="F9" s="3">
        <v>153</v>
      </c>
      <c r="G9" s="3">
        <v>124</v>
      </c>
      <c r="H9" s="3">
        <v>34</v>
      </c>
      <c r="I9" s="3">
        <v>44</v>
      </c>
      <c r="J9" s="3">
        <v>0</v>
      </c>
      <c r="K9" s="3">
        <v>23</v>
      </c>
      <c r="L9" s="3">
        <v>5</v>
      </c>
      <c r="M9" s="3">
        <v>0</v>
      </c>
      <c r="N9" s="3">
        <v>0</v>
      </c>
      <c r="O9" s="3">
        <v>23</v>
      </c>
      <c r="P9" s="3">
        <v>5</v>
      </c>
      <c r="Q9" s="3">
        <v>4</v>
      </c>
      <c r="R9" s="3">
        <v>45</v>
      </c>
      <c r="S9" s="3">
        <v>17</v>
      </c>
      <c r="T9" s="3">
        <v>50</v>
      </c>
      <c r="U9" s="4">
        <v>174</v>
      </c>
      <c r="V9" s="29">
        <f t="shared" si="0"/>
        <v>900</v>
      </c>
    </row>
    <row r="10" spans="1:22" ht="18" customHeight="1" x14ac:dyDescent="0.15">
      <c r="A10" s="153"/>
      <c r="B10" s="120" t="s">
        <v>14</v>
      </c>
      <c r="C10" s="5">
        <v>179</v>
      </c>
      <c r="D10" s="6">
        <v>33</v>
      </c>
      <c r="E10" s="6">
        <v>130</v>
      </c>
      <c r="F10" s="6">
        <v>234</v>
      </c>
      <c r="G10" s="6">
        <v>274</v>
      </c>
      <c r="H10" s="6">
        <v>40</v>
      </c>
      <c r="I10" s="6">
        <v>78</v>
      </c>
      <c r="J10" s="6">
        <v>0</v>
      </c>
      <c r="K10" s="6">
        <v>23</v>
      </c>
      <c r="L10" s="6">
        <v>13</v>
      </c>
      <c r="M10" s="6">
        <v>0</v>
      </c>
      <c r="N10" s="6">
        <v>0</v>
      </c>
      <c r="O10" s="6">
        <v>39</v>
      </c>
      <c r="P10" s="6">
        <v>14</v>
      </c>
      <c r="Q10" s="6">
        <v>4</v>
      </c>
      <c r="R10" s="6">
        <v>60</v>
      </c>
      <c r="S10" s="6">
        <v>48</v>
      </c>
      <c r="T10" s="6">
        <v>144</v>
      </c>
      <c r="U10" s="7">
        <v>388</v>
      </c>
      <c r="V10" s="31">
        <f t="shared" si="0"/>
        <v>1701</v>
      </c>
    </row>
    <row r="11" spans="1:22" ht="18" customHeight="1" x14ac:dyDescent="0.15">
      <c r="A11" s="156" t="s">
        <v>3</v>
      </c>
      <c r="B11" s="121" t="s">
        <v>13</v>
      </c>
      <c r="C11" s="11">
        <v>117</v>
      </c>
      <c r="D11" s="12">
        <v>115</v>
      </c>
      <c r="E11" s="12">
        <v>179</v>
      </c>
      <c r="F11" s="12">
        <v>275</v>
      </c>
      <c r="G11" s="12">
        <v>251</v>
      </c>
      <c r="H11" s="12">
        <v>45</v>
      </c>
      <c r="I11" s="12">
        <v>65</v>
      </c>
      <c r="J11" s="12">
        <v>4</v>
      </c>
      <c r="K11" s="12">
        <v>38</v>
      </c>
      <c r="L11" s="12">
        <v>4</v>
      </c>
      <c r="M11" s="12">
        <v>0</v>
      </c>
      <c r="N11" s="12">
        <v>0</v>
      </c>
      <c r="O11" s="12">
        <v>13</v>
      </c>
      <c r="P11" s="12">
        <v>8</v>
      </c>
      <c r="Q11" s="12">
        <v>5</v>
      </c>
      <c r="R11" s="12">
        <v>44</v>
      </c>
      <c r="S11" s="12">
        <v>10</v>
      </c>
      <c r="T11" s="12">
        <v>32</v>
      </c>
      <c r="U11" s="13">
        <v>140</v>
      </c>
      <c r="V11" s="32">
        <f t="shared" si="0"/>
        <v>1345</v>
      </c>
    </row>
    <row r="12" spans="1:22" ht="18" customHeight="1" x14ac:dyDescent="0.15">
      <c r="A12" s="157"/>
      <c r="B12" s="119" t="s">
        <v>14</v>
      </c>
      <c r="C12" s="8">
        <v>195</v>
      </c>
      <c r="D12" s="9">
        <v>304</v>
      </c>
      <c r="E12" s="9">
        <v>368</v>
      </c>
      <c r="F12" s="9">
        <v>459</v>
      </c>
      <c r="G12" s="9">
        <v>936</v>
      </c>
      <c r="H12" s="9">
        <v>121</v>
      </c>
      <c r="I12" s="9">
        <v>329</v>
      </c>
      <c r="J12" s="9">
        <v>4</v>
      </c>
      <c r="K12" s="9">
        <v>64</v>
      </c>
      <c r="L12" s="9">
        <v>4</v>
      </c>
      <c r="M12" s="9">
        <v>0</v>
      </c>
      <c r="N12" s="9">
        <v>0</v>
      </c>
      <c r="O12" s="9">
        <v>21</v>
      </c>
      <c r="P12" s="9">
        <v>22</v>
      </c>
      <c r="Q12" s="9">
        <v>58</v>
      </c>
      <c r="R12" s="9">
        <v>88</v>
      </c>
      <c r="S12" s="9">
        <v>10</v>
      </c>
      <c r="T12" s="9">
        <v>119</v>
      </c>
      <c r="U12" s="10">
        <v>369</v>
      </c>
      <c r="V12" s="30">
        <f t="shared" si="0"/>
        <v>3471</v>
      </c>
    </row>
    <row r="13" spans="1:22" ht="18" customHeight="1" x14ac:dyDescent="0.15">
      <c r="A13" s="154" t="s">
        <v>4</v>
      </c>
      <c r="B13" s="118" t="s">
        <v>13</v>
      </c>
      <c r="C13" s="2">
        <v>653</v>
      </c>
      <c r="D13" s="3">
        <v>333</v>
      </c>
      <c r="E13" s="3">
        <v>428</v>
      </c>
      <c r="F13" s="3">
        <v>783</v>
      </c>
      <c r="G13" s="3">
        <v>155</v>
      </c>
      <c r="H13" s="3">
        <v>91</v>
      </c>
      <c r="I13" s="3">
        <v>126</v>
      </c>
      <c r="J13" s="3">
        <v>0</v>
      </c>
      <c r="K13" s="3">
        <v>6</v>
      </c>
      <c r="L13" s="3">
        <v>12</v>
      </c>
      <c r="M13" s="3">
        <v>0</v>
      </c>
      <c r="N13" s="3">
        <v>0</v>
      </c>
      <c r="O13" s="3">
        <v>97</v>
      </c>
      <c r="P13" s="3">
        <v>4</v>
      </c>
      <c r="Q13" s="3">
        <v>7</v>
      </c>
      <c r="R13" s="3">
        <v>120</v>
      </c>
      <c r="S13" s="3">
        <v>59</v>
      </c>
      <c r="T13" s="3">
        <v>65</v>
      </c>
      <c r="U13" s="4">
        <v>588</v>
      </c>
      <c r="V13" s="29">
        <f t="shared" si="0"/>
        <v>3527</v>
      </c>
    </row>
    <row r="14" spans="1:22" ht="18" customHeight="1" x14ac:dyDescent="0.15">
      <c r="A14" s="153"/>
      <c r="B14" s="120" t="s">
        <v>14</v>
      </c>
      <c r="C14" s="5">
        <v>1331</v>
      </c>
      <c r="D14" s="6">
        <v>490</v>
      </c>
      <c r="E14" s="6">
        <v>830</v>
      </c>
      <c r="F14" s="6">
        <v>2914</v>
      </c>
      <c r="G14" s="6">
        <v>637</v>
      </c>
      <c r="H14" s="6">
        <v>333</v>
      </c>
      <c r="I14" s="6">
        <v>314</v>
      </c>
      <c r="J14" s="6">
        <v>0</v>
      </c>
      <c r="K14" s="6">
        <v>30</v>
      </c>
      <c r="L14" s="6">
        <v>67</v>
      </c>
      <c r="M14" s="6">
        <v>0</v>
      </c>
      <c r="N14" s="6">
        <v>0</v>
      </c>
      <c r="O14" s="6">
        <v>333</v>
      </c>
      <c r="P14" s="6">
        <v>7</v>
      </c>
      <c r="Q14" s="6">
        <v>65</v>
      </c>
      <c r="R14" s="6">
        <v>394</v>
      </c>
      <c r="S14" s="6">
        <v>251</v>
      </c>
      <c r="T14" s="6">
        <v>192</v>
      </c>
      <c r="U14" s="7">
        <v>1401</v>
      </c>
      <c r="V14" s="31">
        <f t="shared" si="0"/>
        <v>9589</v>
      </c>
    </row>
    <row r="15" spans="1:22" ht="18" customHeight="1" x14ac:dyDescent="0.15">
      <c r="A15" s="156" t="s">
        <v>5</v>
      </c>
      <c r="B15" s="121" t="s">
        <v>13</v>
      </c>
      <c r="C15" s="11">
        <v>844</v>
      </c>
      <c r="D15" s="12">
        <v>526</v>
      </c>
      <c r="E15" s="12">
        <v>296</v>
      </c>
      <c r="F15" s="12">
        <v>732</v>
      </c>
      <c r="G15" s="12">
        <v>128</v>
      </c>
      <c r="H15" s="12">
        <v>48</v>
      </c>
      <c r="I15" s="12">
        <v>89</v>
      </c>
      <c r="J15" s="12">
        <v>0</v>
      </c>
      <c r="K15" s="12">
        <v>23</v>
      </c>
      <c r="L15" s="12">
        <v>0</v>
      </c>
      <c r="M15" s="12">
        <v>0</v>
      </c>
      <c r="N15" s="12">
        <v>0</v>
      </c>
      <c r="O15" s="12">
        <v>45</v>
      </c>
      <c r="P15" s="12">
        <v>13</v>
      </c>
      <c r="Q15" s="12">
        <v>7</v>
      </c>
      <c r="R15" s="12">
        <v>96</v>
      </c>
      <c r="S15" s="12">
        <v>66</v>
      </c>
      <c r="T15" s="12">
        <v>59</v>
      </c>
      <c r="U15" s="13">
        <v>550</v>
      </c>
      <c r="V15" s="32">
        <f t="shared" si="0"/>
        <v>3522</v>
      </c>
    </row>
    <row r="16" spans="1:22" ht="18" customHeight="1" x14ac:dyDescent="0.15">
      <c r="A16" s="157"/>
      <c r="B16" s="119" t="s">
        <v>14</v>
      </c>
      <c r="C16" s="8">
        <v>1260</v>
      </c>
      <c r="D16" s="9">
        <v>806</v>
      </c>
      <c r="E16" s="9">
        <v>445</v>
      </c>
      <c r="F16" s="9">
        <v>2067</v>
      </c>
      <c r="G16" s="9">
        <v>257</v>
      </c>
      <c r="H16" s="9">
        <v>104</v>
      </c>
      <c r="I16" s="9">
        <v>239</v>
      </c>
      <c r="J16" s="9">
        <v>0</v>
      </c>
      <c r="K16" s="9">
        <v>49</v>
      </c>
      <c r="L16" s="9">
        <v>0</v>
      </c>
      <c r="M16" s="9">
        <v>0</v>
      </c>
      <c r="N16" s="9">
        <v>0</v>
      </c>
      <c r="O16" s="9">
        <v>226</v>
      </c>
      <c r="P16" s="9">
        <v>63</v>
      </c>
      <c r="Q16" s="9">
        <v>9</v>
      </c>
      <c r="R16" s="9">
        <v>242</v>
      </c>
      <c r="S16" s="9">
        <v>120</v>
      </c>
      <c r="T16" s="9">
        <v>210</v>
      </c>
      <c r="U16" s="10">
        <v>1381</v>
      </c>
      <c r="V16" s="30">
        <f t="shared" si="0"/>
        <v>7478</v>
      </c>
    </row>
    <row r="17" spans="1:22" ht="18" customHeight="1" x14ac:dyDescent="0.15">
      <c r="A17" s="154" t="s">
        <v>6</v>
      </c>
      <c r="B17" s="118" t="s">
        <v>13</v>
      </c>
      <c r="C17" s="2">
        <v>378</v>
      </c>
      <c r="D17" s="3">
        <v>90</v>
      </c>
      <c r="E17" s="3">
        <v>191</v>
      </c>
      <c r="F17" s="3">
        <v>289</v>
      </c>
      <c r="G17" s="3">
        <v>104</v>
      </c>
      <c r="H17" s="3">
        <v>23</v>
      </c>
      <c r="I17" s="3">
        <v>64</v>
      </c>
      <c r="J17" s="3">
        <v>0</v>
      </c>
      <c r="K17" s="3">
        <v>11</v>
      </c>
      <c r="L17" s="3">
        <v>26</v>
      </c>
      <c r="M17" s="3">
        <v>0</v>
      </c>
      <c r="N17" s="3">
        <v>3</v>
      </c>
      <c r="O17" s="3">
        <v>47</v>
      </c>
      <c r="P17" s="3">
        <v>2</v>
      </c>
      <c r="Q17" s="3">
        <v>1</v>
      </c>
      <c r="R17" s="3">
        <v>49</v>
      </c>
      <c r="S17" s="3">
        <v>2</v>
      </c>
      <c r="T17" s="3">
        <v>71</v>
      </c>
      <c r="U17" s="4">
        <v>132</v>
      </c>
      <c r="V17" s="29">
        <f t="shared" si="0"/>
        <v>1483</v>
      </c>
    </row>
    <row r="18" spans="1:22" ht="18" customHeight="1" x14ac:dyDescent="0.15">
      <c r="A18" s="153"/>
      <c r="B18" s="120" t="s">
        <v>14</v>
      </c>
      <c r="C18" s="5">
        <v>498</v>
      </c>
      <c r="D18" s="6">
        <v>123</v>
      </c>
      <c r="E18" s="6">
        <v>285</v>
      </c>
      <c r="F18" s="6">
        <v>439</v>
      </c>
      <c r="G18" s="6">
        <v>316</v>
      </c>
      <c r="H18" s="6">
        <v>45</v>
      </c>
      <c r="I18" s="6">
        <v>137</v>
      </c>
      <c r="J18" s="6">
        <v>0</v>
      </c>
      <c r="K18" s="6">
        <v>26</v>
      </c>
      <c r="L18" s="6">
        <v>90</v>
      </c>
      <c r="M18" s="6">
        <v>0</v>
      </c>
      <c r="N18" s="6">
        <v>3</v>
      </c>
      <c r="O18" s="6">
        <v>111</v>
      </c>
      <c r="P18" s="6">
        <v>4</v>
      </c>
      <c r="Q18" s="6">
        <v>4</v>
      </c>
      <c r="R18" s="6">
        <v>75</v>
      </c>
      <c r="S18" s="6">
        <v>4</v>
      </c>
      <c r="T18" s="6">
        <v>335</v>
      </c>
      <c r="U18" s="7">
        <v>436</v>
      </c>
      <c r="V18" s="31">
        <f t="shared" si="0"/>
        <v>2931</v>
      </c>
    </row>
    <row r="19" spans="1:22" ht="18" customHeight="1" x14ac:dyDescent="0.15">
      <c r="A19" s="156" t="s">
        <v>7</v>
      </c>
      <c r="B19" s="121" t="s">
        <v>13</v>
      </c>
      <c r="C19" s="11">
        <v>1040</v>
      </c>
      <c r="D19" s="12">
        <v>105</v>
      </c>
      <c r="E19" s="12">
        <v>230</v>
      </c>
      <c r="F19" s="12">
        <v>304</v>
      </c>
      <c r="G19" s="12">
        <v>129</v>
      </c>
      <c r="H19" s="12">
        <v>64</v>
      </c>
      <c r="I19" s="12">
        <v>57</v>
      </c>
      <c r="J19" s="12">
        <v>3</v>
      </c>
      <c r="K19" s="12">
        <v>30</v>
      </c>
      <c r="L19" s="12">
        <v>16</v>
      </c>
      <c r="M19" s="12">
        <v>0</v>
      </c>
      <c r="N19" s="12">
        <v>0</v>
      </c>
      <c r="O19" s="12">
        <v>5</v>
      </c>
      <c r="P19" s="12">
        <v>0</v>
      </c>
      <c r="Q19" s="12">
        <v>2</v>
      </c>
      <c r="R19" s="12">
        <v>31</v>
      </c>
      <c r="S19" s="12">
        <v>9</v>
      </c>
      <c r="T19" s="12">
        <v>26</v>
      </c>
      <c r="U19" s="13">
        <v>190</v>
      </c>
      <c r="V19" s="32">
        <f t="shared" si="0"/>
        <v>2241</v>
      </c>
    </row>
    <row r="20" spans="1:22" ht="18" customHeight="1" x14ac:dyDescent="0.15">
      <c r="A20" s="157"/>
      <c r="B20" s="119" t="s">
        <v>14</v>
      </c>
      <c r="C20" s="8">
        <v>1114</v>
      </c>
      <c r="D20" s="9">
        <v>158</v>
      </c>
      <c r="E20" s="9">
        <v>281</v>
      </c>
      <c r="F20" s="9">
        <v>621</v>
      </c>
      <c r="G20" s="9">
        <v>364</v>
      </c>
      <c r="H20" s="9">
        <v>159</v>
      </c>
      <c r="I20" s="9">
        <v>77</v>
      </c>
      <c r="J20" s="9">
        <v>4</v>
      </c>
      <c r="K20" s="9">
        <v>46</v>
      </c>
      <c r="L20" s="9">
        <v>20</v>
      </c>
      <c r="M20" s="9">
        <v>0</v>
      </c>
      <c r="N20" s="9">
        <v>0</v>
      </c>
      <c r="O20" s="9">
        <v>12</v>
      </c>
      <c r="P20" s="9">
        <v>0</v>
      </c>
      <c r="Q20" s="9">
        <v>2</v>
      </c>
      <c r="R20" s="9">
        <v>53</v>
      </c>
      <c r="S20" s="9">
        <v>20</v>
      </c>
      <c r="T20" s="9">
        <v>106</v>
      </c>
      <c r="U20" s="10">
        <v>271</v>
      </c>
      <c r="V20" s="30">
        <f t="shared" si="0"/>
        <v>3308</v>
      </c>
    </row>
    <row r="21" spans="1:22" ht="18" customHeight="1" x14ac:dyDescent="0.15">
      <c r="A21" s="154" t="s">
        <v>8</v>
      </c>
      <c r="B21" s="118" t="s">
        <v>13</v>
      </c>
      <c r="C21" s="2">
        <v>300</v>
      </c>
      <c r="D21" s="3">
        <v>19</v>
      </c>
      <c r="E21" s="3">
        <v>117</v>
      </c>
      <c r="F21" s="3">
        <v>283</v>
      </c>
      <c r="G21" s="3">
        <v>215</v>
      </c>
      <c r="H21" s="3">
        <v>171</v>
      </c>
      <c r="I21" s="3">
        <v>67</v>
      </c>
      <c r="J21" s="3">
        <v>0</v>
      </c>
      <c r="K21" s="3">
        <v>15</v>
      </c>
      <c r="L21" s="3">
        <v>6</v>
      </c>
      <c r="M21" s="3">
        <v>7</v>
      </c>
      <c r="N21" s="3">
        <v>1</v>
      </c>
      <c r="O21" s="3">
        <v>11</v>
      </c>
      <c r="P21" s="3">
        <v>14</v>
      </c>
      <c r="Q21" s="3">
        <v>1</v>
      </c>
      <c r="R21" s="3">
        <v>40</v>
      </c>
      <c r="S21" s="3">
        <v>14</v>
      </c>
      <c r="T21" s="3">
        <v>44</v>
      </c>
      <c r="U21" s="4">
        <v>393</v>
      </c>
      <c r="V21" s="29">
        <f t="shared" si="0"/>
        <v>1718</v>
      </c>
    </row>
    <row r="22" spans="1:22" ht="18" customHeight="1" x14ac:dyDescent="0.15">
      <c r="A22" s="153"/>
      <c r="B22" s="120" t="s">
        <v>14</v>
      </c>
      <c r="C22" s="5">
        <v>408</v>
      </c>
      <c r="D22" s="6">
        <v>20</v>
      </c>
      <c r="E22" s="6">
        <v>204</v>
      </c>
      <c r="F22" s="6">
        <v>594</v>
      </c>
      <c r="G22" s="6">
        <v>532</v>
      </c>
      <c r="H22" s="6">
        <v>399</v>
      </c>
      <c r="I22" s="6">
        <v>142</v>
      </c>
      <c r="J22" s="6">
        <v>0</v>
      </c>
      <c r="K22" s="6">
        <v>28</v>
      </c>
      <c r="L22" s="6">
        <v>15</v>
      </c>
      <c r="M22" s="6">
        <v>14</v>
      </c>
      <c r="N22" s="6">
        <v>5</v>
      </c>
      <c r="O22" s="6">
        <v>46</v>
      </c>
      <c r="P22" s="6">
        <v>28</v>
      </c>
      <c r="Q22" s="6">
        <v>1</v>
      </c>
      <c r="R22" s="6">
        <v>93</v>
      </c>
      <c r="S22" s="6">
        <v>29</v>
      </c>
      <c r="T22" s="6">
        <v>128</v>
      </c>
      <c r="U22" s="7">
        <v>579</v>
      </c>
      <c r="V22" s="31">
        <f t="shared" si="0"/>
        <v>3265</v>
      </c>
    </row>
    <row r="23" spans="1:22" ht="18" customHeight="1" x14ac:dyDescent="0.15">
      <c r="A23" s="156" t="s">
        <v>9</v>
      </c>
      <c r="B23" s="121" t="s">
        <v>13</v>
      </c>
      <c r="C23" s="11">
        <v>2706</v>
      </c>
      <c r="D23" s="12">
        <v>351</v>
      </c>
      <c r="E23" s="12">
        <v>1093</v>
      </c>
      <c r="F23" s="12">
        <v>6451</v>
      </c>
      <c r="G23" s="12">
        <v>5939</v>
      </c>
      <c r="H23" s="12">
        <v>1228</v>
      </c>
      <c r="I23" s="12">
        <v>1235</v>
      </c>
      <c r="J23" s="12">
        <v>70</v>
      </c>
      <c r="K23" s="12">
        <v>674</v>
      </c>
      <c r="L23" s="12">
        <v>348</v>
      </c>
      <c r="M23" s="12">
        <v>23</v>
      </c>
      <c r="N23" s="12">
        <v>135</v>
      </c>
      <c r="O23" s="12">
        <v>341</v>
      </c>
      <c r="P23" s="12">
        <v>100</v>
      </c>
      <c r="Q23" s="12">
        <v>18</v>
      </c>
      <c r="R23" s="12">
        <v>832</v>
      </c>
      <c r="S23" s="12">
        <v>161</v>
      </c>
      <c r="T23" s="12">
        <v>2045</v>
      </c>
      <c r="U23" s="13">
        <v>3592</v>
      </c>
      <c r="V23" s="32">
        <f t="shared" si="0"/>
        <v>27342</v>
      </c>
    </row>
    <row r="24" spans="1:22" ht="18" customHeight="1" x14ac:dyDescent="0.15">
      <c r="A24" s="157"/>
      <c r="B24" s="119" t="s">
        <v>14</v>
      </c>
      <c r="C24" s="8">
        <v>7339</v>
      </c>
      <c r="D24" s="9">
        <v>565</v>
      </c>
      <c r="E24" s="9">
        <v>3625</v>
      </c>
      <c r="F24" s="9">
        <v>20223</v>
      </c>
      <c r="G24" s="9">
        <v>20089</v>
      </c>
      <c r="H24" s="9">
        <v>4368</v>
      </c>
      <c r="I24" s="9">
        <v>3995</v>
      </c>
      <c r="J24" s="9">
        <v>277</v>
      </c>
      <c r="K24" s="9">
        <v>2697</v>
      </c>
      <c r="L24" s="9">
        <v>1339</v>
      </c>
      <c r="M24" s="9">
        <v>55</v>
      </c>
      <c r="N24" s="9">
        <v>614</v>
      </c>
      <c r="O24" s="9">
        <v>1252</v>
      </c>
      <c r="P24" s="9">
        <v>299</v>
      </c>
      <c r="Q24" s="9">
        <v>56</v>
      </c>
      <c r="R24" s="9">
        <v>2813</v>
      </c>
      <c r="S24" s="9">
        <v>564</v>
      </c>
      <c r="T24" s="9">
        <v>8337</v>
      </c>
      <c r="U24" s="10">
        <v>13739</v>
      </c>
      <c r="V24" s="30">
        <f t="shared" si="0"/>
        <v>92246</v>
      </c>
    </row>
    <row r="25" spans="1:22" ht="18" customHeight="1" x14ac:dyDescent="0.15">
      <c r="A25" s="154" t="s">
        <v>10</v>
      </c>
      <c r="B25" s="118" t="s">
        <v>13</v>
      </c>
      <c r="C25" s="2">
        <v>2068</v>
      </c>
      <c r="D25" s="3">
        <v>383</v>
      </c>
      <c r="E25" s="3">
        <v>1232</v>
      </c>
      <c r="F25" s="3">
        <v>5069</v>
      </c>
      <c r="G25" s="3">
        <v>1565</v>
      </c>
      <c r="H25" s="3">
        <v>422</v>
      </c>
      <c r="I25" s="3">
        <v>1084</v>
      </c>
      <c r="J25" s="3">
        <v>8</v>
      </c>
      <c r="K25" s="3">
        <v>304</v>
      </c>
      <c r="L25" s="3">
        <v>269</v>
      </c>
      <c r="M25" s="3">
        <v>15</v>
      </c>
      <c r="N25" s="3">
        <v>183</v>
      </c>
      <c r="O25" s="3">
        <v>470</v>
      </c>
      <c r="P25" s="3">
        <v>116</v>
      </c>
      <c r="Q25" s="3">
        <v>98</v>
      </c>
      <c r="R25" s="3">
        <v>1262</v>
      </c>
      <c r="S25" s="3">
        <v>209</v>
      </c>
      <c r="T25" s="3">
        <v>11300</v>
      </c>
      <c r="U25" s="4">
        <v>5245</v>
      </c>
      <c r="V25" s="29">
        <f t="shared" si="0"/>
        <v>31302</v>
      </c>
    </row>
    <row r="26" spans="1:22" ht="18" customHeight="1" x14ac:dyDescent="0.15">
      <c r="A26" s="153"/>
      <c r="B26" s="120" t="s">
        <v>14</v>
      </c>
      <c r="C26" s="5">
        <v>5777</v>
      </c>
      <c r="D26" s="6">
        <v>720</v>
      </c>
      <c r="E26" s="6">
        <v>3451</v>
      </c>
      <c r="F26" s="6">
        <v>15813</v>
      </c>
      <c r="G26" s="6">
        <v>6227</v>
      </c>
      <c r="H26" s="6">
        <v>1392</v>
      </c>
      <c r="I26" s="6">
        <v>3436</v>
      </c>
      <c r="J26" s="6">
        <v>40</v>
      </c>
      <c r="K26" s="6">
        <v>998</v>
      </c>
      <c r="L26" s="6">
        <v>894</v>
      </c>
      <c r="M26" s="6">
        <v>56</v>
      </c>
      <c r="N26" s="6">
        <v>596</v>
      </c>
      <c r="O26" s="6">
        <v>2228</v>
      </c>
      <c r="P26" s="6">
        <v>682</v>
      </c>
      <c r="Q26" s="6">
        <v>303</v>
      </c>
      <c r="R26" s="6">
        <v>4701</v>
      </c>
      <c r="S26" s="6">
        <v>855</v>
      </c>
      <c r="T26" s="6">
        <v>44326</v>
      </c>
      <c r="U26" s="7">
        <v>19352</v>
      </c>
      <c r="V26" s="31">
        <f t="shared" si="0"/>
        <v>111847</v>
      </c>
    </row>
    <row r="27" spans="1:22" ht="18" customHeight="1" x14ac:dyDescent="0.15">
      <c r="A27" s="156" t="s">
        <v>11</v>
      </c>
      <c r="B27" s="121" t="s">
        <v>13</v>
      </c>
      <c r="C27" s="11">
        <v>3508</v>
      </c>
      <c r="D27" s="12">
        <v>687</v>
      </c>
      <c r="E27" s="12">
        <v>1272</v>
      </c>
      <c r="F27" s="12">
        <v>7969</v>
      </c>
      <c r="G27" s="12">
        <v>2091</v>
      </c>
      <c r="H27" s="12">
        <v>506</v>
      </c>
      <c r="I27" s="12">
        <v>1628</v>
      </c>
      <c r="J27" s="12">
        <v>15</v>
      </c>
      <c r="K27" s="12">
        <v>263</v>
      </c>
      <c r="L27" s="12">
        <v>345</v>
      </c>
      <c r="M27" s="12">
        <v>25</v>
      </c>
      <c r="N27" s="12">
        <v>41</v>
      </c>
      <c r="O27" s="12">
        <v>1196</v>
      </c>
      <c r="P27" s="12">
        <v>143</v>
      </c>
      <c r="Q27" s="12">
        <v>92</v>
      </c>
      <c r="R27" s="12">
        <v>2008</v>
      </c>
      <c r="S27" s="12">
        <v>250</v>
      </c>
      <c r="T27" s="12">
        <v>8022</v>
      </c>
      <c r="U27" s="13">
        <v>4010</v>
      </c>
      <c r="V27" s="32">
        <f t="shared" si="0"/>
        <v>34071</v>
      </c>
    </row>
    <row r="28" spans="1:22" ht="18" customHeight="1" x14ac:dyDescent="0.15">
      <c r="A28" s="157"/>
      <c r="B28" s="119" t="s">
        <v>14</v>
      </c>
      <c r="C28" s="8">
        <v>9520</v>
      </c>
      <c r="D28" s="9">
        <v>1381</v>
      </c>
      <c r="E28" s="9">
        <v>3743</v>
      </c>
      <c r="F28" s="9">
        <v>21667</v>
      </c>
      <c r="G28" s="9">
        <v>7861</v>
      </c>
      <c r="H28" s="9">
        <v>1752</v>
      </c>
      <c r="I28" s="9">
        <v>5049</v>
      </c>
      <c r="J28" s="9">
        <v>55</v>
      </c>
      <c r="K28" s="9">
        <v>704</v>
      </c>
      <c r="L28" s="9">
        <v>1319</v>
      </c>
      <c r="M28" s="9">
        <v>136</v>
      </c>
      <c r="N28" s="9">
        <v>179</v>
      </c>
      <c r="O28" s="9">
        <v>4833</v>
      </c>
      <c r="P28" s="9">
        <v>406</v>
      </c>
      <c r="Q28" s="9">
        <v>323</v>
      </c>
      <c r="R28" s="9">
        <v>5765</v>
      </c>
      <c r="S28" s="9">
        <v>1065</v>
      </c>
      <c r="T28" s="9">
        <v>24757</v>
      </c>
      <c r="U28" s="10">
        <v>17714</v>
      </c>
      <c r="V28" s="30">
        <f t="shared" si="0"/>
        <v>108229</v>
      </c>
    </row>
    <row r="29" spans="1:22" ht="18" customHeight="1" x14ac:dyDescent="0.15">
      <c r="A29" s="154" t="s">
        <v>12</v>
      </c>
      <c r="B29" s="118" t="s">
        <v>13</v>
      </c>
      <c r="C29" s="2">
        <v>1859</v>
      </c>
      <c r="D29" s="3">
        <v>900</v>
      </c>
      <c r="E29" s="3">
        <v>1465</v>
      </c>
      <c r="F29" s="3">
        <v>5216</v>
      </c>
      <c r="G29" s="3">
        <v>8429</v>
      </c>
      <c r="H29" s="3">
        <v>993</v>
      </c>
      <c r="I29" s="3">
        <v>1440</v>
      </c>
      <c r="J29" s="3">
        <v>8</v>
      </c>
      <c r="K29" s="3">
        <v>357</v>
      </c>
      <c r="L29" s="3">
        <v>362</v>
      </c>
      <c r="M29" s="3">
        <v>1</v>
      </c>
      <c r="N29" s="3">
        <v>87</v>
      </c>
      <c r="O29" s="3">
        <v>411</v>
      </c>
      <c r="P29" s="3">
        <v>97</v>
      </c>
      <c r="Q29" s="3">
        <v>30</v>
      </c>
      <c r="R29" s="3">
        <v>1206</v>
      </c>
      <c r="S29" s="3">
        <v>150</v>
      </c>
      <c r="T29" s="3">
        <v>4121</v>
      </c>
      <c r="U29" s="4">
        <v>2569</v>
      </c>
      <c r="V29" s="29">
        <f t="shared" si="0"/>
        <v>29701</v>
      </c>
    </row>
    <row r="30" spans="1:22" ht="18" customHeight="1" x14ac:dyDescent="0.15">
      <c r="A30" s="153"/>
      <c r="B30" s="120" t="s">
        <v>14</v>
      </c>
      <c r="C30" s="5">
        <v>3910</v>
      </c>
      <c r="D30" s="6">
        <v>1371</v>
      </c>
      <c r="E30" s="6">
        <v>3528</v>
      </c>
      <c r="F30" s="6">
        <v>13714</v>
      </c>
      <c r="G30" s="6">
        <v>11115</v>
      </c>
      <c r="H30" s="6">
        <v>2919</v>
      </c>
      <c r="I30" s="6">
        <v>3939</v>
      </c>
      <c r="J30" s="6">
        <v>22</v>
      </c>
      <c r="K30" s="6">
        <v>1075</v>
      </c>
      <c r="L30" s="6">
        <v>1252</v>
      </c>
      <c r="M30" s="6">
        <v>6</v>
      </c>
      <c r="N30" s="6">
        <v>145</v>
      </c>
      <c r="O30" s="6">
        <v>1711</v>
      </c>
      <c r="P30" s="6">
        <v>328</v>
      </c>
      <c r="Q30" s="6">
        <v>180</v>
      </c>
      <c r="R30" s="6">
        <v>3831</v>
      </c>
      <c r="S30" s="6">
        <v>466</v>
      </c>
      <c r="T30" s="6">
        <v>13107</v>
      </c>
      <c r="U30" s="7">
        <v>10333</v>
      </c>
      <c r="V30" s="31">
        <f t="shared" si="0"/>
        <v>72952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13997</v>
      </c>
      <c r="D31" s="3">
        <f t="shared" ref="D31:V31" si="1">+D7+D9+D11+D13+D15+D17+D19+D21+D23+D25+D27+D29</f>
        <v>3575</v>
      </c>
      <c r="E31" s="3">
        <f t="shared" si="1"/>
        <v>6903</v>
      </c>
      <c r="F31" s="3">
        <f t="shared" si="1"/>
        <v>28776</v>
      </c>
      <c r="G31" s="3">
        <f t="shared" si="1"/>
        <v>19614</v>
      </c>
      <c r="H31" s="3">
        <f t="shared" si="1"/>
        <v>3858</v>
      </c>
      <c r="I31" s="3">
        <f t="shared" si="1"/>
        <v>6406</v>
      </c>
      <c r="J31" s="3">
        <f t="shared" si="1"/>
        <v>114</v>
      </c>
      <c r="K31" s="3">
        <f t="shared" ref="K31:M31" si="2">+K7+K9+K11+K13+K15+K17+K19+K21+K23+K25+K27+K29</f>
        <v>1775</v>
      </c>
      <c r="L31" s="3">
        <f t="shared" si="2"/>
        <v>1515</v>
      </c>
      <c r="M31" s="3">
        <f t="shared" si="2"/>
        <v>83</v>
      </c>
      <c r="N31" s="3">
        <f t="shared" si="1"/>
        <v>459</v>
      </c>
      <c r="O31" s="3">
        <f t="shared" si="1"/>
        <v>2896</v>
      </c>
      <c r="P31" s="3">
        <f t="shared" si="1"/>
        <v>512</v>
      </c>
      <c r="Q31" s="3">
        <f t="shared" si="1"/>
        <v>288</v>
      </c>
      <c r="R31" s="3">
        <f t="shared" si="1"/>
        <v>5934</v>
      </c>
      <c r="S31" s="3">
        <f t="shared" si="1"/>
        <v>1045</v>
      </c>
      <c r="T31" s="3">
        <f t="shared" si="1"/>
        <v>27122</v>
      </c>
      <c r="U31" s="4">
        <f t="shared" si="1"/>
        <v>17985</v>
      </c>
      <c r="V31" s="29">
        <f t="shared" si="1"/>
        <v>142857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32817</v>
      </c>
      <c r="D32" s="6">
        <f t="shared" si="3"/>
        <v>6089</v>
      </c>
      <c r="E32" s="6">
        <f t="shared" si="3"/>
        <v>17726</v>
      </c>
      <c r="F32" s="6">
        <f t="shared" si="3"/>
        <v>82081</v>
      </c>
      <c r="G32" s="6">
        <f t="shared" si="3"/>
        <v>49746</v>
      </c>
      <c r="H32" s="6">
        <f t="shared" si="3"/>
        <v>12204</v>
      </c>
      <c r="I32" s="6">
        <f t="shared" si="3"/>
        <v>18880</v>
      </c>
      <c r="J32" s="6">
        <f t="shared" si="3"/>
        <v>432</v>
      </c>
      <c r="K32" s="6">
        <f t="shared" ref="K32:M32" si="4">+K8+K10+K12+K14+K16+K18+K20+K22+K24+K26+K28+K30</f>
        <v>5843</v>
      </c>
      <c r="L32" s="6">
        <f t="shared" si="4"/>
        <v>5407</v>
      </c>
      <c r="M32" s="6">
        <f t="shared" si="4"/>
        <v>285</v>
      </c>
      <c r="N32" s="6">
        <f t="shared" si="3"/>
        <v>1559</v>
      </c>
      <c r="O32" s="6">
        <f t="shared" si="3"/>
        <v>11449</v>
      </c>
      <c r="P32" s="6">
        <f t="shared" si="3"/>
        <v>1910</v>
      </c>
      <c r="Q32" s="6">
        <f t="shared" si="3"/>
        <v>1108</v>
      </c>
      <c r="R32" s="6">
        <f t="shared" si="3"/>
        <v>18686</v>
      </c>
      <c r="S32" s="6">
        <f t="shared" si="3"/>
        <v>3685</v>
      </c>
      <c r="T32" s="6">
        <f t="shared" si="3"/>
        <v>96545</v>
      </c>
      <c r="U32" s="7">
        <f t="shared" si="3"/>
        <v>67233</v>
      </c>
      <c r="V32" s="31">
        <f t="shared" si="3"/>
        <v>433685</v>
      </c>
    </row>
    <row r="33" spans="1:22" ht="18" customHeight="1" x14ac:dyDescent="0.15">
      <c r="A33" s="158" t="s">
        <v>273</v>
      </c>
      <c r="B33" s="118" t="s">
        <v>13</v>
      </c>
      <c r="C33" s="2">
        <v>9857</v>
      </c>
      <c r="D33" s="3">
        <v>3324</v>
      </c>
      <c r="E33" s="3">
        <v>3614</v>
      </c>
      <c r="F33" s="3">
        <v>23152</v>
      </c>
      <c r="G33" s="3">
        <v>10875</v>
      </c>
      <c r="H33" s="3">
        <v>2686</v>
      </c>
      <c r="I33" s="3">
        <v>4778</v>
      </c>
      <c r="J33" s="3">
        <v>94</v>
      </c>
      <c r="K33" s="3">
        <v>1537</v>
      </c>
      <c r="L33" s="3">
        <v>1117</v>
      </c>
      <c r="M33" s="3">
        <v>42</v>
      </c>
      <c r="N33" s="3">
        <v>486</v>
      </c>
      <c r="O33" s="3">
        <v>2286</v>
      </c>
      <c r="P33" s="3">
        <v>405</v>
      </c>
      <c r="Q33" s="3">
        <v>429</v>
      </c>
      <c r="R33" s="3">
        <v>5088</v>
      </c>
      <c r="S33" s="3">
        <v>1193</v>
      </c>
      <c r="T33" s="3">
        <v>24431</v>
      </c>
      <c r="U33" s="4">
        <v>20785</v>
      </c>
      <c r="V33" s="29">
        <f>SUM(C33:U33)</f>
        <v>116179</v>
      </c>
    </row>
    <row r="34" spans="1:22" ht="18" customHeight="1" x14ac:dyDescent="0.15">
      <c r="A34" s="153"/>
      <c r="B34" s="120" t="s">
        <v>14</v>
      </c>
      <c r="C34" s="5">
        <v>18900</v>
      </c>
      <c r="D34" s="6">
        <v>6939</v>
      </c>
      <c r="E34" s="6">
        <v>9259</v>
      </c>
      <c r="F34" s="6">
        <v>65331</v>
      </c>
      <c r="G34" s="6">
        <v>41868</v>
      </c>
      <c r="H34" s="6">
        <v>8428</v>
      </c>
      <c r="I34" s="6">
        <v>14624</v>
      </c>
      <c r="J34" s="6">
        <v>323</v>
      </c>
      <c r="K34" s="6">
        <v>5176</v>
      </c>
      <c r="L34" s="6">
        <v>4038</v>
      </c>
      <c r="M34" s="6">
        <v>150</v>
      </c>
      <c r="N34" s="6">
        <v>1487</v>
      </c>
      <c r="O34" s="6">
        <v>8000</v>
      </c>
      <c r="P34" s="6">
        <v>1580</v>
      </c>
      <c r="Q34" s="6">
        <v>1899</v>
      </c>
      <c r="R34" s="6">
        <v>15018</v>
      </c>
      <c r="S34" s="6">
        <v>4010</v>
      </c>
      <c r="T34" s="6">
        <v>97966</v>
      </c>
      <c r="U34" s="7">
        <v>49307</v>
      </c>
      <c r="V34" s="31">
        <f>SUM(C34:U34)</f>
        <v>354303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1.4200060870447397</v>
      </c>
      <c r="D35" s="34">
        <f t="shared" ref="D35:V35" si="5">IF(D33=0,"- ",+D31/D33)</f>
        <v>1.0755114320096271</v>
      </c>
      <c r="E35" s="34">
        <f t="shared" si="5"/>
        <v>1.9100719424460431</v>
      </c>
      <c r="F35" s="34">
        <f t="shared" si="5"/>
        <v>1.2429163787145818</v>
      </c>
      <c r="G35" s="34">
        <f t="shared" si="5"/>
        <v>1.8035862068965518</v>
      </c>
      <c r="H35" s="34">
        <f t="shared" si="5"/>
        <v>1.4363365599404319</v>
      </c>
      <c r="I35" s="34">
        <f t="shared" si="5"/>
        <v>1.3407283382168271</v>
      </c>
      <c r="J35" s="34">
        <f t="shared" si="5"/>
        <v>1.2127659574468086</v>
      </c>
      <c r="K35" s="34">
        <f t="shared" ref="K35:M35" si="6">IF(K33=0,"- ",+K31/K33)</f>
        <v>1.1548471047495121</v>
      </c>
      <c r="L35" s="34">
        <f t="shared" si="6"/>
        <v>1.3563115487914055</v>
      </c>
      <c r="M35" s="34">
        <f t="shared" si="6"/>
        <v>1.9761904761904763</v>
      </c>
      <c r="N35" s="34">
        <f t="shared" si="5"/>
        <v>0.94444444444444442</v>
      </c>
      <c r="O35" s="34">
        <f t="shared" si="5"/>
        <v>1.2668416447944006</v>
      </c>
      <c r="P35" s="34">
        <f t="shared" si="5"/>
        <v>1.2641975308641975</v>
      </c>
      <c r="Q35" s="34">
        <f t="shared" si="5"/>
        <v>0.67132867132867136</v>
      </c>
      <c r="R35" s="34">
        <f t="shared" si="5"/>
        <v>1.1662735849056605</v>
      </c>
      <c r="S35" s="34">
        <f t="shared" si="5"/>
        <v>0.87594300083822296</v>
      </c>
      <c r="T35" s="34">
        <f t="shared" si="5"/>
        <v>1.1101469444558143</v>
      </c>
      <c r="U35" s="35">
        <f t="shared" si="5"/>
        <v>0.86528746692326197</v>
      </c>
      <c r="V35" s="36">
        <f t="shared" si="5"/>
        <v>1.2296284182167172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1.7363492063492063</v>
      </c>
      <c r="D36" s="38">
        <f t="shared" si="7"/>
        <v>0.8775039631070759</v>
      </c>
      <c r="E36" s="38">
        <f t="shared" si="7"/>
        <v>1.9144616049249379</v>
      </c>
      <c r="F36" s="38">
        <f t="shared" si="7"/>
        <v>1.25638670768854</v>
      </c>
      <c r="G36" s="38">
        <f t="shared" si="7"/>
        <v>1.1881627973631412</v>
      </c>
      <c r="H36" s="38">
        <f t="shared" si="7"/>
        <v>1.448030374940674</v>
      </c>
      <c r="I36" s="38">
        <f t="shared" si="7"/>
        <v>1.2910284463894968</v>
      </c>
      <c r="J36" s="38">
        <f t="shared" si="7"/>
        <v>1.3374613003095974</v>
      </c>
      <c r="K36" s="38">
        <f t="shared" ref="K36:M36" si="8">IF(K34=0,"- ",+K32/K34)</f>
        <v>1.1288639876352395</v>
      </c>
      <c r="L36" s="38">
        <f t="shared" si="8"/>
        <v>1.3390292223873204</v>
      </c>
      <c r="M36" s="38">
        <f t="shared" si="8"/>
        <v>1.9</v>
      </c>
      <c r="N36" s="38">
        <f t="shared" si="7"/>
        <v>1.0484196368527237</v>
      </c>
      <c r="O36" s="38">
        <f t="shared" si="7"/>
        <v>1.431125</v>
      </c>
      <c r="P36" s="38">
        <f t="shared" si="7"/>
        <v>1.2088607594936709</v>
      </c>
      <c r="Q36" s="38">
        <f t="shared" si="7"/>
        <v>0.58346498156924698</v>
      </c>
      <c r="R36" s="38">
        <f t="shared" si="7"/>
        <v>1.2442402450392862</v>
      </c>
      <c r="S36" s="38">
        <f t="shared" si="7"/>
        <v>0.91895261845386533</v>
      </c>
      <c r="T36" s="38">
        <f t="shared" si="7"/>
        <v>0.98549496764183497</v>
      </c>
      <c r="U36" s="39">
        <f t="shared" si="7"/>
        <v>1.3635589267244002</v>
      </c>
      <c r="V36" s="40">
        <f t="shared" si="7"/>
        <v>1.2240511652455666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</v>
      </c>
      <c r="O4" s="14" t="s">
        <v>35</v>
      </c>
      <c r="P4" s="14" t="s">
        <v>36</v>
      </c>
      <c r="Q4" s="15">
        <v>1</v>
      </c>
      <c r="R4" s="14" t="s">
        <v>37</v>
      </c>
      <c r="T4" s="16" t="s">
        <v>33</v>
      </c>
      <c r="U4" s="16"/>
      <c r="V4" s="16" t="s">
        <v>87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4">
        <v>0</v>
      </c>
      <c r="V7" s="29">
        <f>SUM(C7:U7)</f>
        <v>0</v>
      </c>
    </row>
    <row r="8" spans="1:22" ht="18" customHeight="1" x14ac:dyDescent="0.15">
      <c r="A8" s="157"/>
      <c r="B8" s="119" t="s">
        <v>14</v>
      </c>
      <c r="C8" s="5">
        <v>0</v>
      </c>
      <c r="D8" s="9">
        <v>0</v>
      </c>
      <c r="E8" s="9">
        <v>0</v>
      </c>
      <c r="F8" s="9">
        <v>0</v>
      </c>
      <c r="G8" s="9">
        <v>0</v>
      </c>
      <c r="H8" s="9">
        <v>0</v>
      </c>
      <c r="I8" s="9">
        <v>0</v>
      </c>
      <c r="J8" s="9">
        <v>0</v>
      </c>
      <c r="K8" s="9">
        <v>0</v>
      </c>
      <c r="L8" s="9">
        <v>0</v>
      </c>
      <c r="M8" s="9">
        <v>0</v>
      </c>
      <c r="N8" s="9">
        <v>0</v>
      </c>
      <c r="O8" s="9">
        <v>0</v>
      </c>
      <c r="P8" s="9">
        <v>0</v>
      </c>
      <c r="Q8" s="9">
        <v>0</v>
      </c>
      <c r="R8" s="9">
        <v>0</v>
      </c>
      <c r="S8" s="9">
        <v>0</v>
      </c>
      <c r="T8" s="9">
        <v>0</v>
      </c>
      <c r="U8" s="10">
        <v>0</v>
      </c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4">
        <v>0</v>
      </c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v>0</v>
      </c>
      <c r="T10" s="6">
        <v>0</v>
      </c>
      <c r="U10" s="7">
        <v>0</v>
      </c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3">
        <v>0</v>
      </c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10">
        <v>0</v>
      </c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4">
        <v>0</v>
      </c>
      <c r="V13" s="29">
        <f t="shared" si="0"/>
        <v>0</v>
      </c>
    </row>
    <row r="14" spans="1:22" ht="18" customHeight="1" x14ac:dyDescent="0.15">
      <c r="A14" s="153"/>
      <c r="B14" s="120" t="s">
        <v>14</v>
      </c>
      <c r="C14" s="5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v>0</v>
      </c>
      <c r="T14" s="6">
        <v>0</v>
      </c>
      <c r="U14" s="7">
        <v>0</v>
      </c>
      <c r="V14" s="31">
        <f t="shared" si="0"/>
        <v>0</v>
      </c>
    </row>
    <row r="15" spans="1:22" ht="18" customHeight="1" x14ac:dyDescent="0.15">
      <c r="A15" s="156" t="s">
        <v>5</v>
      </c>
      <c r="B15" s="121" t="s">
        <v>13</v>
      </c>
      <c r="C15" s="11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2">
        <v>0</v>
      </c>
      <c r="S15" s="12">
        <v>0</v>
      </c>
      <c r="T15" s="12">
        <v>0</v>
      </c>
      <c r="U15" s="13">
        <v>0</v>
      </c>
      <c r="V15" s="32">
        <f t="shared" si="0"/>
        <v>0</v>
      </c>
    </row>
    <row r="16" spans="1:22" ht="18" customHeight="1" x14ac:dyDescent="0.15">
      <c r="A16" s="157"/>
      <c r="B16" s="119" t="s">
        <v>14</v>
      </c>
      <c r="C16" s="8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10">
        <v>0</v>
      </c>
      <c r="V16" s="30">
        <f t="shared" si="0"/>
        <v>0</v>
      </c>
    </row>
    <row r="17" spans="1:22" ht="18" customHeight="1" x14ac:dyDescent="0.15">
      <c r="A17" s="154" t="s">
        <v>6</v>
      </c>
      <c r="B17" s="118" t="s">
        <v>13</v>
      </c>
      <c r="C17" s="2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4">
        <v>0</v>
      </c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5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7">
        <v>0</v>
      </c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11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3">
        <v>0</v>
      </c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10">
        <v>0</v>
      </c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4">
        <v>0</v>
      </c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7">
        <v>0</v>
      </c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  <c r="Q23" s="12">
        <v>0</v>
      </c>
      <c r="R23" s="12">
        <v>0</v>
      </c>
      <c r="S23" s="12">
        <v>0</v>
      </c>
      <c r="T23" s="12">
        <v>0</v>
      </c>
      <c r="U23" s="13">
        <v>0</v>
      </c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10">
        <v>0</v>
      </c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4">
        <v>0</v>
      </c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7">
        <v>0</v>
      </c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2">
        <v>0</v>
      </c>
      <c r="S27" s="12">
        <v>0</v>
      </c>
      <c r="T27" s="12">
        <v>0</v>
      </c>
      <c r="U27" s="13">
        <v>0</v>
      </c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>
        <v>0</v>
      </c>
      <c r="D28" s="9">
        <v>0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  <c r="Q28" s="9">
        <v>0</v>
      </c>
      <c r="R28" s="9">
        <v>0</v>
      </c>
      <c r="S28" s="9">
        <v>0</v>
      </c>
      <c r="T28" s="9">
        <v>0</v>
      </c>
      <c r="U28" s="10">
        <v>0</v>
      </c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4">
        <v>0</v>
      </c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U30" s="7">
        <v>0</v>
      </c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0</v>
      </c>
      <c r="D31" s="3">
        <f t="shared" ref="D31:V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0</v>
      </c>
      <c r="S31" s="3">
        <f t="shared" si="1"/>
        <v>0</v>
      </c>
      <c r="T31" s="3">
        <f t="shared" si="1"/>
        <v>0</v>
      </c>
      <c r="U31" s="4">
        <f t="shared" si="1"/>
        <v>0</v>
      </c>
      <c r="V31" s="29">
        <f t="shared" si="1"/>
        <v>0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0</v>
      </c>
      <c r="D32" s="6">
        <f t="shared" si="3"/>
        <v>0</v>
      </c>
      <c r="E32" s="6">
        <f t="shared" si="3"/>
        <v>0</v>
      </c>
      <c r="F32" s="6">
        <f t="shared" si="3"/>
        <v>0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0</v>
      </c>
      <c r="U32" s="7">
        <f t="shared" si="3"/>
        <v>0</v>
      </c>
      <c r="V32" s="31">
        <f t="shared" si="3"/>
        <v>0</v>
      </c>
    </row>
    <row r="33" spans="1:22" ht="18" customHeight="1" x14ac:dyDescent="0.15">
      <c r="A33" s="158" t="s">
        <v>273</v>
      </c>
      <c r="B33" s="118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4">
        <v>0</v>
      </c>
      <c r="V33" s="29">
        <f>SUM(C33:U33)</f>
        <v>0</v>
      </c>
    </row>
    <row r="34" spans="1:22" ht="18" customHeight="1" x14ac:dyDescent="0.15">
      <c r="A34" s="153"/>
      <c r="B34" s="120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7">
        <v>0</v>
      </c>
      <c r="V34" s="31">
        <f>SUM(C34:U34)</f>
        <v>0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 t="str">
        <f t="shared" ref="D35:V35" si="5">IF(D33=0,"- ",+D31/D33)</f>
        <v xml:space="preserve">- </v>
      </c>
      <c r="E35" s="34" t="str">
        <f t="shared" si="5"/>
        <v xml:space="preserve">- 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 t="str">
        <f t="shared" si="5"/>
        <v xml:space="preserve">- </v>
      </c>
      <c r="V35" s="36" t="str">
        <f t="shared" si="5"/>
        <v xml:space="preserve">- 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 t="str">
        <f t="shared" si="7"/>
        <v xml:space="preserve">- </v>
      </c>
      <c r="E36" s="38" t="str">
        <f t="shared" si="7"/>
        <v xml:space="preserve">- 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 t="str">
        <f t="shared" si="7"/>
        <v xml:space="preserve">- </v>
      </c>
      <c r="V36" s="40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AG56"/>
  <sheetViews>
    <sheetView view="pageBreakPreview" zoomScale="65" zoomScaleNormal="85" zoomScaleSheetLayoutView="65" workbookViewId="0">
      <selection activeCell="D3" sqref="D3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9</v>
      </c>
      <c r="O4" s="14" t="s">
        <v>35</v>
      </c>
      <c r="P4" s="14" t="s">
        <v>36</v>
      </c>
      <c r="Q4" s="15">
        <v>6</v>
      </c>
      <c r="R4" s="14" t="s">
        <v>37</v>
      </c>
      <c r="T4" s="16" t="s">
        <v>33</v>
      </c>
      <c r="U4" s="16"/>
      <c r="V4" s="17" t="s">
        <v>43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1</v>
      </c>
      <c r="D7" s="3"/>
      <c r="E7" s="3"/>
      <c r="F7" s="3"/>
      <c r="G7" s="3"/>
      <c r="H7" s="3"/>
      <c r="I7" s="3"/>
      <c r="J7" s="3"/>
      <c r="K7" s="3"/>
      <c r="L7" s="3"/>
      <c r="M7" s="3"/>
      <c r="N7" s="3">
        <v>1</v>
      </c>
      <c r="O7" s="3"/>
      <c r="P7" s="3"/>
      <c r="Q7" s="3">
        <v>1</v>
      </c>
      <c r="R7" s="3">
        <v>1</v>
      </c>
      <c r="S7" s="3"/>
      <c r="T7" s="3"/>
      <c r="U7" s="4">
        <v>6</v>
      </c>
      <c r="V7" s="29">
        <f>SUM(C7:U7)</f>
        <v>10</v>
      </c>
    </row>
    <row r="8" spans="1:22" ht="18" customHeight="1" x14ac:dyDescent="0.15">
      <c r="A8" s="157"/>
      <c r="B8" s="119" t="s">
        <v>14</v>
      </c>
      <c r="C8" s="5">
        <v>1</v>
      </c>
      <c r="D8" s="6"/>
      <c r="E8" s="6"/>
      <c r="F8" s="6"/>
      <c r="G8" s="6"/>
      <c r="H8" s="6"/>
      <c r="I8" s="6"/>
      <c r="J8" s="6"/>
      <c r="K8" s="6"/>
      <c r="L8" s="6"/>
      <c r="M8" s="6"/>
      <c r="N8" s="6">
        <v>1</v>
      </c>
      <c r="O8" s="6"/>
      <c r="P8" s="6"/>
      <c r="Q8" s="6">
        <v>1</v>
      </c>
      <c r="R8" s="6">
        <v>1</v>
      </c>
      <c r="S8" s="6"/>
      <c r="T8" s="6"/>
      <c r="U8" s="7">
        <v>18</v>
      </c>
      <c r="V8" s="31">
        <f>SUM(C8:U8)</f>
        <v>22</v>
      </c>
    </row>
    <row r="9" spans="1:22" ht="18" customHeight="1" x14ac:dyDescent="0.15">
      <c r="A9" s="154" t="s">
        <v>2</v>
      </c>
      <c r="B9" s="118" t="s">
        <v>13</v>
      </c>
      <c r="C9" s="2">
        <v>7</v>
      </c>
      <c r="D9" s="3">
        <v>2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>
        <v>4</v>
      </c>
      <c r="U9" s="4"/>
      <c r="V9" s="29">
        <f t="shared" ref="V9:V30" si="0">SUM(C9:U9)</f>
        <v>13</v>
      </c>
    </row>
    <row r="10" spans="1:22" ht="18" customHeight="1" x14ac:dyDescent="0.15">
      <c r="A10" s="153"/>
      <c r="B10" s="120" t="s">
        <v>14</v>
      </c>
      <c r="C10" s="5">
        <v>7</v>
      </c>
      <c r="D10" s="6">
        <v>2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>
        <v>4</v>
      </c>
      <c r="U10" s="7"/>
      <c r="V10" s="31">
        <f t="shared" si="0"/>
        <v>13</v>
      </c>
    </row>
    <row r="11" spans="1:22" ht="18" customHeight="1" x14ac:dyDescent="0.15">
      <c r="A11" s="156" t="s">
        <v>3</v>
      </c>
      <c r="B11" s="121" t="s">
        <v>13</v>
      </c>
      <c r="C11" s="11">
        <v>13</v>
      </c>
      <c r="D11" s="12">
        <v>13</v>
      </c>
      <c r="E11" s="12"/>
      <c r="F11" s="12">
        <v>4</v>
      </c>
      <c r="G11" s="12"/>
      <c r="H11" s="12">
        <v>3</v>
      </c>
      <c r="I11" s="12"/>
      <c r="J11" s="12"/>
      <c r="K11" s="12"/>
      <c r="L11" s="12"/>
      <c r="M11" s="12">
        <v>6</v>
      </c>
      <c r="N11" s="12"/>
      <c r="O11" s="12"/>
      <c r="P11" s="12"/>
      <c r="Q11" s="12">
        <v>2</v>
      </c>
      <c r="R11" s="12"/>
      <c r="S11" s="12"/>
      <c r="T11" s="12"/>
      <c r="U11" s="13">
        <v>2</v>
      </c>
      <c r="V11" s="32">
        <f t="shared" si="0"/>
        <v>43</v>
      </c>
    </row>
    <row r="12" spans="1:22" ht="18" customHeight="1" x14ac:dyDescent="0.15">
      <c r="A12" s="157"/>
      <c r="B12" s="119" t="s">
        <v>14</v>
      </c>
      <c r="C12" s="8">
        <v>13</v>
      </c>
      <c r="D12" s="9">
        <v>13</v>
      </c>
      <c r="E12" s="9"/>
      <c r="F12" s="9">
        <v>4</v>
      </c>
      <c r="G12" s="9"/>
      <c r="H12" s="9">
        <v>3</v>
      </c>
      <c r="I12" s="9"/>
      <c r="J12" s="9"/>
      <c r="K12" s="9"/>
      <c r="L12" s="9"/>
      <c r="M12" s="9">
        <v>18</v>
      </c>
      <c r="N12" s="9"/>
      <c r="O12" s="9"/>
      <c r="P12" s="9"/>
      <c r="Q12" s="9">
        <v>2</v>
      </c>
      <c r="R12" s="9"/>
      <c r="S12" s="9"/>
      <c r="T12" s="9"/>
      <c r="U12" s="10">
        <v>3</v>
      </c>
      <c r="V12" s="30">
        <f t="shared" si="0"/>
        <v>56</v>
      </c>
    </row>
    <row r="13" spans="1:22" ht="18" customHeight="1" x14ac:dyDescent="0.15">
      <c r="A13" s="154" t="s">
        <v>4</v>
      </c>
      <c r="B13" s="118" t="s">
        <v>13</v>
      </c>
      <c r="C13" s="2">
        <v>45</v>
      </c>
      <c r="D13" s="3">
        <v>5</v>
      </c>
      <c r="E13" s="3">
        <v>2</v>
      </c>
      <c r="F13" s="3">
        <v>12</v>
      </c>
      <c r="G13" s="3">
        <v>2</v>
      </c>
      <c r="H13" s="3"/>
      <c r="I13" s="3">
        <v>10</v>
      </c>
      <c r="J13" s="3"/>
      <c r="K13" s="3"/>
      <c r="L13" s="3"/>
      <c r="M13" s="3">
        <v>20</v>
      </c>
      <c r="N13" s="3"/>
      <c r="O13" s="3"/>
      <c r="P13" s="3"/>
      <c r="Q13" s="3">
        <v>2</v>
      </c>
      <c r="R13" s="3">
        <v>15</v>
      </c>
      <c r="S13" s="3"/>
      <c r="T13" s="3">
        <v>1</v>
      </c>
      <c r="U13" s="4">
        <v>9</v>
      </c>
      <c r="V13" s="29">
        <f t="shared" si="0"/>
        <v>123</v>
      </c>
    </row>
    <row r="14" spans="1:22" ht="18" customHeight="1" x14ac:dyDescent="0.15">
      <c r="A14" s="153"/>
      <c r="B14" s="120" t="s">
        <v>14</v>
      </c>
      <c r="C14" s="5">
        <v>45</v>
      </c>
      <c r="D14" s="6">
        <v>5</v>
      </c>
      <c r="E14" s="6">
        <v>2</v>
      </c>
      <c r="F14" s="6">
        <v>16</v>
      </c>
      <c r="G14" s="6">
        <v>2</v>
      </c>
      <c r="H14" s="6"/>
      <c r="I14" s="6">
        <v>16</v>
      </c>
      <c r="J14" s="6"/>
      <c r="K14" s="6"/>
      <c r="L14" s="6"/>
      <c r="M14" s="6">
        <v>20</v>
      </c>
      <c r="N14" s="6"/>
      <c r="O14" s="6"/>
      <c r="P14" s="6"/>
      <c r="Q14" s="6">
        <v>2</v>
      </c>
      <c r="R14" s="6">
        <v>15</v>
      </c>
      <c r="S14" s="6"/>
      <c r="T14" s="6">
        <v>1</v>
      </c>
      <c r="U14" s="7">
        <v>19</v>
      </c>
      <c r="V14" s="31">
        <f t="shared" si="0"/>
        <v>143</v>
      </c>
    </row>
    <row r="15" spans="1:22" ht="18" customHeight="1" x14ac:dyDescent="0.15">
      <c r="A15" s="156" t="s">
        <v>5</v>
      </c>
      <c r="B15" s="121" t="s">
        <v>13</v>
      </c>
      <c r="C15" s="11">
        <v>37</v>
      </c>
      <c r="D15" s="12">
        <v>31</v>
      </c>
      <c r="E15" s="12">
        <v>4</v>
      </c>
      <c r="F15" s="12">
        <v>11</v>
      </c>
      <c r="G15" s="12">
        <v>2</v>
      </c>
      <c r="H15" s="12">
        <v>1</v>
      </c>
      <c r="I15" s="12">
        <v>2</v>
      </c>
      <c r="J15" s="12"/>
      <c r="K15" s="12"/>
      <c r="L15" s="12"/>
      <c r="M15" s="12"/>
      <c r="N15" s="12"/>
      <c r="O15" s="12"/>
      <c r="P15" s="12">
        <v>2</v>
      </c>
      <c r="Q15" s="12"/>
      <c r="R15" s="12">
        <v>1</v>
      </c>
      <c r="S15" s="12"/>
      <c r="T15" s="12">
        <v>1</v>
      </c>
      <c r="U15" s="13">
        <v>1</v>
      </c>
      <c r="V15" s="32">
        <f t="shared" si="0"/>
        <v>93</v>
      </c>
    </row>
    <row r="16" spans="1:22" ht="18" customHeight="1" x14ac:dyDescent="0.15">
      <c r="A16" s="157"/>
      <c r="B16" s="119" t="s">
        <v>14</v>
      </c>
      <c r="C16" s="8">
        <v>41</v>
      </c>
      <c r="D16" s="9">
        <v>31</v>
      </c>
      <c r="E16" s="9">
        <v>4</v>
      </c>
      <c r="F16" s="9">
        <v>15</v>
      </c>
      <c r="G16" s="9">
        <v>2</v>
      </c>
      <c r="H16" s="9">
        <v>1</v>
      </c>
      <c r="I16" s="9">
        <v>2</v>
      </c>
      <c r="J16" s="9"/>
      <c r="K16" s="9"/>
      <c r="L16" s="9"/>
      <c r="M16" s="9"/>
      <c r="N16" s="9"/>
      <c r="O16" s="9"/>
      <c r="P16" s="9">
        <v>2</v>
      </c>
      <c r="Q16" s="9"/>
      <c r="R16" s="9">
        <v>1</v>
      </c>
      <c r="S16" s="9"/>
      <c r="T16" s="9">
        <v>1</v>
      </c>
      <c r="U16" s="10">
        <v>1</v>
      </c>
      <c r="V16" s="30">
        <f t="shared" si="0"/>
        <v>101</v>
      </c>
    </row>
    <row r="17" spans="1:22" ht="18" customHeight="1" x14ac:dyDescent="0.15">
      <c r="A17" s="154" t="s">
        <v>6</v>
      </c>
      <c r="B17" s="118" t="s">
        <v>13</v>
      </c>
      <c r="C17" s="2">
        <v>7</v>
      </c>
      <c r="D17" s="3">
        <v>2</v>
      </c>
      <c r="E17" s="3"/>
      <c r="F17" s="3"/>
      <c r="G17" s="3"/>
      <c r="H17" s="3"/>
      <c r="I17" s="3"/>
      <c r="J17" s="3"/>
      <c r="K17" s="3"/>
      <c r="L17" s="3"/>
      <c r="M17" s="3"/>
      <c r="N17" s="3">
        <v>1</v>
      </c>
      <c r="O17" s="3"/>
      <c r="P17" s="3"/>
      <c r="Q17" s="3">
        <v>1</v>
      </c>
      <c r="R17" s="3">
        <v>5</v>
      </c>
      <c r="S17" s="3">
        <v>1</v>
      </c>
      <c r="T17" s="3">
        <v>1</v>
      </c>
      <c r="U17" s="4">
        <v>5</v>
      </c>
      <c r="V17" s="29">
        <f t="shared" si="0"/>
        <v>23</v>
      </c>
    </row>
    <row r="18" spans="1:22" ht="18" customHeight="1" x14ac:dyDescent="0.15">
      <c r="A18" s="153"/>
      <c r="B18" s="120" t="s">
        <v>14</v>
      </c>
      <c r="C18" s="5">
        <v>7</v>
      </c>
      <c r="D18" s="6">
        <v>2</v>
      </c>
      <c r="E18" s="6"/>
      <c r="F18" s="6"/>
      <c r="G18" s="6"/>
      <c r="H18" s="6"/>
      <c r="I18" s="6"/>
      <c r="J18" s="6"/>
      <c r="K18" s="6"/>
      <c r="L18" s="6"/>
      <c r="M18" s="6"/>
      <c r="N18" s="6">
        <v>1</v>
      </c>
      <c r="O18" s="6"/>
      <c r="P18" s="6"/>
      <c r="Q18" s="6">
        <v>1</v>
      </c>
      <c r="R18" s="6">
        <v>6</v>
      </c>
      <c r="S18" s="6">
        <v>1</v>
      </c>
      <c r="T18" s="6">
        <v>1</v>
      </c>
      <c r="U18" s="7">
        <v>10</v>
      </c>
      <c r="V18" s="31">
        <f t="shared" si="0"/>
        <v>29</v>
      </c>
    </row>
    <row r="19" spans="1:22" ht="18" customHeight="1" x14ac:dyDescent="0.15">
      <c r="A19" s="156" t="s">
        <v>7</v>
      </c>
      <c r="B19" s="121" t="s">
        <v>13</v>
      </c>
      <c r="C19" s="11">
        <v>6</v>
      </c>
      <c r="D19" s="12">
        <v>1</v>
      </c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>
        <v>1</v>
      </c>
      <c r="R19" s="12">
        <v>4</v>
      </c>
      <c r="S19" s="12"/>
      <c r="T19" s="12"/>
      <c r="U19" s="13">
        <v>8</v>
      </c>
      <c r="V19" s="32">
        <f t="shared" si="0"/>
        <v>20</v>
      </c>
    </row>
    <row r="20" spans="1:22" ht="18" customHeight="1" x14ac:dyDescent="0.15">
      <c r="A20" s="157"/>
      <c r="B20" s="119" t="s">
        <v>14</v>
      </c>
      <c r="C20" s="8">
        <v>8</v>
      </c>
      <c r="D20" s="9">
        <v>1</v>
      </c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>
        <v>3</v>
      </c>
      <c r="R20" s="9">
        <v>12</v>
      </c>
      <c r="S20" s="9"/>
      <c r="T20" s="9"/>
      <c r="U20" s="10">
        <v>53</v>
      </c>
      <c r="V20" s="30">
        <f t="shared" si="0"/>
        <v>77</v>
      </c>
    </row>
    <row r="21" spans="1:22" ht="18" customHeight="1" x14ac:dyDescent="0.15">
      <c r="A21" s="154" t="s">
        <v>8</v>
      </c>
      <c r="B21" s="118" t="s">
        <v>13</v>
      </c>
      <c r="C21" s="2">
        <v>1</v>
      </c>
      <c r="D21" s="3"/>
      <c r="E21" s="3">
        <v>2</v>
      </c>
      <c r="F21" s="3">
        <v>8</v>
      </c>
      <c r="G21" s="3"/>
      <c r="H21" s="3"/>
      <c r="I21" s="3">
        <v>1</v>
      </c>
      <c r="J21" s="3"/>
      <c r="K21" s="3"/>
      <c r="L21" s="3"/>
      <c r="M21" s="3"/>
      <c r="N21" s="3"/>
      <c r="O21" s="3"/>
      <c r="P21" s="3"/>
      <c r="Q21" s="3">
        <v>1</v>
      </c>
      <c r="R21" s="3">
        <v>2</v>
      </c>
      <c r="S21" s="3"/>
      <c r="T21" s="3"/>
      <c r="U21" s="4"/>
      <c r="V21" s="29">
        <f t="shared" si="0"/>
        <v>15</v>
      </c>
    </row>
    <row r="22" spans="1:22" ht="18" customHeight="1" x14ac:dyDescent="0.15">
      <c r="A22" s="153"/>
      <c r="B22" s="120" t="s">
        <v>14</v>
      </c>
      <c r="C22" s="5">
        <v>2</v>
      </c>
      <c r="D22" s="6"/>
      <c r="E22" s="6">
        <v>2</v>
      </c>
      <c r="F22" s="6">
        <v>8</v>
      </c>
      <c r="G22" s="6"/>
      <c r="H22" s="6"/>
      <c r="I22" s="6">
        <v>1</v>
      </c>
      <c r="J22" s="6"/>
      <c r="K22" s="6"/>
      <c r="L22" s="6"/>
      <c r="M22" s="6"/>
      <c r="N22" s="6"/>
      <c r="O22" s="6"/>
      <c r="P22" s="6"/>
      <c r="Q22" s="6">
        <v>1</v>
      </c>
      <c r="R22" s="6">
        <v>2</v>
      </c>
      <c r="S22" s="6"/>
      <c r="T22" s="6"/>
      <c r="U22" s="7"/>
      <c r="V22" s="31">
        <f t="shared" si="0"/>
        <v>16</v>
      </c>
    </row>
    <row r="23" spans="1:22" ht="18" customHeight="1" x14ac:dyDescent="0.15">
      <c r="A23" s="156" t="s">
        <v>9</v>
      </c>
      <c r="B23" s="121" t="s">
        <v>13</v>
      </c>
      <c r="C23" s="11">
        <v>3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>
        <v>3</v>
      </c>
      <c r="V23" s="32">
        <f t="shared" si="0"/>
        <v>6</v>
      </c>
    </row>
    <row r="24" spans="1:22" ht="18" customHeight="1" x14ac:dyDescent="0.15">
      <c r="A24" s="157"/>
      <c r="B24" s="119" t="s">
        <v>14</v>
      </c>
      <c r="C24" s="8">
        <v>3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>
        <v>6</v>
      </c>
      <c r="V24" s="30">
        <f t="shared" si="0"/>
        <v>9</v>
      </c>
    </row>
    <row r="25" spans="1:22" ht="18" customHeight="1" x14ac:dyDescent="0.15">
      <c r="A25" s="154" t="s">
        <v>10</v>
      </c>
      <c r="B25" s="118" t="s">
        <v>13</v>
      </c>
      <c r="C25" s="2">
        <v>4</v>
      </c>
      <c r="D25" s="3"/>
      <c r="E25" s="3"/>
      <c r="F25" s="3"/>
      <c r="G25" s="3"/>
      <c r="H25" s="3"/>
      <c r="I25" s="3"/>
      <c r="J25" s="3"/>
      <c r="K25" s="3"/>
      <c r="L25" s="3"/>
      <c r="M25" s="3">
        <v>2</v>
      </c>
      <c r="N25" s="3"/>
      <c r="O25" s="3"/>
      <c r="P25" s="3"/>
      <c r="Q25" s="3"/>
      <c r="R25" s="3"/>
      <c r="S25" s="3"/>
      <c r="T25" s="3"/>
      <c r="U25" s="4">
        <v>2</v>
      </c>
      <c r="V25" s="29">
        <f t="shared" si="0"/>
        <v>8</v>
      </c>
    </row>
    <row r="26" spans="1:22" ht="18" customHeight="1" x14ac:dyDescent="0.15">
      <c r="A26" s="153"/>
      <c r="B26" s="120" t="s">
        <v>14</v>
      </c>
      <c r="C26" s="5">
        <v>5</v>
      </c>
      <c r="D26" s="6"/>
      <c r="E26" s="6"/>
      <c r="F26" s="6"/>
      <c r="G26" s="6"/>
      <c r="H26" s="6"/>
      <c r="I26" s="6"/>
      <c r="J26" s="6"/>
      <c r="K26" s="6"/>
      <c r="L26" s="6"/>
      <c r="M26" s="6">
        <v>2</v>
      </c>
      <c r="N26" s="6"/>
      <c r="O26" s="6"/>
      <c r="P26" s="6"/>
      <c r="Q26" s="6"/>
      <c r="R26" s="6"/>
      <c r="S26" s="6"/>
      <c r="T26" s="6"/>
      <c r="U26" s="7">
        <v>2</v>
      </c>
      <c r="V26" s="31">
        <f t="shared" si="0"/>
        <v>9</v>
      </c>
    </row>
    <row r="27" spans="1:22" ht="18" customHeight="1" x14ac:dyDescent="0.15">
      <c r="A27" s="156" t="s">
        <v>11</v>
      </c>
      <c r="B27" s="121" t="s">
        <v>13</v>
      </c>
      <c r="C27" s="11">
        <v>29</v>
      </c>
      <c r="D27" s="12">
        <v>6</v>
      </c>
      <c r="E27" s="12"/>
      <c r="F27" s="12">
        <v>17</v>
      </c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>
        <v>1</v>
      </c>
      <c r="S27" s="12"/>
      <c r="T27" s="12"/>
      <c r="U27" s="13"/>
      <c r="V27" s="32">
        <f t="shared" si="0"/>
        <v>53</v>
      </c>
    </row>
    <row r="28" spans="1:22" ht="18" customHeight="1" x14ac:dyDescent="0.15">
      <c r="A28" s="157"/>
      <c r="B28" s="119" t="s">
        <v>14</v>
      </c>
      <c r="C28" s="8">
        <v>29</v>
      </c>
      <c r="D28" s="9">
        <v>6</v>
      </c>
      <c r="E28" s="9"/>
      <c r="F28" s="9">
        <v>18</v>
      </c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>
        <v>1</v>
      </c>
      <c r="S28" s="9"/>
      <c r="T28" s="9"/>
      <c r="U28" s="10"/>
      <c r="V28" s="30">
        <f t="shared" si="0"/>
        <v>54</v>
      </c>
    </row>
    <row r="29" spans="1:22" ht="18" customHeight="1" x14ac:dyDescent="0.15">
      <c r="A29" s="154" t="s">
        <v>12</v>
      </c>
      <c r="B29" s="118" t="s">
        <v>13</v>
      </c>
      <c r="C29" s="2">
        <v>4</v>
      </c>
      <c r="D29" s="3"/>
      <c r="E29" s="3"/>
      <c r="F29" s="3"/>
      <c r="G29" s="3"/>
      <c r="H29" s="3"/>
      <c r="I29" s="3"/>
      <c r="J29" s="3"/>
      <c r="K29" s="3"/>
      <c r="L29" s="3"/>
      <c r="M29" s="3">
        <v>7</v>
      </c>
      <c r="N29" s="3"/>
      <c r="O29" s="3"/>
      <c r="P29" s="3">
        <v>1</v>
      </c>
      <c r="Q29" s="3"/>
      <c r="R29" s="3">
        <v>1</v>
      </c>
      <c r="S29" s="3"/>
      <c r="T29" s="3"/>
      <c r="U29" s="4"/>
      <c r="V29" s="29">
        <f t="shared" si="0"/>
        <v>13</v>
      </c>
    </row>
    <row r="30" spans="1:22" ht="18" customHeight="1" x14ac:dyDescent="0.15">
      <c r="A30" s="153"/>
      <c r="B30" s="120" t="s">
        <v>14</v>
      </c>
      <c r="C30" s="5">
        <v>19</v>
      </c>
      <c r="D30" s="6"/>
      <c r="E30" s="6"/>
      <c r="F30" s="6"/>
      <c r="G30" s="6"/>
      <c r="H30" s="6"/>
      <c r="I30" s="6"/>
      <c r="J30" s="6"/>
      <c r="K30" s="6"/>
      <c r="L30" s="6"/>
      <c r="M30" s="6">
        <v>37</v>
      </c>
      <c r="N30" s="6"/>
      <c r="O30" s="6"/>
      <c r="P30" s="6">
        <v>1</v>
      </c>
      <c r="Q30" s="6"/>
      <c r="R30" s="6">
        <v>1</v>
      </c>
      <c r="S30" s="6"/>
      <c r="T30" s="6"/>
      <c r="U30" s="7"/>
      <c r="V30" s="31">
        <f t="shared" si="0"/>
        <v>58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157</v>
      </c>
      <c r="D31" s="3">
        <f t="shared" ref="D31:U32" si="1">+D7+D9+D11+D13+D15+D17+D19+D21+D23+D25+D27+D29</f>
        <v>60</v>
      </c>
      <c r="E31" s="3">
        <f t="shared" si="1"/>
        <v>8</v>
      </c>
      <c r="F31" s="3">
        <f t="shared" si="1"/>
        <v>52</v>
      </c>
      <c r="G31" s="3">
        <f t="shared" si="1"/>
        <v>4</v>
      </c>
      <c r="H31" s="3">
        <f t="shared" si="1"/>
        <v>4</v>
      </c>
      <c r="I31" s="3">
        <f t="shared" si="1"/>
        <v>13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35</v>
      </c>
      <c r="N31" s="3">
        <f t="shared" si="1"/>
        <v>2</v>
      </c>
      <c r="O31" s="3">
        <f t="shared" si="1"/>
        <v>0</v>
      </c>
      <c r="P31" s="3">
        <f t="shared" si="1"/>
        <v>3</v>
      </c>
      <c r="Q31" s="3">
        <f t="shared" si="1"/>
        <v>8</v>
      </c>
      <c r="R31" s="3">
        <f t="shared" si="1"/>
        <v>30</v>
      </c>
      <c r="S31" s="3">
        <f t="shared" si="1"/>
        <v>1</v>
      </c>
      <c r="T31" s="3">
        <f t="shared" si="1"/>
        <v>7</v>
      </c>
      <c r="U31" s="4">
        <f t="shared" si="1"/>
        <v>36</v>
      </c>
      <c r="V31" s="29">
        <f t="shared" ref="V31" si="2">+V7+V9+V11+V13+V15+V17+V19+V21+V23+V25+V27+V29</f>
        <v>420</v>
      </c>
    </row>
    <row r="32" spans="1:22" ht="18" customHeight="1" x14ac:dyDescent="0.15">
      <c r="A32" s="153"/>
      <c r="B32" s="120" t="s">
        <v>14</v>
      </c>
      <c r="C32" s="5">
        <f t="shared" ref="C32:U32" si="3">+C8+C10+C12+C14+C16+C18+C20+C22+C24+C26+C28+C30</f>
        <v>180</v>
      </c>
      <c r="D32" s="6">
        <f t="shared" si="3"/>
        <v>60</v>
      </c>
      <c r="E32" s="6">
        <f t="shared" si="3"/>
        <v>8</v>
      </c>
      <c r="F32" s="6">
        <f t="shared" si="3"/>
        <v>61</v>
      </c>
      <c r="G32" s="6">
        <f t="shared" si="3"/>
        <v>4</v>
      </c>
      <c r="H32" s="6">
        <f t="shared" si="3"/>
        <v>4</v>
      </c>
      <c r="I32" s="6">
        <f t="shared" si="3"/>
        <v>19</v>
      </c>
      <c r="J32" s="6">
        <f t="shared" si="3"/>
        <v>0</v>
      </c>
      <c r="K32" s="6">
        <f t="shared" si="1"/>
        <v>0</v>
      </c>
      <c r="L32" s="6">
        <f t="shared" si="1"/>
        <v>0</v>
      </c>
      <c r="M32" s="6">
        <f t="shared" si="1"/>
        <v>77</v>
      </c>
      <c r="N32" s="6">
        <f t="shared" si="3"/>
        <v>2</v>
      </c>
      <c r="O32" s="6">
        <f t="shared" si="3"/>
        <v>0</v>
      </c>
      <c r="P32" s="6">
        <f t="shared" si="3"/>
        <v>3</v>
      </c>
      <c r="Q32" s="6">
        <f t="shared" si="3"/>
        <v>10</v>
      </c>
      <c r="R32" s="6">
        <f t="shared" si="3"/>
        <v>39</v>
      </c>
      <c r="S32" s="6">
        <f t="shared" si="3"/>
        <v>1</v>
      </c>
      <c r="T32" s="6">
        <f t="shared" si="3"/>
        <v>7</v>
      </c>
      <c r="U32" s="7">
        <f t="shared" si="3"/>
        <v>112</v>
      </c>
      <c r="V32" s="31">
        <f t="shared" ref="V32" si="4">+V8+V10+V12+V14+V16+V18+V20+V22+V24+V26+V28+V30</f>
        <v>587</v>
      </c>
    </row>
    <row r="33" spans="1:22" ht="18" customHeight="1" x14ac:dyDescent="0.15">
      <c r="A33" s="158" t="s">
        <v>273</v>
      </c>
      <c r="B33" s="118" t="s">
        <v>13</v>
      </c>
      <c r="C33" s="2">
        <v>117</v>
      </c>
      <c r="D33" s="3">
        <v>23</v>
      </c>
      <c r="E33" s="3">
        <v>79</v>
      </c>
      <c r="F33" s="3">
        <v>65</v>
      </c>
      <c r="G33" s="3">
        <v>7</v>
      </c>
      <c r="H33" s="3">
        <v>5</v>
      </c>
      <c r="I33" s="3">
        <v>21</v>
      </c>
      <c r="J33" s="3">
        <v>0</v>
      </c>
      <c r="K33" s="3">
        <v>0</v>
      </c>
      <c r="L33" s="3">
        <v>0</v>
      </c>
      <c r="M33" s="3">
        <v>7</v>
      </c>
      <c r="N33" s="3">
        <v>19</v>
      </c>
      <c r="O33" s="3">
        <v>2</v>
      </c>
      <c r="P33" s="3">
        <v>5</v>
      </c>
      <c r="Q33" s="3">
        <v>0</v>
      </c>
      <c r="R33" s="3">
        <v>15</v>
      </c>
      <c r="S33" s="3">
        <v>1</v>
      </c>
      <c r="T33" s="3">
        <v>6</v>
      </c>
      <c r="U33" s="4">
        <v>33</v>
      </c>
      <c r="V33" s="29">
        <f>SUM(C33:U33)</f>
        <v>405</v>
      </c>
    </row>
    <row r="34" spans="1:22" ht="18" customHeight="1" x14ac:dyDescent="0.15">
      <c r="A34" s="153"/>
      <c r="B34" s="120" t="s">
        <v>14</v>
      </c>
      <c r="C34" s="5">
        <v>142</v>
      </c>
      <c r="D34" s="6">
        <v>23</v>
      </c>
      <c r="E34" s="6">
        <v>81</v>
      </c>
      <c r="F34" s="6">
        <v>69</v>
      </c>
      <c r="G34" s="6">
        <v>7</v>
      </c>
      <c r="H34" s="6">
        <v>5</v>
      </c>
      <c r="I34" s="6">
        <v>40</v>
      </c>
      <c r="J34" s="6">
        <v>0</v>
      </c>
      <c r="K34" s="6">
        <v>0</v>
      </c>
      <c r="L34" s="6">
        <v>0</v>
      </c>
      <c r="M34" s="6">
        <v>7</v>
      </c>
      <c r="N34" s="6">
        <v>31</v>
      </c>
      <c r="O34" s="6">
        <v>2</v>
      </c>
      <c r="P34" s="6">
        <v>8</v>
      </c>
      <c r="Q34" s="6">
        <v>0</v>
      </c>
      <c r="R34" s="6">
        <v>15</v>
      </c>
      <c r="S34" s="6">
        <v>1</v>
      </c>
      <c r="T34" s="6">
        <v>6</v>
      </c>
      <c r="U34" s="7">
        <v>67</v>
      </c>
      <c r="V34" s="31">
        <f>SUM(C34:U34)</f>
        <v>504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1.3418803418803418</v>
      </c>
      <c r="D35" s="34">
        <f t="shared" ref="D35:V35" si="5">IF(D33=0,"- ",+D31/D33)</f>
        <v>2.6086956521739131</v>
      </c>
      <c r="E35" s="34">
        <f t="shared" si="5"/>
        <v>0.10126582278481013</v>
      </c>
      <c r="F35" s="34">
        <f t="shared" si="5"/>
        <v>0.8</v>
      </c>
      <c r="G35" s="34">
        <f t="shared" si="5"/>
        <v>0.5714285714285714</v>
      </c>
      <c r="H35" s="34">
        <f t="shared" si="5"/>
        <v>0.8</v>
      </c>
      <c r="I35" s="34">
        <f t="shared" si="5"/>
        <v>0.61904761904761907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>
        <f t="shared" si="6"/>
        <v>5</v>
      </c>
      <c r="N35" s="34">
        <f t="shared" si="5"/>
        <v>0.10526315789473684</v>
      </c>
      <c r="O35" s="34">
        <f t="shared" si="5"/>
        <v>0</v>
      </c>
      <c r="P35" s="34">
        <f t="shared" si="5"/>
        <v>0.6</v>
      </c>
      <c r="Q35" s="34" t="str">
        <f t="shared" si="5"/>
        <v xml:space="preserve">- </v>
      </c>
      <c r="R35" s="34">
        <f t="shared" si="5"/>
        <v>2</v>
      </c>
      <c r="S35" s="34">
        <f t="shared" si="5"/>
        <v>1</v>
      </c>
      <c r="T35" s="34">
        <f t="shared" si="5"/>
        <v>1.1666666666666667</v>
      </c>
      <c r="U35" s="35">
        <f t="shared" si="5"/>
        <v>1.0909090909090908</v>
      </c>
      <c r="V35" s="36">
        <f t="shared" si="5"/>
        <v>1.037037037037037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1.267605633802817</v>
      </c>
      <c r="D36" s="38">
        <f t="shared" si="7"/>
        <v>2.6086956521739131</v>
      </c>
      <c r="E36" s="38">
        <f t="shared" si="7"/>
        <v>9.8765432098765427E-2</v>
      </c>
      <c r="F36" s="38">
        <f t="shared" si="7"/>
        <v>0.88405797101449279</v>
      </c>
      <c r="G36" s="38">
        <f t="shared" si="7"/>
        <v>0.5714285714285714</v>
      </c>
      <c r="H36" s="38">
        <f t="shared" si="7"/>
        <v>0.8</v>
      </c>
      <c r="I36" s="38">
        <f t="shared" si="7"/>
        <v>0.47499999999999998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>
        <f t="shared" si="8"/>
        <v>11</v>
      </c>
      <c r="N36" s="38">
        <f t="shared" si="7"/>
        <v>6.4516129032258063E-2</v>
      </c>
      <c r="O36" s="38">
        <f t="shared" si="7"/>
        <v>0</v>
      </c>
      <c r="P36" s="38">
        <f t="shared" si="7"/>
        <v>0.375</v>
      </c>
      <c r="Q36" s="38" t="str">
        <f t="shared" si="7"/>
        <v xml:space="preserve">- </v>
      </c>
      <c r="R36" s="38">
        <f t="shared" si="7"/>
        <v>2.6</v>
      </c>
      <c r="S36" s="38">
        <f t="shared" si="7"/>
        <v>1</v>
      </c>
      <c r="T36" s="38">
        <f t="shared" si="7"/>
        <v>1.1666666666666667</v>
      </c>
      <c r="U36" s="39">
        <f t="shared" si="7"/>
        <v>1.6716417910447761</v>
      </c>
      <c r="V36" s="40">
        <f t="shared" si="7"/>
        <v>1.1646825396825398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7</v>
      </c>
      <c r="O4" s="14" t="s">
        <v>35</v>
      </c>
      <c r="P4" s="14" t="s">
        <v>36</v>
      </c>
      <c r="Q4" s="15">
        <v>7</v>
      </c>
      <c r="R4" s="14" t="s">
        <v>37</v>
      </c>
      <c r="T4" s="16" t="s">
        <v>33</v>
      </c>
      <c r="U4" s="16"/>
      <c r="V4" s="16" t="s">
        <v>88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9</v>
      </c>
      <c r="D7" s="3"/>
      <c r="E7" s="3"/>
      <c r="F7" s="3">
        <v>3</v>
      </c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>
        <v>1</v>
      </c>
      <c r="T7" s="3"/>
      <c r="U7" s="4"/>
      <c r="V7" s="29">
        <f>SUM(C7:U7)</f>
        <v>13</v>
      </c>
    </row>
    <row r="8" spans="1:22" ht="18" customHeight="1" x14ac:dyDescent="0.15">
      <c r="A8" s="157"/>
      <c r="B8" s="119" t="s">
        <v>14</v>
      </c>
      <c r="C8" s="5">
        <v>9</v>
      </c>
      <c r="D8" s="9"/>
      <c r="E8" s="9"/>
      <c r="F8" s="9">
        <v>3</v>
      </c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>
        <v>1</v>
      </c>
      <c r="T8" s="9"/>
      <c r="U8" s="10"/>
      <c r="V8" s="30">
        <f t="shared" ref="V8:V30" si="0">SUM(C8:U8)</f>
        <v>13</v>
      </c>
    </row>
    <row r="9" spans="1:22" ht="18" customHeight="1" x14ac:dyDescent="0.15">
      <c r="A9" s="154" t="s">
        <v>2</v>
      </c>
      <c r="B9" s="118" t="s">
        <v>13</v>
      </c>
      <c r="C9" s="2">
        <v>3</v>
      </c>
      <c r="D9" s="3"/>
      <c r="E9" s="3">
        <v>2</v>
      </c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>
        <v>5</v>
      </c>
      <c r="S9" s="3"/>
      <c r="T9" s="3"/>
      <c r="U9" s="4"/>
      <c r="V9" s="29">
        <f t="shared" si="0"/>
        <v>10</v>
      </c>
    </row>
    <row r="10" spans="1:22" ht="18" customHeight="1" x14ac:dyDescent="0.15">
      <c r="A10" s="153"/>
      <c r="B10" s="120" t="s">
        <v>14</v>
      </c>
      <c r="C10" s="5">
        <v>3</v>
      </c>
      <c r="D10" s="6"/>
      <c r="E10" s="6">
        <v>2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>
        <v>5</v>
      </c>
      <c r="S10" s="6"/>
      <c r="T10" s="6"/>
      <c r="U10" s="7"/>
      <c r="V10" s="31">
        <f t="shared" si="0"/>
        <v>10</v>
      </c>
    </row>
    <row r="11" spans="1:22" ht="18" customHeight="1" x14ac:dyDescent="0.15">
      <c r="A11" s="156" t="s">
        <v>3</v>
      </c>
      <c r="B11" s="121" t="s">
        <v>13</v>
      </c>
      <c r="C11" s="11"/>
      <c r="D11" s="12">
        <v>3</v>
      </c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>
        <v>1</v>
      </c>
      <c r="R11" s="12"/>
      <c r="S11" s="12"/>
      <c r="T11" s="12"/>
      <c r="U11" s="13"/>
      <c r="V11" s="32">
        <f t="shared" si="0"/>
        <v>4</v>
      </c>
    </row>
    <row r="12" spans="1:22" ht="18" customHeight="1" x14ac:dyDescent="0.15">
      <c r="A12" s="157"/>
      <c r="B12" s="119" t="s">
        <v>14</v>
      </c>
      <c r="C12" s="8"/>
      <c r="D12" s="9">
        <v>3</v>
      </c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>
        <v>1</v>
      </c>
      <c r="R12" s="9"/>
      <c r="S12" s="9"/>
      <c r="T12" s="9"/>
      <c r="U12" s="10"/>
      <c r="V12" s="30">
        <f t="shared" si="0"/>
        <v>4</v>
      </c>
    </row>
    <row r="13" spans="1:22" ht="18" customHeight="1" x14ac:dyDescent="0.15">
      <c r="A13" s="154" t="s">
        <v>4</v>
      </c>
      <c r="B13" s="118" t="s">
        <v>13</v>
      </c>
      <c r="C13" s="2"/>
      <c r="D13" s="3">
        <v>1</v>
      </c>
      <c r="E13" s="3"/>
      <c r="F13" s="3">
        <v>12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>
        <v>3</v>
      </c>
      <c r="R13" s="3">
        <v>3</v>
      </c>
      <c r="S13" s="3"/>
      <c r="T13" s="3">
        <v>1</v>
      </c>
      <c r="U13" s="4"/>
      <c r="V13" s="29">
        <f t="shared" si="0"/>
        <v>20</v>
      </c>
    </row>
    <row r="14" spans="1:22" ht="18" customHeight="1" x14ac:dyDescent="0.15">
      <c r="A14" s="153"/>
      <c r="B14" s="120" t="s">
        <v>14</v>
      </c>
      <c r="C14" s="5"/>
      <c r="D14" s="6">
        <v>1</v>
      </c>
      <c r="E14" s="6"/>
      <c r="F14" s="6">
        <v>12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>
        <v>24</v>
      </c>
      <c r="R14" s="6">
        <v>3</v>
      </c>
      <c r="S14" s="6"/>
      <c r="T14" s="6">
        <v>1</v>
      </c>
      <c r="U14" s="7"/>
      <c r="V14" s="31">
        <f t="shared" si="0"/>
        <v>41</v>
      </c>
    </row>
    <row r="15" spans="1:22" ht="18" customHeight="1" x14ac:dyDescent="0.15">
      <c r="A15" s="156" t="s">
        <v>5</v>
      </c>
      <c r="B15" s="121" t="s">
        <v>13</v>
      </c>
      <c r="C15" s="11">
        <v>22</v>
      </c>
      <c r="D15" s="12"/>
      <c r="E15" s="12"/>
      <c r="F15" s="12">
        <v>2</v>
      </c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24</v>
      </c>
    </row>
    <row r="16" spans="1:22" ht="18" customHeight="1" x14ac:dyDescent="0.15">
      <c r="A16" s="157"/>
      <c r="B16" s="119" t="s">
        <v>14</v>
      </c>
      <c r="C16" s="8">
        <v>22</v>
      </c>
      <c r="D16" s="9"/>
      <c r="E16" s="9"/>
      <c r="F16" s="9">
        <v>2</v>
      </c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24</v>
      </c>
    </row>
    <row r="17" spans="1:22" ht="18" customHeight="1" x14ac:dyDescent="0.15">
      <c r="A17" s="154" t="s">
        <v>6</v>
      </c>
      <c r="B17" s="118" t="s">
        <v>13</v>
      </c>
      <c r="C17" s="2">
        <v>7</v>
      </c>
      <c r="D17" s="3">
        <v>2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>
        <v>1</v>
      </c>
      <c r="V17" s="29">
        <f t="shared" si="0"/>
        <v>10</v>
      </c>
    </row>
    <row r="18" spans="1:22" ht="18" customHeight="1" x14ac:dyDescent="0.15">
      <c r="A18" s="153"/>
      <c r="B18" s="120" t="s">
        <v>14</v>
      </c>
      <c r="C18" s="5">
        <v>7</v>
      </c>
      <c r="D18" s="6">
        <v>2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>
        <v>1</v>
      </c>
      <c r="V18" s="31">
        <f t="shared" si="0"/>
        <v>10</v>
      </c>
    </row>
    <row r="19" spans="1:22" ht="18" customHeight="1" x14ac:dyDescent="0.15">
      <c r="A19" s="156" t="s">
        <v>7</v>
      </c>
      <c r="B19" s="121" t="s">
        <v>13</v>
      </c>
      <c r="C19" s="11">
        <v>5</v>
      </c>
      <c r="D19" s="12">
        <v>5</v>
      </c>
      <c r="E19" s="12">
        <v>2</v>
      </c>
      <c r="F19" s="12">
        <v>2</v>
      </c>
      <c r="G19" s="12"/>
      <c r="H19" s="12"/>
      <c r="I19" s="12"/>
      <c r="J19" s="12"/>
      <c r="K19" s="12">
        <v>2</v>
      </c>
      <c r="L19" s="12">
        <v>2</v>
      </c>
      <c r="M19" s="12"/>
      <c r="N19" s="12"/>
      <c r="O19" s="12"/>
      <c r="P19" s="12"/>
      <c r="Q19" s="12"/>
      <c r="R19" s="12">
        <v>9</v>
      </c>
      <c r="S19" s="12"/>
      <c r="T19" s="12"/>
      <c r="U19" s="12"/>
      <c r="V19" s="32">
        <f t="shared" si="0"/>
        <v>27</v>
      </c>
    </row>
    <row r="20" spans="1:22" ht="18" customHeight="1" x14ac:dyDescent="0.15">
      <c r="A20" s="157"/>
      <c r="B20" s="119" t="s">
        <v>14</v>
      </c>
      <c r="C20" s="8">
        <v>5</v>
      </c>
      <c r="D20" s="9">
        <v>5</v>
      </c>
      <c r="E20" s="9">
        <v>2</v>
      </c>
      <c r="F20" s="9">
        <v>2</v>
      </c>
      <c r="G20" s="9"/>
      <c r="H20" s="9"/>
      <c r="I20" s="9"/>
      <c r="J20" s="9"/>
      <c r="K20" s="9">
        <v>2</v>
      </c>
      <c r="L20" s="9">
        <v>2</v>
      </c>
      <c r="M20" s="9"/>
      <c r="N20" s="9"/>
      <c r="O20" s="9"/>
      <c r="P20" s="9"/>
      <c r="Q20" s="9"/>
      <c r="R20" s="9">
        <v>9</v>
      </c>
      <c r="S20" s="9"/>
      <c r="T20" s="9"/>
      <c r="U20" s="9"/>
      <c r="V20" s="30">
        <f t="shared" si="0"/>
        <v>27</v>
      </c>
    </row>
    <row r="21" spans="1:22" ht="18" customHeight="1" x14ac:dyDescent="0.15">
      <c r="A21" s="154" t="s">
        <v>8</v>
      </c>
      <c r="B21" s="118" t="s">
        <v>13</v>
      </c>
      <c r="C21" s="2">
        <v>7</v>
      </c>
      <c r="D21" s="3"/>
      <c r="E21" s="3">
        <v>4</v>
      </c>
      <c r="F21" s="3"/>
      <c r="G21" s="3">
        <v>2</v>
      </c>
      <c r="H21" s="3"/>
      <c r="I21" s="3">
        <v>4</v>
      </c>
      <c r="J21" s="3"/>
      <c r="K21" s="3"/>
      <c r="L21" s="3"/>
      <c r="M21" s="3"/>
      <c r="N21" s="3"/>
      <c r="O21" s="3"/>
      <c r="P21" s="3"/>
      <c r="Q21" s="3"/>
      <c r="R21" s="3">
        <v>4</v>
      </c>
      <c r="S21" s="3"/>
      <c r="T21" s="3">
        <v>4</v>
      </c>
      <c r="U21" s="3"/>
      <c r="V21" s="29">
        <f t="shared" si="0"/>
        <v>25</v>
      </c>
    </row>
    <row r="22" spans="1:22" ht="18" customHeight="1" x14ac:dyDescent="0.15">
      <c r="A22" s="153"/>
      <c r="B22" s="120" t="s">
        <v>14</v>
      </c>
      <c r="C22" s="5">
        <v>7</v>
      </c>
      <c r="D22" s="6"/>
      <c r="E22" s="6">
        <v>4</v>
      </c>
      <c r="F22" s="6"/>
      <c r="G22" s="6">
        <v>2</v>
      </c>
      <c r="H22" s="6"/>
      <c r="I22" s="6">
        <v>4</v>
      </c>
      <c r="J22" s="6"/>
      <c r="K22" s="6"/>
      <c r="L22" s="6"/>
      <c r="M22" s="6"/>
      <c r="N22" s="6"/>
      <c r="O22" s="6"/>
      <c r="P22" s="6"/>
      <c r="Q22" s="6"/>
      <c r="R22" s="6">
        <v>4</v>
      </c>
      <c r="S22" s="6"/>
      <c r="T22" s="6">
        <v>4</v>
      </c>
      <c r="U22" s="6"/>
      <c r="V22" s="31">
        <f t="shared" si="0"/>
        <v>25</v>
      </c>
    </row>
    <row r="23" spans="1:22" ht="18" customHeight="1" x14ac:dyDescent="0.15">
      <c r="A23" s="156" t="s">
        <v>9</v>
      </c>
      <c r="B23" s="121" t="s">
        <v>13</v>
      </c>
      <c r="C23" s="11"/>
      <c r="D23" s="12">
        <v>2</v>
      </c>
      <c r="E23" s="12"/>
      <c r="F23" s="12">
        <v>18</v>
      </c>
      <c r="G23" s="12"/>
      <c r="H23" s="12"/>
      <c r="I23" s="12">
        <v>61</v>
      </c>
      <c r="J23" s="12"/>
      <c r="K23" s="12"/>
      <c r="L23" s="12"/>
      <c r="M23" s="12"/>
      <c r="N23" s="12"/>
      <c r="O23" s="12"/>
      <c r="P23" s="12"/>
      <c r="Q23" s="12"/>
      <c r="R23" s="12">
        <v>4</v>
      </c>
      <c r="S23" s="12"/>
      <c r="T23" s="12">
        <v>3</v>
      </c>
      <c r="U23" s="12"/>
      <c r="V23" s="32">
        <f t="shared" si="0"/>
        <v>88</v>
      </c>
    </row>
    <row r="24" spans="1:22" ht="18" customHeight="1" x14ac:dyDescent="0.15">
      <c r="A24" s="157"/>
      <c r="B24" s="119" t="s">
        <v>14</v>
      </c>
      <c r="C24" s="8"/>
      <c r="D24" s="9">
        <v>6</v>
      </c>
      <c r="E24" s="9"/>
      <c r="F24" s="9">
        <v>18</v>
      </c>
      <c r="G24" s="9"/>
      <c r="H24" s="9"/>
      <c r="I24" s="9">
        <v>61</v>
      </c>
      <c r="J24" s="9"/>
      <c r="K24" s="9"/>
      <c r="L24" s="9"/>
      <c r="M24" s="9"/>
      <c r="N24" s="9"/>
      <c r="O24" s="9"/>
      <c r="P24" s="9"/>
      <c r="Q24" s="9"/>
      <c r="R24" s="9">
        <v>4</v>
      </c>
      <c r="S24" s="9"/>
      <c r="T24" s="9">
        <v>12</v>
      </c>
      <c r="U24" s="9"/>
      <c r="V24" s="30">
        <f t="shared" si="0"/>
        <v>101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>
        <v>18</v>
      </c>
      <c r="G25" s="3">
        <v>2</v>
      </c>
      <c r="H25" s="3"/>
      <c r="I25" s="3"/>
      <c r="J25" s="3"/>
      <c r="K25" s="3"/>
      <c r="L25" s="3"/>
      <c r="M25" s="3">
        <v>1</v>
      </c>
      <c r="N25" s="3"/>
      <c r="O25" s="3"/>
      <c r="P25" s="3"/>
      <c r="Q25" s="3"/>
      <c r="R25" s="3">
        <v>4</v>
      </c>
      <c r="S25" s="3"/>
      <c r="T25" s="3"/>
      <c r="U25" s="3"/>
      <c r="V25" s="29">
        <f t="shared" si="0"/>
        <v>25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>
        <v>24</v>
      </c>
      <c r="G26" s="6">
        <v>4</v>
      </c>
      <c r="H26" s="6"/>
      <c r="I26" s="6"/>
      <c r="J26" s="6"/>
      <c r="K26" s="6"/>
      <c r="L26" s="6"/>
      <c r="M26" s="6">
        <v>2</v>
      </c>
      <c r="N26" s="6"/>
      <c r="O26" s="6"/>
      <c r="P26" s="6"/>
      <c r="Q26" s="6"/>
      <c r="R26" s="6">
        <v>4</v>
      </c>
      <c r="S26" s="6"/>
      <c r="T26" s="6"/>
      <c r="U26" s="6"/>
      <c r="V26" s="31">
        <f t="shared" si="0"/>
        <v>34</v>
      </c>
    </row>
    <row r="27" spans="1:22" ht="18" customHeight="1" x14ac:dyDescent="0.15">
      <c r="A27" s="156" t="s">
        <v>11</v>
      </c>
      <c r="B27" s="121" t="s">
        <v>13</v>
      </c>
      <c r="C27" s="11">
        <v>10</v>
      </c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>
        <v>4</v>
      </c>
      <c r="O27" s="12">
        <v>2</v>
      </c>
      <c r="P27" s="12">
        <v>4</v>
      </c>
      <c r="Q27" s="12">
        <v>2</v>
      </c>
      <c r="R27" s="12">
        <v>12</v>
      </c>
      <c r="S27" s="12"/>
      <c r="T27" s="12"/>
      <c r="U27" s="12"/>
      <c r="V27" s="32">
        <f t="shared" si="0"/>
        <v>34</v>
      </c>
    </row>
    <row r="28" spans="1:22" ht="18" customHeight="1" x14ac:dyDescent="0.15">
      <c r="A28" s="157"/>
      <c r="B28" s="119" t="s">
        <v>14</v>
      </c>
      <c r="C28" s="8">
        <v>10</v>
      </c>
      <c r="D28" s="9"/>
      <c r="E28" s="9"/>
      <c r="F28" s="9"/>
      <c r="G28" s="9"/>
      <c r="H28" s="9"/>
      <c r="I28" s="9"/>
      <c r="J28" s="9"/>
      <c r="K28" s="9"/>
      <c r="L28" s="9"/>
      <c r="M28" s="9"/>
      <c r="N28" s="9">
        <v>4</v>
      </c>
      <c r="O28" s="9">
        <v>2</v>
      </c>
      <c r="P28" s="9">
        <v>4</v>
      </c>
      <c r="Q28" s="9">
        <v>2</v>
      </c>
      <c r="R28" s="9">
        <v>12</v>
      </c>
      <c r="S28" s="9"/>
      <c r="T28" s="9"/>
      <c r="U28" s="9"/>
      <c r="V28" s="30">
        <f t="shared" si="0"/>
        <v>34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>
        <v>2</v>
      </c>
      <c r="Q29" s="3"/>
      <c r="R29" s="3"/>
      <c r="S29" s="3"/>
      <c r="T29" s="3">
        <v>6</v>
      </c>
      <c r="U29" s="3"/>
      <c r="V29" s="29">
        <f t="shared" si="0"/>
        <v>8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>
        <v>2</v>
      </c>
      <c r="Q30" s="6"/>
      <c r="R30" s="6"/>
      <c r="S30" s="6"/>
      <c r="T30" s="6">
        <v>12</v>
      </c>
      <c r="U30" s="6"/>
      <c r="V30" s="31">
        <f t="shared" si="0"/>
        <v>14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63</v>
      </c>
      <c r="D31" s="3">
        <f t="shared" ref="D31:V31" si="1">+D7+D9+D11+D13+D15+D17+D19+D21+D23+D25+D27+D29</f>
        <v>13</v>
      </c>
      <c r="E31" s="3">
        <f t="shared" si="1"/>
        <v>8</v>
      </c>
      <c r="F31" s="3">
        <f t="shared" si="1"/>
        <v>55</v>
      </c>
      <c r="G31" s="3">
        <f t="shared" si="1"/>
        <v>4</v>
      </c>
      <c r="H31" s="3">
        <f t="shared" si="1"/>
        <v>0</v>
      </c>
      <c r="I31" s="3">
        <f t="shared" si="1"/>
        <v>65</v>
      </c>
      <c r="J31" s="3">
        <f t="shared" si="1"/>
        <v>0</v>
      </c>
      <c r="K31" s="3">
        <f t="shared" ref="K31:M31" si="2">+K7+K9+K11+K13+K15+K17+K19+K21+K23+K25+K27+K29</f>
        <v>2</v>
      </c>
      <c r="L31" s="3">
        <f t="shared" si="2"/>
        <v>2</v>
      </c>
      <c r="M31" s="3">
        <f t="shared" si="2"/>
        <v>1</v>
      </c>
      <c r="N31" s="3">
        <f t="shared" si="1"/>
        <v>4</v>
      </c>
      <c r="O31" s="3">
        <f t="shared" si="1"/>
        <v>2</v>
      </c>
      <c r="P31" s="3">
        <f t="shared" si="1"/>
        <v>6</v>
      </c>
      <c r="Q31" s="3">
        <f t="shared" si="1"/>
        <v>6</v>
      </c>
      <c r="R31" s="3">
        <f t="shared" si="1"/>
        <v>41</v>
      </c>
      <c r="S31" s="3">
        <f t="shared" si="1"/>
        <v>1</v>
      </c>
      <c r="T31" s="3">
        <f t="shared" si="1"/>
        <v>14</v>
      </c>
      <c r="U31" s="4">
        <f t="shared" si="1"/>
        <v>1</v>
      </c>
      <c r="V31" s="29">
        <f t="shared" si="1"/>
        <v>288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63</v>
      </c>
      <c r="D32" s="6">
        <f t="shared" si="3"/>
        <v>17</v>
      </c>
      <c r="E32" s="6">
        <f t="shared" si="3"/>
        <v>8</v>
      </c>
      <c r="F32" s="6">
        <f t="shared" si="3"/>
        <v>61</v>
      </c>
      <c r="G32" s="6">
        <f t="shared" si="3"/>
        <v>6</v>
      </c>
      <c r="H32" s="6">
        <f t="shared" si="3"/>
        <v>0</v>
      </c>
      <c r="I32" s="6">
        <f t="shared" si="3"/>
        <v>65</v>
      </c>
      <c r="J32" s="6">
        <f t="shared" si="3"/>
        <v>0</v>
      </c>
      <c r="K32" s="6">
        <f t="shared" ref="K32:M32" si="4">+K8+K10+K12+K14+K16+K18+K20+K22+K24+K26+K28+K30</f>
        <v>2</v>
      </c>
      <c r="L32" s="6">
        <f t="shared" si="4"/>
        <v>2</v>
      </c>
      <c r="M32" s="6">
        <f t="shared" si="4"/>
        <v>2</v>
      </c>
      <c r="N32" s="6">
        <f t="shared" si="3"/>
        <v>4</v>
      </c>
      <c r="O32" s="6">
        <f t="shared" si="3"/>
        <v>2</v>
      </c>
      <c r="P32" s="6">
        <f t="shared" si="3"/>
        <v>6</v>
      </c>
      <c r="Q32" s="6">
        <f t="shared" si="3"/>
        <v>27</v>
      </c>
      <c r="R32" s="6">
        <f t="shared" si="3"/>
        <v>41</v>
      </c>
      <c r="S32" s="6">
        <f t="shared" si="3"/>
        <v>1</v>
      </c>
      <c r="T32" s="6">
        <f t="shared" si="3"/>
        <v>29</v>
      </c>
      <c r="U32" s="7">
        <f t="shared" si="3"/>
        <v>1</v>
      </c>
      <c r="V32" s="31">
        <f t="shared" si="3"/>
        <v>337</v>
      </c>
    </row>
    <row r="33" spans="1:22" ht="18" customHeight="1" x14ac:dyDescent="0.15">
      <c r="A33" s="158" t="s">
        <v>273</v>
      </c>
      <c r="B33" s="118" t="s">
        <v>13</v>
      </c>
      <c r="C33" s="2">
        <v>51</v>
      </c>
      <c r="D33" s="3">
        <v>15</v>
      </c>
      <c r="E33" s="3">
        <v>46</v>
      </c>
      <c r="F33" s="3">
        <v>18</v>
      </c>
      <c r="G33" s="3">
        <v>6</v>
      </c>
      <c r="H33" s="3">
        <v>2</v>
      </c>
      <c r="I33" s="3">
        <v>40</v>
      </c>
      <c r="J33" s="3">
        <v>0</v>
      </c>
      <c r="K33" s="3">
        <v>0</v>
      </c>
      <c r="L33" s="3">
        <v>0</v>
      </c>
      <c r="M33" s="3">
        <v>3</v>
      </c>
      <c r="N33" s="3">
        <v>9</v>
      </c>
      <c r="O33" s="3">
        <v>0</v>
      </c>
      <c r="P33" s="3">
        <v>7</v>
      </c>
      <c r="Q33" s="3">
        <v>2</v>
      </c>
      <c r="R33" s="3">
        <v>4</v>
      </c>
      <c r="S33" s="3">
        <v>1</v>
      </c>
      <c r="T33" s="3">
        <v>1</v>
      </c>
      <c r="U33" s="4">
        <v>3</v>
      </c>
      <c r="V33" s="29">
        <f>SUM(C33:U33)</f>
        <v>208</v>
      </c>
    </row>
    <row r="34" spans="1:22" ht="18" customHeight="1" x14ac:dyDescent="0.15">
      <c r="A34" s="153"/>
      <c r="B34" s="120" t="s">
        <v>14</v>
      </c>
      <c r="C34" s="5">
        <v>55</v>
      </c>
      <c r="D34" s="6">
        <v>15</v>
      </c>
      <c r="E34" s="6">
        <v>69</v>
      </c>
      <c r="F34" s="6">
        <v>24</v>
      </c>
      <c r="G34" s="6">
        <v>6</v>
      </c>
      <c r="H34" s="6">
        <v>6</v>
      </c>
      <c r="I34" s="6">
        <v>40</v>
      </c>
      <c r="J34" s="6">
        <v>0</v>
      </c>
      <c r="K34" s="6">
        <v>0</v>
      </c>
      <c r="L34" s="6">
        <v>0</v>
      </c>
      <c r="M34" s="6">
        <v>3</v>
      </c>
      <c r="N34" s="6">
        <v>9</v>
      </c>
      <c r="O34" s="6">
        <v>0</v>
      </c>
      <c r="P34" s="6">
        <v>21</v>
      </c>
      <c r="Q34" s="6">
        <v>4</v>
      </c>
      <c r="R34" s="6">
        <v>6</v>
      </c>
      <c r="S34" s="6">
        <v>1</v>
      </c>
      <c r="T34" s="6">
        <v>1</v>
      </c>
      <c r="U34" s="7">
        <v>3</v>
      </c>
      <c r="V34" s="31">
        <f>SUM(C34:U34)</f>
        <v>263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1.2352941176470589</v>
      </c>
      <c r="D35" s="34">
        <f t="shared" ref="D35:V35" si="5">IF(D33=0,"- ",+D31/D33)</f>
        <v>0.8666666666666667</v>
      </c>
      <c r="E35" s="34">
        <f t="shared" si="5"/>
        <v>0.17391304347826086</v>
      </c>
      <c r="F35" s="34">
        <f t="shared" si="5"/>
        <v>3.0555555555555554</v>
      </c>
      <c r="G35" s="34">
        <f t="shared" si="5"/>
        <v>0.66666666666666663</v>
      </c>
      <c r="H35" s="34">
        <f t="shared" si="5"/>
        <v>0</v>
      </c>
      <c r="I35" s="34">
        <f t="shared" si="5"/>
        <v>1.625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>
        <f t="shared" si="6"/>
        <v>0.33333333333333331</v>
      </c>
      <c r="N35" s="34">
        <f t="shared" si="5"/>
        <v>0.44444444444444442</v>
      </c>
      <c r="O35" s="34" t="str">
        <f t="shared" si="5"/>
        <v xml:space="preserve">- </v>
      </c>
      <c r="P35" s="34">
        <f t="shared" si="5"/>
        <v>0.8571428571428571</v>
      </c>
      <c r="Q35" s="34">
        <f t="shared" si="5"/>
        <v>3</v>
      </c>
      <c r="R35" s="34">
        <f t="shared" si="5"/>
        <v>10.25</v>
      </c>
      <c r="S35" s="34">
        <f t="shared" si="5"/>
        <v>1</v>
      </c>
      <c r="T35" s="34">
        <f t="shared" si="5"/>
        <v>14</v>
      </c>
      <c r="U35" s="35">
        <f t="shared" si="5"/>
        <v>0.33333333333333331</v>
      </c>
      <c r="V35" s="36">
        <f t="shared" si="5"/>
        <v>1.3846153846153846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1.1454545454545455</v>
      </c>
      <c r="D36" s="38">
        <f t="shared" si="7"/>
        <v>1.1333333333333333</v>
      </c>
      <c r="E36" s="38">
        <f t="shared" si="7"/>
        <v>0.11594202898550725</v>
      </c>
      <c r="F36" s="38">
        <f t="shared" si="7"/>
        <v>2.5416666666666665</v>
      </c>
      <c r="G36" s="38">
        <f t="shared" si="7"/>
        <v>1</v>
      </c>
      <c r="H36" s="38">
        <f t="shared" si="7"/>
        <v>0</v>
      </c>
      <c r="I36" s="38">
        <f t="shared" si="7"/>
        <v>1.625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>
        <f t="shared" si="8"/>
        <v>0.66666666666666663</v>
      </c>
      <c r="N36" s="38">
        <f t="shared" si="7"/>
        <v>0.44444444444444442</v>
      </c>
      <c r="O36" s="38" t="str">
        <f t="shared" si="7"/>
        <v xml:space="preserve">- </v>
      </c>
      <c r="P36" s="38">
        <f t="shared" si="7"/>
        <v>0.2857142857142857</v>
      </c>
      <c r="Q36" s="38">
        <f t="shared" si="7"/>
        <v>6.75</v>
      </c>
      <c r="R36" s="38">
        <f t="shared" si="7"/>
        <v>6.833333333333333</v>
      </c>
      <c r="S36" s="38">
        <f t="shared" si="7"/>
        <v>1</v>
      </c>
      <c r="T36" s="38">
        <f t="shared" si="7"/>
        <v>29</v>
      </c>
      <c r="U36" s="39">
        <f t="shared" si="7"/>
        <v>0.33333333333333331</v>
      </c>
      <c r="V36" s="40">
        <f t="shared" si="7"/>
        <v>1.2813688212927756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/>
      <c r="O4" s="14" t="s">
        <v>35</v>
      </c>
      <c r="P4" s="14" t="s">
        <v>36</v>
      </c>
      <c r="Q4" s="15"/>
      <c r="R4" s="14" t="s">
        <v>37</v>
      </c>
      <c r="T4" s="16" t="s">
        <v>33</v>
      </c>
      <c r="U4" s="16"/>
      <c r="V4" s="16" t="s">
        <v>89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0</v>
      </c>
    </row>
    <row r="14" spans="1:22" ht="18" customHeight="1" x14ac:dyDescent="0.15">
      <c r="A14" s="153"/>
      <c r="B14" s="120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0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0</v>
      </c>
    </row>
    <row r="16" spans="1:22" ht="18" customHeight="1" x14ac:dyDescent="0.15">
      <c r="A16" s="157"/>
      <c r="B16" s="119" t="s">
        <v>14</v>
      </c>
      <c r="C16" s="8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0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0</v>
      </c>
      <c r="D31" s="3">
        <f t="shared" ref="D31:V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0</v>
      </c>
      <c r="S31" s="3">
        <f t="shared" si="1"/>
        <v>0</v>
      </c>
      <c r="T31" s="3">
        <f t="shared" si="1"/>
        <v>0</v>
      </c>
      <c r="U31" s="4">
        <f t="shared" si="1"/>
        <v>0</v>
      </c>
      <c r="V31" s="29">
        <f t="shared" si="1"/>
        <v>0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0</v>
      </c>
      <c r="D32" s="6">
        <f t="shared" si="3"/>
        <v>0</v>
      </c>
      <c r="E32" s="6">
        <f t="shared" si="3"/>
        <v>0</v>
      </c>
      <c r="F32" s="6">
        <f t="shared" si="3"/>
        <v>0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0</v>
      </c>
      <c r="U32" s="7">
        <f t="shared" si="3"/>
        <v>0</v>
      </c>
      <c r="V32" s="31">
        <f t="shared" si="3"/>
        <v>0</v>
      </c>
    </row>
    <row r="33" spans="1:22" ht="18" customHeight="1" x14ac:dyDescent="0.15">
      <c r="A33" s="158" t="s">
        <v>273</v>
      </c>
      <c r="B33" s="118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4">
        <v>0</v>
      </c>
      <c r="V33" s="29">
        <f>SUM(C33:U33)</f>
        <v>0</v>
      </c>
    </row>
    <row r="34" spans="1:22" ht="18" customHeight="1" x14ac:dyDescent="0.15">
      <c r="A34" s="153"/>
      <c r="B34" s="120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7">
        <v>0</v>
      </c>
      <c r="V34" s="31">
        <f>SUM(C34:U34)</f>
        <v>0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 t="str">
        <f t="shared" ref="D35:V35" si="5">IF(D33=0,"- ",+D31/D33)</f>
        <v xml:space="preserve">- </v>
      </c>
      <c r="E35" s="34" t="str">
        <f t="shared" si="5"/>
        <v xml:space="preserve">- 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 t="str">
        <f t="shared" si="5"/>
        <v xml:space="preserve">- </v>
      </c>
      <c r="V35" s="36" t="str">
        <f t="shared" si="5"/>
        <v xml:space="preserve">- 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 t="str">
        <f t="shared" si="7"/>
        <v xml:space="preserve">- </v>
      </c>
      <c r="E36" s="38" t="str">
        <f t="shared" si="7"/>
        <v xml:space="preserve">- 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 t="str">
        <f t="shared" si="7"/>
        <v xml:space="preserve">- </v>
      </c>
      <c r="V36" s="40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4</v>
      </c>
      <c r="O4" s="14" t="s">
        <v>35</v>
      </c>
      <c r="P4" s="14" t="s">
        <v>36</v>
      </c>
      <c r="Q4" s="15">
        <v>4</v>
      </c>
      <c r="R4" s="14" t="s">
        <v>37</v>
      </c>
      <c r="T4" s="16" t="s">
        <v>33</v>
      </c>
      <c r="U4" s="16"/>
      <c r="V4" s="16" t="s">
        <v>90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>
        <v>4</v>
      </c>
      <c r="S11" s="12"/>
      <c r="T11" s="12"/>
      <c r="U11" s="13"/>
      <c r="V11" s="32">
        <f t="shared" si="0"/>
        <v>4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>
        <v>4</v>
      </c>
      <c r="S12" s="9"/>
      <c r="T12" s="9"/>
      <c r="U12" s="10"/>
      <c r="V12" s="30">
        <f t="shared" si="0"/>
        <v>4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0</v>
      </c>
    </row>
    <row r="14" spans="1:22" ht="18" customHeight="1" x14ac:dyDescent="0.15">
      <c r="A14" s="153"/>
      <c r="B14" s="120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0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>
        <v>3</v>
      </c>
      <c r="S15" s="12"/>
      <c r="T15" s="12"/>
      <c r="U15" s="13"/>
      <c r="V15" s="32">
        <f t="shared" si="0"/>
        <v>3</v>
      </c>
    </row>
    <row r="16" spans="1:22" ht="18" customHeight="1" x14ac:dyDescent="0.15">
      <c r="A16" s="157"/>
      <c r="B16" s="119" t="s">
        <v>14</v>
      </c>
      <c r="C16" s="8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>
        <v>3</v>
      </c>
      <c r="S16" s="9"/>
      <c r="T16" s="9"/>
      <c r="U16" s="10"/>
      <c r="V16" s="30">
        <f t="shared" si="0"/>
        <v>3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>
        <v>2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2</v>
      </c>
    </row>
    <row r="18" spans="1:22" ht="18" customHeight="1" x14ac:dyDescent="0.15">
      <c r="A18" s="153"/>
      <c r="B18" s="120" t="s">
        <v>14</v>
      </c>
      <c r="C18" s="5"/>
      <c r="D18" s="6"/>
      <c r="E18" s="6">
        <v>2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2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>
        <v>2</v>
      </c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2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>
        <v>2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2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>
        <v>4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4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>
        <v>4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4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>
        <v>4</v>
      </c>
      <c r="P27" s="12"/>
      <c r="Q27" s="12"/>
      <c r="R27" s="12"/>
      <c r="S27" s="12"/>
      <c r="T27" s="12"/>
      <c r="U27" s="13"/>
      <c r="V27" s="32">
        <f t="shared" si="0"/>
        <v>4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>
        <v>4</v>
      </c>
      <c r="P28" s="9"/>
      <c r="Q28" s="9"/>
      <c r="R28" s="9"/>
      <c r="S28" s="9"/>
      <c r="T28" s="9"/>
      <c r="U28" s="10"/>
      <c r="V28" s="30">
        <f t="shared" si="0"/>
        <v>4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0</v>
      </c>
      <c r="D31" s="3">
        <f t="shared" ref="D31:V31" si="1">+D7+D9+D11+D13+D15+D17+D19+D21+D23+D25+D27+D29</f>
        <v>0</v>
      </c>
      <c r="E31" s="3">
        <f t="shared" si="1"/>
        <v>2</v>
      </c>
      <c r="F31" s="3">
        <f t="shared" si="1"/>
        <v>2</v>
      </c>
      <c r="G31" s="3">
        <f t="shared" si="1"/>
        <v>4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4</v>
      </c>
      <c r="P31" s="3">
        <f t="shared" si="1"/>
        <v>0</v>
      </c>
      <c r="Q31" s="3">
        <f t="shared" si="1"/>
        <v>0</v>
      </c>
      <c r="R31" s="3">
        <f t="shared" si="1"/>
        <v>7</v>
      </c>
      <c r="S31" s="3">
        <f t="shared" si="1"/>
        <v>0</v>
      </c>
      <c r="T31" s="3">
        <f t="shared" si="1"/>
        <v>0</v>
      </c>
      <c r="U31" s="4">
        <f t="shared" si="1"/>
        <v>0</v>
      </c>
      <c r="V31" s="29">
        <f t="shared" si="1"/>
        <v>19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0</v>
      </c>
      <c r="D32" s="6">
        <f t="shared" si="3"/>
        <v>0</v>
      </c>
      <c r="E32" s="6">
        <f t="shared" si="3"/>
        <v>2</v>
      </c>
      <c r="F32" s="6">
        <f t="shared" si="3"/>
        <v>2</v>
      </c>
      <c r="G32" s="6">
        <f t="shared" si="3"/>
        <v>4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4</v>
      </c>
      <c r="P32" s="6">
        <f t="shared" si="3"/>
        <v>0</v>
      </c>
      <c r="Q32" s="6">
        <f t="shared" si="3"/>
        <v>0</v>
      </c>
      <c r="R32" s="6">
        <f t="shared" si="3"/>
        <v>7</v>
      </c>
      <c r="S32" s="6">
        <f t="shared" si="3"/>
        <v>0</v>
      </c>
      <c r="T32" s="6">
        <f t="shared" si="3"/>
        <v>0</v>
      </c>
      <c r="U32" s="7">
        <f t="shared" si="3"/>
        <v>0</v>
      </c>
      <c r="V32" s="31">
        <f t="shared" si="3"/>
        <v>19</v>
      </c>
    </row>
    <row r="33" spans="1:22" ht="18" customHeight="1" x14ac:dyDescent="0.15">
      <c r="A33" s="158" t="s">
        <v>273</v>
      </c>
      <c r="B33" s="118" t="s">
        <v>13</v>
      </c>
      <c r="C33" s="2">
        <v>0</v>
      </c>
      <c r="D33" s="3">
        <v>0</v>
      </c>
      <c r="E33" s="3">
        <v>2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7</v>
      </c>
      <c r="S33" s="3">
        <v>0</v>
      </c>
      <c r="T33" s="3">
        <v>0</v>
      </c>
      <c r="U33" s="4">
        <v>0</v>
      </c>
      <c r="V33" s="29">
        <f>SUM(C33:U33)</f>
        <v>9</v>
      </c>
    </row>
    <row r="34" spans="1:22" ht="18" customHeight="1" x14ac:dyDescent="0.15">
      <c r="A34" s="153"/>
      <c r="B34" s="120" t="s">
        <v>14</v>
      </c>
      <c r="C34" s="5">
        <v>0</v>
      </c>
      <c r="D34" s="6">
        <v>0</v>
      </c>
      <c r="E34" s="6">
        <v>2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7</v>
      </c>
      <c r="S34" s="6">
        <v>0</v>
      </c>
      <c r="T34" s="6">
        <v>0</v>
      </c>
      <c r="U34" s="7">
        <v>0</v>
      </c>
      <c r="V34" s="31">
        <f>SUM(C34:U34)</f>
        <v>9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 t="str">
        <f t="shared" ref="D35:V35" si="5">IF(D33=0,"- ",+D31/D33)</f>
        <v xml:space="preserve">- </v>
      </c>
      <c r="E35" s="34">
        <f t="shared" si="5"/>
        <v>1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>
        <f t="shared" si="5"/>
        <v>1</v>
      </c>
      <c r="S35" s="34" t="str">
        <f t="shared" si="5"/>
        <v xml:space="preserve">- </v>
      </c>
      <c r="T35" s="34" t="str">
        <f t="shared" si="5"/>
        <v xml:space="preserve">- </v>
      </c>
      <c r="U35" s="35" t="str">
        <f t="shared" si="5"/>
        <v xml:space="preserve">- </v>
      </c>
      <c r="V35" s="36">
        <f t="shared" si="5"/>
        <v>2.1111111111111112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 t="str">
        <f t="shared" si="7"/>
        <v xml:space="preserve">- </v>
      </c>
      <c r="E36" s="38">
        <f t="shared" si="7"/>
        <v>1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>
        <f t="shared" si="7"/>
        <v>1</v>
      </c>
      <c r="S36" s="38" t="str">
        <f t="shared" si="7"/>
        <v xml:space="preserve">- </v>
      </c>
      <c r="T36" s="38" t="str">
        <f t="shared" si="7"/>
        <v xml:space="preserve">- </v>
      </c>
      <c r="U36" s="39" t="str">
        <f t="shared" si="7"/>
        <v xml:space="preserve">- </v>
      </c>
      <c r="V36" s="40">
        <f t="shared" si="7"/>
        <v>2.1111111111111112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20</v>
      </c>
      <c r="O4" s="14" t="s">
        <v>35</v>
      </c>
      <c r="P4" s="14" t="s">
        <v>36</v>
      </c>
      <c r="Q4" s="15">
        <v>12</v>
      </c>
      <c r="R4" s="14" t="s">
        <v>37</v>
      </c>
      <c r="T4" s="16" t="s">
        <v>33</v>
      </c>
      <c r="U4" s="16"/>
      <c r="V4" s="16" t="s">
        <v>91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>
        <v>1</v>
      </c>
      <c r="F7" s="3">
        <v>2</v>
      </c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3</v>
      </c>
    </row>
    <row r="8" spans="1:22" ht="18" customHeight="1" x14ac:dyDescent="0.15">
      <c r="A8" s="157"/>
      <c r="B8" s="119" t="s">
        <v>14</v>
      </c>
      <c r="C8" s="5"/>
      <c r="D8" s="9"/>
      <c r="E8" s="9">
        <v>1</v>
      </c>
      <c r="F8" s="9">
        <v>2</v>
      </c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3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>
        <v>4</v>
      </c>
      <c r="F9" s="3">
        <v>22</v>
      </c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26</v>
      </c>
    </row>
    <row r="10" spans="1:22" ht="18" customHeight="1" x14ac:dyDescent="0.15">
      <c r="A10" s="153"/>
      <c r="B10" s="120" t="s">
        <v>14</v>
      </c>
      <c r="C10" s="5"/>
      <c r="D10" s="6"/>
      <c r="E10" s="6">
        <v>4</v>
      </c>
      <c r="F10" s="6">
        <v>22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26</v>
      </c>
    </row>
    <row r="11" spans="1:22" ht="18" customHeight="1" x14ac:dyDescent="0.15">
      <c r="A11" s="156" t="s">
        <v>3</v>
      </c>
      <c r="B11" s="121" t="s">
        <v>13</v>
      </c>
      <c r="C11" s="11">
        <v>3</v>
      </c>
      <c r="D11" s="12">
        <v>5</v>
      </c>
      <c r="E11" s="12">
        <v>6</v>
      </c>
      <c r="F11" s="12">
        <v>23</v>
      </c>
      <c r="G11" s="12"/>
      <c r="H11" s="12">
        <v>7</v>
      </c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44</v>
      </c>
    </row>
    <row r="12" spans="1:22" ht="18" customHeight="1" x14ac:dyDescent="0.15">
      <c r="A12" s="157"/>
      <c r="B12" s="119" t="s">
        <v>14</v>
      </c>
      <c r="C12" s="8">
        <v>3</v>
      </c>
      <c r="D12" s="9">
        <v>5</v>
      </c>
      <c r="E12" s="9">
        <v>6</v>
      </c>
      <c r="F12" s="9">
        <v>23</v>
      </c>
      <c r="G12" s="9"/>
      <c r="H12" s="9">
        <v>7</v>
      </c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44</v>
      </c>
    </row>
    <row r="13" spans="1:22" ht="18" customHeight="1" x14ac:dyDescent="0.15">
      <c r="A13" s="154" t="s">
        <v>4</v>
      </c>
      <c r="B13" s="118" t="s">
        <v>13</v>
      </c>
      <c r="C13" s="2">
        <v>1</v>
      </c>
      <c r="D13" s="3">
        <v>7</v>
      </c>
      <c r="E13" s="3">
        <v>18</v>
      </c>
      <c r="F13" s="3">
        <v>39</v>
      </c>
      <c r="G13" s="3"/>
      <c r="H13" s="3">
        <v>7</v>
      </c>
      <c r="I13" s="3"/>
      <c r="J13" s="3"/>
      <c r="K13" s="3"/>
      <c r="L13" s="3"/>
      <c r="M13" s="3"/>
      <c r="N13" s="3"/>
      <c r="O13" s="3">
        <v>1</v>
      </c>
      <c r="P13" s="3"/>
      <c r="Q13" s="3"/>
      <c r="R13" s="3"/>
      <c r="S13" s="3"/>
      <c r="T13" s="3"/>
      <c r="U13" s="4"/>
      <c r="V13" s="29">
        <f t="shared" si="0"/>
        <v>73</v>
      </c>
    </row>
    <row r="14" spans="1:22" ht="18" customHeight="1" x14ac:dyDescent="0.15">
      <c r="A14" s="153"/>
      <c r="B14" s="120" t="s">
        <v>14</v>
      </c>
      <c r="C14" s="5">
        <v>4</v>
      </c>
      <c r="D14" s="6">
        <v>12</v>
      </c>
      <c r="E14" s="6">
        <v>19</v>
      </c>
      <c r="F14" s="6">
        <v>39</v>
      </c>
      <c r="G14" s="6"/>
      <c r="H14" s="6">
        <v>7</v>
      </c>
      <c r="I14" s="6"/>
      <c r="J14" s="6"/>
      <c r="K14" s="6"/>
      <c r="L14" s="6"/>
      <c r="M14" s="6"/>
      <c r="N14" s="6"/>
      <c r="O14" s="6">
        <v>1</v>
      </c>
      <c r="P14" s="6"/>
      <c r="Q14" s="6"/>
      <c r="R14" s="6"/>
      <c r="S14" s="6"/>
      <c r="T14" s="6"/>
      <c r="U14" s="7"/>
      <c r="V14" s="31">
        <f t="shared" si="0"/>
        <v>82</v>
      </c>
    </row>
    <row r="15" spans="1:22" ht="18" customHeight="1" x14ac:dyDescent="0.15">
      <c r="A15" s="156" t="s">
        <v>5</v>
      </c>
      <c r="B15" s="121" t="s">
        <v>13</v>
      </c>
      <c r="C15" s="11">
        <v>5</v>
      </c>
      <c r="D15" s="12">
        <v>4</v>
      </c>
      <c r="E15" s="12">
        <v>10</v>
      </c>
      <c r="F15" s="12">
        <v>27</v>
      </c>
      <c r="G15" s="12">
        <v>5</v>
      </c>
      <c r="H15" s="12">
        <v>9</v>
      </c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60</v>
      </c>
    </row>
    <row r="16" spans="1:22" ht="18" customHeight="1" x14ac:dyDescent="0.15">
      <c r="A16" s="157"/>
      <c r="B16" s="119" t="s">
        <v>14</v>
      </c>
      <c r="C16" s="8">
        <v>9</v>
      </c>
      <c r="D16" s="9">
        <v>16</v>
      </c>
      <c r="E16" s="9">
        <v>12</v>
      </c>
      <c r="F16" s="9">
        <v>27</v>
      </c>
      <c r="G16" s="9">
        <v>5</v>
      </c>
      <c r="H16" s="9">
        <v>9</v>
      </c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78</v>
      </c>
    </row>
    <row r="17" spans="1:22" ht="18" customHeight="1" x14ac:dyDescent="0.15">
      <c r="A17" s="154" t="s">
        <v>6</v>
      </c>
      <c r="B17" s="118" t="s">
        <v>13</v>
      </c>
      <c r="C17" s="2">
        <v>9</v>
      </c>
      <c r="D17" s="3">
        <v>4</v>
      </c>
      <c r="E17" s="3">
        <v>4</v>
      </c>
      <c r="F17" s="3">
        <v>17</v>
      </c>
      <c r="G17" s="3">
        <v>5</v>
      </c>
      <c r="H17" s="3">
        <v>7</v>
      </c>
      <c r="I17" s="3"/>
      <c r="J17" s="3"/>
      <c r="K17" s="3"/>
      <c r="L17" s="3"/>
      <c r="M17" s="3"/>
      <c r="N17" s="3"/>
      <c r="O17" s="3"/>
      <c r="P17" s="3"/>
      <c r="Q17" s="3"/>
      <c r="R17" s="3">
        <v>2</v>
      </c>
      <c r="S17" s="3"/>
      <c r="T17" s="3"/>
      <c r="U17" s="4"/>
      <c r="V17" s="29">
        <f t="shared" si="0"/>
        <v>48</v>
      </c>
    </row>
    <row r="18" spans="1:22" ht="18" customHeight="1" x14ac:dyDescent="0.15">
      <c r="A18" s="153"/>
      <c r="B18" s="120" t="s">
        <v>14</v>
      </c>
      <c r="C18" s="5">
        <v>9</v>
      </c>
      <c r="D18" s="6">
        <v>20</v>
      </c>
      <c r="E18" s="6">
        <v>6</v>
      </c>
      <c r="F18" s="6">
        <v>20</v>
      </c>
      <c r="G18" s="6">
        <v>5</v>
      </c>
      <c r="H18" s="6">
        <v>7</v>
      </c>
      <c r="I18" s="6"/>
      <c r="J18" s="6"/>
      <c r="K18" s="6"/>
      <c r="L18" s="6"/>
      <c r="M18" s="6"/>
      <c r="N18" s="6"/>
      <c r="O18" s="6"/>
      <c r="P18" s="6"/>
      <c r="Q18" s="6"/>
      <c r="R18" s="6">
        <v>2</v>
      </c>
      <c r="S18" s="6"/>
      <c r="T18" s="6"/>
      <c r="U18" s="7"/>
      <c r="V18" s="31">
        <f t="shared" si="0"/>
        <v>69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>
        <v>2</v>
      </c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2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>
        <v>2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2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>
        <v>2</v>
      </c>
      <c r="G23" s="12"/>
      <c r="H23" s="12">
        <v>4</v>
      </c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6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>
        <v>2</v>
      </c>
      <c r="G24" s="9"/>
      <c r="H24" s="9">
        <v>4</v>
      </c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6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18</v>
      </c>
      <c r="D31" s="3">
        <f t="shared" ref="D31:V31" si="1">+D7+D9+D11+D13+D15+D17+D19+D21+D23+D25+D27+D29</f>
        <v>20</v>
      </c>
      <c r="E31" s="3">
        <f t="shared" si="1"/>
        <v>43</v>
      </c>
      <c r="F31" s="3">
        <f t="shared" si="1"/>
        <v>134</v>
      </c>
      <c r="G31" s="3">
        <f t="shared" si="1"/>
        <v>10</v>
      </c>
      <c r="H31" s="3">
        <f t="shared" si="1"/>
        <v>34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1</v>
      </c>
      <c r="P31" s="3">
        <f t="shared" si="1"/>
        <v>0</v>
      </c>
      <c r="Q31" s="3">
        <f t="shared" si="1"/>
        <v>0</v>
      </c>
      <c r="R31" s="3">
        <f t="shared" si="1"/>
        <v>2</v>
      </c>
      <c r="S31" s="3">
        <f t="shared" si="1"/>
        <v>0</v>
      </c>
      <c r="T31" s="3">
        <f t="shared" si="1"/>
        <v>0</v>
      </c>
      <c r="U31" s="4">
        <f t="shared" si="1"/>
        <v>0</v>
      </c>
      <c r="V31" s="29">
        <f t="shared" si="1"/>
        <v>262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25</v>
      </c>
      <c r="D32" s="6">
        <f t="shared" si="3"/>
        <v>53</v>
      </c>
      <c r="E32" s="6">
        <f t="shared" si="3"/>
        <v>48</v>
      </c>
      <c r="F32" s="6">
        <f t="shared" si="3"/>
        <v>137</v>
      </c>
      <c r="G32" s="6">
        <f t="shared" si="3"/>
        <v>10</v>
      </c>
      <c r="H32" s="6">
        <f t="shared" si="3"/>
        <v>34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1</v>
      </c>
      <c r="P32" s="6">
        <f t="shared" si="3"/>
        <v>0</v>
      </c>
      <c r="Q32" s="6">
        <f t="shared" si="3"/>
        <v>0</v>
      </c>
      <c r="R32" s="6">
        <f t="shared" si="3"/>
        <v>2</v>
      </c>
      <c r="S32" s="6">
        <f t="shared" si="3"/>
        <v>0</v>
      </c>
      <c r="T32" s="6">
        <f t="shared" si="3"/>
        <v>0</v>
      </c>
      <c r="U32" s="7">
        <f t="shared" si="3"/>
        <v>0</v>
      </c>
      <c r="V32" s="31">
        <f t="shared" si="3"/>
        <v>310</v>
      </c>
    </row>
    <row r="33" spans="1:22" ht="18" customHeight="1" x14ac:dyDescent="0.15">
      <c r="A33" s="158" t="s">
        <v>273</v>
      </c>
      <c r="B33" s="118" t="s">
        <v>13</v>
      </c>
      <c r="C33" s="2">
        <v>32</v>
      </c>
      <c r="D33" s="3">
        <v>16</v>
      </c>
      <c r="E33" s="3">
        <v>64</v>
      </c>
      <c r="F33" s="3">
        <v>145</v>
      </c>
      <c r="G33" s="3">
        <v>4</v>
      </c>
      <c r="H33" s="3">
        <v>0</v>
      </c>
      <c r="I33" s="3">
        <v>7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4">
        <v>0</v>
      </c>
      <c r="V33" s="29">
        <f>SUM(C33:U33)</f>
        <v>268</v>
      </c>
    </row>
    <row r="34" spans="1:22" ht="18" customHeight="1" x14ac:dyDescent="0.15">
      <c r="A34" s="153"/>
      <c r="B34" s="120" t="s">
        <v>14</v>
      </c>
      <c r="C34" s="5">
        <v>32</v>
      </c>
      <c r="D34" s="6">
        <v>16</v>
      </c>
      <c r="E34" s="6">
        <v>64</v>
      </c>
      <c r="F34" s="6">
        <v>145</v>
      </c>
      <c r="G34" s="6">
        <v>4</v>
      </c>
      <c r="H34" s="6">
        <v>0</v>
      </c>
      <c r="I34" s="6">
        <v>7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7">
        <v>0</v>
      </c>
      <c r="V34" s="31">
        <f>SUM(C34:U34)</f>
        <v>268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0.5625</v>
      </c>
      <c r="D35" s="34">
        <f t="shared" ref="D35:V35" si="5">IF(D33=0,"- ",+D31/D33)</f>
        <v>1.25</v>
      </c>
      <c r="E35" s="34">
        <f t="shared" si="5"/>
        <v>0.671875</v>
      </c>
      <c r="F35" s="34">
        <f t="shared" si="5"/>
        <v>0.92413793103448272</v>
      </c>
      <c r="G35" s="34">
        <f t="shared" si="5"/>
        <v>2.5</v>
      </c>
      <c r="H35" s="34" t="str">
        <f t="shared" si="5"/>
        <v xml:space="preserve">- </v>
      </c>
      <c r="I35" s="34">
        <f t="shared" si="5"/>
        <v>0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 t="str">
        <f t="shared" si="5"/>
        <v xml:space="preserve">- </v>
      </c>
      <c r="V35" s="36">
        <f t="shared" si="5"/>
        <v>0.97761194029850751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0.78125</v>
      </c>
      <c r="D36" s="38">
        <f t="shared" si="7"/>
        <v>3.3125</v>
      </c>
      <c r="E36" s="38">
        <f t="shared" si="7"/>
        <v>0.75</v>
      </c>
      <c r="F36" s="38">
        <f t="shared" si="7"/>
        <v>0.94482758620689655</v>
      </c>
      <c r="G36" s="38">
        <f t="shared" si="7"/>
        <v>2.5</v>
      </c>
      <c r="H36" s="38" t="str">
        <f t="shared" si="7"/>
        <v xml:space="preserve">- </v>
      </c>
      <c r="I36" s="38">
        <f t="shared" si="7"/>
        <v>0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 t="str">
        <f t="shared" si="7"/>
        <v xml:space="preserve">- </v>
      </c>
      <c r="V36" s="40">
        <f t="shared" si="7"/>
        <v>1.1567164179104477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0</v>
      </c>
      <c r="O4" s="14" t="s">
        <v>35</v>
      </c>
      <c r="P4" s="14" t="s">
        <v>36</v>
      </c>
      <c r="Q4" s="15">
        <v>0</v>
      </c>
      <c r="R4" s="14" t="s">
        <v>37</v>
      </c>
      <c r="T4" s="16" t="s">
        <v>33</v>
      </c>
      <c r="U4" s="16"/>
      <c r="V4" s="16" t="s">
        <v>92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4">
        <v>0</v>
      </c>
      <c r="V7" s="29">
        <f>SUM(C7:U7)</f>
        <v>0</v>
      </c>
    </row>
    <row r="8" spans="1:22" ht="18" customHeight="1" x14ac:dyDescent="0.15">
      <c r="A8" s="157"/>
      <c r="B8" s="119" t="s">
        <v>14</v>
      </c>
      <c r="C8" s="5">
        <v>0</v>
      </c>
      <c r="D8" s="9">
        <v>0</v>
      </c>
      <c r="E8" s="9">
        <v>0</v>
      </c>
      <c r="F8" s="9">
        <v>0</v>
      </c>
      <c r="G8" s="9">
        <v>0</v>
      </c>
      <c r="H8" s="9">
        <v>0</v>
      </c>
      <c r="I8" s="9">
        <v>0</v>
      </c>
      <c r="J8" s="9">
        <v>0</v>
      </c>
      <c r="K8" s="9">
        <v>0</v>
      </c>
      <c r="L8" s="9">
        <v>0</v>
      </c>
      <c r="M8" s="9">
        <v>0</v>
      </c>
      <c r="N8" s="9">
        <v>0</v>
      </c>
      <c r="O8" s="9">
        <v>0</v>
      </c>
      <c r="P8" s="9">
        <v>0</v>
      </c>
      <c r="Q8" s="9">
        <v>0</v>
      </c>
      <c r="R8" s="9">
        <v>0</v>
      </c>
      <c r="S8" s="9">
        <v>0</v>
      </c>
      <c r="T8" s="9">
        <v>0</v>
      </c>
      <c r="U8" s="10">
        <v>0</v>
      </c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4">
        <v>0</v>
      </c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v>0</v>
      </c>
      <c r="T10" s="6">
        <v>0</v>
      </c>
      <c r="U10" s="7">
        <v>0</v>
      </c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3">
        <v>0</v>
      </c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10">
        <v>0</v>
      </c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4">
        <v>0</v>
      </c>
      <c r="V13" s="29">
        <f t="shared" si="0"/>
        <v>0</v>
      </c>
    </row>
    <row r="14" spans="1:22" ht="18" customHeight="1" x14ac:dyDescent="0.15">
      <c r="A14" s="153"/>
      <c r="B14" s="120" t="s">
        <v>14</v>
      </c>
      <c r="C14" s="5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v>0</v>
      </c>
      <c r="T14" s="6">
        <v>0</v>
      </c>
      <c r="U14" s="7">
        <v>0</v>
      </c>
      <c r="V14" s="31">
        <f t="shared" si="0"/>
        <v>0</v>
      </c>
    </row>
    <row r="15" spans="1:22" ht="18" customHeight="1" x14ac:dyDescent="0.15">
      <c r="A15" s="156" t="s">
        <v>5</v>
      </c>
      <c r="B15" s="121" t="s">
        <v>13</v>
      </c>
      <c r="C15" s="11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2">
        <v>0</v>
      </c>
      <c r="S15" s="12">
        <v>0</v>
      </c>
      <c r="T15" s="12">
        <v>0</v>
      </c>
      <c r="U15" s="13">
        <v>0</v>
      </c>
      <c r="V15" s="32">
        <f t="shared" si="0"/>
        <v>0</v>
      </c>
    </row>
    <row r="16" spans="1:22" ht="18" customHeight="1" x14ac:dyDescent="0.15">
      <c r="A16" s="157"/>
      <c r="B16" s="119" t="s">
        <v>14</v>
      </c>
      <c r="C16" s="8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10">
        <v>0</v>
      </c>
      <c r="V16" s="30">
        <f t="shared" si="0"/>
        <v>0</v>
      </c>
    </row>
    <row r="17" spans="1:22" ht="18" customHeight="1" x14ac:dyDescent="0.15">
      <c r="A17" s="154" t="s">
        <v>6</v>
      </c>
      <c r="B17" s="118" t="s">
        <v>13</v>
      </c>
      <c r="C17" s="2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4">
        <v>0</v>
      </c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5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7">
        <v>0</v>
      </c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11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3">
        <v>0</v>
      </c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10">
        <v>0</v>
      </c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4">
        <v>0</v>
      </c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7">
        <v>0</v>
      </c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  <c r="Q23" s="12">
        <v>0</v>
      </c>
      <c r="R23" s="12">
        <v>0</v>
      </c>
      <c r="S23" s="12">
        <v>0</v>
      </c>
      <c r="T23" s="12">
        <v>0</v>
      </c>
      <c r="U23" s="13">
        <v>0</v>
      </c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10">
        <v>0</v>
      </c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4">
        <v>0</v>
      </c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7">
        <v>0</v>
      </c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2">
        <v>0</v>
      </c>
      <c r="S27" s="12">
        <v>0</v>
      </c>
      <c r="T27" s="12">
        <v>0</v>
      </c>
      <c r="U27" s="13">
        <v>0</v>
      </c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>
        <v>0</v>
      </c>
      <c r="D28" s="9">
        <v>0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  <c r="Q28" s="9">
        <v>0</v>
      </c>
      <c r="R28" s="9">
        <v>0</v>
      </c>
      <c r="S28" s="9">
        <v>0</v>
      </c>
      <c r="T28" s="9">
        <v>0</v>
      </c>
      <c r="U28" s="10">
        <v>0</v>
      </c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4">
        <v>0</v>
      </c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U30" s="7">
        <v>0</v>
      </c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0</v>
      </c>
      <c r="D31" s="3">
        <f t="shared" ref="D31:V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0</v>
      </c>
      <c r="S31" s="3">
        <f t="shared" si="1"/>
        <v>0</v>
      </c>
      <c r="T31" s="3">
        <f t="shared" si="1"/>
        <v>0</v>
      </c>
      <c r="U31" s="4">
        <f t="shared" si="1"/>
        <v>0</v>
      </c>
      <c r="V31" s="29">
        <f t="shared" si="1"/>
        <v>0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0</v>
      </c>
      <c r="D32" s="6">
        <f t="shared" si="3"/>
        <v>0</v>
      </c>
      <c r="E32" s="6">
        <f t="shared" si="3"/>
        <v>0</v>
      </c>
      <c r="F32" s="6">
        <f t="shared" si="3"/>
        <v>0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0</v>
      </c>
      <c r="U32" s="7">
        <f t="shared" si="3"/>
        <v>0</v>
      </c>
      <c r="V32" s="31">
        <f t="shared" si="3"/>
        <v>0</v>
      </c>
    </row>
    <row r="33" spans="1:22" ht="18" customHeight="1" x14ac:dyDescent="0.15">
      <c r="A33" s="158" t="s">
        <v>273</v>
      </c>
      <c r="B33" s="118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4">
        <v>0</v>
      </c>
      <c r="V33" s="29">
        <f>SUM(C33:U33)</f>
        <v>0</v>
      </c>
    </row>
    <row r="34" spans="1:22" ht="18" customHeight="1" x14ac:dyDescent="0.15">
      <c r="A34" s="153"/>
      <c r="B34" s="120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7">
        <v>0</v>
      </c>
      <c r="V34" s="31">
        <f>SUM(C34:U34)</f>
        <v>0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 t="str">
        <f t="shared" ref="D35:V35" si="5">IF(D33=0,"- ",+D31/D33)</f>
        <v xml:space="preserve">- </v>
      </c>
      <c r="E35" s="34" t="str">
        <f t="shared" si="5"/>
        <v xml:space="preserve">- 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 t="str">
        <f t="shared" si="5"/>
        <v xml:space="preserve">- </v>
      </c>
      <c r="V35" s="36" t="str">
        <f t="shared" si="5"/>
        <v xml:space="preserve">- 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 t="str">
        <f t="shared" si="7"/>
        <v xml:space="preserve">- </v>
      </c>
      <c r="E36" s="38" t="str">
        <f t="shared" si="7"/>
        <v xml:space="preserve">- 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 t="str">
        <f t="shared" si="7"/>
        <v xml:space="preserve">- </v>
      </c>
      <c r="V36" s="40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</v>
      </c>
      <c r="O4" s="14" t="s">
        <v>35</v>
      </c>
      <c r="P4" s="14" t="s">
        <v>36</v>
      </c>
      <c r="Q4" s="15">
        <v>1</v>
      </c>
      <c r="R4" s="14" t="s">
        <v>37</v>
      </c>
      <c r="T4" s="16" t="s">
        <v>33</v>
      </c>
      <c r="U4" s="16"/>
      <c r="V4" s="16" t="s">
        <v>93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0</v>
      </c>
    </row>
    <row r="14" spans="1:22" ht="18" customHeight="1" x14ac:dyDescent="0.15">
      <c r="A14" s="153"/>
      <c r="B14" s="120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0</v>
      </c>
    </row>
    <row r="15" spans="1:22" ht="18" customHeight="1" x14ac:dyDescent="0.15">
      <c r="A15" s="156" t="s">
        <v>5</v>
      </c>
      <c r="B15" s="121" t="s">
        <v>13</v>
      </c>
      <c r="C15" s="11">
        <v>4</v>
      </c>
      <c r="D15" s="12">
        <v>10</v>
      </c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>
        <v>15</v>
      </c>
      <c r="V15" s="32">
        <f t="shared" si="0"/>
        <v>29</v>
      </c>
    </row>
    <row r="16" spans="1:22" ht="18" customHeight="1" x14ac:dyDescent="0.15">
      <c r="A16" s="157"/>
      <c r="B16" s="119" t="s">
        <v>14</v>
      </c>
      <c r="C16" s="8">
        <v>4</v>
      </c>
      <c r="D16" s="9">
        <v>20</v>
      </c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>
        <v>15</v>
      </c>
      <c r="V16" s="30">
        <f t="shared" si="0"/>
        <v>39</v>
      </c>
    </row>
    <row r="17" spans="1:22" ht="18" customHeight="1" x14ac:dyDescent="0.15">
      <c r="A17" s="154" t="s">
        <v>6</v>
      </c>
      <c r="B17" s="118" t="s">
        <v>13</v>
      </c>
      <c r="C17" s="2"/>
      <c r="D17" s="3">
        <v>12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12</v>
      </c>
    </row>
    <row r="18" spans="1:22" ht="18" customHeight="1" x14ac:dyDescent="0.15">
      <c r="A18" s="153"/>
      <c r="B18" s="120" t="s">
        <v>14</v>
      </c>
      <c r="C18" s="5"/>
      <c r="D18" s="6">
        <v>12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12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4</v>
      </c>
      <c r="D31" s="3">
        <f t="shared" ref="D31:V31" si="1">+D7+D9+D11+D13+D15+D17+D19+D21+D23+D25+D27+D29</f>
        <v>22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0</v>
      </c>
      <c r="S31" s="3">
        <f t="shared" si="1"/>
        <v>0</v>
      </c>
      <c r="T31" s="3">
        <f t="shared" si="1"/>
        <v>0</v>
      </c>
      <c r="U31" s="4">
        <f t="shared" si="1"/>
        <v>15</v>
      </c>
      <c r="V31" s="29">
        <f t="shared" si="1"/>
        <v>41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4</v>
      </c>
      <c r="D32" s="6">
        <f t="shared" si="3"/>
        <v>32</v>
      </c>
      <c r="E32" s="6">
        <f t="shared" si="3"/>
        <v>0</v>
      </c>
      <c r="F32" s="6">
        <f t="shared" si="3"/>
        <v>0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0</v>
      </c>
      <c r="U32" s="7">
        <f t="shared" si="3"/>
        <v>15</v>
      </c>
      <c r="V32" s="31">
        <f t="shared" si="3"/>
        <v>51</v>
      </c>
    </row>
    <row r="33" spans="1:22" ht="18" customHeight="1" x14ac:dyDescent="0.15">
      <c r="A33" s="158" t="s">
        <v>273</v>
      </c>
      <c r="B33" s="118" t="s">
        <v>13</v>
      </c>
      <c r="C33" s="2">
        <v>0</v>
      </c>
      <c r="D33" s="3">
        <v>0</v>
      </c>
      <c r="E33" s="3">
        <v>0</v>
      </c>
      <c r="F33" s="3">
        <v>5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4">
        <v>0</v>
      </c>
      <c r="V33" s="29">
        <f>SUM(C33:U33)</f>
        <v>5</v>
      </c>
    </row>
    <row r="34" spans="1:22" ht="18" customHeight="1" x14ac:dyDescent="0.15">
      <c r="A34" s="153"/>
      <c r="B34" s="120" t="s">
        <v>14</v>
      </c>
      <c r="C34" s="5">
        <v>0</v>
      </c>
      <c r="D34" s="6">
        <v>0</v>
      </c>
      <c r="E34" s="6">
        <v>0</v>
      </c>
      <c r="F34" s="6">
        <v>5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7">
        <v>0</v>
      </c>
      <c r="V34" s="31">
        <f>SUM(C34:U34)</f>
        <v>5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 t="str">
        <f t="shared" ref="D35:V35" si="5">IF(D33=0,"- ",+D31/D33)</f>
        <v xml:space="preserve">- </v>
      </c>
      <c r="E35" s="34" t="str">
        <f t="shared" si="5"/>
        <v xml:space="preserve">- </v>
      </c>
      <c r="F35" s="34">
        <f t="shared" si="5"/>
        <v>0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 t="str">
        <f t="shared" si="5"/>
        <v xml:space="preserve">- </v>
      </c>
      <c r="V35" s="36">
        <f t="shared" si="5"/>
        <v>8.1999999999999993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 t="str">
        <f t="shared" si="7"/>
        <v xml:space="preserve">- </v>
      </c>
      <c r="E36" s="38" t="str">
        <f t="shared" si="7"/>
        <v xml:space="preserve">- </v>
      </c>
      <c r="F36" s="38">
        <f t="shared" si="7"/>
        <v>0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 t="str">
        <f t="shared" si="7"/>
        <v xml:space="preserve">- </v>
      </c>
      <c r="V36" s="40">
        <f t="shared" si="7"/>
        <v>10.199999999999999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13</v>
      </c>
      <c r="O4" s="14" t="s">
        <v>35</v>
      </c>
      <c r="P4" s="14" t="s">
        <v>36</v>
      </c>
      <c r="Q4" s="15">
        <v>13</v>
      </c>
      <c r="R4" s="14" t="s">
        <v>37</v>
      </c>
      <c r="T4" s="16" t="s">
        <v>33</v>
      </c>
      <c r="U4" s="16"/>
      <c r="V4" s="16" t="s">
        <v>94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32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32</v>
      </c>
    </row>
    <row r="8" spans="1:22" ht="18" customHeight="1" x14ac:dyDescent="0.15">
      <c r="A8" s="157"/>
      <c r="B8" s="119" t="s">
        <v>14</v>
      </c>
      <c r="C8" s="5">
        <v>55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55</v>
      </c>
    </row>
    <row r="9" spans="1:22" ht="18" customHeight="1" x14ac:dyDescent="0.15">
      <c r="A9" s="154" t="s">
        <v>2</v>
      </c>
      <c r="B9" s="118" t="s">
        <v>13</v>
      </c>
      <c r="C9" s="2">
        <v>158</v>
      </c>
      <c r="D9" s="3">
        <v>193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351</v>
      </c>
    </row>
    <row r="10" spans="1:22" ht="18" customHeight="1" x14ac:dyDescent="0.15">
      <c r="A10" s="153"/>
      <c r="B10" s="120" t="s">
        <v>14</v>
      </c>
      <c r="C10" s="5">
        <v>178</v>
      </c>
      <c r="D10" s="6">
        <v>244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422</v>
      </c>
    </row>
    <row r="11" spans="1:22" ht="18" customHeight="1" x14ac:dyDescent="0.15">
      <c r="A11" s="156" t="s">
        <v>3</v>
      </c>
      <c r="B11" s="121" t="s">
        <v>13</v>
      </c>
      <c r="C11" s="11">
        <v>232</v>
      </c>
      <c r="D11" s="12">
        <v>123</v>
      </c>
      <c r="E11" s="12">
        <v>1</v>
      </c>
      <c r="F11" s="12"/>
      <c r="G11" s="12">
        <v>5</v>
      </c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361</v>
      </c>
    </row>
    <row r="12" spans="1:22" ht="18" customHeight="1" x14ac:dyDescent="0.15">
      <c r="A12" s="157"/>
      <c r="B12" s="119" t="s">
        <v>14</v>
      </c>
      <c r="C12" s="8">
        <v>279</v>
      </c>
      <c r="D12" s="9">
        <v>148</v>
      </c>
      <c r="E12" s="9">
        <v>1</v>
      </c>
      <c r="F12" s="9"/>
      <c r="G12" s="9">
        <v>5</v>
      </c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433</v>
      </c>
    </row>
    <row r="13" spans="1:22" ht="18" customHeight="1" x14ac:dyDescent="0.15">
      <c r="A13" s="154" t="s">
        <v>4</v>
      </c>
      <c r="B13" s="118" t="s">
        <v>13</v>
      </c>
      <c r="C13" s="2">
        <v>61</v>
      </c>
      <c r="D13" s="3">
        <v>55</v>
      </c>
      <c r="E13" s="3">
        <v>31</v>
      </c>
      <c r="F13" s="3">
        <v>2</v>
      </c>
      <c r="G13" s="3"/>
      <c r="H13" s="3">
        <v>16</v>
      </c>
      <c r="I13" s="3">
        <v>3</v>
      </c>
      <c r="J13" s="3"/>
      <c r="K13" s="3"/>
      <c r="L13" s="3"/>
      <c r="M13" s="3"/>
      <c r="N13" s="3"/>
      <c r="O13" s="3">
        <v>75</v>
      </c>
      <c r="P13" s="3">
        <v>15</v>
      </c>
      <c r="Q13" s="3"/>
      <c r="R13" s="3">
        <v>1</v>
      </c>
      <c r="S13" s="3">
        <v>1</v>
      </c>
      <c r="T13" s="3"/>
      <c r="U13" s="4">
        <v>3</v>
      </c>
      <c r="V13" s="29">
        <f t="shared" si="0"/>
        <v>263</v>
      </c>
    </row>
    <row r="14" spans="1:22" ht="18" customHeight="1" x14ac:dyDescent="0.15">
      <c r="A14" s="153"/>
      <c r="B14" s="120" t="s">
        <v>14</v>
      </c>
      <c r="C14" s="5">
        <v>156</v>
      </c>
      <c r="D14" s="6">
        <v>58</v>
      </c>
      <c r="E14" s="6">
        <v>33</v>
      </c>
      <c r="F14" s="6">
        <v>2</v>
      </c>
      <c r="G14" s="6"/>
      <c r="H14" s="6">
        <v>16</v>
      </c>
      <c r="I14" s="6">
        <v>3</v>
      </c>
      <c r="J14" s="6"/>
      <c r="K14" s="6"/>
      <c r="L14" s="6"/>
      <c r="M14" s="6"/>
      <c r="N14" s="6"/>
      <c r="O14" s="6">
        <v>81</v>
      </c>
      <c r="P14" s="6">
        <v>18</v>
      </c>
      <c r="Q14" s="6"/>
      <c r="R14" s="6">
        <v>1</v>
      </c>
      <c r="S14" s="6">
        <v>1</v>
      </c>
      <c r="T14" s="6"/>
      <c r="U14" s="7">
        <v>8</v>
      </c>
      <c r="V14" s="31">
        <f t="shared" si="0"/>
        <v>377</v>
      </c>
    </row>
    <row r="15" spans="1:22" ht="18" customHeight="1" x14ac:dyDescent="0.15">
      <c r="A15" s="156" t="s">
        <v>5</v>
      </c>
      <c r="B15" s="121" t="s">
        <v>13</v>
      </c>
      <c r="C15" s="11">
        <v>27</v>
      </c>
      <c r="D15" s="12">
        <v>52</v>
      </c>
      <c r="E15" s="12">
        <v>78</v>
      </c>
      <c r="F15" s="12">
        <v>2</v>
      </c>
      <c r="G15" s="12"/>
      <c r="H15" s="12"/>
      <c r="I15" s="12"/>
      <c r="J15" s="12">
        <v>2</v>
      </c>
      <c r="K15" s="12"/>
      <c r="L15" s="12"/>
      <c r="M15" s="12"/>
      <c r="N15" s="12"/>
      <c r="O15" s="12"/>
      <c r="P15" s="12">
        <v>25</v>
      </c>
      <c r="Q15" s="12"/>
      <c r="R15" s="12"/>
      <c r="S15" s="12">
        <v>3</v>
      </c>
      <c r="T15" s="12"/>
      <c r="U15" s="13"/>
      <c r="V15" s="32">
        <f t="shared" si="0"/>
        <v>189</v>
      </c>
    </row>
    <row r="16" spans="1:22" ht="18" customHeight="1" x14ac:dyDescent="0.15">
      <c r="A16" s="157"/>
      <c r="B16" s="119" t="s">
        <v>14</v>
      </c>
      <c r="C16" s="8">
        <v>28</v>
      </c>
      <c r="D16" s="9">
        <v>168</v>
      </c>
      <c r="E16" s="9">
        <v>80</v>
      </c>
      <c r="F16" s="9">
        <v>2</v>
      </c>
      <c r="G16" s="9"/>
      <c r="H16" s="9"/>
      <c r="I16" s="9"/>
      <c r="J16" s="9">
        <v>2</v>
      </c>
      <c r="K16" s="9"/>
      <c r="L16" s="9"/>
      <c r="M16" s="9"/>
      <c r="N16" s="9"/>
      <c r="O16" s="9"/>
      <c r="P16" s="9">
        <v>25</v>
      </c>
      <c r="Q16" s="9"/>
      <c r="R16" s="9"/>
      <c r="S16" s="9">
        <v>3</v>
      </c>
      <c r="T16" s="9"/>
      <c r="U16" s="10"/>
      <c r="V16" s="30">
        <f t="shared" si="0"/>
        <v>308</v>
      </c>
    </row>
    <row r="17" spans="1:22" ht="18" customHeight="1" x14ac:dyDescent="0.15">
      <c r="A17" s="154" t="s">
        <v>6</v>
      </c>
      <c r="B17" s="118" t="s">
        <v>13</v>
      </c>
      <c r="C17" s="2">
        <v>2</v>
      </c>
      <c r="D17" s="3">
        <v>11</v>
      </c>
      <c r="E17" s="3">
        <v>39</v>
      </c>
      <c r="F17" s="3">
        <v>2</v>
      </c>
      <c r="G17" s="3">
        <v>3</v>
      </c>
      <c r="H17" s="3">
        <v>6</v>
      </c>
      <c r="I17" s="3">
        <v>2</v>
      </c>
      <c r="J17" s="3"/>
      <c r="K17" s="3"/>
      <c r="L17" s="3"/>
      <c r="M17" s="3"/>
      <c r="N17" s="3"/>
      <c r="O17" s="3"/>
      <c r="P17" s="3">
        <v>3</v>
      </c>
      <c r="Q17" s="3"/>
      <c r="R17" s="3"/>
      <c r="S17" s="3"/>
      <c r="T17" s="3"/>
      <c r="U17" s="4"/>
      <c r="V17" s="29">
        <f t="shared" si="0"/>
        <v>68</v>
      </c>
    </row>
    <row r="18" spans="1:22" ht="18" customHeight="1" x14ac:dyDescent="0.15">
      <c r="A18" s="153"/>
      <c r="B18" s="120" t="s">
        <v>14</v>
      </c>
      <c r="C18" s="5">
        <v>2</v>
      </c>
      <c r="D18" s="6">
        <v>24</v>
      </c>
      <c r="E18" s="6">
        <v>39</v>
      </c>
      <c r="F18" s="6">
        <v>2</v>
      </c>
      <c r="G18" s="6">
        <v>3</v>
      </c>
      <c r="H18" s="6">
        <v>7</v>
      </c>
      <c r="I18" s="6">
        <v>2</v>
      </c>
      <c r="J18" s="6"/>
      <c r="K18" s="6"/>
      <c r="L18" s="6"/>
      <c r="M18" s="6"/>
      <c r="N18" s="6"/>
      <c r="O18" s="6"/>
      <c r="P18" s="6">
        <v>3</v>
      </c>
      <c r="Q18" s="6"/>
      <c r="R18" s="6"/>
      <c r="S18" s="6"/>
      <c r="T18" s="6"/>
      <c r="U18" s="7"/>
      <c r="V18" s="31">
        <f t="shared" si="0"/>
        <v>82</v>
      </c>
    </row>
    <row r="19" spans="1:22" ht="18" customHeight="1" x14ac:dyDescent="0.15">
      <c r="A19" s="156" t="s">
        <v>7</v>
      </c>
      <c r="B19" s="121" t="s">
        <v>13</v>
      </c>
      <c r="C19" s="11">
        <v>2</v>
      </c>
      <c r="D19" s="12">
        <v>8</v>
      </c>
      <c r="E19" s="12">
        <v>31</v>
      </c>
      <c r="F19" s="12"/>
      <c r="G19" s="12">
        <v>3</v>
      </c>
      <c r="H19" s="12"/>
      <c r="I19" s="12"/>
      <c r="J19" s="12"/>
      <c r="K19" s="12"/>
      <c r="L19" s="12"/>
      <c r="M19" s="12"/>
      <c r="N19" s="12"/>
      <c r="O19" s="12"/>
      <c r="P19" s="12">
        <v>2</v>
      </c>
      <c r="Q19" s="12">
        <v>1</v>
      </c>
      <c r="R19" s="12"/>
      <c r="S19" s="12"/>
      <c r="T19" s="12">
        <v>3</v>
      </c>
      <c r="U19" s="13"/>
      <c r="V19" s="32">
        <f t="shared" si="0"/>
        <v>50</v>
      </c>
    </row>
    <row r="20" spans="1:22" ht="18" customHeight="1" x14ac:dyDescent="0.15">
      <c r="A20" s="157"/>
      <c r="B20" s="119" t="s">
        <v>14</v>
      </c>
      <c r="C20" s="8">
        <v>2</v>
      </c>
      <c r="D20" s="9">
        <v>8</v>
      </c>
      <c r="E20" s="9">
        <v>31</v>
      </c>
      <c r="F20" s="9"/>
      <c r="G20" s="9">
        <v>3</v>
      </c>
      <c r="H20" s="9"/>
      <c r="I20" s="9"/>
      <c r="J20" s="9"/>
      <c r="K20" s="9"/>
      <c r="L20" s="9"/>
      <c r="M20" s="9"/>
      <c r="N20" s="9"/>
      <c r="O20" s="9"/>
      <c r="P20" s="9">
        <v>2</v>
      </c>
      <c r="Q20" s="9">
        <v>8</v>
      </c>
      <c r="R20" s="9"/>
      <c r="S20" s="9"/>
      <c r="T20" s="9">
        <v>3</v>
      </c>
      <c r="U20" s="10"/>
      <c r="V20" s="30">
        <f t="shared" si="0"/>
        <v>57</v>
      </c>
    </row>
    <row r="21" spans="1:22" ht="18" customHeight="1" x14ac:dyDescent="0.15">
      <c r="A21" s="154" t="s">
        <v>8</v>
      </c>
      <c r="B21" s="118" t="s">
        <v>13</v>
      </c>
      <c r="C21" s="2">
        <v>86</v>
      </c>
      <c r="D21" s="3">
        <v>32</v>
      </c>
      <c r="E21" s="3">
        <v>5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123</v>
      </c>
    </row>
    <row r="22" spans="1:22" ht="18" customHeight="1" x14ac:dyDescent="0.15">
      <c r="A22" s="153"/>
      <c r="B22" s="120" t="s">
        <v>14</v>
      </c>
      <c r="C22" s="5">
        <v>86</v>
      </c>
      <c r="D22" s="6">
        <v>32</v>
      </c>
      <c r="E22" s="6">
        <v>5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123</v>
      </c>
    </row>
    <row r="23" spans="1:22" ht="18" customHeight="1" x14ac:dyDescent="0.15">
      <c r="A23" s="156" t="s">
        <v>9</v>
      </c>
      <c r="B23" s="121" t="s">
        <v>13</v>
      </c>
      <c r="C23" s="11"/>
      <c r="D23" s="12">
        <v>7</v>
      </c>
      <c r="E23" s="12">
        <v>65</v>
      </c>
      <c r="F23" s="12"/>
      <c r="G23" s="12">
        <v>3</v>
      </c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75</v>
      </c>
    </row>
    <row r="24" spans="1:22" ht="18" customHeight="1" x14ac:dyDescent="0.15">
      <c r="A24" s="157"/>
      <c r="B24" s="119" t="s">
        <v>14</v>
      </c>
      <c r="C24" s="8"/>
      <c r="D24" s="9">
        <v>14</v>
      </c>
      <c r="E24" s="9">
        <v>130</v>
      </c>
      <c r="F24" s="9"/>
      <c r="G24" s="9">
        <v>6</v>
      </c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150</v>
      </c>
    </row>
    <row r="25" spans="1:22" ht="18" customHeight="1" x14ac:dyDescent="0.15">
      <c r="A25" s="154" t="s">
        <v>10</v>
      </c>
      <c r="B25" s="118" t="s">
        <v>13</v>
      </c>
      <c r="C25" s="2">
        <v>49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>
        <v>1</v>
      </c>
      <c r="S25" s="3"/>
      <c r="T25" s="3"/>
      <c r="U25" s="4">
        <v>2</v>
      </c>
      <c r="V25" s="29">
        <f t="shared" si="0"/>
        <v>52</v>
      </c>
    </row>
    <row r="26" spans="1:22" ht="18" customHeight="1" x14ac:dyDescent="0.15">
      <c r="A26" s="153"/>
      <c r="B26" s="120" t="s">
        <v>14</v>
      </c>
      <c r="C26" s="5">
        <v>65</v>
      </c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>
        <v>1</v>
      </c>
      <c r="S26" s="6"/>
      <c r="T26" s="6"/>
      <c r="U26" s="7">
        <v>2</v>
      </c>
      <c r="V26" s="31">
        <f t="shared" si="0"/>
        <v>68</v>
      </c>
    </row>
    <row r="27" spans="1:22" ht="18" customHeight="1" x14ac:dyDescent="0.15">
      <c r="A27" s="156" t="s">
        <v>11</v>
      </c>
      <c r="B27" s="121" t="s">
        <v>13</v>
      </c>
      <c r="C27" s="11">
        <v>115</v>
      </c>
      <c r="D27" s="12">
        <v>23</v>
      </c>
      <c r="E27" s="12">
        <v>13</v>
      </c>
      <c r="F27" s="12">
        <v>3</v>
      </c>
      <c r="G27" s="12"/>
      <c r="H27" s="12">
        <v>5</v>
      </c>
      <c r="I27" s="12">
        <v>2</v>
      </c>
      <c r="J27" s="12">
        <v>1</v>
      </c>
      <c r="K27" s="12"/>
      <c r="L27" s="12">
        <v>2</v>
      </c>
      <c r="M27" s="12"/>
      <c r="N27" s="12"/>
      <c r="O27" s="12">
        <v>1</v>
      </c>
      <c r="P27" s="12">
        <v>4</v>
      </c>
      <c r="Q27" s="12">
        <v>4</v>
      </c>
      <c r="R27" s="12">
        <v>7</v>
      </c>
      <c r="S27" s="12">
        <v>4</v>
      </c>
      <c r="T27" s="12"/>
      <c r="U27" s="13">
        <v>15</v>
      </c>
      <c r="V27" s="32">
        <f t="shared" si="0"/>
        <v>199</v>
      </c>
    </row>
    <row r="28" spans="1:22" ht="18" customHeight="1" x14ac:dyDescent="0.15">
      <c r="A28" s="157"/>
      <c r="B28" s="119" t="s">
        <v>14</v>
      </c>
      <c r="C28" s="8">
        <v>119</v>
      </c>
      <c r="D28" s="9">
        <v>26</v>
      </c>
      <c r="E28" s="9">
        <v>19</v>
      </c>
      <c r="F28" s="9">
        <v>3</v>
      </c>
      <c r="G28" s="9"/>
      <c r="H28" s="9">
        <v>10</v>
      </c>
      <c r="I28" s="9">
        <v>2</v>
      </c>
      <c r="J28" s="9">
        <v>2</v>
      </c>
      <c r="K28" s="9"/>
      <c r="L28" s="9">
        <v>2</v>
      </c>
      <c r="M28" s="9"/>
      <c r="N28" s="9"/>
      <c r="O28" s="9">
        <v>1</v>
      </c>
      <c r="P28" s="9">
        <v>4</v>
      </c>
      <c r="Q28" s="9">
        <v>12</v>
      </c>
      <c r="R28" s="9">
        <v>17</v>
      </c>
      <c r="S28" s="9">
        <v>12</v>
      </c>
      <c r="T28" s="9"/>
      <c r="U28" s="10">
        <v>60</v>
      </c>
      <c r="V28" s="30">
        <f t="shared" si="0"/>
        <v>289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>
        <v>2</v>
      </c>
      <c r="Q29" s="3"/>
      <c r="R29" s="3"/>
      <c r="S29" s="3"/>
      <c r="T29" s="3"/>
      <c r="U29" s="4"/>
      <c r="V29" s="29">
        <f t="shared" si="0"/>
        <v>2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>
        <v>2</v>
      </c>
      <c r="Q30" s="6"/>
      <c r="R30" s="6"/>
      <c r="S30" s="6"/>
      <c r="T30" s="6"/>
      <c r="U30" s="7"/>
      <c r="V30" s="31">
        <f t="shared" si="0"/>
        <v>2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764</v>
      </c>
      <c r="D31" s="3">
        <f t="shared" ref="D31:V31" si="1">+D7+D9+D11+D13+D15+D17+D19+D21+D23+D25+D27+D29</f>
        <v>504</v>
      </c>
      <c r="E31" s="3">
        <f t="shared" si="1"/>
        <v>263</v>
      </c>
      <c r="F31" s="3">
        <f t="shared" si="1"/>
        <v>9</v>
      </c>
      <c r="G31" s="3">
        <f t="shared" si="1"/>
        <v>14</v>
      </c>
      <c r="H31" s="3">
        <f t="shared" si="1"/>
        <v>27</v>
      </c>
      <c r="I31" s="3">
        <f t="shared" si="1"/>
        <v>7</v>
      </c>
      <c r="J31" s="3">
        <f t="shared" si="1"/>
        <v>3</v>
      </c>
      <c r="K31" s="3">
        <f t="shared" ref="K31:M31" si="2">+K7+K9+K11+K13+K15+K17+K19+K21+K23+K25+K27+K29</f>
        <v>0</v>
      </c>
      <c r="L31" s="3">
        <f t="shared" si="2"/>
        <v>2</v>
      </c>
      <c r="M31" s="3">
        <f t="shared" si="2"/>
        <v>0</v>
      </c>
      <c r="N31" s="3">
        <f t="shared" si="1"/>
        <v>0</v>
      </c>
      <c r="O31" s="3">
        <f t="shared" si="1"/>
        <v>76</v>
      </c>
      <c r="P31" s="3">
        <f t="shared" si="1"/>
        <v>51</v>
      </c>
      <c r="Q31" s="3">
        <f t="shared" si="1"/>
        <v>5</v>
      </c>
      <c r="R31" s="3">
        <f t="shared" si="1"/>
        <v>9</v>
      </c>
      <c r="S31" s="3">
        <f t="shared" si="1"/>
        <v>8</v>
      </c>
      <c r="T31" s="3">
        <f t="shared" si="1"/>
        <v>3</v>
      </c>
      <c r="U31" s="4">
        <f t="shared" si="1"/>
        <v>20</v>
      </c>
      <c r="V31" s="29">
        <f t="shared" si="1"/>
        <v>1765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970</v>
      </c>
      <c r="D32" s="6">
        <f t="shared" si="3"/>
        <v>722</v>
      </c>
      <c r="E32" s="6">
        <f t="shared" si="3"/>
        <v>338</v>
      </c>
      <c r="F32" s="6">
        <f t="shared" si="3"/>
        <v>9</v>
      </c>
      <c r="G32" s="6">
        <f t="shared" si="3"/>
        <v>17</v>
      </c>
      <c r="H32" s="6">
        <f t="shared" si="3"/>
        <v>33</v>
      </c>
      <c r="I32" s="6">
        <f t="shared" si="3"/>
        <v>7</v>
      </c>
      <c r="J32" s="6">
        <f t="shared" si="3"/>
        <v>4</v>
      </c>
      <c r="K32" s="6">
        <f t="shared" ref="K32:M32" si="4">+K8+K10+K12+K14+K16+K18+K20+K22+K24+K26+K28+K30</f>
        <v>0</v>
      </c>
      <c r="L32" s="6">
        <f t="shared" si="4"/>
        <v>2</v>
      </c>
      <c r="M32" s="6">
        <f t="shared" si="4"/>
        <v>0</v>
      </c>
      <c r="N32" s="6">
        <f t="shared" si="3"/>
        <v>0</v>
      </c>
      <c r="O32" s="6">
        <f t="shared" si="3"/>
        <v>82</v>
      </c>
      <c r="P32" s="6">
        <f t="shared" si="3"/>
        <v>54</v>
      </c>
      <c r="Q32" s="6">
        <f t="shared" si="3"/>
        <v>20</v>
      </c>
      <c r="R32" s="6">
        <f t="shared" si="3"/>
        <v>19</v>
      </c>
      <c r="S32" s="6">
        <f t="shared" si="3"/>
        <v>16</v>
      </c>
      <c r="T32" s="6">
        <f t="shared" si="3"/>
        <v>3</v>
      </c>
      <c r="U32" s="7">
        <f t="shared" si="3"/>
        <v>70</v>
      </c>
      <c r="V32" s="31">
        <f t="shared" si="3"/>
        <v>2366</v>
      </c>
    </row>
    <row r="33" spans="1:22" ht="18" customHeight="1" x14ac:dyDescent="0.15">
      <c r="A33" s="158" t="s">
        <v>273</v>
      </c>
      <c r="B33" s="118" t="s">
        <v>13</v>
      </c>
      <c r="C33" s="2">
        <v>400</v>
      </c>
      <c r="D33" s="3">
        <v>87</v>
      </c>
      <c r="E33" s="3">
        <v>55</v>
      </c>
      <c r="F33" s="3">
        <v>42</v>
      </c>
      <c r="G33" s="3">
        <v>2</v>
      </c>
      <c r="H33" s="3">
        <v>1</v>
      </c>
      <c r="I33" s="3">
        <v>0</v>
      </c>
      <c r="J33" s="3">
        <v>0</v>
      </c>
      <c r="K33" s="3">
        <v>0</v>
      </c>
      <c r="L33" s="3">
        <v>0</v>
      </c>
      <c r="M33" s="3">
        <v>1</v>
      </c>
      <c r="N33" s="3">
        <v>0</v>
      </c>
      <c r="O33" s="3">
        <v>1</v>
      </c>
      <c r="P33" s="3">
        <v>0</v>
      </c>
      <c r="Q33" s="3">
        <v>1</v>
      </c>
      <c r="R33" s="3">
        <v>4</v>
      </c>
      <c r="S33" s="3">
        <v>0</v>
      </c>
      <c r="T33" s="3">
        <v>2</v>
      </c>
      <c r="U33" s="4">
        <v>1</v>
      </c>
      <c r="V33" s="29">
        <f>SUM(C33:U33)</f>
        <v>597</v>
      </c>
    </row>
    <row r="34" spans="1:22" ht="18" customHeight="1" x14ac:dyDescent="0.15">
      <c r="A34" s="153"/>
      <c r="B34" s="120" t="s">
        <v>14</v>
      </c>
      <c r="C34" s="5">
        <v>401</v>
      </c>
      <c r="D34" s="6">
        <v>87</v>
      </c>
      <c r="E34" s="6">
        <v>55</v>
      </c>
      <c r="F34" s="6">
        <v>42</v>
      </c>
      <c r="G34" s="6">
        <v>2</v>
      </c>
      <c r="H34" s="6">
        <v>1</v>
      </c>
      <c r="I34" s="6">
        <v>0</v>
      </c>
      <c r="J34" s="6">
        <v>0</v>
      </c>
      <c r="K34" s="6">
        <v>0</v>
      </c>
      <c r="L34" s="6">
        <v>0</v>
      </c>
      <c r="M34" s="6">
        <v>1</v>
      </c>
      <c r="N34" s="6">
        <v>0</v>
      </c>
      <c r="O34" s="6">
        <v>2</v>
      </c>
      <c r="P34" s="6">
        <v>0</v>
      </c>
      <c r="Q34" s="6">
        <v>1</v>
      </c>
      <c r="R34" s="6">
        <v>4</v>
      </c>
      <c r="S34" s="6">
        <v>0</v>
      </c>
      <c r="T34" s="6">
        <v>2</v>
      </c>
      <c r="U34" s="7">
        <v>1</v>
      </c>
      <c r="V34" s="31">
        <f>SUM(C34:U34)</f>
        <v>599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1.91</v>
      </c>
      <c r="D35" s="34">
        <f t="shared" ref="D35:V35" si="5">IF(D33=0,"- ",+D31/D33)</f>
        <v>5.7931034482758621</v>
      </c>
      <c r="E35" s="34">
        <f t="shared" si="5"/>
        <v>4.7818181818181822</v>
      </c>
      <c r="F35" s="34">
        <f t="shared" si="5"/>
        <v>0.21428571428571427</v>
      </c>
      <c r="G35" s="34">
        <f t="shared" si="5"/>
        <v>7</v>
      </c>
      <c r="H35" s="34">
        <f t="shared" si="5"/>
        <v>27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>
        <f t="shared" si="6"/>
        <v>0</v>
      </c>
      <c r="N35" s="34" t="str">
        <f t="shared" si="5"/>
        <v xml:space="preserve">- </v>
      </c>
      <c r="O35" s="34">
        <f t="shared" si="5"/>
        <v>76</v>
      </c>
      <c r="P35" s="34" t="str">
        <f t="shared" si="5"/>
        <v xml:space="preserve">- </v>
      </c>
      <c r="Q35" s="34">
        <f t="shared" si="5"/>
        <v>5</v>
      </c>
      <c r="R35" s="34">
        <f t="shared" si="5"/>
        <v>2.25</v>
      </c>
      <c r="S35" s="34" t="str">
        <f t="shared" si="5"/>
        <v xml:space="preserve">- </v>
      </c>
      <c r="T35" s="34">
        <f t="shared" si="5"/>
        <v>1.5</v>
      </c>
      <c r="U35" s="35">
        <f t="shared" si="5"/>
        <v>20</v>
      </c>
      <c r="V35" s="36">
        <f t="shared" si="5"/>
        <v>2.9564489112227808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2.4189526184538654</v>
      </c>
      <c r="D36" s="38">
        <f t="shared" si="7"/>
        <v>8.2988505747126435</v>
      </c>
      <c r="E36" s="38">
        <f t="shared" si="7"/>
        <v>6.1454545454545455</v>
      </c>
      <c r="F36" s="38">
        <f t="shared" si="7"/>
        <v>0.21428571428571427</v>
      </c>
      <c r="G36" s="38">
        <f t="shared" si="7"/>
        <v>8.5</v>
      </c>
      <c r="H36" s="38">
        <f t="shared" si="7"/>
        <v>33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>
        <f t="shared" si="8"/>
        <v>0</v>
      </c>
      <c r="N36" s="38" t="str">
        <f t="shared" si="7"/>
        <v xml:space="preserve">- </v>
      </c>
      <c r="O36" s="38">
        <f t="shared" si="7"/>
        <v>41</v>
      </c>
      <c r="P36" s="38" t="str">
        <f t="shared" si="7"/>
        <v xml:space="preserve">- </v>
      </c>
      <c r="Q36" s="38">
        <f t="shared" si="7"/>
        <v>20</v>
      </c>
      <c r="R36" s="38">
        <f t="shared" si="7"/>
        <v>4.75</v>
      </c>
      <c r="S36" s="38" t="str">
        <f t="shared" si="7"/>
        <v xml:space="preserve">- </v>
      </c>
      <c r="T36" s="38">
        <f t="shared" si="7"/>
        <v>1.5</v>
      </c>
      <c r="U36" s="39">
        <f t="shared" si="7"/>
        <v>70</v>
      </c>
      <c r="V36" s="40">
        <f t="shared" si="7"/>
        <v>3.94991652754591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2</v>
      </c>
      <c r="O4" s="14" t="s">
        <v>35</v>
      </c>
      <c r="P4" s="14" t="s">
        <v>36</v>
      </c>
      <c r="Q4" s="15">
        <v>2</v>
      </c>
      <c r="R4" s="14" t="s">
        <v>37</v>
      </c>
      <c r="T4" s="16" t="s">
        <v>33</v>
      </c>
      <c r="U4" s="16"/>
      <c r="V4" s="16" t="s">
        <v>95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368</v>
      </c>
      <c r="D7" s="3">
        <v>328</v>
      </c>
      <c r="E7" s="3">
        <v>1088</v>
      </c>
      <c r="F7" s="3">
        <v>469</v>
      </c>
      <c r="G7" s="3">
        <v>88</v>
      </c>
      <c r="H7" s="3">
        <v>81</v>
      </c>
      <c r="I7" s="3">
        <v>1572</v>
      </c>
      <c r="J7" s="3">
        <v>0</v>
      </c>
      <c r="K7" s="3">
        <v>6</v>
      </c>
      <c r="L7" s="3">
        <v>2</v>
      </c>
      <c r="M7" s="3">
        <v>0</v>
      </c>
      <c r="N7" s="3">
        <v>0</v>
      </c>
      <c r="O7" s="3">
        <v>12</v>
      </c>
      <c r="P7" s="3">
        <v>4</v>
      </c>
      <c r="Q7" s="3">
        <v>2</v>
      </c>
      <c r="R7" s="3">
        <v>36</v>
      </c>
      <c r="S7" s="3">
        <v>2</v>
      </c>
      <c r="T7" s="3">
        <v>42</v>
      </c>
      <c r="U7" s="4">
        <v>317</v>
      </c>
      <c r="V7" s="29">
        <f>SUM(C7:U7)</f>
        <v>4417</v>
      </c>
    </row>
    <row r="8" spans="1:22" ht="18" customHeight="1" x14ac:dyDescent="0.15">
      <c r="A8" s="157"/>
      <c r="B8" s="119" t="s">
        <v>14</v>
      </c>
      <c r="C8" s="5">
        <v>584</v>
      </c>
      <c r="D8" s="9">
        <v>431</v>
      </c>
      <c r="E8" s="9">
        <v>1299</v>
      </c>
      <c r="F8" s="9">
        <v>970</v>
      </c>
      <c r="G8" s="9">
        <v>199</v>
      </c>
      <c r="H8" s="9">
        <v>104</v>
      </c>
      <c r="I8" s="9">
        <v>2148</v>
      </c>
      <c r="J8" s="9">
        <v>0</v>
      </c>
      <c r="K8" s="9">
        <v>16</v>
      </c>
      <c r="L8" s="9">
        <v>6</v>
      </c>
      <c r="M8" s="9">
        <v>0</v>
      </c>
      <c r="N8" s="9">
        <v>0</v>
      </c>
      <c r="O8" s="9">
        <v>21</v>
      </c>
      <c r="P8" s="9">
        <v>8</v>
      </c>
      <c r="Q8" s="9">
        <v>4</v>
      </c>
      <c r="R8" s="9">
        <v>96</v>
      </c>
      <c r="S8" s="9">
        <v>4</v>
      </c>
      <c r="T8" s="9">
        <v>151</v>
      </c>
      <c r="U8" s="10">
        <v>442</v>
      </c>
      <c r="V8" s="30">
        <f t="shared" ref="V8:V30" si="0">SUM(C8:U8)</f>
        <v>6483</v>
      </c>
    </row>
    <row r="9" spans="1:22" ht="18" customHeight="1" x14ac:dyDescent="0.15">
      <c r="A9" s="154" t="s">
        <v>2</v>
      </c>
      <c r="B9" s="118" t="s">
        <v>13</v>
      </c>
      <c r="C9" s="2">
        <v>455</v>
      </c>
      <c r="D9" s="3">
        <v>585</v>
      </c>
      <c r="E9" s="3">
        <v>869</v>
      </c>
      <c r="F9" s="3">
        <v>243</v>
      </c>
      <c r="G9" s="3">
        <v>122</v>
      </c>
      <c r="H9" s="3">
        <v>26</v>
      </c>
      <c r="I9" s="3">
        <v>751</v>
      </c>
      <c r="J9" s="3">
        <v>2</v>
      </c>
      <c r="K9" s="3">
        <v>8</v>
      </c>
      <c r="L9" s="3">
        <v>0</v>
      </c>
      <c r="M9" s="3">
        <v>0</v>
      </c>
      <c r="N9" s="3">
        <v>0</v>
      </c>
      <c r="O9" s="3">
        <v>8</v>
      </c>
      <c r="P9" s="3">
        <v>0</v>
      </c>
      <c r="Q9" s="3">
        <v>0</v>
      </c>
      <c r="R9" s="3">
        <v>28</v>
      </c>
      <c r="S9" s="3">
        <v>0</v>
      </c>
      <c r="T9" s="3">
        <v>17</v>
      </c>
      <c r="U9" s="4">
        <v>103</v>
      </c>
      <c r="V9" s="29">
        <f t="shared" si="0"/>
        <v>3217</v>
      </c>
    </row>
    <row r="10" spans="1:22" ht="18" customHeight="1" x14ac:dyDescent="0.15">
      <c r="A10" s="153"/>
      <c r="B10" s="120" t="s">
        <v>14</v>
      </c>
      <c r="C10" s="5">
        <v>469</v>
      </c>
      <c r="D10" s="6">
        <v>621</v>
      </c>
      <c r="E10" s="6">
        <v>883</v>
      </c>
      <c r="F10" s="6">
        <v>299</v>
      </c>
      <c r="G10" s="6">
        <v>146</v>
      </c>
      <c r="H10" s="6">
        <v>26</v>
      </c>
      <c r="I10" s="6">
        <v>837</v>
      </c>
      <c r="J10" s="6">
        <v>6</v>
      </c>
      <c r="K10" s="6">
        <v>8</v>
      </c>
      <c r="L10" s="6">
        <v>0</v>
      </c>
      <c r="M10" s="6">
        <v>0</v>
      </c>
      <c r="N10" s="6">
        <v>0</v>
      </c>
      <c r="O10" s="6">
        <v>22</v>
      </c>
      <c r="P10" s="6">
        <v>0</v>
      </c>
      <c r="Q10" s="6">
        <v>0</v>
      </c>
      <c r="R10" s="6">
        <v>44</v>
      </c>
      <c r="S10" s="6">
        <v>0</v>
      </c>
      <c r="T10" s="6">
        <v>28</v>
      </c>
      <c r="U10" s="7">
        <v>119</v>
      </c>
      <c r="V10" s="31">
        <f t="shared" si="0"/>
        <v>3508</v>
      </c>
    </row>
    <row r="11" spans="1:22" ht="18" customHeight="1" x14ac:dyDescent="0.15">
      <c r="A11" s="156" t="s">
        <v>3</v>
      </c>
      <c r="B11" s="121" t="s">
        <v>13</v>
      </c>
      <c r="C11" s="11">
        <v>491</v>
      </c>
      <c r="D11" s="12">
        <v>413</v>
      </c>
      <c r="E11" s="12">
        <v>1236</v>
      </c>
      <c r="F11" s="12">
        <v>306</v>
      </c>
      <c r="G11" s="12">
        <v>176</v>
      </c>
      <c r="H11" s="12">
        <v>18</v>
      </c>
      <c r="I11" s="12">
        <v>544</v>
      </c>
      <c r="J11" s="12">
        <v>2</v>
      </c>
      <c r="K11" s="12">
        <v>14</v>
      </c>
      <c r="L11" s="12">
        <v>0</v>
      </c>
      <c r="M11" s="12">
        <v>0</v>
      </c>
      <c r="N11" s="12">
        <v>0</v>
      </c>
      <c r="O11" s="12">
        <v>2</v>
      </c>
      <c r="P11" s="12">
        <v>0</v>
      </c>
      <c r="Q11" s="12">
        <v>0</v>
      </c>
      <c r="R11" s="12">
        <v>17</v>
      </c>
      <c r="S11" s="12">
        <v>0</v>
      </c>
      <c r="T11" s="12">
        <v>0</v>
      </c>
      <c r="U11" s="13">
        <v>63</v>
      </c>
      <c r="V11" s="32">
        <f t="shared" si="0"/>
        <v>3282</v>
      </c>
    </row>
    <row r="12" spans="1:22" ht="18" customHeight="1" x14ac:dyDescent="0.15">
      <c r="A12" s="157"/>
      <c r="B12" s="119" t="s">
        <v>14</v>
      </c>
      <c r="C12" s="8">
        <v>511</v>
      </c>
      <c r="D12" s="9">
        <v>443</v>
      </c>
      <c r="E12" s="9">
        <v>1244</v>
      </c>
      <c r="F12" s="9">
        <v>316</v>
      </c>
      <c r="G12" s="9">
        <v>206</v>
      </c>
      <c r="H12" s="9">
        <v>20</v>
      </c>
      <c r="I12" s="9">
        <v>544</v>
      </c>
      <c r="J12" s="9">
        <v>2</v>
      </c>
      <c r="K12" s="9">
        <v>14</v>
      </c>
      <c r="L12" s="9">
        <v>0</v>
      </c>
      <c r="M12" s="9">
        <v>0</v>
      </c>
      <c r="N12" s="9">
        <v>0</v>
      </c>
      <c r="O12" s="9">
        <v>2</v>
      </c>
      <c r="P12" s="9">
        <v>0</v>
      </c>
      <c r="Q12" s="9">
        <v>0</v>
      </c>
      <c r="R12" s="9">
        <v>26</v>
      </c>
      <c r="S12" s="9">
        <v>0</v>
      </c>
      <c r="T12" s="9">
        <v>0</v>
      </c>
      <c r="U12" s="10">
        <v>67</v>
      </c>
      <c r="V12" s="30">
        <f t="shared" si="0"/>
        <v>3395</v>
      </c>
    </row>
    <row r="13" spans="1:22" ht="18" customHeight="1" x14ac:dyDescent="0.15">
      <c r="A13" s="154" t="s">
        <v>4</v>
      </c>
      <c r="B13" s="118" t="s">
        <v>13</v>
      </c>
      <c r="C13" s="2">
        <v>1070</v>
      </c>
      <c r="D13" s="3">
        <v>2011</v>
      </c>
      <c r="E13" s="3">
        <v>1996</v>
      </c>
      <c r="F13" s="3">
        <v>539</v>
      </c>
      <c r="G13" s="3">
        <v>53</v>
      </c>
      <c r="H13" s="3">
        <v>41</v>
      </c>
      <c r="I13" s="3">
        <v>762</v>
      </c>
      <c r="J13" s="3">
        <v>0</v>
      </c>
      <c r="K13" s="3">
        <v>11</v>
      </c>
      <c r="L13" s="3">
        <v>0</v>
      </c>
      <c r="M13" s="3">
        <v>0</v>
      </c>
      <c r="N13" s="3">
        <v>2</v>
      </c>
      <c r="O13" s="3">
        <v>6</v>
      </c>
      <c r="P13" s="3">
        <v>0</v>
      </c>
      <c r="Q13" s="3">
        <v>6</v>
      </c>
      <c r="R13" s="3">
        <v>60</v>
      </c>
      <c r="S13" s="3">
        <v>0</v>
      </c>
      <c r="T13" s="3">
        <v>20</v>
      </c>
      <c r="U13" s="4">
        <v>441</v>
      </c>
      <c r="V13" s="29">
        <f t="shared" si="0"/>
        <v>7018</v>
      </c>
    </row>
    <row r="14" spans="1:22" ht="18" customHeight="1" x14ac:dyDescent="0.15">
      <c r="A14" s="153"/>
      <c r="B14" s="120" t="s">
        <v>14</v>
      </c>
      <c r="C14" s="5">
        <v>1210</v>
      </c>
      <c r="D14" s="6">
        <v>2309</v>
      </c>
      <c r="E14" s="6">
        <v>2028</v>
      </c>
      <c r="F14" s="6">
        <v>684</v>
      </c>
      <c r="G14" s="6">
        <v>73</v>
      </c>
      <c r="H14" s="6">
        <v>45</v>
      </c>
      <c r="I14" s="6">
        <v>1080</v>
      </c>
      <c r="J14" s="6">
        <v>0</v>
      </c>
      <c r="K14" s="6">
        <v>22</v>
      </c>
      <c r="L14" s="6">
        <v>0</v>
      </c>
      <c r="M14" s="6">
        <v>0</v>
      </c>
      <c r="N14" s="6">
        <v>4</v>
      </c>
      <c r="O14" s="6">
        <v>25</v>
      </c>
      <c r="P14" s="6">
        <v>0</v>
      </c>
      <c r="Q14" s="6">
        <v>6</v>
      </c>
      <c r="R14" s="6">
        <v>93</v>
      </c>
      <c r="S14" s="6">
        <v>0</v>
      </c>
      <c r="T14" s="6">
        <v>24</v>
      </c>
      <c r="U14" s="7">
        <v>489</v>
      </c>
      <c r="V14" s="31">
        <f t="shared" si="0"/>
        <v>8092</v>
      </c>
    </row>
    <row r="15" spans="1:22" ht="18" customHeight="1" x14ac:dyDescent="0.15">
      <c r="A15" s="156" t="s">
        <v>5</v>
      </c>
      <c r="B15" s="121" t="s">
        <v>13</v>
      </c>
      <c r="C15" s="11">
        <v>1440</v>
      </c>
      <c r="D15" s="12">
        <v>2402</v>
      </c>
      <c r="E15" s="12">
        <v>1350</v>
      </c>
      <c r="F15" s="12">
        <v>429</v>
      </c>
      <c r="G15" s="12">
        <v>50</v>
      </c>
      <c r="H15" s="12">
        <v>43</v>
      </c>
      <c r="I15" s="12">
        <v>216</v>
      </c>
      <c r="J15" s="12">
        <v>1</v>
      </c>
      <c r="K15" s="12">
        <v>2</v>
      </c>
      <c r="L15" s="12">
        <v>0</v>
      </c>
      <c r="M15" s="12">
        <v>0</v>
      </c>
      <c r="N15" s="12">
        <v>0</v>
      </c>
      <c r="O15" s="12">
        <v>2</v>
      </c>
      <c r="P15" s="12">
        <v>12</v>
      </c>
      <c r="Q15" s="12">
        <v>0</v>
      </c>
      <c r="R15" s="12">
        <v>11</v>
      </c>
      <c r="S15" s="12">
        <v>4</v>
      </c>
      <c r="T15" s="12">
        <v>13</v>
      </c>
      <c r="U15" s="13">
        <v>326</v>
      </c>
      <c r="V15" s="32">
        <f t="shared" si="0"/>
        <v>6301</v>
      </c>
    </row>
    <row r="16" spans="1:22" ht="18" customHeight="1" x14ac:dyDescent="0.15">
      <c r="A16" s="157"/>
      <c r="B16" s="119" t="s">
        <v>14</v>
      </c>
      <c r="C16" s="8">
        <v>1601</v>
      </c>
      <c r="D16" s="9">
        <v>2641</v>
      </c>
      <c r="E16" s="9">
        <v>1365</v>
      </c>
      <c r="F16" s="9">
        <v>480</v>
      </c>
      <c r="G16" s="9">
        <v>61</v>
      </c>
      <c r="H16" s="9">
        <v>57</v>
      </c>
      <c r="I16" s="9">
        <v>267</v>
      </c>
      <c r="J16" s="9">
        <v>1</v>
      </c>
      <c r="K16" s="9">
        <v>2</v>
      </c>
      <c r="L16" s="9">
        <v>0</v>
      </c>
      <c r="M16" s="9">
        <v>0</v>
      </c>
      <c r="N16" s="9">
        <v>0</v>
      </c>
      <c r="O16" s="9">
        <v>2</v>
      </c>
      <c r="P16" s="9">
        <v>12</v>
      </c>
      <c r="Q16" s="9">
        <v>0</v>
      </c>
      <c r="R16" s="9">
        <v>18</v>
      </c>
      <c r="S16" s="9">
        <v>6</v>
      </c>
      <c r="T16" s="9">
        <v>29</v>
      </c>
      <c r="U16" s="10">
        <v>481</v>
      </c>
      <c r="V16" s="30">
        <f t="shared" si="0"/>
        <v>7023</v>
      </c>
    </row>
    <row r="17" spans="1:22" ht="18" customHeight="1" x14ac:dyDescent="0.15">
      <c r="A17" s="154" t="s">
        <v>6</v>
      </c>
      <c r="B17" s="118" t="s">
        <v>13</v>
      </c>
      <c r="C17" s="2">
        <v>1484</v>
      </c>
      <c r="D17" s="3">
        <v>1087</v>
      </c>
      <c r="E17" s="3">
        <v>1246</v>
      </c>
      <c r="F17" s="3">
        <v>266</v>
      </c>
      <c r="G17" s="3">
        <v>35</v>
      </c>
      <c r="H17" s="3">
        <v>22</v>
      </c>
      <c r="I17" s="3">
        <v>173</v>
      </c>
      <c r="J17" s="3">
        <v>6</v>
      </c>
      <c r="K17" s="3">
        <v>1</v>
      </c>
      <c r="L17" s="3">
        <v>0</v>
      </c>
      <c r="M17" s="3">
        <v>0</v>
      </c>
      <c r="N17" s="3">
        <v>2</v>
      </c>
      <c r="O17" s="3">
        <v>0</v>
      </c>
      <c r="P17" s="3">
        <v>0</v>
      </c>
      <c r="Q17" s="3">
        <v>2</v>
      </c>
      <c r="R17" s="3">
        <v>24</v>
      </c>
      <c r="S17" s="3">
        <v>3</v>
      </c>
      <c r="T17" s="3">
        <v>10</v>
      </c>
      <c r="U17" s="4">
        <v>172</v>
      </c>
      <c r="V17" s="29">
        <f t="shared" si="0"/>
        <v>4533</v>
      </c>
    </row>
    <row r="18" spans="1:22" ht="18" customHeight="1" x14ac:dyDescent="0.15">
      <c r="A18" s="153"/>
      <c r="B18" s="120" t="s">
        <v>14</v>
      </c>
      <c r="C18" s="5">
        <v>1524</v>
      </c>
      <c r="D18" s="6">
        <v>1177</v>
      </c>
      <c r="E18" s="6">
        <v>1279</v>
      </c>
      <c r="F18" s="6">
        <v>283</v>
      </c>
      <c r="G18" s="6">
        <v>41</v>
      </c>
      <c r="H18" s="6">
        <v>30</v>
      </c>
      <c r="I18" s="6">
        <v>273</v>
      </c>
      <c r="J18" s="6">
        <v>14</v>
      </c>
      <c r="K18" s="6">
        <v>1</v>
      </c>
      <c r="L18" s="6">
        <v>0</v>
      </c>
      <c r="M18" s="6">
        <v>0</v>
      </c>
      <c r="N18" s="6">
        <v>2</v>
      </c>
      <c r="O18" s="6">
        <v>0</v>
      </c>
      <c r="P18" s="6">
        <v>0</v>
      </c>
      <c r="Q18" s="6">
        <v>8</v>
      </c>
      <c r="R18" s="6">
        <v>28</v>
      </c>
      <c r="S18" s="6">
        <v>3</v>
      </c>
      <c r="T18" s="6">
        <v>24</v>
      </c>
      <c r="U18" s="7">
        <v>233</v>
      </c>
      <c r="V18" s="31">
        <f t="shared" si="0"/>
        <v>4920</v>
      </c>
    </row>
    <row r="19" spans="1:22" ht="18" customHeight="1" x14ac:dyDescent="0.15">
      <c r="A19" s="156" t="s">
        <v>7</v>
      </c>
      <c r="B19" s="121" t="s">
        <v>13</v>
      </c>
      <c r="C19" s="11">
        <v>1325</v>
      </c>
      <c r="D19" s="12">
        <v>1165</v>
      </c>
      <c r="E19" s="12">
        <v>1555</v>
      </c>
      <c r="F19" s="12">
        <v>227</v>
      </c>
      <c r="G19" s="12">
        <v>12</v>
      </c>
      <c r="H19" s="12">
        <v>14</v>
      </c>
      <c r="I19" s="12">
        <v>392</v>
      </c>
      <c r="J19" s="12">
        <v>0</v>
      </c>
      <c r="K19" s="12">
        <v>0</v>
      </c>
      <c r="L19" s="12">
        <v>1</v>
      </c>
      <c r="M19" s="12">
        <v>0</v>
      </c>
      <c r="N19" s="12">
        <v>0</v>
      </c>
      <c r="O19" s="12">
        <v>0</v>
      </c>
      <c r="P19" s="12">
        <v>0</v>
      </c>
      <c r="Q19" s="12">
        <v>2</v>
      </c>
      <c r="R19" s="12">
        <v>12</v>
      </c>
      <c r="S19" s="12">
        <v>0</v>
      </c>
      <c r="T19" s="12">
        <v>0</v>
      </c>
      <c r="U19" s="13">
        <v>192</v>
      </c>
      <c r="V19" s="32">
        <f t="shared" si="0"/>
        <v>4897</v>
      </c>
    </row>
    <row r="20" spans="1:22" ht="18" customHeight="1" x14ac:dyDescent="0.15">
      <c r="A20" s="157"/>
      <c r="B20" s="119" t="s">
        <v>14</v>
      </c>
      <c r="C20" s="8">
        <v>1327</v>
      </c>
      <c r="D20" s="9">
        <v>1239</v>
      </c>
      <c r="E20" s="9">
        <v>1558</v>
      </c>
      <c r="F20" s="9">
        <v>254</v>
      </c>
      <c r="G20" s="9">
        <v>20</v>
      </c>
      <c r="H20" s="9">
        <v>20</v>
      </c>
      <c r="I20" s="9">
        <v>551</v>
      </c>
      <c r="J20" s="9">
        <v>0</v>
      </c>
      <c r="K20" s="9">
        <v>0</v>
      </c>
      <c r="L20" s="9">
        <v>1</v>
      </c>
      <c r="M20" s="9">
        <v>0</v>
      </c>
      <c r="N20" s="9">
        <v>0</v>
      </c>
      <c r="O20" s="9">
        <v>0</v>
      </c>
      <c r="P20" s="9">
        <v>0</v>
      </c>
      <c r="Q20" s="9">
        <v>8</v>
      </c>
      <c r="R20" s="9">
        <v>12</v>
      </c>
      <c r="S20" s="9">
        <v>0</v>
      </c>
      <c r="T20" s="9">
        <v>0</v>
      </c>
      <c r="U20" s="10">
        <v>215</v>
      </c>
      <c r="V20" s="30">
        <f t="shared" si="0"/>
        <v>5205</v>
      </c>
    </row>
    <row r="21" spans="1:22" ht="18" customHeight="1" x14ac:dyDescent="0.15">
      <c r="A21" s="154" t="s">
        <v>8</v>
      </c>
      <c r="B21" s="118" t="s">
        <v>13</v>
      </c>
      <c r="C21" s="2">
        <v>1855</v>
      </c>
      <c r="D21" s="3">
        <v>480</v>
      </c>
      <c r="E21" s="3">
        <v>1846</v>
      </c>
      <c r="F21" s="3">
        <v>270</v>
      </c>
      <c r="G21" s="3">
        <v>81</v>
      </c>
      <c r="H21" s="3">
        <v>55</v>
      </c>
      <c r="I21" s="3">
        <v>261</v>
      </c>
      <c r="J21" s="3">
        <v>5</v>
      </c>
      <c r="K21" s="3">
        <v>0</v>
      </c>
      <c r="L21" s="3">
        <v>0</v>
      </c>
      <c r="M21" s="3">
        <v>0</v>
      </c>
      <c r="N21" s="3">
        <v>0</v>
      </c>
      <c r="O21" s="3">
        <v>3</v>
      </c>
      <c r="P21" s="3">
        <v>4</v>
      </c>
      <c r="Q21" s="3">
        <v>0</v>
      </c>
      <c r="R21" s="3">
        <v>21</v>
      </c>
      <c r="S21" s="3">
        <v>8</v>
      </c>
      <c r="T21" s="3">
        <v>7</v>
      </c>
      <c r="U21" s="4">
        <v>299</v>
      </c>
      <c r="V21" s="29">
        <f t="shared" si="0"/>
        <v>5195</v>
      </c>
    </row>
    <row r="22" spans="1:22" ht="18" customHeight="1" x14ac:dyDescent="0.15">
      <c r="A22" s="153"/>
      <c r="B22" s="120" t="s">
        <v>14</v>
      </c>
      <c r="C22" s="5">
        <v>2061</v>
      </c>
      <c r="D22" s="6">
        <v>513</v>
      </c>
      <c r="E22" s="6">
        <v>1868</v>
      </c>
      <c r="F22" s="6">
        <v>321</v>
      </c>
      <c r="G22" s="6">
        <v>151</v>
      </c>
      <c r="H22" s="6">
        <v>68</v>
      </c>
      <c r="I22" s="6">
        <v>325</v>
      </c>
      <c r="J22" s="6">
        <v>19</v>
      </c>
      <c r="K22" s="6">
        <v>0</v>
      </c>
      <c r="L22" s="6">
        <v>0</v>
      </c>
      <c r="M22" s="6">
        <v>0</v>
      </c>
      <c r="N22" s="6">
        <v>0</v>
      </c>
      <c r="O22" s="6">
        <v>3</v>
      </c>
      <c r="P22" s="6">
        <v>10</v>
      </c>
      <c r="Q22" s="6">
        <v>0</v>
      </c>
      <c r="R22" s="6">
        <v>49</v>
      </c>
      <c r="S22" s="6">
        <v>11</v>
      </c>
      <c r="T22" s="6">
        <v>23</v>
      </c>
      <c r="U22" s="7">
        <v>418</v>
      </c>
      <c r="V22" s="31">
        <f t="shared" si="0"/>
        <v>5840</v>
      </c>
    </row>
    <row r="23" spans="1:22" ht="18" customHeight="1" x14ac:dyDescent="0.15">
      <c r="A23" s="156" t="s">
        <v>9</v>
      </c>
      <c r="B23" s="121" t="s">
        <v>13</v>
      </c>
      <c r="C23" s="11">
        <v>811</v>
      </c>
      <c r="D23" s="12">
        <v>128</v>
      </c>
      <c r="E23" s="12">
        <v>870</v>
      </c>
      <c r="F23" s="12">
        <v>907</v>
      </c>
      <c r="G23" s="12">
        <v>880</v>
      </c>
      <c r="H23" s="12">
        <v>124</v>
      </c>
      <c r="I23" s="12">
        <v>1078</v>
      </c>
      <c r="J23" s="12">
        <v>2</v>
      </c>
      <c r="K23" s="12">
        <v>65</v>
      </c>
      <c r="L23" s="12">
        <v>26</v>
      </c>
      <c r="M23" s="12">
        <v>4</v>
      </c>
      <c r="N23" s="12">
        <v>0</v>
      </c>
      <c r="O23" s="12">
        <v>24</v>
      </c>
      <c r="P23" s="12">
        <v>0</v>
      </c>
      <c r="Q23" s="12">
        <v>7</v>
      </c>
      <c r="R23" s="12">
        <v>108</v>
      </c>
      <c r="S23" s="12">
        <v>7</v>
      </c>
      <c r="T23" s="12">
        <v>79</v>
      </c>
      <c r="U23" s="13">
        <v>68</v>
      </c>
      <c r="V23" s="32">
        <f t="shared" si="0"/>
        <v>5188</v>
      </c>
    </row>
    <row r="24" spans="1:22" ht="18" customHeight="1" x14ac:dyDescent="0.15">
      <c r="A24" s="157"/>
      <c r="B24" s="119" t="s">
        <v>14</v>
      </c>
      <c r="C24" s="8">
        <v>1585</v>
      </c>
      <c r="D24" s="9">
        <v>282</v>
      </c>
      <c r="E24" s="9">
        <v>1500</v>
      </c>
      <c r="F24" s="9">
        <v>2433</v>
      </c>
      <c r="G24" s="9">
        <v>2314</v>
      </c>
      <c r="H24" s="9">
        <v>311</v>
      </c>
      <c r="I24" s="9">
        <v>2042</v>
      </c>
      <c r="J24" s="9">
        <v>4</v>
      </c>
      <c r="K24" s="9">
        <v>115</v>
      </c>
      <c r="L24" s="9">
        <v>87</v>
      </c>
      <c r="M24" s="9">
        <v>4</v>
      </c>
      <c r="N24" s="9">
        <v>0</v>
      </c>
      <c r="O24" s="9">
        <v>35</v>
      </c>
      <c r="P24" s="9">
        <v>0</v>
      </c>
      <c r="Q24" s="9">
        <v>27</v>
      </c>
      <c r="R24" s="9">
        <v>307</v>
      </c>
      <c r="S24" s="9">
        <v>20</v>
      </c>
      <c r="T24" s="9">
        <v>258</v>
      </c>
      <c r="U24" s="10">
        <v>140</v>
      </c>
      <c r="V24" s="30">
        <f t="shared" si="0"/>
        <v>11464</v>
      </c>
    </row>
    <row r="25" spans="1:22" ht="18" customHeight="1" x14ac:dyDescent="0.15">
      <c r="A25" s="154" t="s">
        <v>10</v>
      </c>
      <c r="B25" s="118" t="s">
        <v>13</v>
      </c>
      <c r="C25" s="2">
        <v>935</v>
      </c>
      <c r="D25" s="3">
        <v>156</v>
      </c>
      <c r="E25" s="3">
        <v>175</v>
      </c>
      <c r="F25" s="3">
        <v>427</v>
      </c>
      <c r="G25" s="3">
        <v>79</v>
      </c>
      <c r="H25" s="3">
        <v>12</v>
      </c>
      <c r="I25" s="3">
        <v>920</v>
      </c>
      <c r="J25" s="3">
        <v>4</v>
      </c>
      <c r="K25" s="3">
        <v>62</v>
      </c>
      <c r="L25" s="3">
        <v>5</v>
      </c>
      <c r="M25" s="3">
        <v>0</v>
      </c>
      <c r="N25" s="3">
        <v>6</v>
      </c>
      <c r="O25" s="3">
        <v>9</v>
      </c>
      <c r="P25" s="3">
        <v>11</v>
      </c>
      <c r="Q25" s="3">
        <v>4</v>
      </c>
      <c r="R25" s="3">
        <v>200</v>
      </c>
      <c r="S25" s="3">
        <v>6</v>
      </c>
      <c r="T25" s="3">
        <v>253</v>
      </c>
      <c r="U25" s="4">
        <v>125</v>
      </c>
      <c r="V25" s="29">
        <f t="shared" si="0"/>
        <v>3389</v>
      </c>
    </row>
    <row r="26" spans="1:22" ht="18" customHeight="1" x14ac:dyDescent="0.15">
      <c r="A26" s="153"/>
      <c r="B26" s="120" t="s">
        <v>14</v>
      </c>
      <c r="C26" s="5">
        <v>1846</v>
      </c>
      <c r="D26" s="6">
        <v>363</v>
      </c>
      <c r="E26" s="6">
        <v>539</v>
      </c>
      <c r="F26" s="6">
        <v>1033</v>
      </c>
      <c r="G26" s="6">
        <v>297</v>
      </c>
      <c r="H26" s="6">
        <v>58</v>
      </c>
      <c r="I26" s="6">
        <v>1623</v>
      </c>
      <c r="J26" s="6">
        <v>4</v>
      </c>
      <c r="K26" s="6">
        <v>151</v>
      </c>
      <c r="L26" s="6">
        <v>5</v>
      </c>
      <c r="M26" s="6">
        <v>0</v>
      </c>
      <c r="N26" s="6">
        <v>15</v>
      </c>
      <c r="O26" s="6">
        <v>21</v>
      </c>
      <c r="P26" s="6">
        <v>25</v>
      </c>
      <c r="Q26" s="6">
        <v>18</v>
      </c>
      <c r="R26" s="6">
        <v>669</v>
      </c>
      <c r="S26" s="6">
        <v>18</v>
      </c>
      <c r="T26" s="6">
        <v>980</v>
      </c>
      <c r="U26" s="7">
        <v>389</v>
      </c>
      <c r="V26" s="31">
        <f t="shared" si="0"/>
        <v>8054</v>
      </c>
    </row>
    <row r="27" spans="1:22" ht="18" customHeight="1" x14ac:dyDescent="0.15">
      <c r="A27" s="156" t="s">
        <v>11</v>
      </c>
      <c r="B27" s="121" t="s">
        <v>13</v>
      </c>
      <c r="C27" s="11">
        <v>1652</v>
      </c>
      <c r="D27" s="12">
        <v>199</v>
      </c>
      <c r="E27" s="12">
        <v>295</v>
      </c>
      <c r="F27" s="12">
        <v>760</v>
      </c>
      <c r="G27" s="12">
        <v>92</v>
      </c>
      <c r="H27" s="12">
        <v>56</v>
      </c>
      <c r="I27" s="12">
        <v>1118</v>
      </c>
      <c r="J27" s="12">
        <v>0</v>
      </c>
      <c r="K27" s="12">
        <v>14</v>
      </c>
      <c r="L27" s="12">
        <v>19</v>
      </c>
      <c r="M27" s="12">
        <v>15</v>
      </c>
      <c r="N27" s="12">
        <v>1</v>
      </c>
      <c r="O27" s="12">
        <v>44</v>
      </c>
      <c r="P27" s="12">
        <v>4</v>
      </c>
      <c r="Q27" s="12">
        <v>0</v>
      </c>
      <c r="R27" s="12">
        <v>266</v>
      </c>
      <c r="S27" s="12">
        <v>16</v>
      </c>
      <c r="T27" s="12">
        <v>207</v>
      </c>
      <c r="U27" s="13">
        <v>111</v>
      </c>
      <c r="V27" s="32">
        <f t="shared" si="0"/>
        <v>4869</v>
      </c>
    </row>
    <row r="28" spans="1:22" ht="18" customHeight="1" x14ac:dyDescent="0.15">
      <c r="A28" s="157"/>
      <c r="B28" s="119" t="s">
        <v>14</v>
      </c>
      <c r="C28" s="8">
        <v>3302</v>
      </c>
      <c r="D28" s="9">
        <v>430</v>
      </c>
      <c r="E28" s="9">
        <v>856</v>
      </c>
      <c r="F28" s="9">
        <v>1755</v>
      </c>
      <c r="G28" s="9">
        <v>245</v>
      </c>
      <c r="H28" s="9">
        <v>81</v>
      </c>
      <c r="I28" s="9">
        <v>2220</v>
      </c>
      <c r="J28" s="9">
        <v>0</v>
      </c>
      <c r="K28" s="9">
        <v>23</v>
      </c>
      <c r="L28" s="9">
        <v>21</v>
      </c>
      <c r="M28" s="9">
        <v>15</v>
      </c>
      <c r="N28" s="9">
        <v>1</v>
      </c>
      <c r="O28" s="9">
        <v>118</v>
      </c>
      <c r="P28" s="9">
        <v>11</v>
      </c>
      <c r="Q28" s="9">
        <v>0</v>
      </c>
      <c r="R28" s="9">
        <v>805</v>
      </c>
      <c r="S28" s="9">
        <v>36</v>
      </c>
      <c r="T28" s="9">
        <v>837</v>
      </c>
      <c r="U28" s="10">
        <v>226</v>
      </c>
      <c r="V28" s="30">
        <f t="shared" si="0"/>
        <v>10982</v>
      </c>
    </row>
    <row r="29" spans="1:22" ht="18" customHeight="1" x14ac:dyDescent="0.15">
      <c r="A29" s="154" t="s">
        <v>12</v>
      </c>
      <c r="B29" s="118" t="s">
        <v>13</v>
      </c>
      <c r="C29" s="2">
        <v>461</v>
      </c>
      <c r="D29" s="3">
        <v>676</v>
      </c>
      <c r="E29" s="3">
        <v>429</v>
      </c>
      <c r="F29" s="3">
        <v>476</v>
      </c>
      <c r="G29" s="3">
        <v>151</v>
      </c>
      <c r="H29" s="3">
        <v>21</v>
      </c>
      <c r="I29" s="3">
        <v>1401</v>
      </c>
      <c r="J29" s="3">
        <v>0</v>
      </c>
      <c r="K29" s="3">
        <v>12</v>
      </c>
      <c r="L29" s="3">
        <v>14</v>
      </c>
      <c r="M29" s="3">
        <v>0</v>
      </c>
      <c r="N29" s="3">
        <v>4</v>
      </c>
      <c r="O29" s="3">
        <v>10</v>
      </c>
      <c r="P29" s="3">
        <v>0</v>
      </c>
      <c r="Q29" s="3">
        <v>7</v>
      </c>
      <c r="R29" s="3">
        <v>105</v>
      </c>
      <c r="S29" s="3">
        <v>6</v>
      </c>
      <c r="T29" s="3">
        <v>59</v>
      </c>
      <c r="U29" s="4">
        <v>38</v>
      </c>
      <c r="V29" s="29">
        <f t="shared" si="0"/>
        <v>3870</v>
      </c>
    </row>
    <row r="30" spans="1:22" ht="18" customHeight="1" x14ac:dyDescent="0.15">
      <c r="A30" s="153"/>
      <c r="B30" s="120" t="s">
        <v>14</v>
      </c>
      <c r="C30" s="5">
        <v>1013</v>
      </c>
      <c r="D30" s="6">
        <v>1322</v>
      </c>
      <c r="E30" s="6">
        <v>1112</v>
      </c>
      <c r="F30" s="6">
        <v>1115</v>
      </c>
      <c r="G30" s="6">
        <v>380</v>
      </c>
      <c r="H30" s="6">
        <v>55</v>
      </c>
      <c r="I30" s="6">
        <v>2793</v>
      </c>
      <c r="J30" s="6">
        <v>0</v>
      </c>
      <c r="K30" s="6">
        <v>30</v>
      </c>
      <c r="L30" s="6">
        <v>26</v>
      </c>
      <c r="M30" s="6">
        <v>0</v>
      </c>
      <c r="N30" s="6">
        <v>12</v>
      </c>
      <c r="O30" s="6">
        <v>10</v>
      </c>
      <c r="P30" s="6">
        <v>0</v>
      </c>
      <c r="Q30" s="6">
        <v>21</v>
      </c>
      <c r="R30" s="6">
        <v>294</v>
      </c>
      <c r="S30" s="6">
        <v>17</v>
      </c>
      <c r="T30" s="6">
        <v>269</v>
      </c>
      <c r="U30" s="7">
        <v>106</v>
      </c>
      <c r="V30" s="31">
        <f t="shared" si="0"/>
        <v>8575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12347</v>
      </c>
      <c r="D31" s="3">
        <f t="shared" ref="D31:V31" si="1">+D7+D9+D11+D13+D15+D17+D19+D21+D23+D25+D27+D29</f>
        <v>9630</v>
      </c>
      <c r="E31" s="3">
        <f t="shared" si="1"/>
        <v>12955</v>
      </c>
      <c r="F31" s="3">
        <f t="shared" si="1"/>
        <v>5319</v>
      </c>
      <c r="G31" s="3">
        <f t="shared" si="1"/>
        <v>1819</v>
      </c>
      <c r="H31" s="3">
        <f t="shared" si="1"/>
        <v>513</v>
      </c>
      <c r="I31" s="3">
        <f t="shared" si="1"/>
        <v>9188</v>
      </c>
      <c r="J31" s="3">
        <f t="shared" si="1"/>
        <v>22</v>
      </c>
      <c r="K31" s="3">
        <f t="shared" ref="K31:M31" si="2">+K7+K9+K11+K13+K15+K17+K19+K21+K23+K25+K27+K29</f>
        <v>195</v>
      </c>
      <c r="L31" s="3">
        <f t="shared" si="2"/>
        <v>67</v>
      </c>
      <c r="M31" s="3">
        <f t="shared" si="2"/>
        <v>19</v>
      </c>
      <c r="N31" s="3">
        <f t="shared" si="1"/>
        <v>15</v>
      </c>
      <c r="O31" s="3">
        <f t="shared" si="1"/>
        <v>120</v>
      </c>
      <c r="P31" s="3">
        <f t="shared" si="1"/>
        <v>35</v>
      </c>
      <c r="Q31" s="3">
        <f t="shared" si="1"/>
        <v>30</v>
      </c>
      <c r="R31" s="3">
        <f t="shared" si="1"/>
        <v>888</v>
      </c>
      <c r="S31" s="3">
        <f t="shared" si="1"/>
        <v>52</v>
      </c>
      <c r="T31" s="3">
        <f t="shared" si="1"/>
        <v>707</v>
      </c>
      <c r="U31" s="4">
        <f t="shared" si="1"/>
        <v>2255</v>
      </c>
      <c r="V31" s="29">
        <f t="shared" si="1"/>
        <v>56176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17033</v>
      </c>
      <c r="D32" s="6">
        <f t="shared" si="3"/>
        <v>11771</v>
      </c>
      <c r="E32" s="6">
        <f t="shared" si="3"/>
        <v>15531</v>
      </c>
      <c r="F32" s="6">
        <f t="shared" si="3"/>
        <v>9943</v>
      </c>
      <c r="G32" s="6">
        <f t="shared" si="3"/>
        <v>4133</v>
      </c>
      <c r="H32" s="6">
        <f t="shared" si="3"/>
        <v>875</v>
      </c>
      <c r="I32" s="6">
        <f t="shared" si="3"/>
        <v>14703</v>
      </c>
      <c r="J32" s="6">
        <f t="shared" si="3"/>
        <v>50</v>
      </c>
      <c r="K32" s="6">
        <f t="shared" ref="K32:M32" si="4">+K8+K10+K12+K14+K16+K18+K20+K22+K24+K26+K28+K30</f>
        <v>382</v>
      </c>
      <c r="L32" s="6">
        <f t="shared" si="4"/>
        <v>146</v>
      </c>
      <c r="M32" s="6">
        <f t="shared" si="4"/>
        <v>19</v>
      </c>
      <c r="N32" s="6">
        <f t="shared" si="3"/>
        <v>34</v>
      </c>
      <c r="O32" s="6">
        <f t="shared" si="3"/>
        <v>259</v>
      </c>
      <c r="P32" s="6">
        <f t="shared" si="3"/>
        <v>66</v>
      </c>
      <c r="Q32" s="6">
        <f t="shared" si="3"/>
        <v>92</v>
      </c>
      <c r="R32" s="6">
        <f t="shared" si="3"/>
        <v>2441</v>
      </c>
      <c r="S32" s="6">
        <f t="shared" si="3"/>
        <v>115</v>
      </c>
      <c r="T32" s="6">
        <f t="shared" si="3"/>
        <v>2623</v>
      </c>
      <c r="U32" s="7">
        <f t="shared" si="3"/>
        <v>3325</v>
      </c>
      <c r="V32" s="31">
        <f t="shared" si="3"/>
        <v>83541</v>
      </c>
    </row>
    <row r="33" spans="1:22" ht="18" customHeight="1" x14ac:dyDescent="0.15">
      <c r="A33" s="158" t="s">
        <v>273</v>
      </c>
      <c r="B33" s="118" t="s">
        <v>13</v>
      </c>
      <c r="C33" s="2">
        <v>6064</v>
      </c>
      <c r="D33" s="3">
        <v>2140</v>
      </c>
      <c r="E33" s="3">
        <v>5380</v>
      </c>
      <c r="F33" s="3">
        <v>4128</v>
      </c>
      <c r="G33" s="3">
        <v>2585</v>
      </c>
      <c r="H33" s="3">
        <v>421</v>
      </c>
      <c r="I33" s="3">
        <v>6865</v>
      </c>
      <c r="J33" s="3">
        <v>0</v>
      </c>
      <c r="K33" s="3">
        <v>138</v>
      </c>
      <c r="L33" s="3">
        <v>54</v>
      </c>
      <c r="M33" s="3">
        <v>19</v>
      </c>
      <c r="N33" s="3">
        <v>23</v>
      </c>
      <c r="O33" s="3">
        <v>125</v>
      </c>
      <c r="P33" s="3">
        <v>38</v>
      </c>
      <c r="Q33" s="3">
        <v>46</v>
      </c>
      <c r="R33" s="3">
        <v>1299</v>
      </c>
      <c r="S33" s="3">
        <v>82</v>
      </c>
      <c r="T33" s="3">
        <v>1716</v>
      </c>
      <c r="U33" s="4">
        <v>661</v>
      </c>
      <c r="V33" s="29">
        <f>SUM(C33:U33)</f>
        <v>31784</v>
      </c>
    </row>
    <row r="34" spans="1:22" ht="18" customHeight="1" x14ac:dyDescent="0.15">
      <c r="A34" s="153"/>
      <c r="B34" s="120" t="s">
        <v>14</v>
      </c>
      <c r="C34" s="5">
        <v>8917</v>
      </c>
      <c r="D34" s="6">
        <v>2991</v>
      </c>
      <c r="E34" s="6">
        <v>6275</v>
      </c>
      <c r="F34" s="6">
        <v>5547</v>
      </c>
      <c r="G34" s="6">
        <v>3153</v>
      </c>
      <c r="H34" s="6">
        <v>573</v>
      </c>
      <c r="I34" s="6">
        <v>10474</v>
      </c>
      <c r="J34" s="6">
        <v>0</v>
      </c>
      <c r="K34" s="6">
        <v>204</v>
      </c>
      <c r="L34" s="6">
        <v>79</v>
      </c>
      <c r="M34" s="6">
        <v>40</v>
      </c>
      <c r="N34" s="6">
        <v>24</v>
      </c>
      <c r="O34" s="6">
        <v>214</v>
      </c>
      <c r="P34" s="6">
        <v>43</v>
      </c>
      <c r="Q34" s="6">
        <v>71</v>
      </c>
      <c r="R34" s="6">
        <v>1952</v>
      </c>
      <c r="S34" s="6">
        <v>119</v>
      </c>
      <c r="T34" s="6">
        <v>3307</v>
      </c>
      <c r="U34" s="7">
        <v>962</v>
      </c>
      <c r="V34" s="31">
        <f>SUM(C34:U34)</f>
        <v>44945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2.0361147757255935</v>
      </c>
      <c r="D35" s="34">
        <f t="shared" ref="D35:V35" si="5">IF(D33=0,"- ",+D31/D33)</f>
        <v>4.5</v>
      </c>
      <c r="E35" s="34">
        <f t="shared" si="5"/>
        <v>2.4079925650557619</v>
      </c>
      <c r="F35" s="34">
        <f t="shared" si="5"/>
        <v>1.288517441860465</v>
      </c>
      <c r="G35" s="34">
        <f t="shared" si="5"/>
        <v>0.70367504835589945</v>
      </c>
      <c r="H35" s="34">
        <f t="shared" si="5"/>
        <v>1.2185273159144894</v>
      </c>
      <c r="I35" s="34">
        <f t="shared" si="5"/>
        <v>1.3383831026948287</v>
      </c>
      <c r="J35" s="34" t="str">
        <f t="shared" si="5"/>
        <v xml:space="preserve">- </v>
      </c>
      <c r="K35" s="34">
        <f t="shared" ref="K35:M35" si="6">IF(K33=0,"- ",+K31/K33)</f>
        <v>1.4130434782608696</v>
      </c>
      <c r="L35" s="34">
        <f t="shared" si="6"/>
        <v>1.2407407407407407</v>
      </c>
      <c r="M35" s="34">
        <f t="shared" si="6"/>
        <v>1</v>
      </c>
      <c r="N35" s="34">
        <f t="shared" si="5"/>
        <v>0.65217391304347827</v>
      </c>
      <c r="O35" s="34">
        <f t="shared" si="5"/>
        <v>0.96</v>
      </c>
      <c r="P35" s="34">
        <f t="shared" si="5"/>
        <v>0.92105263157894735</v>
      </c>
      <c r="Q35" s="34">
        <f t="shared" si="5"/>
        <v>0.65217391304347827</v>
      </c>
      <c r="R35" s="34">
        <f t="shared" si="5"/>
        <v>0.68360277136258663</v>
      </c>
      <c r="S35" s="34">
        <f t="shared" si="5"/>
        <v>0.63414634146341464</v>
      </c>
      <c r="T35" s="34">
        <f t="shared" si="5"/>
        <v>0.41200466200466201</v>
      </c>
      <c r="U35" s="35">
        <f t="shared" si="5"/>
        <v>3.4114977307110439</v>
      </c>
      <c r="V35" s="36">
        <f t="shared" si="5"/>
        <v>1.7674301535363706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1.9101715823707526</v>
      </c>
      <c r="D36" s="38">
        <f t="shared" si="7"/>
        <v>3.93547308592444</v>
      </c>
      <c r="E36" s="38">
        <f t="shared" si="7"/>
        <v>2.4750597609561753</v>
      </c>
      <c r="F36" s="38">
        <f t="shared" si="7"/>
        <v>1.7925004506940689</v>
      </c>
      <c r="G36" s="38">
        <f t="shared" si="7"/>
        <v>1.3108150967332699</v>
      </c>
      <c r="H36" s="38">
        <f t="shared" si="7"/>
        <v>1.5270506108202444</v>
      </c>
      <c r="I36" s="38">
        <f t="shared" si="7"/>
        <v>1.4037616956272676</v>
      </c>
      <c r="J36" s="38" t="str">
        <f t="shared" si="7"/>
        <v xml:space="preserve">- </v>
      </c>
      <c r="K36" s="38">
        <f t="shared" ref="K36:M36" si="8">IF(K34=0,"- ",+K32/K34)</f>
        <v>1.8725490196078431</v>
      </c>
      <c r="L36" s="38">
        <f t="shared" si="8"/>
        <v>1.8481012658227849</v>
      </c>
      <c r="M36" s="38">
        <f t="shared" si="8"/>
        <v>0.47499999999999998</v>
      </c>
      <c r="N36" s="38">
        <f t="shared" si="7"/>
        <v>1.4166666666666667</v>
      </c>
      <c r="O36" s="38">
        <f t="shared" si="7"/>
        <v>1.2102803738317758</v>
      </c>
      <c r="P36" s="38">
        <f t="shared" si="7"/>
        <v>1.5348837209302326</v>
      </c>
      <c r="Q36" s="38">
        <f t="shared" si="7"/>
        <v>1.295774647887324</v>
      </c>
      <c r="R36" s="38">
        <f t="shared" si="7"/>
        <v>1.2505122950819672</v>
      </c>
      <c r="S36" s="38">
        <f t="shared" si="7"/>
        <v>0.96638655462184875</v>
      </c>
      <c r="T36" s="38">
        <f t="shared" si="7"/>
        <v>0.79316601149077715</v>
      </c>
      <c r="U36" s="39">
        <f t="shared" si="7"/>
        <v>3.4563409563409562</v>
      </c>
      <c r="V36" s="40">
        <f t="shared" si="7"/>
        <v>1.8587384581154744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tabColor indexed="13"/>
    <pageSetUpPr fitToPage="1"/>
  </sheetPr>
  <dimension ref="A1:AG5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f>+室蘭市!N4+苫小牧市!N4+登別市!N4+伊達市!N4+豊浦町!N4+壮瞥町!N4+白老町!N4+厚真町!N4+洞爺湖町!N4+安平町!N4+むかわ町!N4</f>
        <v>111</v>
      </c>
      <c r="O4" s="14" t="s">
        <v>35</v>
      </c>
      <c r="P4" s="14" t="s">
        <v>36</v>
      </c>
      <c r="Q4" s="15">
        <f>+室蘭市!Q4+苫小牧市!Q4+登別市!Q4+伊達市!Q4+豊浦町!Q4+壮瞥町!Q4+白老町!Q4+厚真町!Q4+洞爺湖町!Q4+安平町!Q4+むかわ町!Q4</f>
        <v>94</v>
      </c>
      <c r="R4" s="14" t="s">
        <v>37</v>
      </c>
      <c r="T4" s="16" t="s">
        <v>33</v>
      </c>
      <c r="U4" s="16"/>
      <c r="V4" s="22" t="s">
        <v>96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20</v>
      </c>
      <c r="H6" s="19" t="s">
        <v>21</v>
      </c>
      <c r="I6" s="19" t="s">
        <v>22</v>
      </c>
      <c r="J6" s="19" t="s">
        <v>23</v>
      </c>
      <c r="K6" s="19" t="s">
        <v>252</v>
      </c>
      <c r="L6" s="28" t="s">
        <v>254</v>
      </c>
      <c r="M6" s="19" t="s">
        <v>256</v>
      </c>
      <c r="N6" s="19" t="s">
        <v>24</v>
      </c>
      <c r="O6" s="19" t="s">
        <v>25</v>
      </c>
      <c r="P6" s="19" t="s">
        <v>26</v>
      </c>
      <c r="Q6" s="19" t="s">
        <v>27</v>
      </c>
      <c r="R6" s="19" t="s">
        <v>28</v>
      </c>
      <c r="S6" s="19" t="s">
        <v>29</v>
      </c>
      <c r="T6" s="19" t="s">
        <v>30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f>+室蘭市!C7+苫小牧市!C7+登別市!C7+伊達市!C7+豊浦町!C7+壮瞥町!C7+白老町!C7+厚真町!C7+洞爺湖町!C7+安平町!C7+むかわ町!C7</f>
        <v>9171</v>
      </c>
      <c r="D7" s="3">
        <f>+室蘭市!D7+苫小牧市!D7+登別市!D7+伊達市!D7+豊浦町!D7+壮瞥町!D7+白老町!D7+厚真町!D7+洞爺湖町!D7+安平町!D7+むかわ町!D7</f>
        <v>16069</v>
      </c>
      <c r="E7" s="3">
        <f>+室蘭市!E7+苫小牧市!E7+登別市!E7+伊達市!E7+豊浦町!E7+壮瞥町!E7+白老町!E7+厚真町!E7+洞爺湖町!E7+安平町!E7+むかわ町!E7</f>
        <v>25857</v>
      </c>
      <c r="F7" s="3">
        <f>+室蘭市!F7+苫小牧市!F7+登別市!F7+伊達市!F7+豊浦町!F7+壮瞥町!F7+白老町!F7+厚真町!F7+洞爺湖町!F7+安平町!F7+むかわ町!F7</f>
        <v>4969</v>
      </c>
      <c r="G7" s="3">
        <f>+室蘭市!G7+苫小牧市!G7+登別市!G7+伊達市!G7+豊浦町!G7+壮瞥町!G7+白老町!G7+厚真町!G7+洞爺湖町!G7+安平町!G7+むかわ町!G7</f>
        <v>1782</v>
      </c>
      <c r="H7" s="3">
        <f>+室蘭市!H7+苫小牧市!H7+登別市!H7+伊達市!H7+豊浦町!H7+壮瞥町!H7+白老町!H7+厚真町!H7+洞爺湖町!H7+安平町!H7+むかわ町!H7</f>
        <v>2352</v>
      </c>
      <c r="I7" s="3">
        <f>+室蘭市!I7+苫小牧市!I7+登別市!I7+伊達市!I7+豊浦町!I7+壮瞥町!I7+白老町!I7+厚真町!I7+洞爺湖町!I7+安平町!I7+むかわ町!I7</f>
        <v>3930</v>
      </c>
      <c r="J7" s="3">
        <f>+室蘭市!J7+苫小牧市!J7+登別市!J7+伊達市!J7+豊浦町!J7+壮瞥町!J7+白老町!J7+厚真町!J7+洞爺湖町!J7+安平町!J7+むかわ町!J7</f>
        <v>0</v>
      </c>
      <c r="K7" s="3">
        <f>+室蘭市!K7+苫小牧市!K7+登別市!K7+伊達市!K7+豊浦町!K7+壮瞥町!K7+白老町!K7+厚真町!K7+洞爺湖町!K7+安平町!K7+むかわ町!K7</f>
        <v>261</v>
      </c>
      <c r="L7" s="3">
        <f>+室蘭市!L7+苫小牧市!L7+登別市!L7+伊達市!L7+豊浦町!L7+壮瞥町!L7+白老町!L7+厚真町!L7+洞爺湖町!L7+安平町!L7+むかわ町!L7</f>
        <v>535</v>
      </c>
      <c r="M7" s="3">
        <f>+室蘭市!M7+苫小牧市!M7+登別市!M7+伊達市!M7+豊浦町!M7+壮瞥町!M7+白老町!M7+厚真町!M7+洞爺湖町!M7+安平町!M7+むかわ町!M7</f>
        <v>22</v>
      </c>
      <c r="N7" s="3">
        <f>+室蘭市!N7+苫小牧市!N7+登別市!N7+伊達市!N7+豊浦町!N7+壮瞥町!N7+白老町!N7+厚真町!N7+洞爺湖町!N7+安平町!N7+むかわ町!N7</f>
        <v>59</v>
      </c>
      <c r="O7" s="3">
        <f>+室蘭市!O7+苫小牧市!O7+登別市!O7+伊達市!O7+豊浦町!O7+壮瞥町!O7+白老町!O7+厚真町!O7+洞爺湖町!O7+安平町!O7+むかわ町!O7</f>
        <v>28</v>
      </c>
      <c r="P7" s="3">
        <f>+室蘭市!P7+苫小牧市!P7+登別市!P7+伊達市!P7+豊浦町!P7+壮瞥町!P7+白老町!P7+厚真町!P7+洞爺湖町!P7+安平町!P7+むかわ町!P7</f>
        <v>41</v>
      </c>
      <c r="Q7" s="3">
        <f>+室蘭市!Q7+苫小牧市!Q7+登別市!Q7+伊達市!Q7+豊浦町!Q7+壮瞥町!Q7+白老町!Q7+厚真町!Q7+洞爺湖町!Q7+安平町!Q7+むかわ町!Q7</f>
        <v>22</v>
      </c>
      <c r="R7" s="3">
        <f>+室蘭市!R7+苫小牧市!R7+登別市!R7+伊達市!R7+豊浦町!R7+壮瞥町!R7+白老町!R7+厚真町!R7+洞爺湖町!R7+安平町!R7+むかわ町!R7</f>
        <v>552</v>
      </c>
      <c r="S7" s="3">
        <f>+室蘭市!S7+苫小牧市!S7+登別市!S7+伊達市!S7+豊浦町!S7+壮瞥町!S7+白老町!S7+厚真町!S7+洞爺湖町!S7+安平町!S7+むかわ町!S7</f>
        <v>60</v>
      </c>
      <c r="T7" s="3">
        <f>+室蘭市!T7+苫小牧市!T7+登別市!T7+伊達市!T7+豊浦町!T7+壮瞥町!T7+白老町!T7+厚真町!T7+洞爺湖町!T7+安平町!T7+むかわ町!T7</f>
        <v>405</v>
      </c>
      <c r="U7" s="4">
        <f>+室蘭市!U7+苫小牧市!U7+登別市!U7+伊達市!U7+豊浦町!U7+壮瞥町!U7+白老町!U7+厚真町!U7+洞爺湖町!U7+安平町!U7+むかわ町!U7</f>
        <v>3344</v>
      </c>
      <c r="V7" s="29">
        <f>+室蘭市!V7+苫小牧市!V7+登別市!V7+伊達市!V7+豊浦町!V7+壮瞥町!V7+白老町!V7+厚真町!V7+洞爺湖町!V7+安平町!V7+むかわ町!V7</f>
        <v>69459</v>
      </c>
    </row>
    <row r="8" spans="1:22" ht="18" customHeight="1" x14ac:dyDescent="0.15">
      <c r="A8" s="157"/>
      <c r="B8" s="119" t="s">
        <v>14</v>
      </c>
      <c r="C8" s="5">
        <f>+室蘭市!C8+苫小牧市!C8+登別市!C8+伊達市!C8+豊浦町!C8+壮瞥町!C8+白老町!C8+厚真町!C8+洞爺湖町!C8+安平町!C8+むかわ町!C8</f>
        <v>9533</v>
      </c>
      <c r="D8" s="9">
        <f>+室蘭市!D8+苫小牧市!D8+登別市!D8+伊達市!D8+豊浦町!D8+壮瞥町!D8+白老町!D8+厚真町!D8+洞爺湖町!D8+安平町!D8+むかわ町!D8</f>
        <v>16319</v>
      </c>
      <c r="E8" s="9">
        <f>+室蘭市!E8+苫小牧市!E8+登別市!E8+伊達市!E8+豊浦町!E8+壮瞥町!E8+白老町!E8+厚真町!E8+洞爺湖町!E8+安平町!E8+むかわ町!E8</f>
        <v>26197</v>
      </c>
      <c r="F8" s="9">
        <f>+室蘭市!F8+苫小牧市!F8+登別市!F8+伊達市!F8+豊浦町!F8+壮瞥町!F8+白老町!F8+厚真町!F8+洞爺湖町!F8+安平町!F8+むかわ町!F8</f>
        <v>5099</v>
      </c>
      <c r="G8" s="9">
        <f>+室蘭市!G8+苫小牧市!G8+登別市!G8+伊達市!G8+豊浦町!G8+壮瞥町!G8+白老町!G8+厚真町!G8+洞爺湖町!G8+安平町!G8+むかわ町!G8</f>
        <v>1892</v>
      </c>
      <c r="H8" s="9">
        <f>+室蘭市!H8+苫小牧市!H8+登別市!H8+伊達市!H8+豊浦町!H8+壮瞥町!H8+白老町!H8+厚真町!H8+洞爺湖町!H8+安平町!H8+むかわ町!H8</f>
        <v>2390</v>
      </c>
      <c r="I8" s="9">
        <f>+室蘭市!I8+苫小牧市!I8+登別市!I8+伊達市!I8+豊浦町!I8+壮瞥町!I8+白老町!I8+厚真町!I8+洞爺湖町!I8+安平町!I8+むかわ町!I8</f>
        <v>3999</v>
      </c>
      <c r="J8" s="9">
        <f>+室蘭市!J8+苫小牧市!J8+登別市!J8+伊達市!J8+豊浦町!J8+壮瞥町!J8+白老町!J8+厚真町!J8+洞爺湖町!J8+安平町!J8+むかわ町!J8</f>
        <v>0</v>
      </c>
      <c r="K8" s="9">
        <f>+室蘭市!K8+苫小牧市!K8+登別市!K8+伊達市!K8+豊浦町!K8+壮瞥町!K8+白老町!K8+厚真町!K8+洞爺湖町!K8+安平町!K8+むかわ町!K8</f>
        <v>271</v>
      </c>
      <c r="L8" s="9">
        <f>+室蘭市!L8+苫小牧市!L8+登別市!L8+伊達市!L8+豊浦町!L8+壮瞥町!L8+白老町!L8+厚真町!L8+洞爺湖町!L8+安平町!L8+むかわ町!L8</f>
        <v>560</v>
      </c>
      <c r="M8" s="9">
        <f>+室蘭市!M8+苫小牧市!M8+登別市!M8+伊達市!M8+豊浦町!M8+壮瞥町!M8+白老町!M8+厚真町!M8+洞爺湖町!M8+安平町!M8+むかわ町!M8</f>
        <v>22</v>
      </c>
      <c r="N8" s="9">
        <f>+室蘭市!N8+苫小牧市!N8+登別市!N8+伊達市!N8+豊浦町!N8+壮瞥町!N8+白老町!N8+厚真町!N8+洞爺湖町!N8+安平町!N8+むかわ町!N8</f>
        <v>104</v>
      </c>
      <c r="O8" s="9">
        <f>+室蘭市!O8+苫小牧市!O8+登別市!O8+伊達市!O8+豊浦町!O8+壮瞥町!O8+白老町!O8+厚真町!O8+洞爺湖町!O8+安平町!O8+むかわ町!O8</f>
        <v>35</v>
      </c>
      <c r="P8" s="9">
        <f>+室蘭市!P8+苫小牧市!P8+登別市!P8+伊達市!P8+豊浦町!P8+壮瞥町!P8+白老町!P8+厚真町!P8+洞爺湖町!P8+安平町!P8+むかわ町!P8</f>
        <v>55</v>
      </c>
      <c r="Q8" s="9">
        <f>+室蘭市!Q8+苫小牧市!Q8+登別市!Q8+伊達市!Q8+豊浦町!Q8+壮瞥町!Q8+白老町!Q8+厚真町!Q8+洞爺湖町!Q8+安平町!Q8+むかわ町!Q8</f>
        <v>25</v>
      </c>
      <c r="R8" s="9">
        <f>+室蘭市!R8+苫小牧市!R8+登別市!R8+伊達市!R8+豊浦町!R8+壮瞥町!R8+白老町!R8+厚真町!R8+洞爺湖町!R8+安平町!R8+むかわ町!R8</f>
        <v>577</v>
      </c>
      <c r="S8" s="9">
        <f>+室蘭市!S8+苫小牧市!S8+登別市!S8+伊達市!S8+豊浦町!S8+壮瞥町!S8+白老町!S8+厚真町!S8+洞爺湖町!S8+安平町!S8+むかわ町!S8</f>
        <v>62</v>
      </c>
      <c r="T8" s="9">
        <f>+室蘭市!T8+苫小牧市!T8+登別市!T8+伊達市!T8+豊浦町!T8+壮瞥町!T8+白老町!T8+厚真町!T8+洞爺湖町!T8+安平町!T8+むかわ町!T8</f>
        <v>412</v>
      </c>
      <c r="U8" s="10">
        <f>+室蘭市!U8+苫小牧市!U8+登別市!U8+伊達市!U8+豊浦町!U8+壮瞥町!U8+白老町!U8+厚真町!U8+洞爺湖町!U8+安平町!U8+むかわ町!U8</f>
        <v>3430</v>
      </c>
      <c r="V8" s="30">
        <f>+室蘭市!V8+苫小牧市!V8+登別市!V8+伊達市!V8+豊浦町!V8+壮瞥町!V8+白老町!V8+厚真町!V8+洞爺湖町!V8+安平町!V8+むかわ町!V8</f>
        <v>70982</v>
      </c>
    </row>
    <row r="9" spans="1:22" ht="18" customHeight="1" x14ac:dyDescent="0.15">
      <c r="A9" s="154" t="s">
        <v>2</v>
      </c>
      <c r="B9" s="118" t="s">
        <v>13</v>
      </c>
      <c r="C9" s="2">
        <f>+室蘭市!C9+苫小牧市!C9+登別市!C9+伊達市!C9+豊浦町!C9+壮瞥町!C9+白老町!C9+厚真町!C9+洞爺湖町!C9+安平町!C9+むかわ町!C9</f>
        <v>10345</v>
      </c>
      <c r="D9" s="3">
        <f>+室蘭市!D9+苫小牧市!D9+登別市!D9+伊達市!D9+豊浦町!D9+壮瞥町!D9+白老町!D9+厚真町!D9+洞爺湖町!D9+安平町!D9+むかわ町!D9</f>
        <v>17886</v>
      </c>
      <c r="E9" s="3">
        <f>+室蘭市!E9+苫小牧市!E9+登別市!E9+伊達市!E9+豊浦町!E9+壮瞥町!E9+白老町!E9+厚真町!E9+洞爺湖町!E9+安平町!E9+むかわ町!E9</f>
        <v>24200</v>
      </c>
      <c r="F9" s="3">
        <f>+室蘭市!F9+苫小牧市!F9+登別市!F9+伊達市!F9+豊浦町!F9+壮瞥町!F9+白老町!F9+厚真町!F9+洞爺湖町!F9+安平町!F9+むかわ町!F9</f>
        <v>5865</v>
      </c>
      <c r="G9" s="3">
        <f>+室蘭市!G9+苫小牧市!G9+登別市!G9+伊達市!G9+豊浦町!G9+壮瞥町!G9+白老町!G9+厚真町!G9+洞爺湖町!G9+安平町!G9+むかわ町!G9</f>
        <v>3575</v>
      </c>
      <c r="H9" s="3">
        <f>+室蘭市!H9+苫小牧市!H9+登別市!H9+伊達市!H9+豊浦町!H9+壮瞥町!H9+白老町!H9+厚真町!H9+洞爺湖町!H9+安平町!H9+むかわ町!H9</f>
        <v>3480</v>
      </c>
      <c r="I9" s="3">
        <f>+室蘭市!I9+苫小牧市!I9+登別市!I9+伊達市!I9+豊浦町!I9+壮瞥町!I9+白老町!I9+厚真町!I9+洞爺湖町!I9+安平町!I9+むかわ町!I9</f>
        <v>1662</v>
      </c>
      <c r="J9" s="3">
        <f>+室蘭市!J9+苫小牧市!J9+登別市!J9+伊達市!J9+豊浦町!J9+壮瞥町!J9+白老町!J9+厚真町!J9+洞爺湖町!J9+安平町!J9+むかわ町!J9</f>
        <v>43</v>
      </c>
      <c r="K9" s="3">
        <f>+室蘭市!K9+苫小牧市!K9+登別市!K9+伊達市!K9+豊浦町!K9+壮瞥町!K9+白老町!K9+厚真町!K9+洞爺湖町!K9+安平町!K9+むかわ町!K9</f>
        <v>425</v>
      </c>
      <c r="L9" s="3">
        <f>+室蘭市!L9+苫小牧市!L9+登別市!L9+伊達市!L9+豊浦町!L9+壮瞥町!L9+白老町!L9+厚真町!L9+洞爺湖町!L9+安平町!L9+むかわ町!L9</f>
        <v>347</v>
      </c>
      <c r="M9" s="3">
        <f>+室蘭市!M9+苫小牧市!M9+登別市!M9+伊達市!M9+豊浦町!M9+壮瞥町!M9+白老町!M9+厚真町!M9+洞爺湖町!M9+安平町!M9+むかわ町!M9</f>
        <v>40</v>
      </c>
      <c r="N9" s="3">
        <f>+室蘭市!N9+苫小牧市!N9+登別市!N9+伊達市!N9+豊浦町!N9+壮瞥町!N9+白老町!N9+厚真町!N9+洞爺湖町!N9+安平町!N9+むかわ町!N9</f>
        <v>89</v>
      </c>
      <c r="O9" s="3">
        <f>+室蘭市!O9+苫小牧市!O9+登別市!O9+伊達市!O9+豊浦町!O9+壮瞥町!O9+白老町!O9+厚真町!O9+洞爺湖町!O9+安平町!O9+むかわ町!O9</f>
        <v>61</v>
      </c>
      <c r="P9" s="3">
        <f>+室蘭市!P9+苫小牧市!P9+登別市!P9+伊達市!P9+豊浦町!P9+壮瞥町!P9+白老町!P9+厚真町!P9+洞爺湖町!P9+安平町!P9+むかわ町!P9</f>
        <v>34</v>
      </c>
      <c r="Q9" s="3">
        <f>+室蘭市!Q9+苫小牧市!Q9+登別市!Q9+伊達市!Q9+豊浦町!Q9+壮瞥町!Q9+白老町!Q9+厚真町!Q9+洞爺湖町!Q9+安平町!Q9+むかわ町!Q9</f>
        <v>21</v>
      </c>
      <c r="R9" s="3">
        <f>+室蘭市!R9+苫小牧市!R9+登別市!R9+伊達市!R9+豊浦町!R9+壮瞥町!R9+白老町!R9+厚真町!R9+洞爺湖町!R9+安平町!R9+むかわ町!R9</f>
        <v>774</v>
      </c>
      <c r="S9" s="3">
        <f>+室蘭市!S9+苫小牧市!S9+登別市!S9+伊達市!S9+豊浦町!S9+壮瞥町!S9+白老町!S9+厚真町!S9+洞爺湖町!S9+安平町!S9+むかわ町!S9</f>
        <v>107</v>
      </c>
      <c r="T9" s="3">
        <f>+室蘭市!T9+苫小牧市!T9+登別市!T9+伊達市!T9+豊浦町!T9+壮瞥町!T9+白老町!T9+厚真町!T9+洞爺湖町!T9+安平町!T9+むかわ町!T9</f>
        <v>258</v>
      </c>
      <c r="U9" s="4">
        <f>+室蘭市!U9+苫小牧市!U9+登別市!U9+伊達市!U9+豊浦町!U9+壮瞥町!U9+白老町!U9+厚真町!U9+洞爺湖町!U9+安平町!U9+むかわ町!U9</f>
        <v>3096</v>
      </c>
      <c r="V9" s="29">
        <f>+室蘭市!V9+苫小牧市!V9+登別市!V9+伊達市!V9+豊浦町!V9+壮瞥町!V9+白老町!V9+厚真町!V9+洞爺湖町!V9+安平町!V9+むかわ町!V9</f>
        <v>72308</v>
      </c>
    </row>
    <row r="10" spans="1:22" ht="18" customHeight="1" x14ac:dyDescent="0.15">
      <c r="A10" s="153"/>
      <c r="B10" s="120" t="s">
        <v>14</v>
      </c>
      <c r="C10" s="5">
        <f>+室蘭市!C10+苫小牧市!C10+登別市!C10+伊達市!C10+豊浦町!C10+壮瞥町!C10+白老町!C10+厚真町!C10+洞爺湖町!C10+安平町!C10+むかわ町!C10</f>
        <v>10915</v>
      </c>
      <c r="D10" s="6">
        <f>+室蘭市!D10+苫小牧市!D10+登別市!D10+伊達市!D10+豊浦町!D10+壮瞥町!D10+白老町!D10+厚真町!D10+洞爺湖町!D10+安平町!D10+むかわ町!D10</f>
        <v>18075</v>
      </c>
      <c r="E10" s="6">
        <f>+室蘭市!E10+苫小牧市!E10+登別市!E10+伊達市!E10+豊浦町!E10+壮瞥町!E10+白老町!E10+厚真町!E10+洞爺湖町!E10+安平町!E10+むかわ町!E10</f>
        <v>24456</v>
      </c>
      <c r="F10" s="6">
        <f>+室蘭市!F10+苫小牧市!F10+登別市!F10+伊達市!F10+豊浦町!F10+壮瞥町!F10+白老町!F10+厚真町!F10+洞爺湖町!F10+安平町!F10+むかわ町!F10</f>
        <v>6344</v>
      </c>
      <c r="G10" s="6">
        <f>+室蘭市!G10+苫小牧市!G10+登別市!G10+伊達市!G10+豊浦町!G10+壮瞥町!G10+白老町!G10+厚真町!G10+洞爺湖町!G10+安平町!G10+むかわ町!G10</f>
        <v>3682</v>
      </c>
      <c r="H10" s="6">
        <f>+室蘭市!H10+苫小牧市!H10+登別市!H10+伊達市!H10+豊浦町!H10+壮瞥町!H10+白老町!H10+厚真町!H10+洞爺湖町!H10+安平町!H10+むかわ町!H10</f>
        <v>3536</v>
      </c>
      <c r="I10" s="6">
        <f>+室蘭市!I10+苫小牧市!I10+登別市!I10+伊達市!I10+豊浦町!I10+壮瞥町!I10+白老町!I10+厚真町!I10+洞爺湖町!I10+安平町!I10+むかわ町!I10</f>
        <v>1725</v>
      </c>
      <c r="J10" s="6">
        <f>+室蘭市!J10+苫小牧市!J10+登別市!J10+伊達市!J10+豊浦町!J10+壮瞥町!J10+白老町!J10+厚真町!J10+洞爺湖町!J10+安平町!J10+むかわ町!J10</f>
        <v>43</v>
      </c>
      <c r="K10" s="6">
        <f>+室蘭市!K10+苫小牧市!K10+登別市!K10+伊達市!K10+豊浦町!K10+壮瞥町!K10+白老町!K10+厚真町!K10+洞爺湖町!K10+安平町!K10+むかわ町!K10</f>
        <v>429</v>
      </c>
      <c r="L10" s="6">
        <f>+室蘭市!L10+苫小牧市!L10+登別市!L10+伊達市!L10+豊浦町!L10+壮瞥町!L10+白老町!L10+厚真町!L10+洞爺湖町!L10+安平町!L10+むかわ町!L10</f>
        <v>468</v>
      </c>
      <c r="M10" s="6">
        <f>+室蘭市!M10+苫小牧市!M10+登別市!M10+伊達市!M10+豊浦町!M10+壮瞥町!M10+白老町!M10+厚真町!M10+洞爺湖町!M10+安平町!M10+むかわ町!M10</f>
        <v>40</v>
      </c>
      <c r="N10" s="6">
        <f>+室蘭市!N10+苫小牧市!N10+登別市!N10+伊達市!N10+豊浦町!N10+壮瞥町!N10+白老町!N10+厚真町!N10+洞爺湖町!N10+安平町!N10+むかわ町!N10</f>
        <v>118</v>
      </c>
      <c r="O10" s="6">
        <f>+室蘭市!O10+苫小牧市!O10+登別市!O10+伊達市!O10+豊浦町!O10+壮瞥町!O10+白老町!O10+厚真町!O10+洞爺湖町!O10+安平町!O10+むかわ町!O10</f>
        <v>75</v>
      </c>
      <c r="P10" s="6">
        <f>+室蘭市!P10+苫小牧市!P10+登別市!P10+伊達市!P10+豊浦町!P10+壮瞥町!P10+白老町!P10+厚真町!P10+洞爺湖町!P10+安平町!P10+むかわ町!P10</f>
        <v>59</v>
      </c>
      <c r="Q10" s="6">
        <f>+室蘭市!Q10+苫小牧市!Q10+登別市!Q10+伊達市!Q10+豊浦町!Q10+壮瞥町!Q10+白老町!Q10+厚真町!Q10+洞爺湖町!Q10+安平町!Q10+むかわ町!Q10</f>
        <v>22</v>
      </c>
      <c r="R10" s="6">
        <f>+室蘭市!R10+苫小牧市!R10+登別市!R10+伊達市!R10+豊浦町!R10+壮瞥町!R10+白老町!R10+厚真町!R10+洞爺湖町!R10+安平町!R10+むかわ町!R10</f>
        <v>1120</v>
      </c>
      <c r="S10" s="6">
        <f>+室蘭市!S10+苫小牧市!S10+登別市!S10+伊達市!S10+豊浦町!S10+壮瞥町!S10+白老町!S10+厚真町!S10+洞爺湖町!S10+安平町!S10+むかわ町!S10</f>
        <v>111</v>
      </c>
      <c r="T10" s="6">
        <f>+室蘭市!T10+苫小牧市!T10+登別市!T10+伊達市!T10+豊浦町!T10+壮瞥町!T10+白老町!T10+厚真町!T10+洞爺湖町!T10+安平町!T10+むかわ町!T10</f>
        <v>284</v>
      </c>
      <c r="U10" s="7">
        <f>+室蘭市!U10+苫小牧市!U10+登別市!U10+伊達市!U10+豊浦町!U10+壮瞥町!U10+白老町!U10+厚真町!U10+洞爺湖町!U10+安平町!U10+むかわ町!U10</f>
        <v>3238</v>
      </c>
      <c r="V10" s="31">
        <f>+室蘭市!V10+苫小牧市!V10+登別市!V10+伊達市!V10+豊浦町!V10+壮瞥町!V10+白老町!V10+厚真町!V10+洞爺湖町!V10+安平町!V10+むかわ町!V10</f>
        <v>74740</v>
      </c>
    </row>
    <row r="11" spans="1:22" ht="18" customHeight="1" x14ac:dyDescent="0.15">
      <c r="A11" s="156" t="s">
        <v>3</v>
      </c>
      <c r="B11" s="121" t="s">
        <v>13</v>
      </c>
      <c r="C11" s="11">
        <f>+室蘭市!C11+苫小牧市!C11+登別市!C11+伊達市!C11+豊浦町!C11+壮瞥町!C11+白老町!C11+厚真町!C11+洞爺湖町!C11+安平町!C11+むかわ町!C11</f>
        <v>10701</v>
      </c>
      <c r="D11" s="12">
        <f>+室蘭市!D11+苫小牧市!D11+登別市!D11+伊達市!D11+豊浦町!D11+壮瞥町!D11+白老町!D11+厚真町!D11+洞爺湖町!D11+安平町!D11+むかわ町!D11</f>
        <v>21600</v>
      </c>
      <c r="E11" s="12">
        <f>+室蘭市!E11+苫小牧市!E11+登別市!E11+伊達市!E11+豊浦町!E11+壮瞥町!E11+白老町!E11+厚真町!E11+洞爺湖町!E11+安平町!E11+むかわ町!E11</f>
        <v>24898</v>
      </c>
      <c r="F11" s="12">
        <f>+室蘭市!F11+苫小牧市!F11+登別市!F11+伊達市!F11+豊浦町!F11+壮瞥町!F11+白老町!F11+厚真町!F11+洞爺湖町!F11+安平町!F11+むかわ町!F11</f>
        <v>5770</v>
      </c>
      <c r="G11" s="12">
        <f>+室蘭市!G11+苫小牧市!G11+登別市!G11+伊達市!G11+豊浦町!G11+壮瞥町!G11+白老町!G11+厚真町!G11+洞爺湖町!G11+安平町!G11+むかわ町!G11</f>
        <v>4401</v>
      </c>
      <c r="H11" s="12">
        <f>+室蘭市!H11+苫小牧市!H11+登別市!H11+伊達市!H11+豊浦町!H11+壮瞥町!H11+白老町!H11+厚真町!H11+洞爺湖町!H11+安平町!H11+むかわ町!H11</f>
        <v>2487</v>
      </c>
      <c r="I11" s="12">
        <f>+室蘭市!I11+苫小牧市!I11+登別市!I11+伊達市!I11+豊浦町!I11+壮瞥町!I11+白老町!I11+厚真町!I11+洞爺湖町!I11+安平町!I11+むかわ町!I11</f>
        <v>927</v>
      </c>
      <c r="J11" s="12">
        <f>+室蘭市!J11+苫小牧市!J11+登別市!J11+伊達市!J11+豊浦町!J11+壮瞥町!J11+白老町!J11+厚真町!J11+洞爺湖町!J11+安平町!J11+むかわ町!J11</f>
        <v>65</v>
      </c>
      <c r="K11" s="12">
        <f>+室蘭市!K11+苫小牧市!K11+登別市!K11+伊達市!K11+豊浦町!K11+壮瞥町!K11+白老町!K11+厚真町!K11+洞爺湖町!K11+安平町!K11+むかわ町!K11</f>
        <v>278</v>
      </c>
      <c r="L11" s="12">
        <f>+室蘭市!L11+苫小牧市!L11+登別市!L11+伊達市!L11+豊浦町!L11+壮瞥町!L11+白老町!L11+厚真町!L11+洞爺湖町!L11+安平町!L11+むかわ町!L11</f>
        <v>174</v>
      </c>
      <c r="M11" s="12">
        <f>+室蘭市!M11+苫小牧市!M11+登別市!M11+伊達市!M11+豊浦町!M11+壮瞥町!M11+白老町!M11+厚真町!M11+洞爺湖町!M11+安平町!M11+むかわ町!M11</f>
        <v>10</v>
      </c>
      <c r="N11" s="12">
        <f>+室蘭市!N11+苫小牧市!N11+登別市!N11+伊達市!N11+豊浦町!N11+壮瞥町!N11+白老町!N11+厚真町!N11+洞爺湖町!N11+安平町!N11+むかわ町!N11</f>
        <v>56</v>
      </c>
      <c r="O11" s="12">
        <f>+室蘭市!O11+苫小牧市!O11+登別市!O11+伊達市!O11+豊浦町!O11+壮瞥町!O11+白老町!O11+厚真町!O11+洞爺湖町!O11+安平町!O11+むかわ町!O11</f>
        <v>76</v>
      </c>
      <c r="P11" s="12">
        <f>+室蘭市!P11+苫小牧市!P11+登別市!P11+伊達市!P11+豊浦町!P11+壮瞥町!P11+白老町!P11+厚真町!P11+洞爺湖町!P11+安平町!P11+むかわ町!P11</f>
        <v>44</v>
      </c>
      <c r="Q11" s="12">
        <f>+室蘭市!Q11+苫小牧市!Q11+登別市!Q11+伊達市!Q11+豊浦町!Q11+壮瞥町!Q11+白老町!Q11+厚真町!Q11+洞爺湖町!Q11+安平町!Q11+むかわ町!Q11</f>
        <v>34</v>
      </c>
      <c r="R11" s="12">
        <f>+室蘭市!R11+苫小牧市!R11+登別市!R11+伊達市!R11+豊浦町!R11+壮瞥町!R11+白老町!R11+厚真町!R11+洞爺湖町!R11+安平町!R11+むかわ町!R11</f>
        <v>838</v>
      </c>
      <c r="S11" s="12">
        <f>+室蘭市!S11+苫小牧市!S11+登別市!S11+伊達市!S11+豊浦町!S11+壮瞥町!S11+白老町!S11+厚真町!S11+洞爺湖町!S11+安平町!S11+むかわ町!S11</f>
        <v>64</v>
      </c>
      <c r="T11" s="12">
        <f>+室蘭市!T11+苫小牧市!T11+登別市!T11+伊達市!T11+豊浦町!T11+壮瞥町!T11+白老町!T11+厚真町!T11+洞爺湖町!T11+安平町!T11+むかわ町!T11</f>
        <v>203</v>
      </c>
      <c r="U11" s="13">
        <f>+室蘭市!U11+苫小牧市!U11+登別市!U11+伊達市!U11+豊浦町!U11+壮瞥町!U11+白老町!U11+厚真町!U11+洞爺湖町!U11+安平町!U11+むかわ町!U11</f>
        <v>3169</v>
      </c>
      <c r="V11" s="32">
        <f>+室蘭市!V11+苫小牧市!V11+登別市!V11+伊達市!V11+豊浦町!V11+壮瞥町!V11+白老町!V11+厚真町!V11+洞爺湖町!V11+安平町!V11+むかわ町!V11</f>
        <v>75795</v>
      </c>
    </row>
    <row r="12" spans="1:22" ht="18" customHeight="1" x14ac:dyDescent="0.15">
      <c r="A12" s="157"/>
      <c r="B12" s="119" t="s">
        <v>14</v>
      </c>
      <c r="C12" s="8">
        <f>+室蘭市!C12+苫小牧市!C12+登別市!C12+伊達市!C12+豊浦町!C12+壮瞥町!C12+白老町!C12+厚真町!C12+洞爺湖町!C12+安平町!C12+むかわ町!C12</f>
        <v>11305</v>
      </c>
      <c r="D12" s="9">
        <f>+室蘭市!D12+苫小牧市!D12+登別市!D12+伊達市!D12+豊浦町!D12+壮瞥町!D12+白老町!D12+厚真町!D12+洞爺湖町!D12+安平町!D12+むかわ町!D12</f>
        <v>22021</v>
      </c>
      <c r="E12" s="9">
        <f>+室蘭市!E12+苫小牧市!E12+登別市!E12+伊達市!E12+豊浦町!E12+壮瞥町!E12+白老町!E12+厚真町!E12+洞爺湖町!E12+安平町!E12+むかわ町!E12</f>
        <v>25224</v>
      </c>
      <c r="F12" s="9">
        <f>+室蘭市!F12+苫小牧市!F12+登別市!F12+伊達市!F12+豊浦町!F12+壮瞥町!F12+白老町!F12+厚真町!F12+洞爺湖町!F12+安平町!F12+むかわ町!F12</f>
        <v>6221</v>
      </c>
      <c r="G12" s="9">
        <f>+室蘭市!G12+苫小牧市!G12+登別市!G12+伊達市!G12+豊浦町!G12+壮瞥町!G12+白老町!G12+厚真町!G12+洞爺湖町!G12+安平町!G12+むかわ町!G12</f>
        <v>4708</v>
      </c>
      <c r="H12" s="9">
        <f>+室蘭市!H12+苫小牧市!H12+登別市!H12+伊達市!H12+豊浦町!H12+壮瞥町!H12+白老町!H12+厚真町!H12+洞爺湖町!H12+安平町!H12+むかわ町!H12</f>
        <v>2523</v>
      </c>
      <c r="I12" s="9">
        <f>+室蘭市!I12+苫小牧市!I12+登別市!I12+伊達市!I12+豊浦町!I12+壮瞥町!I12+白老町!I12+厚真町!I12+洞爺湖町!I12+安平町!I12+むかわ町!I12</f>
        <v>961</v>
      </c>
      <c r="J12" s="9">
        <f>+室蘭市!J12+苫小牧市!J12+登別市!J12+伊達市!J12+豊浦町!J12+壮瞥町!J12+白老町!J12+厚真町!J12+洞爺湖町!J12+安平町!J12+むかわ町!J12</f>
        <v>65</v>
      </c>
      <c r="K12" s="9">
        <f>+室蘭市!K12+苫小牧市!K12+登別市!K12+伊達市!K12+豊浦町!K12+壮瞥町!K12+白老町!K12+厚真町!K12+洞爺湖町!K12+安平町!K12+むかわ町!K12</f>
        <v>322</v>
      </c>
      <c r="L12" s="9">
        <f>+室蘭市!L12+苫小牧市!L12+登別市!L12+伊達市!L12+豊浦町!L12+壮瞥町!L12+白老町!L12+厚真町!L12+洞爺湖町!L12+安平町!L12+むかわ町!L12</f>
        <v>181</v>
      </c>
      <c r="M12" s="9">
        <f>+室蘭市!M12+苫小牧市!M12+登別市!M12+伊達市!M12+豊浦町!M12+壮瞥町!M12+白老町!M12+厚真町!M12+洞爺湖町!M12+安平町!M12+むかわ町!M12</f>
        <v>10</v>
      </c>
      <c r="N12" s="9">
        <f>+室蘭市!N12+苫小牧市!N12+登別市!N12+伊達市!N12+豊浦町!N12+壮瞥町!N12+白老町!N12+厚真町!N12+洞爺湖町!N12+安平町!N12+むかわ町!N12</f>
        <v>84</v>
      </c>
      <c r="O12" s="9">
        <f>+室蘭市!O12+苫小牧市!O12+登別市!O12+伊達市!O12+豊浦町!O12+壮瞥町!O12+白老町!O12+厚真町!O12+洞爺湖町!O12+安平町!O12+むかわ町!O12</f>
        <v>83</v>
      </c>
      <c r="P12" s="9">
        <f>+室蘭市!P12+苫小牧市!P12+登別市!P12+伊達市!P12+豊浦町!P12+壮瞥町!P12+白老町!P12+厚真町!P12+洞爺湖町!P12+安平町!P12+むかわ町!P12</f>
        <v>55</v>
      </c>
      <c r="Q12" s="9">
        <f>+室蘭市!Q12+苫小牧市!Q12+登別市!Q12+伊達市!Q12+豊浦町!Q12+壮瞥町!Q12+白老町!Q12+厚真町!Q12+洞爺湖町!Q12+安平町!Q12+むかわ町!Q12</f>
        <v>42</v>
      </c>
      <c r="R12" s="9">
        <f>+室蘭市!R12+苫小牧市!R12+登別市!R12+伊達市!R12+豊浦町!R12+壮瞥町!R12+白老町!R12+厚真町!R12+洞爺湖町!R12+安平町!R12+むかわ町!R12</f>
        <v>885</v>
      </c>
      <c r="S12" s="9">
        <f>+室蘭市!S12+苫小牧市!S12+登別市!S12+伊達市!S12+豊浦町!S12+壮瞥町!S12+白老町!S12+厚真町!S12+洞爺湖町!S12+安平町!S12+むかわ町!S12</f>
        <v>67</v>
      </c>
      <c r="T12" s="9">
        <f>+室蘭市!T12+苫小牧市!T12+登別市!T12+伊達市!T12+豊浦町!T12+壮瞥町!T12+白老町!T12+厚真町!T12+洞爺湖町!T12+安平町!T12+むかわ町!T12</f>
        <v>249</v>
      </c>
      <c r="U12" s="10">
        <f>+室蘭市!U12+苫小牧市!U12+登別市!U12+伊達市!U12+豊浦町!U12+壮瞥町!U12+白老町!U12+厚真町!U12+洞爺湖町!U12+安平町!U12+むかわ町!U12</f>
        <v>3321</v>
      </c>
      <c r="V12" s="30">
        <f>+室蘭市!V12+苫小牧市!V12+登別市!V12+伊達市!V12+豊浦町!V12+壮瞥町!V12+白老町!V12+厚真町!V12+洞爺湖町!V12+安平町!V12+むかわ町!V12</f>
        <v>78327</v>
      </c>
    </row>
    <row r="13" spans="1:22" ht="18" customHeight="1" x14ac:dyDescent="0.15">
      <c r="A13" s="154" t="s">
        <v>4</v>
      </c>
      <c r="B13" s="118" t="s">
        <v>13</v>
      </c>
      <c r="C13" s="2">
        <f>+室蘭市!C13+苫小牧市!C13+登別市!C13+伊達市!C13+豊浦町!C13+壮瞥町!C13+白老町!C13+厚真町!C13+洞爺湖町!C13+安平町!C13+むかわ町!C13</f>
        <v>15176</v>
      </c>
      <c r="D13" s="3">
        <f>+室蘭市!D13+苫小牧市!D13+登別市!D13+伊達市!D13+豊浦町!D13+壮瞥町!D13+白老町!D13+厚真町!D13+洞爺湖町!D13+安平町!D13+むかわ町!D13</f>
        <v>24866</v>
      </c>
      <c r="E13" s="3">
        <f>+室蘭市!E13+苫小牧市!E13+登別市!E13+伊達市!E13+豊浦町!E13+壮瞥町!E13+白老町!E13+厚真町!E13+洞爺湖町!E13+安平町!E13+むかわ町!E13</f>
        <v>31039</v>
      </c>
      <c r="F13" s="3">
        <f>+室蘭市!F13+苫小牧市!F13+登別市!F13+伊達市!F13+豊浦町!F13+壮瞥町!F13+白老町!F13+厚真町!F13+洞爺湖町!F13+安平町!F13+むかわ町!F13</f>
        <v>8754</v>
      </c>
      <c r="G13" s="3">
        <f>+室蘭市!G13+苫小牧市!G13+登別市!G13+伊達市!G13+豊浦町!G13+壮瞥町!G13+白老町!G13+厚真町!G13+洞爺湖町!G13+安平町!G13+むかわ町!G13</f>
        <v>2903</v>
      </c>
      <c r="H13" s="3">
        <f>+室蘭市!H13+苫小牧市!H13+登別市!H13+伊達市!H13+豊浦町!H13+壮瞥町!H13+白老町!H13+厚真町!H13+洞爺湖町!H13+安平町!H13+むかわ町!H13</f>
        <v>2964</v>
      </c>
      <c r="I13" s="3">
        <f>+室蘭市!I13+苫小牧市!I13+登別市!I13+伊達市!I13+豊浦町!I13+壮瞥町!I13+白老町!I13+厚真町!I13+洞爺湖町!I13+安平町!I13+むかわ町!I13</f>
        <v>2275</v>
      </c>
      <c r="J13" s="3">
        <f>+室蘭市!J13+苫小牧市!J13+登別市!J13+伊達市!J13+豊浦町!J13+壮瞥町!J13+白老町!J13+厚真町!J13+洞爺湖町!J13+安平町!J13+むかわ町!J13</f>
        <v>38</v>
      </c>
      <c r="K13" s="3">
        <f>+室蘭市!K13+苫小牧市!K13+登別市!K13+伊達市!K13+豊浦町!K13+壮瞥町!K13+白老町!K13+厚真町!K13+洞爺湖町!K13+安平町!K13+むかわ町!K13</f>
        <v>413</v>
      </c>
      <c r="L13" s="3">
        <f>+室蘭市!L13+苫小牧市!L13+登別市!L13+伊達市!L13+豊浦町!L13+壮瞥町!L13+白老町!L13+厚真町!L13+洞爺湖町!L13+安平町!L13+むかわ町!L13</f>
        <v>380</v>
      </c>
      <c r="M13" s="3">
        <f>+室蘭市!M13+苫小牧市!M13+登別市!M13+伊達市!M13+豊浦町!M13+壮瞥町!M13+白老町!M13+厚真町!M13+洞爺湖町!M13+安平町!M13+むかわ町!M13</f>
        <v>82</v>
      </c>
      <c r="N13" s="3">
        <f>+室蘭市!N13+苫小牧市!N13+登別市!N13+伊達市!N13+豊浦町!N13+壮瞥町!N13+白老町!N13+厚真町!N13+洞爺湖町!N13+安平町!N13+むかわ町!N13</f>
        <v>101</v>
      </c>
      <c r="O13" s="3">
        <f>+室蘭市!O13+苫小牧市!O13+登別市!O13+伊達市!O13+豊浦町!O13+壮瞥町!O13+白老町!O13+厚真町!O13+洞爺湖町!O13+安平町!O13+むかわ町!O13</f>
        <v>81</v>
      </c>
      <c r="P13" s="3">
        <f>+室蘭市!P13+苫小牧市!P13+登別市!P13+伊達市!P13+豊浦町!P13+壮瞥町!P13+白老町!P13+厚真町!P13+洞爺湖町!P13+安平町!P13+むかわ町!P13</f>
        <v>90</v>
      </c>
      <c r="Q13" s="3">
        <f>+室蘭市!Q13+苫小牧市!Q13+登別市!Q13+伊達市!Q13+豊浦町!Q13+壮瞥町!Q13+白老町!Q13+厚真町!Q13+洞爺湖町!Q13+安平町!Q13+むかわ町!Q13</f>
        <v>48</v>
      </c>
      <c r="R13" s="3">
        <f>+室蘭市!R13+苫小牧市!R13+登別市!R13+伊達市!R13+豊浦町!R13+壮瞥町!R13+白老町!R13+厚真町!R13+洞爺湖町!R13+安平町!R13+むかわ町!R13</f>
        <v>1139</v>
      </c>
      <c r="S13" s="3">
        <f>+室蘭市!S13+苫小牧市!S13+登別市!S13+伊達市!S13+豊浦町!S13+壮瞥町!S13+白老町!S13+厚真町!S13+洞爺湖町!S13+安平町!S13+むかわ町!S13</f>
        <v>129</v>
      </c>
      <c r="T13" s="3">
        <f>+室蘭市!T13+苫小牧市!T13+登別市!T13+伊達市!T13+豊浦町!T13+壮瞥町!T13+白老町!T13+厚真町!T13+洞爺湖町!T13+安平町!T13+むかわ町!T13</f>
        <v>259</v>
      </c>
      <c r="U13" s="4">
        <f>+室蘭市!U13+苫小牧市!U13+登別市!U13+伊達市!U13+豊浦町!U13+壮瞥町!U13+白老町!U13+厚真町!U13+洞爺湖町!U13+安平町!U13+むかわ町!U13</f>
        <v>5121</v>
      </c>
      <c r="V13" s="29">
        <f>+室蘭市!V13+苫小牧市!V13+登別市!V13+伊達市!V13+豊浦町!V13+壮瞥町!V13+白老町!V13+厚真町!V13+洞爺湖町!V13+安平町!V13+むかわ町!V13</f>
        <v>95858</v>
      </c>
    </row>
    <row r="14" spans="1:22" ht="18" customHeight="1" x14ac:dyDescent="0.15">
      <c r="A14" s="153"/>
      <c r="B14" s="120" t="s">
        <v>14</v>
      </c>
      <c r="C14" s="5">
        <f>+室蘭市!C14+苫小牧市!C14+登別市!C14+伊達市!C14+豊浦町!C14+壮瞥町!C14+白老町!C14+厚真町!C14+洞爺湖町!C14+安平町!C14+むかわ町!C14</f>
        <v>16481</v>
      </c>
      <c r="D14" s="6">
        <f>+室蘭市!D14+苫小牧市!D14+登別市!D14+伊達市!D14+豊浦町!D14+壮瞥町!D14+白老町!D14+厚真町!D14+洞爺湖町!D14+安平町!D14+むかわ町!D14</f>
        <v>25245</v>
      </c>
      <c r="E14" s="6">
        <f>+室蘭市!E14+苫小牧市!E14+登別市!E14+伊達市!E14+豊浦町!E14+壮瞥町!E14+白老町!E14+厚真町!E14+洞爺湖町!E14+安平町!E14+むかわ町!E14</f>
        <v>31740</v>
      </c>
      <c r="F14" s="6">
        <f>+室蘭市!F14+苫小牧市!F14+登別市!F14+伊達市!F14+豊浦町!F14+壮瞥町!F14+白老町!F14+厚真町!F14+洞爺湖町!F14+安平町!F14+むかわ町!F14</f>
        <v>9402</v>
      </c>
      <c r="G14" s="6">
        <f>+室蘭市!G14+苫小牧市!G14+登別市!G14+伊達市!G14+豊浦町!G14+壮瞥町!G14+白老町!G14+厚真町!G14+洞爺湖町!G14+安平町!G14+むかわ町!G14</f>
        <v>3008</v>
      </c>
      <c r="H14" s="6">
        <f>+室蘭市!H14+苫小牧市!H14+登別市!H14+伊達市!H14+豊浦町!H14+壮瞥町!H14+白老町!H14+厚真町!H14+洞爺湖町!H14+安平町!H14+むかわ町!H14</f>
        <v>3002</v>
      </c>
      <c r="I14" s="6">
        <f>+室蘭市!I14+苫小牧市!I14+登別市!I14+伊達市!I14+豊浦町!I14+壮瞥町!I14+白老町!I14+厚真町!I14+洞爺湖町!I14+安平町!I14+むかわ町!I14</f>
        <v>2355</v>
      </c>
      <c r="J14" s="6">
        <f>+室蘭市!J14+苫小牧市!J14+登別市!J14+伊達市!J14+豊浦町!J14+壮瞥町!J14+白老町!J14+厚真町!J14+洞爺湖町!J14+安平町!J14+むかわ町!J14</f>
        <v>38</v>
      </c>
      <c r="K14" s="6">
        <f>+室蘭市!K14+苫小牧市!K14+登別市!K14+伊達市!K14+豊浦町!K14+壮瞥町!K14+白老町!K14+厚真町!K14+洞爺湖町!K14+安平町!K14+むかわ町!K14</f>
        <v>413</v>
      </c>
      <c r="L14" s="6">
        <f>+室蘭市!L14+苫小牧市!L14+登別市!L14+伊達市!L14+豊浦町!L14+壮瞥町!L14+白老町!L14+厚真町!L14+洞爺湖町!L14+安平町!L14+むかわ町!L14</f>
        <v>386</v>
      </c>
      <c r="M14" s="6">
        <f>+室蘭市!M14+苫小牧市!M14+登別市!M14+伊達市!M14+豊浦町!M14+壮瞥町!M14+白老町!M14+厚真町!M14+洞爺湖町!M14+安平町!M14+むかわ町!M14</f>
        <v>82</v>
      </c>
      <c r="N14" s="6">
        <f>+室蘭市!N14+苫小牧市!N14+登別市!N14+伊達市!N14+豊浦町!N14+壮瞥町!N14+白老町!N14+厚真町!N14+洞爺湖町!N14+安平町!N14+むかわ町!N14</f>
        <v>125</v>
      </c>
      <c r="O14" s="6">
        <f>+室蘭市!O14+苫小牧市!O14+登別市!O14+伊達市!O14+豊浦町!O14+壮瞥町!O14+白老町!O14+厚真町!O14+洞爺湖町!O14+安平町!O14+むかわ町!O14</f>
        <v>86</v>
      </c>
      <c r="P14" s="6">
        <f>+室蘭市!P14+苫小牧市!P14+登別市!P14+伊達市!P14+豊浦町!P14+壮瞥町!P14+白老町!P14+厚真町!P14+洞爺湖町!P14+安平町!P14+むかわ町!P14</f>
        <v>137</v>
      </c>
      <c r="Q14" s="6">
        <f>+室蘭市!Q14+苫小牧市!Q14+登別市!Q14+伊達市!Q14+豊浦町!Q14+壮瞥町!Q14+白老町!Q14+厚真町!Q14+洞爺湖町!Q14+安平町!Q14+むかわ町!Q14</f>
        <v>57</v>
      </c>
      <c r="R14" s="6">
        <f>+室蘭市!R14+苫小牧市!R14+登別市!R14+伊達市!R14+豊浦町!R14+壮瞥町!R14+白老町!R14+厚真町!R14+洞爺湖町!R14+安平町!R14+むかわ町!R14</f>
        <v>1265</v>
      </c>
      <c r="S14" s="6">
        <f>+室蘭市!S14+苫小牧市!S14+登別市!S14+伊達市!S14+豊浦町!S14+壮瞥町!S14+白老町!S14+厚真町!S14+洞爺湖町!S14+安平町!S14+むかわ町!S14</f>
        <v>154</v>
      </c>
      <c r="T14" s="6">
        <f>+室蘭市!T14+苫小牧市!T14+登別市!T14+伊達市!T14+豊浦町!T14+壮瞥町!T14+白老町!T14+厚真町!T14+洞爺湖町!T14+安平町!T14+むかわ町!T14</f>
        <v>313</v>
      </c>
      <c r="U14" s="7">
        <f>+室蘭市!U14+苫小牧市!U14+登別市!U14+伊達市!U14+豊浦町!U14+壮瞥町!U14+白老町!U14+厚真町!U14+洞爺湖町!U14+安平町!U14+むかわ町!U14</f>
        <v>5310</v>
      </c>
      <c r="V14" s="31">
        <f>+室蘭市!V14+苫小牧市!V14+登別市!V14+伊達市!V14+豊浦町!V14+壮瞥町!V14+白老町!V14+厚真町!V14+洞爺湖町!V14+安平町!V14+むかわ町!V14</f>
        <v>99599</v>
      </c>
    </row>
    <row r="15" spans="1:22" ht="18" customHeight="1" x14ac:dyDescent="0.15">
      <c r="A15" s="156" t="s">
        <v>5</v>
      </c>
      <c r="B15" s="121" t="s">
        <v>13</v>
      </c>
      <c r="C15" s="11">
        <f>+室蘭市!C15+苫小牧市!C15+登別市!C15+伊達市!C15+豊浦町!C15+壮瞥町!C15+白老町!C15+厚真町!C15+洞爺湖町!C15+安平町!C15+むかわ町!C15</f>
        <v>15704</v>
      </c>
      <c r="D15" s="12">
        <f>+室蘭市!D15+苫小牧市!D15+登別市!D15+伊達市!D15+豊浦町!D15+壮瞥町!D15+白老町!D15+厚真町!D15+洞爺湖町!D15+安平町!D15+むかわ町!D15</f>
        <v>27669</v>
      </c>
      <c r="E15" s="12">
        <f>+室蘭市!E15+苫小牧市!E15+登別市!E15+伊達市!E15+豊浦町!E15+壮瞥町!E15+白老町!E15+厚真町!E15+洞爺湖町!E15+安平町!E15+むかわ町!E15</f>
        <v>23827</v>
      </c>
      <c r="F15" s="12">
        <f>+室蘭市!F15+苫小牧市!F15+登別市!F15+伊達市!F15+豊浦町!F15+壮瞥町!F15+白老町!F15+厚真町!F15+洞爺湖町!F15+安平町!F15+むかわ町!F15</f>
        <v>7407</v>
      </c>
      <c r="G15" s="12">
        <f>+室蘭市!G15+苫小牧市!G15+登別市!G15+伊達市!G15+豊浦町!G15+壮瞥町!G15+白老町!G15+厚真町!G15+洞爺湖町!G15+安平町!G15+むかわ町!G15</f>
        <v>1314</v>
      </c>
      <c r="H15" s="12">
        <f>+室蘭市!H15+苫小牧市!H15+登別市!H15+伊達市!H15+豊浦町!H15+壮瞥町!H15+白老町!H15+厚真町!H15+洞爺湖町!H15+安平町!H15+むかわ町!H15</f>
        <v>1675</v>
      </c>
      <c r="I15" s="12">
        <f>+室蘭市!I15+苫小牧市!I15+登別市!I15+伊達市!I15+豊浦町!I15+壮瞥町!I15+白老町!I15+厚真町!I15+洞爺湖町!I15+安平町!I15+むかわ町!I15</f>
        <v>1038</v>
      </c>
      <c r="J15" s="12">
        <f>+室蘭市!J15+苫小牧市!J15+登別市!J15+伊達市!J15+豊浦町!J15+壮瞥町!J15+白老町!J15+厚真町!J15+洞爺湖町!J15+安平町!J15+むかわ町!J15</f>
        <v>32</v>
      </c>
      <c r="K15" s="12">
        <f>+室蘭市!K15+苫小牧市!K15+登別市!K15+伊達市!K15+豊浦町!K15+壮瞥町!K15+白老町!K15+厚真町!K15+洞爺湖町!K15+安平町!K15+むかわ町!K15</f>
        <v>110</v>
      </c>
      <c r="L15" s="12">
        <f>+室蘭市!L15+苫小牧市!L15+登別市!L15+伊達市!L15+豊浦町!L15+壮瞥町!L15+白老町!L15+厚真町!L15+洞爺湖町!L15+安平町!L15+むかわ町!L15</f>
        <v>149</v>
      </c>
      <c r="M15" s="12">
        <f>+室蘭市!M15+苫小牧市!M15+登別市!M15+伊達市!M15+豊浦町!M15+壮瞥町!M15+白老町!M15+厚真町!M15+洞爺湖町!M15+安平町!M15+むかわ町!M15</f>
        <v>217</v>
      </c>
      <c r="N15" s="12">
        <f>+室蘭市!N15+苫小牧市!N15+登別市!N15+伊達市!N15+豊浦町!N15+壮瞥町!N15+白老町!N15+厚真町!N15+洞爺湖町!N15+安平町!N15+むかわ町!N15</f>
        <v>221</v>
      </c>
      <c r="O15" s="12">
        <f>+室蘭市!O15+苫小牧市!O15+登別市!O15+伊達市!O15+豊浦町!O15+壮瞥町!O15+白老町!O15+厚真町!O15+洞爺湖町!O15+安平町!O15+むかわ町!O15</f>
        <v>78</v>
      </c>
      <c r="P15" s="12">
        <f>+室蘭市!P15+苫小牧市!P15+登別市!P15+伊達市!P15+豊浦町!P15+壮瞥町!P15+白老町!P15+厚真町!P15+洞爺湖町!P15+安平町!P15+むかわ町!P15</f>
        <v>106</v>
      </c>
      <c r="Q15" s="12">
        <f>+室蘭市!Q15+苫小牧市!Q15+登別市!Q15+伊達市!Q15+豊浦町!Q15+壮瞥町!Q15+白老町!Q15+厚真町!Q15+洞爺湖町!Q15+安平町!Q15+むかわ町!Q15</f>
        <v>76</v>
      </c>
      <c r="R15" s="12">
        <f>+室蘭市!R15+苫小牧市!R15+登別市!R15+伊達市!R15+豊浦町!R15+壮瞥町!R15+白老町!R15+厚真町!R15+洞爺湖町!R15+安平町!R15+むかわ町!R15</f>
        <v>415</v>
      </c>
      <c r="S15" s="12">
        <f>+室蘭市!S15+苫小牧市!S15+登別市!S15+伊達市!S15+豊浦町!S15+壮瞥町!S15+白老町!S15+厚真町!S15+洞爺湖町!S15+安平町!S15+むかわ町!S15</f>
        <v>91</v>
      </c>
      <c r="T15" s="12">
        <f>+室蘭市!T15+苫小牧市!T15+登別市!T15+伊達市!T15+豊浦町!T15+壮瞥町!T15+白老町!T15+厚真町!T15+洞爺湖町!T15+安平町!T15+むかわ町!T15</f>
        <v>150</v>
      </c>
      <c r="U15" s="13">
        <f>+室蘭市!U15+苫小牧市!U15+登別市!U15+伊達市!U15+豊浦町!U15+壮瞥町!U15+白老町!U15+厚真町!U15+洞爺湖町!U15+安平町!U15+むかわ町!U15</f>
        <v>4647</v>
      </c>
      <c r="V15" s="32">
        <f>+室蘭市!V15+苫小牧市!V15+登別市!V15+伊達市!V15+豊浦町!V15+壮瞥町!V15+白老町!V15+厚真町!V15+洞爺湖町!V15+安平町!V15+むかわ町!V15</f>
        <v>84926</v>
      </c>
    </row>
    <row r="16" spans="1:22" ht="18" customHeight="1" x14ac:dyDescent="0.15">
      <c r="A16" s="157"/>
      <c r="B16" s="119" t="s">
        <v>14</v>
      </c>
      <c r="C16" s="8">
        <f>+室蘭市!C16+苫小牧市!C16+登別市!C16+伊達市!C16+豊浦町!C16+壮瞥町!C16+白老町!C16+厚真町!C16+洞爺湖町!C16+安平町!C16+むかわ町!C16</f>
        <v>17341</v>
      </c>
      <c r="D16" s="9">
        <f>+室蘭市!D16+苫小牧市!D16+登別市!D16+伊達市!D16+豊浦町!D16+壮瞥町!D16+白老町!D16+厚真町!D16+洞爺湖町!D16+安平町!D16+むかわ町!D16</f>
        <v>28285</v>
      </c>
      <c r="E16" s="9">
        <f>+室蘭市!E16+苫小牧市!E16+登別市!E16+伊達市!E16+豊浦町!E16+壮瞥町!E16+白老町!E16+厚真町!E16+洞爺湖町!E16+安平町!E16+むかわ町!E16</f>
        <v>24120</v>
      </c>
      <c r="F16" s="9">
        <f>+室蘭市!F16+苫小牧市!F16+登別市!F16+伊達市!F16+豊浦町!F16+壮瞥町!F16+白老町!F16+厚真町!F16+洞爺湖町!F16+安平町!F16+むかわ町!F16</f>
        <v>8021</v>
      </c>
      <c r="G16" s="9">
        <f>+室蘭市!G16+苫小牧市!G16+登別市!G16+伊達市!G16+豊浦町!G16+壮瞥町!G16+白老町!G16+厚真町!G16+洞爺湖町!G16+安平町!G16+むかわ町!G16</f>
        <v>1396</v>
      </c>
      <c r="H16" s="9">
        <f>+室蘭市!H16+苫小牧市!H16+登別市!H16+伊達市!H16+豊浦町!H16+壮瞥町!H16+白老町!H16+厚真町!H16+洞爺湖町!H16+安平町!H16+むかわ町!H16</f>
        <v>1719</v>
      </c>
      <c r="I16" s="9">
        <f>+室蘭市!I16+苫小牧市!I16+登別市!I16+伊達市!I16+豊浦町!I16+壮瞥町!I16+白老町!I16+厚真町!I16+洞爺湖町!I16+安平町!I16+むかわ町!I16</f>
        <v>1088</v>
      </c>
      <c r="J16" s="9">
        <f>+室蘭市!J16+苫小牧市!J16+登別市!J16+伊達市!J16+豊浦町!J16+壮瞥町!J16+白老町!J16+厚真町!J16+洞爺湖町!J16+安平町!J16+むかわ町!J16</f>
        <v>32</v>
      </c>
      <c r="K16" s="9">
        <f>+室蘭市!K16+苫小牧市!K16+登別市!K16+伊達市!K16+豊浦町!K16+壮瞥町!K16+白老町!K16+厚真町!K16+洞爺湖町!K16+安平町!K16+むかわ町!K16</f>
        <v>110</v>
      </c>
      <c r="L16" s="9">
        <f>+室蘭市!L16+苫小牧市!L16+登別市!L16+伊達市!L16+豊浦町!L16+壮瞥町!L16+白老町!L16+厚真町!L16+洞爺湖町!L16+安平町!L16+むかわ町!L16</f>
        <v>155</v>
      </c>
      <c r="M16" s="9">
        <f>+室蘭市!M16+苫小牧市!M16+登別市!M16+伊達市!M16+豊浦町!M16+壮瞥町!M16+白老町!M16+厚真町!M16+洞爺湖町!M16+安平町!M16+むかわ町!M16</f>
        <v>219</v>
      </c>
      <c r="N16" s="9">
        <f>+室蘭市!N16+苫小牧市!N16+登別市!N16+伊達市!N16+豊浦町!N16+壮瞥町!N16+白老町!N16+厚真町!N16+洞爺湖町!N16+安平町!N16+むかわ町!N16</f>
        <v>269</v>
      </c>
      <c r="O16" s="9">
        <f>+室蘭市!O16+苫小牧市!O16+登別市!O16+伊達市!O16+豊浦町!O16+壮瞥町!O16+白老町!O16+厚真町!O16+洞爺湖町!O16+安平町!O16+むかわ町!O16</f>
        <v>88</v>
      </c>
      <c r="P16" s="9">
        <f>+室蘭市!P16+苫小牧市!P16+登別市!P16+伊達市!P16+豊浦町!P16+壮瞥町!P16+白老町!P16+厚真町!P16+洞爺湖町!P16+安平町!P16+むかわ町!P16</f>
        <v>125</v>
      </c>
      <c r="Q16" s="9">
        <f>+室蘭市!Q16+苫小牧市!Q16+登別市!Q16+伊達市!Q16+豊浦町!Q16+壮瞥町!Q16+白老町!Q16+厚真町!Q16+洞爺湖町!Q16+安平町!Q16+むかわ町!Q16</f>
        <v>90</v>
      </c>
      <c r="R16" s="9">
        <f>+室蘭市!R16+苫小牧市!R16+登別市!R16+伊達市!R16+豊浦町!R16+壮瞥町!R16+白老町!R16+厚真町!R16+洞爺湖町!R16+安平町!R16+むかわ町!R16</f>
        <v>461</v>
      </c>
      <c r="S16" s="9">
        <f>+室蘭市!S16+苫小牧市!S16+登別市!S16+伊達市!S16+豊浦町!S16+壮瞥町!S16+白老町!S16+厚真町!S16+洞爺湖町!S16+安平町!S16+むかわ町!S16</f>
        <v>107</v>
      </c>
      <c r="T16" s="9">
        <f>+室蘭市!T16+苫小牧市!T16+登別市!T16+伊達市!T16+豊浦町!T16+壮瞥町!T16+白老町!T16+厚真町!T16+洞爺湖町!T16+安平町!T16+むかわ町!T16</f>
        <v>172</v>
      </c>
      <c r="U16" s="10">
        <f>+室蘭市!U16+苫小牧市!U16+登別市!U16+伊達市!U16+豊浦町!U16+壮瞥町!U16+白老町!U16+厚真町!U16+洞爺湖町!U16+安平町!U16+むかわ町!U16</f>
        <v>4868</v>
      </c>
      <c r="V16" s="30">
        <f>+室蘭市!V16+苫小牧市!V16+登別市!V16+伊達市!V16+豊浦町!V16+壮瞥町!V16+白老町!V16+厚真町!V16+洞爺湖町!V16+安平町!V16+むかわ町!V16</f>
        <v>88666</v>
      </c>
    </row>
    <row r="17" spans="1:22" ht="18" customHeight="1" x14ac:dyDescent="0.15">
      <c r="A17" s="154" t="s">
        <v>6</v>
      </c>
      <c r="B17" s="118" t="s">
        <v>13</v>
      </c>
      <c r="C17" s="2">
        <f>+室蘭市!C17+苫小牧市!C17+登別市!C17+伊達市!C17+豊浦町!C17+壮瞥町!C17+白老町!C17+厚真町!C17+洞爺湖町!C17+安平町!C17+むかわ町!C17</f>
        <v>10396</v>
      </c>
      <c r="D17" s="3">
        <f>+室蘭市!D17+苫小牧市!D17+登別市!D17+伊達市!D17+豊浦町!D17+壮瞥町!D17+白老町!D17+厚真町!D17+洞爺湖町!D17+安平町!D17+むかわ町!D17</f>
        <v>21165</v>
      </c>
      <c r="E17" s="3">
        <f>+室蘭市!E17+苫小牧市!E17+登別市!E17+伊達市!E17+豊浦町!E17+壮瞥町!E17+白老町!E17+厚真町!E17+洞爺湖町!E17+安平町!E17+むかわ町!E17</f>
        <v>27472</v>
      </c>
      <c r="F17" s="3">
        <f>+室蘭市!F17+苫小牧市!F17+登別市!F17+伊達市!F17+豊浦町!F17+壮瞥町!F17+白老町!F17+厚真町!F17+洞爺湖町!F17+安平町!F17+むかわ町!F17</f>
        <v>5538</v>
      </c>
      <c r="G17" s="3">
        <f>+室蘭市!G17+苫小牧市!G17+登別市!G17+伊達市!G17+豊浦町!G17+壮瞥町!G17+白老町!G17+厚真町!G17+洞爺湖町!G17+安平町!G17+むかわ町!G17</f>
        <v>1572</v>
      </c>
      <c r="H17" s="3">
        <f>+室蘭市!H17+苫小牧市!H17+登別市!H17+伊達市!H17+豊浦町!H17+壮瞥町!H17+白老町!H17+厚真町!H17+洞爺湖町!H17+安平町!H17+むかわ町!H17</f>
        <v>1376</v>
      </c>
      <c r="I17" s="3">
        <f>+室蘭市!I17+苫小牧市!I17+登別市!I17+伊達市!I17+豊浦町!I17+壮瞥町!I17+白老町!I17+厚真町!I17+洞爺湖町!I17+安平町!I17+むかわ町!I17</f>
        <v>873</v>
      </c>
      <c r="J17" s="3">
        <f>+室蘭市!J17+苫小牧市!J17+登別市!J17+伊達市!J17+豊浦町!J17+壮瞥町!J17+白老町!J17+厚真町!J17+洞爺湖町!J17+安平町!J17+むかわ町!J17</f>
        <v>11</v>
      </c>
      <c r="K17" s="3">
        <f>+室蘭市!K17+苫小牧市!K17+登別市!K17+伊達市!K17+豊浦町!K17+壮瞥町!K17+白老町!K17+厚真町!K17+洞爺湖町!K17+安平町!K17+むかわ町!K17</f>
        <v>77</v>
      </c>
      <c r="L17" s="3">
        <f>+室蘭市!L17+苫小牧市!L17+登別市!L17+伊達市!L17+豊浦町!L17+壮瞥町!L17+白老町!L17+厚真町!L17+洞爺湖町!L17+安平町!L17+むかわ町!L17</f>
        <v>98</v>
      </c>
      <c r="M17" s="3">
        <f>+室蘭市!M17+苫小牧市!M17+登別市!M17+伊達市!M17+豊浦町!M17+壮瞥町!M17+白老町!M17+厚真町!M17+洞爺湖町!M17+安平町!M17+むかわ町!M17</f>
        <v>12</v>
      </c>
      <c r="N17" s="3">
        <f>+室蘭市!N17+苫小牧市!N17+登別市!N17+伊達市!N17+豊浦町!N17+壮瞥町!N17+白老町!N17+厚真町!N17+洞爺湖町!N17+安平町!N17+むかわ町!N17</f>
        <v>95</v>
      </c>
      <c r="O17" s="3">
        <f>+室蘭市!O17+苫小牧市!O17+登別市!O17+伊達市!O17+豊浦町!O17+壮瞥町!O17+白老町!O17+厚真町!O17+洞爺湖町!O17+安平町!O17+むかわ町!O17</f>
        <v>65</v>
      </c>
      <c r="P17" s="3">
        <f>+室蘭市!P17+苫小牧市!P17+登別市!P17+伊達市!P17+豊浦町!P17+壮瞥町!P17+白老町!P17+厚真町!P17+洞爺湖町!P17+安平町!P17+むかわ町!P17</f>
        <v>42</v>
      </c>
      <c r="Q17" s="3">
        <f>+室蘭市!Q17+苫小牧市!Q17+登別市!Q17+伊達市!Q17+豊浦町!Q17+壮瞥町!Q17+白老町!Q17+厚真町!Q17+洞爺湖町!Q17+安平町!Q17+むかわ町!Q17</f>
        <v>36</v>
      </c>
      <c r="R17" s="3">
        <f>+室蘭市!R17+苫小牧市!R17+登別市!R17+伊達市!R17+豊浦町!R17+壮瞥町!R17+白老町!R17+厚真町!R17+洞爺湖町!R17+安平町!R17+むかわ町!R17</f>
        <v>516</v>
      </c>
      <c r="S17" s="3">
        <f>+室蘭市!S17+苫小牧市!S17+登別市!S17+伊達市!S17+豊浦町!S17+壮瞥町!S17+白老町!S17+厚真町!S17+洞爺湖町!S17+安平町!S17+むかわ町!S17</f>
        <v>102</v>
      </c>
      <c r="T17" s="3">
        <f>+室蘭市!T17+苫小牧市!T17+登別市!T17+伊達市!T17+豊浦町!T17+壮瞥町!T17+白老町!T17+厚真町!T17+洞爺湖町!T17+安平町!T17+むかわ町!T17</f>
        <v>213</v>
      </c>
      <c r="U17" s="4">
        <f>+室蘭市!U17+苫小牧市!U17+登別市!U17+伊達市!U17+豊浦町!U17+壮瞥町!U17+白老町!U17+厚真町!U17+洞爺湖町!U17+安平町!U17+むかわ町!U17</f>
        <v>3511</v>
      </c>
      <c r="V17" s="29">
        <f>+室蘭市!V17+苫小牧市!V17+登別市!V17+伊達市!V17+豊浦町!V17+壮瞥町!V17+白老町!V17+厚真町!V17+洞爺湖町!V17+安平町!V17+むかわ町!V17</f>
        <v>73170</v>
      </c>
    </row>
    <row r="18" spans="1:22" ht="18" customHeight="1" x14ac:dyDescent="0.15">
      <c r="A18" s="153"/>
      <c r="B18" s="120" t="s">
        <v>14</v>
      </c>
      <c r="C18" s="5">
        <f>+室蘭市!C18+苫小牧市!C18+登別市!C18+伊達市!C18+豊浦町!C18+壮瞥町!C18+白老町!C18+厚真町!C18+洞爺湖町!C18+安平町!C18+むかわ町!C18</f>
        <v>11033</v>
      </c>
      <c r="D18" s="6">
        <f>+室蘭市!D18+苫小牧市!D18+登別市!D18+伊達市!D18+豊浦町!D18+壮瞥町!D18+白老町!D18+厚真町!D18+洞爺湖町!D18+安平町!D18+むかわ町!D18</f>
        <v>21487</v>
      </c>
      <c r="E18" s="6">
        <f>+室蘭市!E18+苫小牧市!E18+登別市!E18+伊達市!E18+豊浦町!E18+壮瞥町!E18+白老町!E18+厚真町!E18+洞爺湖町!E18+安平町!E18+むかわ町!E18</f>
        <v>27839</v>
      </c>
      <c r="F18" s="6">
        <f>+室蘭市!F18+苫小牧市!F18+登別市!F18+伊達市!F18+豊浦町!F18+壮瞥町!F18+白老町!F18+厚真町!F18+洞爺湖町!F18+安平町!F18+むかわ町!F18</f>
        <v>6080</v>
      </c>
      <c r="G18" s="6">
        <f>+室蘭市!G18+苫小牧市!G18+登別市!G18+伊達市!G18+豊浦町!G18+壮瞥町!G18+白老町!G18+厚真町!G18+洞爺湖町!G18+安平町!G18+むかわ町!G18</f>
        <v>1628</v>
      </c>
      <c r="H18" s="6">
        <f>+室蘭市!H18+苫小牧市!H18+登別市!H18+伊達市!H18+豊浦町!H18+壮瞥町!H18+白老町!H18+厚真町!H18+洞爺湖町!H18+安平町!H18+むかわ町!H18</f>
        <v>1439</v>
      </c>
      <c r="I18" s="6">
        <f>+室蘭市!I18+苫小牧市!I18+登別市!I18+伊達市!I18+豊浦町!I18+壮瞥町!I18+白老町!I18+厚真町!I18+洞爺湖町!I18+安平町!I18+むかわ町!I18</f>
        <v>891</v>
      </c>
      <c r="J18" s="6">
        <f>+室蘭市!J18+苫小牧市!J18+登別市!J18+伊達市!J18+豊浦町!J18+壮瞥町!J18+白老町!J18+厚真町!J18+洞爺湖町!J18+安平町!J18+むかわ町!J18</f>
        <v>11</v>
      </c>
      <c r="K18" s="6">
        <f>+室蘭市!K18+苫小牧市!K18+登別市!K18+伊達市!K18+豊浦町!K18+壮瞥町!K18+白老町!K18+厚真町!K18+洞爺湖町!K18+安平町!K18+むかわ町!K18</f>
        <v>77</v>
      </c>
      <c r="L18" s="6">
        <f>+室蘭市!L18+苫小牧市!L18+登別市!L18+伊達市!L18+豊浦町!L18+壮瞥町!L18+白老町!L18+厚真町!L18+洞爺湖町!L18+安平町!L18+むかわ町!L18</f>
        <v>98</v>
      </c>
      <c r="M18" s="6">
        <f>+室蘭市!M18+苫小牧市!M18+登別市!M18+伊達市!M18+豊浦町!M18+壮瞥町!M18+白老町!M18+厚真町!M18+洞爺湖町!M18+安平町!M18+むかわ町!M18</f>
        <v>12</v>
      </c>
      <c r="N18" s="6">
        <f>+室蘭市!N18+苫小牧市!N18+登別市!N18+伊達市!N18+豊浦町!N18+壮瞥町!N18+白老町!N18+厚真町!N18+洞爺湖町!N18+安平町!N18+むかわ町!N18</f>
        <v>134</v>
      </c>
      <c r="O18" s="6">
        <f>+室蘭市!O18+苫小牧市!O18+登別市!O18+伊達市!O18+豊浦町!O18+壮瞥町!O18+白老町!O18+厚真町!O18+洞爺湖町!O18+安平町!O18+むかわ町!O18</f>
        <v>68</v>
      </c>
      <c r="P18" s="6">
        <f>+室蘭市!P18+苫小牧市!P18+登別市!P18+伊達市!P18+豊浦町!P18+壮瞥町!P18+白老町!P18+厚真町!P18+洞爺湖町!P18+安平町!P18+むかわ町!P18</f>
        <v>55</v>
      </c>
      <c r="Q18" s="6">
        <f>+室蘭市!Q18+苫小牧市!Q18+登別市!Q18+伊達市!Q18+豊浦町!Q18+壮瞥町!Q18+白老町!Q18+厚真町!Q18+洞爺湖町!Q18+安平町!Q18+むかわ町!Q18</f>
        <v>50</v>
      </c>
      <c r="R18" s="6">
        <f>+室蘭市!R18+苫小牧市!R18+登別市!R18+伊達市!R18+豊浦町!R18+壮瞥町!R18+白老町!R18+厚真町!R18+洞爺湖町!R18+安平町!R18+むかわ町!R18</f>
        <v>557</v>
      </c>
      <c r="S18" s="6">
        <f>+室蘭市!S18+苫小牧市!S18+登別市!S18+伊達市!S18+豊浦町!S18+壮瞥町!S18+白老町!S18+厚真町!S18+洞爺湖町!S18+安平町!S18+むかわ町!S18</f>
        <v>103</v>
      </c>
      <c r="T18" s="6">
        <f>+室蘭市!T18+苫小牧市!T18+登別市!T18+伊達市!T18+豊浦町!T18+壮瞥町!T18+白老町!T18+厚真町!T18+洞爺湖町!T18+安平町!T18+むかわ町!T18</f>
        <v>231</v>
      </c>
      <c r="U18" s="7">
        <f>+室蘭市!U18+苫小牧市!U18+登別市!U18+伊達市!U18+豊浦町!U18+壮瞥町!U18+白老町!U18+厚真町!U18+洞爺湖町!U18+安平町!U18+むかわ町!U18</f>
        <v>3655</v>
      </c>
      <c r="V18" s="31">
        <f>+室蘭市!V18+苫小牧市!V18+登別市!V18+伊達市!V18+豊浦町!V18+壮瞥町!V18+白老町!V18+厚真町!V18+洞爺湖町!V18+安平町!V18+むかわ町!V18</f>
        <v>75448</v>
      </c>
    </row>
    <row r="19" spans="1:22" ht="18" customHeight="1" x14ac:dyDescent="0.15">
      <c r="A19" s="156" t="s">
        <v>7</v>
      </c>
      <c r="B19" s="121" t="s">
        <v>13</v>
      </c>
      <c r="C19" s="11">
        <f>+室蘭市!C19+苫小牧市!C19+登別市!C19+伊達市!C19+豊浦町!C19+壮瞥町!C19+白老町!C19+厚真町!C19+洞爺湖町!C19+安平町!C19+むかわ町!C19</f>
        <v>13690</v>
      </c>
      <c r="D19" s="12">
        <f>+室蘭市!D19+苫小牧市!D19+登別市!D19+伊達市!D19+豊浦町!D19+壮瞥町!D19+白老町!D19+厚真町!D19+洞爺湖町!D19+安平町!D19+むかわ町!D19</f>
        <v>18973</v>
      </c>
      <c r="E19" s="12">
        <f>+室蘭市!E19+苫小牧市!E19+登別市!E19+伊達市!E19+豊浦町!E19+壮瞥町!E19+白老町!E19+厚真町!E19+洞爺湖町!E19+安平町!E19+むかわ町!E19</f>
        <v>28215</v>
      </c>
      <c r="F19" s="12">
        <f>+室蘭市!F19+苫小牧市!F19+登別市!F19+伊達市!F19+豊浦町!F19+壮瞥町!F19+白老町!F19+厚真町!F19+洞爺湖町!F19+安平町!F19+むかわ町!F19</f>
        <v>6554</v>
      </c>
      <c r="G19" s="12">
        <f>+室蘭市!G19+苫小牧市!G19+登別市!G19+伊達市!G19+豊浦町!G19+壮瞥町!G19+白老町!G19+厚真町!G19+洞爺湖町!G19+安平町!G19+むかわ町!G19</f>
        <v>2371</v>
      </c>
      <c r="H19" s="12">
        <f>+室蘭市!H19+苫小牧市!H19+登別市!H19+伊達市!H19+豊浦町!H19+壮瞥町!H19+白老町!H19+厚真町!H19+洞爺湖町!H19+安平町!H19+むかわ町!H19</f>
        <v>1909</v>
      </c>
      <c r="I19" s="12">
        <f>+室蘭市!I19+苫小牧市!I19+登別市!I19+伊達市!I19+豊浦町!I19+壮瞥町!I19+白老町!I19+厚真町!I19+洞爺湖町!I19+安平町!I19+むかわ町!I19</f>
        <v>2477</v>
      </c>
      <c r="J19" s="12">
        <f>+室蘭市!J19+苫小牧市!J19+登別市!J19+伊達市!J19+豊浦町!J19+壮瞥町!J19+白老町!J19+厚真町!J19+洞爺湖町!J19+安平町!J19+むかわ町!J19</f>
        <v>8</v>
      </c>
      <c r="K19" s="12">
        <f>+室蘭市!K19+苫小牧市!K19+登別市!K19+伊達市!K19+豊浦町!K19+壮瞥町!K19+白老町!K19+厚真町!K19+洞爺湖町!K19+安平町!K19+むかわ町!K19</f>
        <v>258</v>
      </c>
      <c r="L19" s="12">
        <f>+室蘭市!L19+苫小牧市!L19+登別市!L19+伊達市!L19+豊浦町!L19+壮瞥町!L19+白老町!L19+厚真町!L19+洞爺湖町!L19+安平町!L19+むかわ町!L19</f>
        <v>172</v>
      </c>
      <c r="M19" s="12">
        <f>+室蘭市!M19+苫小牧市!M19+登別市!M19+伊達市!M19+豊浦町!M19+壮瞥町!M19+白老町!M19+厚真町!M19+洞爺湖町!M19+安平町!M19+むかわ町!M19</f>
        <v>80</v>
      </c>
      <c r="N19" s="12">
        <f>+室蘭市!N19+苫小牧市!N19+登別市!N19+伊達市!N19+豊浦町!N19+壮瞥町!N19+白老町!N19+厚真町!N19+洞爺湖町!N19+安平町!N19+むかわ町!N19</f>
        <v>341</v>
      </c>
      <c r="O19" s="12">
        <f>+室蘭市!O19+苫小牧市!O19+登別市!O19+伊達市!O19+豊浦町!O19+壮瞥町!O19+白老町!O19+厚真町!O19+洞爺湖町!O19+安平町!O19+むかわ町!O19</f>
        <v>101</v>
      </c>
      <c r="P19" s="12">
        <f>+室蘭市!P19+苫小牧市!P19+登別市!P19+伊達市!P19+豊浦町!P19+壮瞥町!P19+白老町!P19+厚真町!P19+洞爺湖町!P19+安平町!P19+むかわ町!P19</f>
        <v>54</v>
      </c>
      <c r="Q19" s="12">
        <f>+室蘭市!Q19+苫小牧市!Q19+登別市!Q19+伊達市!Q19+豊浦町!Q19+壮瞥町!Q19+白老町!Q19+厚真町!Q19+洞爺湖町!Q19+安平町!Q19+むかわ町!Q19</f>
        <v>48</v>
      </c>
      <c r="R19" s="12">
        <f>+室蘭市!R19+苫小牧市!R19+登別市!R19+伊達市!R19+豊浦町!R19+壮瞥町!R19+白老町!R19+厚真町!R19+洞爺湖町!R19+安平町!R19+むかわ町!R19</f>
        <v>895</v>
      </c>
      <c r="S19" s="12">
        <f>+室蘭市!S19+苫小牧市!S19+登別市!S19+伊達市!S19+豊浦町!S19+壮瞥町!S19+白老町!S19+厚真町!S19+洞爺湖町!S19+安平町!S19+むかわ町!S19</f>
        <v>105</v>
      </c>
      <c r="T19" s="12">
        <f>+室蘭市!T19+苫小牧市!T19+登別市!T19+伊達市!T19+豊浦町!T19+壮瞥町!T19+白老町!T19+厚真町!T19+洞爺湖町!T19+安平町!T19+むかわ町!T19</f>
        <v>230</v>
      </c>
      <c r="U19" s="13">
        <f>+室蘭市!U19+苫小牧市!U19+登別市!U19+伊達市!U19+豊浦町!U19+壮瞥町!U19+白老町!U19+厚真町!U19+洞爺湖町!U19+安平町!U19+むかわ町!U19</f>
        <v>4151</v>
      </c>
      <c r="V19" s="32">
        <f>+室蘭市!V19+苫小牧市!V19+登別市!V19+伊達市!V19+豊浦町!V19+壮瞥町!V19+白老町!V19+厚真町!V19+洞爺湖町!V19+安平町!V19+むかわ町!V19</f>
        <v>80632</v>
      </c>
    </row>
    <row r="20" spans="1:22" ht="18" customHeight="1" x14ac:dyDescent="0.15">
      <c r="A20" s="157"/>
      <c r="B20" s="119" t="s">
        <v>14</v>
      </c>
      <c r="C20" s="8">
        <f>+室蘭市!C20+苫小牧市!C20+登別市!C20+伊達市!C20+豊浦町!C20+壮瞥町!C20+白老町!C20+厚真町!C20+洞爺湖町!C20+安平町!C20+むかわ町!C20</f>
        <v>15171</v>
      </c>
      <c r="D20" s="9">
        <f>+室蘭市!D20+苫小牧市!D20+登別市!D20+伊達市!D20+豊浦町!D20+壮瞥町!D20+白老町!D20+厚真町!D20+洞爺湖町!D20+安平町!D20+むかわ町!D20</f>
        <v>20191</v>
      </c>
      <c r="E20" s="9">
        <f>+室蘭市!E20+苫小牧市!E20+登別市!E20+伊達市!E20+豊浦町!E20+壮瞥町!E20+白老町!E20+厚真町!E20+洞爺湖町!E20+安平町!E20+むかわ町!E20</f>
        <v>28825</v>
      </c>
      <c r="F20" s="9">
        <f>+室蘭市!F20+苫小牧市!F20+登別市!F20+伊達市!F20+豊浦町!F20+壮瞥町!F20+白老町!F20+厚真町!F20+洞爺湖町!F20+安平町!F20+むかわ町!F20</f>
        <v>7082</v>
      </c>
      <c r="G20" s="9">
        <f>+室蘭市!G20+苫小牧市!G20+登別市!G20+伊達市!G20+豊浦町!G20+壮瞥町!G20+白老町!G20+厚真町!G20+洞爺湖町!G20+安平町!G20+むかわ町!G20</f>
        <v>2561</v>
      </c>
      <c r="H20" s="9">
        <f>+室蘭市!H20+苫小牧市!H20+登別市!H20+伊達市!H20+豊浦町!H20+壮瞥町!H20+白老町!H20+厚真町!H20+洞爺湖町!H20+安平町!H20+むかわ町!H20</f>
        <v>2026</v>
      </c>
      <c r="I20" s="9">
        <f>+室蘭市!I20+苫小牧市!I20+登別市!I20+伊達市!I20+豊浦町!I20+壮瞥町!I20+白老町!I20+厚真町!I20+洞爺湖町!I20+安平町!I20+むかわ町!I20</f>
        <v>2551</v>
      </c>
      <c r="J20" s="9">
        <f>+室蘭市!J20+苫小牧市!J20+登別市!J20+伊達市!J20+豊浦町!J20+壮瞥町!J20+白老町!J20+厚真町!J20+洞爺湖町!J20+安平町!J20+むかわ町!J20</f>
        <v>8</v>
      </c>
      <c r="K20" s="9">
        <f>+室蘭市!K20+苫小牧市!K20+登別市!K20+伊達市!K20+豊浦町!K20+壮瞥町!K20+白老町!K20+厚真町!K20+洞爺湖町!K20+安平町!K20+むかわ町!K20</f>
        <v>275</v>
      </c>
      <c r="L20" s="9">
        <f>+室蘭市!L20+苫小牧市!L20+登別市!L20+伊達市!L20+豊浦町!L20+壮瞥町!L20+白老町!L20+厚真町!L20+洞爺湖町!L20+安平町!L20+むかわ町!L20</f>
        <v>172</v>
      </c>
      <c r="M20" s="9">
        <f>+室蘭市!M20+苫小牧市!M20+登別市!M20+伊達市!M20+豊浦町!M20+壮瞥町!M20+白老町!M20+厚真町!M20+洞爺湖町!M20+安平町!M20+むかわ町!M20</f>
        <v>80</v>
      </c>
      <c r="N20" s="9">
        <f>+室蘭市!N20+苫小牧市!N20+登別市!N20+伊達市!N20+豊浦町!N20+壮瞥町!N20+白老町!N20+厚真町!N20+洞爺湖町!N20+安平町!N20+むかわ町!N20</f>
        <v>373</v>
      </c>
      <c r="O20" s="9">
        <f>+室蘭市!O20+苫小牧市!O20+登別市!O20+伊達市!O20+豊浦町!O20+壮瞥町!O20+白老町!O20+厚真町!O20+洞爺湖町!O20+安平町!O20+むかわ町!O20</f>
        <v>120</v>
      </c>
      <c r="P20" s="9">
        <f>+室蘭市!P20+苫小牧市!P20+登別市!P20+伊達市!P20+豊浦町!P20+壮瞥町!P20+白老町!P20+厚真町!P20+洞爺湖町!P20+安平町!P20+むかわ町!P20</f>
        <v>58</v>
      </c>
      <c r="Q20" s="9">
        <f>+室蘭市!Q20+苫小牧市!Q20+登別市!Q20+伊達市!Q20+豊浦町!Q20+壮瞥町!Q20+白老町!Q20+厚真町!Q20+洞爺湖町!Q20+安平町!Q20+むかわ町!Q20</f>
        <v>80</v>
      </c>
      <c r="R20" s="9">
        <f>+室蘭市!R20+苫小牧市!R20+登別市!R20+伊達市!R20+豊浦町!R20+壮瞥町!R20+白老町!R20+厚真町!R20+洞爺湖町!R20+安平町!R20+むかわ町!R20</f>
        <v>973</v>
      </c>
      <c r="S20" s="9">
        <f>+室蘭市!S20+苫小牧市!S20+登別市!S20+伊達市!S20+豊浦町!S20+壮瞥町!S20+白老町!S20+厚真町!S20+洞爺湖町!S20+安平町!S20+むかわ町!S20</f>
        <v>116</v>
      </c>
      <c r="T20" s="9">
        <f>+室蘭市!T20+苫小牧市!T20+登別市!T20+伊達市!T20+豊浦町!T20+壮瞥町!T20+白老町!T20+厚真町!T20+洞爺湖町!T20+安平町!T20+むかわ町!T20</f>
        <v>250</v>
      </c>
      <c r="U20" s="10">
        <f>+室蘭市!U20+苫小牧市!U20+登別市!U20+伊達市!U20+豊浦町!U20+壮瞥町!U20+白老町!U20+厚真町!U20+洞爺湖町!U20+安平町!U20+むかわ町!U20</f>
        <v>4461</v>
      </c>
      <c r="V20" s="30">
        <f>+室蘭市!V20+苫小牧市!V20+登別市!V20+伊達市!V20+豊浦町!V20+壮瞥町!V20+白老町!V20+厚真町!V20+洞爺湖町!V20+安平町!V20+むかわ町!V20</f>
        <v>85373</v>
      </c>
    </row>
    <row r="21" spans="1:22" ht="18" customHeight="1" x14ac:dyDescent="0.15">
      <c r="A21" s="154" t="s">
        <v>8</v>
      </c>
      <c r="B21" s="118" t="s">
        <v>13</v>
      </c>
      <c r="C21" s="2">
        <f>+室蘭市!C21+苫小牧市!C21+登別市!C21+伊達市!C21+豊浦町!C21+壮瞥町!C21+白老町!C21+厚真町!C21+洞爺湖町!C21+安平町!C21+むかわ町!C21</f>
        <v>13958</v>
      </c>
      <c r="D21" s="3">
        <f>+室蘭市!D21+苫小牧市!D21+登別市!D21+伊達市!D21+豊浦町!D21+壮瞥町!D21+白老町!D21+厚真町!D21+洞爺湖町!D21+安平町!D21+むかわ町!D21</f>
        <v>18909</v>
      </c>
      <c r="E21" s="3">
        <f>+室蘭市!E21+苫小牧市!E21+登別市!E21+伊達市!E21+豊浦町!E21+壮瞥町!E21+白老町!E21+厚真町!E21+洞爺湖町!E21+安平町!E21+むかわ町!E21</f>
        <v>29727</v>
      </c>
      <c r="F21" s="3">
        <f>+室蘭市!F21+苫小牧市!F21+登別市!F21+伊達市!F21+豊浦町!F21+壮瞥町!F21+白老町!F21+厚真町!F21+洞爺湖町!F21+安平町!F21+むかわ町!F21</f>
        <v>6174</v>
      </c>
      <c r="G21" s="3">
        <f>+室蘭市!G21+苫小牧市!G21+登別市!G21+伊達市!G21+豊浦町!G21+壮瞥町!G21+白老町!G21+厚真町!G21+洞爺湖町!G21+安平町!G21+むかわ町!G21</f>
        <v>2113</v>
      </c>
      <c r="H21" s="3">
        <f>+室蘭市!H21+苫小牧市!H21+登別市!H21+伊達市!H21+豊浦町!H21+壮瞥町!H21+白老町!H21+厚真町!H21+洞爺湖町!H21+安平町!H21+むかわ町!H21</f>
        <v>2623</v>
      </c>
      <c r="I21" s="3">
        <f>+室蘭市!I21+苫小牧市!I21+登別市!I21+伊達市!I21+豊浦町!I21+壮瞥町!I21+白老町!I21+厚真町!I21+洞爺湖町!I21+安平町!I21+むかわ町!I21</f>
        <v>1094</v>
      </c>
      <c r="J21" s="3">
        <f>+室蘭市!J21+苫小牧市!J21+登別市!J21+伊達市!J21+豊浦町!J21+壮瞥町!J21+白老町!J21+厚真町!J21+洞爺湖町!J21+安平町!J21+むかわ町!J21</f>
        <v>8</v>
      </c>
      <c r="K21" s="3">
        <f>+室蘭市!K21+苫小牧市!K21+登別市!K21+伊達市!K21+豊浦町!K21+壮瞥町!K21+白老町!K21+厚真町!K21+洞爺湖町!K21+安平町!K21+むかわ町!K21</f>
        <v>347</v>
      </c>
      <c r="L21" s="3">
        <f>+室蘭市!L21+苫小牧市!L21+登別市!L21+伊達市!L21+豊浦町!L21+壮瞥町!L21+白老町!L21+厚真町!L21+洞爺湖町!L21+安平町!L21+むかわ町!L21</f>
        <v>113</v>
      </c>
      <c r="M21" s="3">
        <f>+室蘭市!M21+苫小牧市!M21+登別市!M21+伊達市!M21+豊浦町!M21+壮瞥町!M21+白老町!M21+厚真町!M21+洞爺湖町!M21+安平町!M21+むかわ町!M21</f>
        <v>7</v>
      </c>
      <c r="N21" s="3">
        <f>+室蘭市!N21+苫小牧市!N21+登別市!N21+伊達市!N21+豊浦町!N21+壮瞥町!N21+白老町!N21+厚真町!N21+洞爺湖町!N21+安平町!N21+むかわ町!N21</f>
        <v>49</v>
      </c>
      <c r="O21" s="3">
        <f>+室蘭市!O21+苫小牧市!O21+登別市!O21+伊達市!O21+豊浦町!O21+壮瞥町!O21+白老町!O21+厚真町!O21+洞爺湖町!O21+安平町!O21+むかわ町!O21</f>
        <v>40</v>
      </c>
      <c r="P21" s="3">
        <f>+室蘭市!P21+苫小牧市!P21+登別市!P21+伊達市!P21+豊浦町!P21+壮瞥町!P21+白老町!P21+厚真町!P21+洞爺湖町!P21+安平町!P21+むかわ町!P21</f>
        <v>25</v>
      </c>
      <c r="Q21" s="3">
        <f>+室蘭市!Q21+苫小牧市!Q21+登別市!Q21+伊達市!Q21+豊浦町!Q21+壮瞥町!Q21+白老町!Q21+厚真町!Q21+洞爺湖町!Q21+安平町!Q21+むかわ町!Q21</f>
        <v>23</v>
      </c>
      <c r="R21" s="3">
        <f>+室蘭市!R21+苫小牧市!R21+登別市!R21+伊達市!R21+豊浦町!R21+壮瞥町!R21+白老町!R21+厚真町!R21+洞爺湖町!R21+安平町!R21+むかわ町!R21</f>
        <v>414</v>
      </c>
      <c r="S21" s="3">
        <f>+室蘭市!S21+苫小牧市!S21+登別市!S21+伊達市!S21+豊浦町!S21+壮瞥町!S21+白老町!S21+厚真町!S21+洞爺湖町!S21+安平町!S21+むかわ町!S21</f>
        <v>76</v>
      </c>
      <c r="T21" s="3">
        <f>+室蘭市!T21+苫小牧市!T21+登別市!T21+伊達市!T21+豊浦町!T21+壮瞥町!T21+白老町!T21+厚真町!T21+洞爺湖町!T21+安平町!T21+むかわ町!T21</f>
        <v>204</v>
      </c>
      <c r="U21" s="4">
        <f>+室蘭市!U21+苫小牧市!U21+登別市!U21+伊達市!U21+豊浦町!U21+壮瞥町!U21+白老町!U21+厚真町!U21+洞爺湖町!U21+安平町!U21+むかわ町!U21</f>
        <v>2669</v>
      </c>
      <c r="V21" s="29">
        <f>+室蘭市!V21+苫小牧市!V21+登別市!V21+伊達市!V21+豊浦町!V21+壮瞥町!V21+白老町!V21+厚真町!V21+洞爺湖町!V21+安平町!V21+むかわ町!V21</f>
        <v>78573</v>
      </c>
    </row>
    <row r="22" spans="1:22" ht="18" customHeight="1" x14ac:dyDescent="0.15">
      <c r="A22" s="153"/>
      <c r="B22" s="120" t="s">
        <v>14</v>
      </c>
      <c r="C22" s="5">
        <f>+室蘭市!C22+苫小牧市!C22+登別市!C22+伊達市!C22+豊浦町!C22+壮瞥町!C22+白老町!C22+厚真町!C22+洞爺湖町!C22+安平町!C22+むかわ町!C22</f>
        <v>15328</v>
      </c>
      <c r="D22" s="6">
        <f>+室蘭市!D22+苫小牧市!D22+登別市!D22+伊達市!D22+豊浦町!D22+壮瞥町!D22+白老町!D22+厚真町!D22+洞爺湖町!D22+安平町!D22+むかわ町!D22</f>
        <v>19775</v>
      </c>
      <c r="E22" s="6">
        <f>+室蘭市!E22+苫小牧市!E22+登別市!E22+伊達市!E22+豊浦町!E22+壮瞥町!E22+白老町!E22+厚真町!E22+洞爺湖町!E22+安平町!E22+むかわ町!E22</f>
        <v>30521</v>
      </c>
      <c r="F22" s="6">
        <f>+室蘭市!F22+苫小牧市!F22+登別市!F22+伊達市!F22+豊浦町!F22+壮瞥町!F22+白老町!F22+厚真町!F22+洞爺湖町!F22+安平町!F22+むかわ町!F22</f>
        <v>6922</v>
      </c>
      <c r="G22" s="6">
        <f>+室蘭市!G22+苫小牧市!G22+登別市!G22+伊達市!G22+豊浦町!G22+壮瞥町!G22+白老町!G22+厚真町!G22+洞爺湖町!G22+安平町!G22+むかわ町!G22</f>
        <v>2200</v>
      </c>
      <c r="H22" s="6">
        <f>+室蘭市!H22+苫小牧市!H22+登別市!H22+伊達市!H22+豊浦町!H22+壮瞥町!H22+白老町!H22+厚真町!H22+洞爺湖町!H22+安平町!H22+むかわ町!H22</f>
        <v>2743</v>
      </c>
      <c r="I22" s="6">
        <f>+室蘭市!I22+苫小牧市!I22+登別市!I22+伊達市!I22+豊浦町!I22+壮瞥町!I22+白老町!I22+厚真町!I22+洞爺湖町!I22+安平町!I22+むかわ町!I22</f>
        <v>1128</v>
      </c>
      <c r="J22" s="6">
        <f>+室蘭市!J22+苫小牧市!J22+登別市!J22+伊達市!J22+豊浦町!J22+壮瞥町!J22+白老町!J22+厚真町!J22+洞爺湖町!J22+安平町!J22+むかわ町!J22</f>
        <v>8</v>
      </c>
      <c r="K22" s="6">
        <f>+室蘭市!K22+苫小牧市!K22+登別市!K22+伊達市!K22+豊浦町!K22+壮瞥町!K22+白老町!K22+厚真町!K22+洞爺湖町!K22+安平町!K22+むかわ町!K22</f>
        <v>354</v>
      </c>
      <c r="L22" s="6">
        <f>+室蘭市!L22+苫小牧市!L22+登別市!L22+伊達市!L22+豊浦町!L22+壮瞥町!L22+白老町!L22+厚真町!L22+洞爺湖町!L22+安平町!L22+むかわ町!L22</f>
        <v>119</v>
      </c>
      <c r="M22" s="6">
        <f>+室蘭市!M22+苫小牧市!M22+登別市!M22+伊達市!M22+豊浦町!M22+壮瞥町!M22+白老町!M22+厚真町!M22+洞爺湖町!M22+安平町!M22+むかわ町!M22</f>
        <v>7</v>
      </c>
      <c r="N22" s="6">
        <f>+室蘭市!N22+苫小牧市!N22+登別市!N22+伊達市!N22+豊浦町!N22+壮瞥町!N22+白老町!N22+厚真町!N22+洞爺湖町!N22+安平町!N22+むかわ町!N22</f>
        <v>119</v>
      </c>
      <c r="O22" s="6">
        <f>+室蘭市!O22+苫小牧市!O22+登別市!O22+伊達市!O22+豊浦町!O22+壮瞥町!O22+白老町!O22+厚真町!O22+洞爺湖町!O22+安平町!O22+むかわ町!O22</f>
        <v>54</v>
      </c>
      <c r="P22" s="6">
        <f>+室蘭市!P22+苫小牧市!P22+登別市!P22+伊達市!P22+豊浦町!P22+壮瞥町!P22+白老町!P22+厚真町!P22+洞爺湖町!P22+安平町!P22+むかわ町!P22</f>
        <v>41</v>
      </c>
      <c r="Q22" s="6">
        <f>+室蘭市!Q22+苫小牧市!Q22+登別市!Q22+伊達市!Q22+豊浦町!Q22+壮瞥町!Q22+白老町!Q22+厚真町!Q22+洞爺湖町!Q22+安平町!Q22+むかわ町!Q22</f>
        <v>26</v>
      </c>
      <c r="R22" s="6">
        <f>+室蘭市!R22+苫小牧市!R22+登別市!R22+伊達市!R22+豊浦町!R22+壮瞥町!R22+白老町!R22+厚真町!R22+洞爺湖町!R22+安平町!R22+むかわ町!R22</f>
        <v>441</v>
      </c>
      <c r="S22" s="6">
        <f>+室蘭市!S22+苫小牧市!S22+登別市!S22+伊達市!S22+豊浦町!S22+壮瞥町!S22+白老町!S22+厚真町!S22+洞爺湖町!S22+安平町!S22+むかわ町!S22</f>
        <v>80</v>
      </c>
      <c r="T22" s="6">
        <f>+室蘭市!T22+苫小牧市!T22+登別市!T22+伊達市!T22+豊浦町!T22+壮瞥町!T22+白老町!T22+厚真町!T22+洞爺湖町!T22+安平町!T22+むかわ町!T22</f>
        <v>227</v>
      </c>
      <c r="U22" s="7">
        <f>+室蘭市!U22+苫小牧市!U22+登別市!U22+伊達市!U22+豊浦町!U22+壮瞥町!U22+白老町!U22+厚真町!U22+洞爺湖町!U22+安平町!U22+むかわ町!U22</f>
        <v>2768</v>
      </c>
      <c r="V22" s="31">
        <f>+室蘭市!V22+苫小牧市!V22+登別市!V22+伊達市!V22+豊浦町!V22+壮瞥町!V22+白老町!V22+厚真町!V22+洞爺湖町!V22+安平町!V22+むかわ町!V22</f>
        <v>82861</v>
      </c>
    </row>
    <row r="23" spans="1:22" ht="18" customHeight="1" x14ac:dyDescent="0.15">
      <c r="A23" s="156" t="s">
        <v>9</v>
      </c>
      <c r="B23" s="121" t="s">
        <v>13</v>
      </c>
      <c r="C23" s="11">
        <f>+室蘭市!C23+苫小牧市!C23+登別市!C23+伊達市!C23+豊浦町!C23+壮瞥町!C23+白老町!C23+厚真町!C23+洞爺湖町!C23+安平町!C23+むかわ町!C23</f>
        <v>26049</v>
      </c>
      <c r="D23" s="12">
        <f>+室蘭市!D23+苫小牧市!D23+登別市!D23+伊達市!D23+豊浦町!D23+壮瞥町!D23+白老町!D23+厚真町!D23+洞爺湖町!D23+安平町!D23+むかわ町!D23</f>
        <v>18428</v>
      </c>
      <c r="E23" s="12">
        <f>+室蘭市!E23+苫小牧市!E23+登別市!E23+伊達市!E23+豊浦町!E23+壮瞥町!E23+白老町!E23+厚真町!E23+洞爺湖町!E23+安平町!E23+むかわ町!E23</f>
        <v>32055</v>
      </c>
      <c r="F23" s="12">
        <f>+室蘭市!F23+苫小牧市!F23+登別市!F23+伊達市!F23+豊浦町!F23+壮瞥町!F23+白老町!F23+厚真町!F23+洞爺湖町!F23+安平町!F23+むかわ町!F23</f>
        <v>8494</v>
      </c>
      <c r="G23" s="12">
        <f>+室蘭市!G23+苫小牧市!G23+登別市!G23+伊達市!G23+豊浦町!G23+壮瞥町!G23+白老町!G23+厚真町!G23+洞爺湖町!G23+安平町!G23+むかわ町!G23</f>
        <v>7942</v>
      </c>
      <c r="H23" s="12">
        <f>+室蘭市!H23+苫小牧市!H23+登別市!H23+伊達市!H23+豊浦町!H23+壮瞥町!H23+白老町!H23+厚真町!H23+洞爺湖町!H23+安平町!H23+むかわ町!H23</f>
        <v>7024</v>
      </c>
      <c r="I23" s="12">
        <f>+室蘭市!I23+苫小牧市!I23+登別市!I23+伊達市!I23+豊浦町!I23+壮瞥町!I23+白老町!I23+厚真町!I23+洞爺湖町!I23+安平町!I23+むかわ町!I23</f>
        <v>2618</v>
      </c>
      <c r="J23" s="12">
        <f>+室蘭市!J23+苫小牧市!J23+登別市!J23+伊達市!J23+豊浦町!J23+壮瞥町!J23+白老町!J23+厚真町!J23+洞爺湖町!J23+安平町!J23+むかわ町!J23</f>
        <v>20</v>
      </c>
      <c r="K23" s="12">
        <f>+室蘭市!K23+苫小牧市!K23+登別市!K23+伊達市!K23+豊浦町!K23+壮瞥町!K23+白老町!K23+厚真町!K23+洞爺湖町!K23+安平町!K23+むかわ町!K23</f>
        <v>2012</v>
      </c>
      <c r="L23" s="12">
        <f>+室蘭市!L23+苫小牧市!L23+登別市!L23+伊達市!L23+豊浦町!L23+壮瞥町!L23+白老町!L23+厚真町!L23+洞爺湖町!L23+安平町!L23+むかわ町!L23</f>
        <v>876</v>
      </c>
      <c r="M23" s="12">
        <f>+室蘭市!M23+苫小牧市!M23+登別市!M23+伊達市!M23+豊浦町!M23+壮瞥町!M23+白老町!M23+厚真町!M23+洞爺湖町!M23+安平町!M23+むかわ町!M23</f>
        <v>4</v>
      </c>
      <c r="N23" s="12">
        <f>+室蘭市!N23+苫小牧市!N23+登別市!N23+伊達市!N23+豊浦町!N23+壮瞥町!N23+白老町!N23+厚真町!N23+洞爺湖町!N23+安平町!N23+むかわ町!N23</f>
        <v>73</v>
      </c>
      <c r="O23" s="12">
        <f>+室蘭市!O23+苫小牧市!O23+登別市!O23+伊達市!O23+豊浦町!O23+壮瞥町!O23+白老町!O23+厚真町!O23+洞爺湖町!O23+安平町!O23+むかわ町!O23</f>
        <v>72</v>
      </c>
      <c r="P23" s="12">
        <f>+室蘭市!P23+苫小牧市!P23+登別市!P23+伊達市!P23+豊浦町!P23+壮瞥町!P23+白老町!P23+厚真町!P23+洞爺湖町!P23+安平町!P23+むかわ町!P23</f>
        <v>16</v>
      </c>
      <c r="Q23" s="12">
        <f>+室蘭市!Q23+苫小牧市!Q23+登別市!Q23+伊達市!Q23+豊浦町!Q23+壮瞥町!Q23+白老町!Q23+厚真町!Q23+洞爺湖町!Q23+安平町!Q23+むかわ町!Q23</f>
        <v>22</v>
      </c>
      <c r="R23" s="12">
        <f>+室蘭市!R23+苫小牧市!R23+登別市!R23+伊達市!R23+豊浦町!R23+壮瞥町!R23+白老町!R23+厚真町!R23+洞爺湖町!R23+安平町!R23+むかわ町!R23</f>
        <v>432</v>
      </c>
      <c r="S23" s="12">
        <f>+室蘭市!S23+苫小牧市!S23+登別市!S23+伊達市!S23+豊浦町!S23+壮瞥町!S23+白老町!S23+厚真町!S23+洞爺湖町!S23+安平町!S23+むかわ町!S23</f>
        <v>44</v>
      </c>
      <c r="T23" s="12">
        <f>+室蘭市!T23+苫小牧市!T23+登別市!T23+伊達市!T23+豊浦町!T23+壮瞥町!T23+白老町!T23+厚真町!T23+洞爺湖町!T23+安平町!T23+むかわ町!T23</f>
        <v>351</v>
      </c>
      <c r="U23" s="13">
        <f>+室蘭市!U23+苫小牧市!U23+登別市!U23+伊達市!U23+豊浦町!U23+壮瞥町!U23+白老町!U23+厚真町!U23+洞爺湖町!U23+安平町!U23+むかわ町!U23</f>
        <v>5062</v>
      </c>
      <c r="V23" s="32">
        <f>+室蘭市!V23+苫小牧市!V23+登別市!V23+伊達市!V23+豊浦町!V23+壮瞥町!V23+白老町!V23+厚真町!V23+洞爺湖町!V23+安平町!V23+むかわ町!V23</f>
        <v>111594</v>
      </c>
    </row>
    <row r="24" spans="1:22" ht="18" customHeight="1" x14ac:dyDescent="0.15">
      <c r="A24" s="157"/>
      <c r="B24" s="119" t="s">
        <v>14</v>
      </c>
      <c r="C24" s="8">
        <f>+室蘭市!C24+苫小牧市!C24+登別市!C24+伊達市!C24+豊浦町!C24+壮瞥町!C24+白老町!C24+厚真町!C24+洞爺湖町!C24+安平町!C24+むかわ町!C24</f>
        <v>29210</v>
      </c>
      <c r="D24" s="9">
        <f>+室蘭市!D24+苫小牧市!D24+登別市!D24+伊達市!D24+豊浦町!D24+壮瞥町!D24+白老町!D24+厚真町!D24+洞爺湖町!D24+安平町!D24+むかわ町!D24</f>
        <v>19000</v>
      </c>
      <c r="E24" s="9">
        <f>+室蘭市!E24+苫小牧市!E24+登別市!E24+伊達市!E24+豊浦町!E24+壮瞥町!E24+白老町!E24+厚真町!E24+洞爺湖町!E24+安平町!E24+むかわ町!E24</f>
        <v>32542</v>
      </c>
      <c r="F24" s="9">
        <f>+室蘭市!F24+苫小牧市!F24+登別市!F24+伊達市!F24+豊浦町!F24+壮瞥町!F24+白老町!F24+厚真町!F24+洞爺湖町!F24+安平町!F24+むかわ町!F24</f>
        <v>9037</v>
      </c>
      <c r="G24" s="9">
        <f>+室蘭市!G24+苫小牧市!G24+登別市!G24+伊達市!G24+豊浦町!G24+壮瞥町!G24+白老町!G24+厚真町!G24+洞爺湖町!G24+安平町!G24+むかわ町!G24</f>
        <v>8307</v>
      </c>
      <c r="H24" s="9">
        <f>+室蘭市!H24+苫小牧市!H24+登別市!H24+伊達市!H24+豊浦町!H24+壮瞥町!H24+白老町!H24+厚真町!H24+洞爺湖町!H24+安平町!H24+むかわ町!H24</f>
        <v>7225</v>
      </c>
      <c r="I24" s="9">
        <f>+室蘭市!I24+苫小牧市!I24+登別市!I24+伊達市!I24+豊浦町!I24+壮瞥町!I24+白老町!I24+厚真町!I24+洞爺湖町!I24+安平町!I24+むかわ町!I24</f>
        <v>2715</v>
      </c>
      <c r="J24" s="9">
        <f>+室蘭市!J24+苫小牧市!J24+登別市!J24+伊達市!J24+豊浦町!J24+壮瞥町!J24+白老町!J24+厚真町!J24+洞爺湖町!J24+安平町!J24+むかわ町!J24</f>
        <v>20</v>
      </c>
      <c r="K24" s="9">
        <f>+室蘭市!K24+苫小牧市!K24+登別市!K24+伊達市!K24+豊浦町!K24+壮瞥町!K24+白老町!K24+厚真町!K24+洞爺湖町!K24+安平町!K24+むかわ町!K24</f>
        <v>2108</v>
      </c>
      <c r="L24" s="9">
        <f>+室蘭市!L24+苫小牧市!L24+登別市!L24+伊達市!L24+豊浦町!L24+壮瞥町!L24+白老町!L24+厚真町!L24+洞爺湖町!L24+安平町!L24+むかわ町!L24</f>
        <v>929</v>
      </c>
      <c r="M24" s="9">
        <f>+室蘭市!M24+苫小牧市!M24+登別市!M24+伊達市!M24+豊浦町!M24+壮瞥町!M24+白老町!M24+厚真町!M24+洞爺湖町!M24+安平町!M24+むかわ町!M24</f>
        <v>4</v>
      </c>
      <c r="N24" s="9">
        <f>+室蘭市!N24+苫小牧市!N24+登別市!N24+伊達市!N24+豊浦町!N24+壮瞥町!N24+白老町!N24+厚真町!N24+洞爺湖町!N24+安平町!N24+むかわ町!N24</f>
        <v>83</v>
      </c>
      <c r="O24" s="9">
        <f>+室蘭市!O24+苫小牧市!O24+登別市!O24+伊達市!O24+豊浦町!O24+壮瞥町!O24+白老町!O24+厚真町!O24+洞爺湖町!O24+安平町!O24+むかわ町!O24</f>
        <v>88</v>
      </c>
      <c r="P24" s="9">
        <f>+室蘭市!P24+苫小牧市!P24+登別市!P24+伊達市!P24+豊浦町!P24+壮瞥町!P24+白老町!P24+厚真町!P24+洞爺湖町!P24+安平町!P24+むかわ町!P24</f>
        <v>23</v>
      </c>
      <c r="Q24" s="9">
        <f>+室蘭市!Q24+苫小牧市!Q24+登別市!Q24+伊達市!Q24+豊浦町!Q24+壮瞥町!Q24+白老町!Q24+厚真町!Q24+洞爺湖町!Q24+安平町!Q24+むかわ町!Q24</f>
        <v>35</v>
      </c>
      <c r="R24" s="9">
        <f>+室蘭市!R24+苫小牧市!R24+登別市!R24+伊達市!R24+豊浦町!R24+壮瞥町!R24+白老町!R24+厚真町!R24+洞爺湖町!R24+安平町!R24+むかわ町!R24</f>
        <v>472</v>
      </c>
      <c r="S24" s="9">
        <f>+室蘭市!S24+苫小牧市!S24+登別市!S24+伊達市!S24+豊浦町!S24+壮瞥町!S24+白老町!S24+厚真町!S24+洞爺湖町!S24+安平町!S24+むかわ町!S24</f>
        <v>55</v>
      </c>
      <c r="T24" s="9">
        <f>+室蘭市!T24+苫小牧市!T24+登別市!T24+伊達市!T24+豊浦町!T24+壮瞥町!T24+白老町!T24+厚真町!T24+洞爺湖町!T24+安平町!T24+むかわ町!T24</f>
        <v>415</v>
      </c>
      <c r="U24" s="10">
        <f>+室蘭市!U24+苫小牧市!U24+登別市!U24+伊達市!U24+豊浦町!U24+壮瞥町!U24+白老町!U24+厚真町!U24+洞爺湖町!U24+安平町!U24+むかわ町!U24</f>
        <v>5248</v>
      </c>
      <c r="V24" s="30">
        <f>+室蘭市!V24+苫小牧市!V24+登別市!V24+伊達市!V24+豊浦町!V24+壮瞥町!V24+白老町!V24+厚真町!V24+洞爺湖町!V24+安平町!V24+むかわ町!V24</f>
        <v>117516</v>
      </c>
    </row>
    <row r="25" spans="1:22" ht="18" customHeight="1" x14ac:dyDescent="0.15">
      <c r="A25" s="154" t="s">
        <v>10</v>
      </c>
      <c r="B25" s="118" t="s">
        <v>13</v>
      </c>
      <c r="C25" s="2">
        <f>+室蘭市!C25+苫小牧市!C25+登別市!C25+伊達市!C25+豊浦町!C25+壮瞥町!C25+白老町!C25+厚真町!C25+洞爺湖町!C25+安平町!C25+むかわ町!C25</f>
        <v>39324</v>
      </c>
      <c r="D25" s="3">
        <f>+室蘭市!D25+苫小牧市!D25+登別市!D25+伊達市!D25+豊浦町!D25+壮瞥町!D25+白老町!D25+厚真町!D25+洞爺湖町!D25+安平町!D25+むかわ町!D25</f>
        <v>25413</v>
      </c>
      <c r="E25" s="3">
        <f>+室蘭市!E25+苫小牧市!E25+登別市!E25+伊達市!E25+豊浦町!E25+壮瞥町!E25+白老町!E25+厚真町!E25+洞爺湖町!E25+安平町!E25+むかわ町!E25</f>
        <v>25128</v>
      </c>
      <c r="F25" s="3">
        <f>+室蘭市!F25+苫小牧市!F25+登別市!F25+伊達市!F25+豊浦町!F25+壮瞥町!F25+白老町!F25+厚真町!F25+洞爺湖町!F25+安平町!F25+むかわ町!F25</f>
        <v>5410</v>
      </c>
      <c r="G25" s="3">
        <f>+室蘭市!G25+苫小牧市!G25+登別市!G25+伊達市!G25+豊浦町!G25+壮瞥町!G25+白老町!G25+厚真町!G25+洞爺湖町!G25+安平町!G25+むかわ町!G25</f>
        <v>992</v>
      </c>
      <c r="H25" s="3">
        <f>+室蘭市!H25+苫小牧市!H25+登別市!H25+伊達市!H25+豊浦町!H25+壮瞥町!H25+白老町!H25+厚真町!H25+洞爺湖町!H25+安平町!H25+むかわ町!H25</f>
        <v>2153</v>
      </c>
      <c r="I25" s="3">
        <f>+室蘭市!I25+苫小牧市!I25+登別市!I25+伊達市!I25+豊浦町!I25+壮瞥町!I25+白老町!I25+厚真町!I25+洞爺湖町!I25+安平町!I25+むかわ町!I25</f>
        <v>2238</v>
      </c>
      <c r="J25" s="3">
        <f>+室蘭市!J25+苫小牧市!J25+登別市!J25+伊達市!J25+豊浦町!J25+壮瞥町!J25+白老町!J25+厚真町!J25+洞爺湖町!J25+安平町!J25+むかわ町!J25</f>
        <v>0</v>
      </c>
      <c r="K25" s="3">
        <f>+室蘭市!K25+苫小牧市!K25+登別市!K25+伊達市!K25+豊浦町!K25+壮瞥町!K25+白老町!K25+厚真町!K25+洞爺湖町!K25+安平町!K25+むかわ町!K25</f>
        <v>847</v>
      </c>
      <c r="L25" s="3">
        <f>+室蘭市!L25+苫小牧市!L25+登別市!L25+伊達市!L25+豊浦町!L25+壮瞥町!L25+白老町!L25+厚真町!L25+洞爺湖町!L25+安平町!L25+むかわ町!L25</f>
        <v>427</v>
      </c>
      <c r="M25" s="3">
        <f>+室蘭市!M25+苫小牧市!M25+登別市!M25+伊達市!M25+豊浦町!M25+壮瞥町!M25+白老町!M25+厚真町!M25+洞爺湖町!M25+安平町!M25+むかわ町!M25</f>
        <v>36</v>
      </c>
      <c r="N25" s="3">
        <f>+室蘭市!N25+苫小牧市!N25+登別市!N25+伊達市!N25+豊浦町!N25+壮瞥町!N25+白老町!N25+厚真町!N25+洞爺湖町!N25+安平町!N25+むかわ町!N25</f>
        <v>125</v>
      </c>
      <c r="O25" s="3">
        <f>+室蘭市!O25+苫小牧市!O25+登別市!O25+伊達市!O25+豊浦町!O25+壮瞥町!O25+白老町!O25+厚真町!O25+洞爺湖町!O25+安平町!O25+むかわ町!O25</f>
        <v>52</v>
      </c>
      <c r="P25" s="3">
        <f>+室蘭市!P25+苫小牧市!P25+登別市!P25+伊達市!P25+豊浦町!P25+壮瞥町!P25+白老町!P25+厚真町!P25+洞爺湖町!P25+安平町!P25+むかわ町!P25</f>
        <v>32</v>
      </c>
      <c r="Q25" s="3">
        <f>+室蘭市!Q25+苫小牧市!Q25+登別市!Q25+伊達市!Q25+豊浦町!Q25+壮瞥町!Q25+白老町!Q25+厚真町!Q25+洞爺湖町!Q25+安平町!Q25+むかわ町!Q25</f>
        <v>21</v>
      </c>
      <c r="R25" s="3">
        <f>+室蘭市!R25+苫小牧市!R25+登別市!R25+伊達市!R25+豊浦町!R25+壮瞥町!R25+白老町!R25+厚真町!R25+洞爺湖町!R25+安平町!R25+むかわ町!R25</f>
        <v>341</v>
      </c>
      <c r="S25" s="3">
        <f>+室蘭市!S25+苫小牧市!S25+登別市!S25+伊達市!S25+豊浦町!S25+壮瞥町!S25+白老町!S25+厚真町!S25+洞爺湖町!S25+安平町!S25+むかわ町!S25</f>
        <v>27</v>
      </c>
      <c r="T25" s="3">
        <f>+室蘭市!T25+苫小牧市!T25+登別市!T25+伊達市!T25+豊浦町!T25+壮瞥町!T25+白老町!T25+厚真町!T25+洞爺湖町!T25+安平町!T25+むかわ町!T25</f>
        <v>352</v>
      </c>
      <c r="U25" s="4">
        <f>+室蘭市!U25+苫小牧市!U25+登別市!U25+伊達市!U25+豊浦町!U25+壮瞥町!U25+白老町!U25+厚真町!U25+洞爺湖町!U25+安平町!U25+むかわ町!U25</f>
        <v>2574</v>
      </c>
      <c r="V25" s="29">
        <f>+室蘭市!V25+苫小牧市!V25+登別市!V25+伊達市!V25+豊浦町!V25+壮瞥町!V25+白老町!V25+厚真町!V25+洞爺湖町!V25+安平町!V25+むかわ町!V25</f>
        <v>105492</v>
      </c>
    </row>
    <row r="26" spans="1:22" ht="18" customHeight="1" x14ac:dyDescent="0.15">
      <c r="A26" s="153"/>
      <c r="B26" s="120" t="s">
        <v>14</v>
      </c>
      <c r="C26" s="5">
        <f>+室蘭市!C26+苫小牧市!C26+登別市!C26+伊達市!C26+豊浦町!C26+壮瞥町!C26+白老町!C26+厚真町!C26+洞爺湖町!C26+安平町!C26+むかわ町!C26</f>
        <v>43521</v>
      </c>
      <c r="D26" s="6">
        <f>+室蘭市!D26+苫小牧市!D26+登別市!D26+伊達市!D26+豊浦町!D26+壮瞥町!D26+白老町!D26+厚真町!D26+洞爺湖町!D26+安平町!D26+むかわ町!D26</f>
        <v>25735</v>
      </c>
      <c r="E26" s="6">
        <f>+室蘭市!E26+苫小牧市!E26+登別市!E26+伊達市!E26+豊浦町!E26+壮瞥町!E26+白老町!E26+厚真町!E26+洞爺湖町!E26+安平町!E26+むかわ町!E26</f>
        <v>25870</v>
      </c>
      <c r="F26" s="6">
        <f>+室蘭市!F26+苫小牧市!F26+登別市!F26+伊達市!F26+豊浦町!F26+壮瞥町!F26+白老町!F26+厚真町!F26+洞爺湖町!F26+安平町!F26+むかわ町!F26</f>
        <v>5602</v>
      </c>
      <c r="G26" s="6">
        <f>+室蘭市!G26+苫小牧市!G26+登別市!G26+伊達市!G26+豊浦町!G26+壮瞥町!G26+白老町!G26+厚真町!G26+洞爺湖町!G26+安平町!G26+むかわ町!G26</f>
        <v>1037</v>
      </c>
      <c r="H26" s="6">
        <f>+室蘭市!H26+苫小牧市!H26+登別市!H26+伊達市!H26+豊浦町!H26+壮瞥町!H26+白老町!H26+厚真町!H26+洞爺湖町!H26+安平町!H26+むかわ町!H26</f>
        <v>2205</v>
      </c>
      <c r="I26" s="6">
        <f>+室蘭市!I26+苫小牧市!I26+登別市!I26+伊達市!I26+豊浦町!I26+壮瞥町!I26+白老町!I26+厚真町!I26+洞爺湖町!I26+安平町!I26+むかわ町!I26</f>
        <v>2292</v>
      </c>
      <c r="J26" s="6">
        <f>+室蘭市!J26+苫小牧市!J26+登別市!J26+伊達市!J26+豊浦町!J26+壮瞥町!J26+白老町!J26+厚真町!J26+洞爺湖町!J26+安平町!J26+むかわ町!J26</f>
        <v>0</v>
      </c>
      <c r="K26" s="6">
        <f>+室蘭市!K26+苫小牧市!K26+登別市!K26+伊達市!K26+豊浦町!K26+壮瞥町!K26+白老町!K26+厚真町!K26+洞爺湖町!K26+安平町!K26+むかわ町!K26</f>
        <v>925</v>
      </c>
      <c r="L26" s="6">
        <f>+室蘭市!L26+苫小牧市!L26+登別市!L26+伊達市!L26+豊浦町!L26+壮瞥町!L26+白老町!L26+厚真町!L26+洞爺湖町!L26+安平町!L26+むかわ町!L26</f>
        <v>434</v>
      </c>
      <c r="M26" s="6">
        <f>+室蘭市!M26+苫小牧市!M26+登別市!M26+伊達市!M26+豊浦町!M26+壮瞥町!M26+白老町!M26+厚真町!M26+洞爺湖町!M26+安平町!M26+むかわ町!M26</f>
        <v>36</v>
      </c>
      <c r="N26" s="6">
        <f>+室蘭市!N26+苫小牧市!N26+登別市!N26+伊達市!N26+豊浦町!N26+壮瞥町!N26+白老町!N26+厚真町!N26+洞爺湖町!N26+安平町!N26+むかわ町!N26</f>
        <v>189</v>
      </c>
      <c r="O26" s="6">
        <f>+室蘭市!O26+苫小牧市!O26+登別市!O26+伊達市!O26+豊浦町!O26+壮瞥町!O26+白老町!O26+厚真町!O26+洞爺湖町!O26+安平町!O26+むかわ町!O26</f>
        <v>61</v>
      </c>
      <c r="P26" s="6">
        <f>+室蘭市!P26+苫小牧市!P26+登別市!P26+伊達市!P26+豊浦町!P26+壮瞥町!P26+白老町!P26+厚真町!P26+洞爺湖町!P26+安平町!P26+むかわ町!P26</f>
        <v>38</v>
      </c>
      <c r="Q26" s="6">
        <f>+室蘭市!Q26+苫小牧市!Q26+登別市!Q26+伊達市!Q26+豊浦町!Q26+壮瞥町!Q26+白老町!Q26+厚真町!Q26+洞爺湖町!Q26+安平町!Q26+むかわ町!Q26</f>
        <v>21</v>
      </c>
      <c r="R26" s="6">
        <f>+室蘭市!R26+苫小牧市!R26+登別市!R26+伊達市!R26+豊浦町!R26+壮瞥町!R26+白老町!R26+厚真町!R26+洞爺湖町!R26+安平町!R26+むかわ町!R26</f>
        <v>367</v>
      </c>
      <c r="S26" s="6">
        <f>+室蘭市!S26+苫小牧市!S26+登別市!S26+伊達市!S26+豊浦町!S26+壮瞥町!S26+白老町!S26+厚真町!S26+洞爺湖町!S26+安平町!S26+むかわ町!S26</f>
        <v>27</v>
      </c>
      <c r="T26" s="6">
        <f>+室蘭市!T26+苫小牧市!T26+登別市!T26+伊達市!T26+豊浦町!T26+壮瞥町!T26+白老町!T26+厚真町!T26+洞爺湖町!T26+安平町!T26+むかわ町!T26</f>
        <v>386</v>
      </c>
      <c r="U26" s="7">
        <f>+室蘭市!U26+苫小牧市!U26+登別市!U26+伊達市!U26+豊浦町!U26+壮瞥町!U26+白老町!U26+厚真町!U26+洞爺湖町!U26+安平町!U26+むかわ町!U26</f>
        <v>2790</v>
      </c>
      <c r="V26" s="31">
        <f>+室蘭市!V26+苫小牧市!V26+登別市!V26+伊達市!V26+豊浦町!V26+壮瞥町!V26+白老町!V26+厚真町!V26+洞爺湖町!V26+安平町!V26+むかわ町!V26</f>
        <v>111536</v>
      </c>
    </row>
    <row r="27" spans="1:22" ht="18" customHeight="1" x14ac:dyDescent="0.15">
      <c r="A27" s="156" t="s">
        <v>11</v>
      </c>
      <c r="B27" s="121" t="s">
        <v>13</v>
      </c>
      <c r="C27" s="11">
        <f>+室蘭市!C27+苫小牧市!C27+登別市!C27+伊達市!C27+豊浦町!C27+壮瞥町!C27+白老町!C27+厚真町!C27+洞爺湖町!C27+安平町!C27+むかわ町!C27</f>
        <v>56764</v>
      </c>
      <c r="D27" s="12">
        <f>+室蘭市!D27+苫小牧市!D27+登別市!D27+伊達市!D27+豊浦町!D27+壮瞥町!D27+白老町!D27+厚真町!D27+洞爺湖町!D27+安平町!D27+むかわ町!D27</f>
        <v>17384</v>
      </c>
      <c r="E27" s="12">
        <f>+室蘭市!E27+苫小牧市!E27+登別市!E27+伊達市!E27+豊浦町!E27+壮瞥町!E27+白老町!E27+厚真町!E27+洞爺湖町!E27+安平町!E27+むかわ町!E27</f>
        <v>21385</v>
      </c>
      <c r="F27" s="12">
        <f>+室蘭市!F27+苫小牧市!F27+登別市!F27+伊達市!F27+豊浦町!F27+壮瞥町!F27+白老町!F27+厚真町!F27+洞爺湖町!F27+安平町!F27+むかわ町!F27</f>
        <v>5853</v>
      </c>
      <c r="G27" s="12">
        <f>+室蘭市!G27+苫小牧市!G27+登別市!G27+伊達市!G27+豊浦町!G27+壮瞥町!G27+白老町!G27+厚真町!G27+洞爺湖町!G27+安平町!G27+むかわ町!G27</f>
        <v>697</v>
      </c>
      <c r="H27" s="12">
        <f>+室蘭市!H27+苫小牧市!H27+登別市!H27+伊達市!H27+豊浦町!H27+壮瞥町!H27+白老町!H27+厚真町!H27+洞爺湖町!H27+安平町!H27+むかわ町!H27</f>
        <v>1871</v>
      </c>
      <c r="I27" s="12">
        <f>+室蘭市!I27+苫小牧市!I27+登別市!I27+伊達市!I27+豊浦町!I27+壮瞥町!I27+白老町!I27+厚真町!I27+洞爺湖町!I27+安平町!I27+むかわ町!I27</f>
        <v>2009</v>
      </c>
      <c r="J27" s="12">
        <f>+室蘭市!J27+苫小牧市!J27+登別市!J27+伊達市!J27+豊浦町!J27+壮瞥町!J27+白老町!J27+厚真町!J27+洞爺湖町!J27+安平町!J27+むかわ町!J27</f>
        <v>83</v>
      </c>
      <c r="K27" s="12">
        <f>+室蘭市!K27+苫小牧市!K27+登別市!K27+伊達市!K27+豊浦町!K27+壮瞥町!K27+白老町!K27+厚真町!K27+洞爺湖町!K27+安平町!K27+むかわ町!K27</f>
        <v>396</v>
      </c>
      <c r="L27" s="12">
        <f>+室蘭市!L27+苫小牧市!L27+登別市!L27+伊達市!L27+豊浦町!L27+壮瞥町!L27+白老町!L27+厚真町!L27+洞爺湖町!L27+安平町!L27+むかわ町!L27</f>
        <v>163</v>
      </c>
      <c r="M27" s="12">
        <f>+室蘭市!M27+苫小牧市!M27+登別市!M27+伊達市!M27+豊浦町!M27+壮瞥町!M27+白老町!M27+厚真町!M27+洞爺湖町!M27+安平町!M27+むかわ町!M27</f>
        <v>237</v>
      </c>
      <c r="N27" s="12">
        <f>+室蘭市!N27+苫小牧市!N27+登別市!N27+伊達市!N27+豊浦町!N27+壮瞥町!N27+白老町!N27+厚真町!N27+洞爺湖町!N27+安平町!N27+むかわ町!N27</f>
        <v>37</v>
      </c>
      <c r="O27" s="12">
        <f>+室蘭市!O27+苫小牧市!O27+登別市!O27+伊達市!O27+豊浦町!O27+壮瞥町!O27+白老町!O27+厚真町!O27+洞爺湖町!O27+安平町!O27+むかわ町!O27</f>
        <v>53</v>
      </c>
      <c r="P27" s="12">
        <f>+室蘭市!P27+苫小牧市!P27+登別市!P27+伊達市!P27+豊浦町!P27+壮瞥町!P27+白老町!P27+厚真町!P27+洞爺湖町!P27+安平町!P27+むかわ町!P27</f>
        <v>59</v>
      </c>
      <c r="Q27" s="12">
        <f>+室蘭市!Q27+苫小牧市!Q27+登別市!Q27+伊達市!Q27+豊浦町!Q27+壮瞥町!Q27+白老町!Q27+厚真町!Q27+洞爺湖町!Q27+安平町!Q27+むかわ町!Q27</f>
        <v>52</v>
      </c>
      <c r="R27" s="12">
        <f>+室蘭市!R27+苫小牧市!R27+登別市!R27+伊達市!R27+豊浦町!R27+壮瞥町!R27+白老町!R27+厚真町!R27+洞爺湖町!R27+安平町!R27+むかわ町!R27</f>
        <v>585</v>
      </c>
      <c r="S27" s="12">
        <f>+室蘭市!S27+苫小牧市!S27+登別市!S27+伊達市!S27+豊浦町!S27+壮瞥町!S27+白老町!S27+厚真町!S27+洞爺湖町!S27+安平町!S27+むかわ町!S27</f>
        <v>47</v>
      </c>
      <c r="T27" s="12">
        <f>+室蘭市!T27+苫小牧市!T27+登別市!T27+伊達市!T27+豊浦町!T27+壮瞥町!T27+白老町!T27+厚真町!T27+洞爺湖町!T27+安平町!T27+むかわ町!T27</f>
        <v>317</v>
      </c>
      <c r="U27" s="13">
        <f>+室蘭市!U27+苫小牧市!U27+登別市!U27+伊達市!U27+豊浦町!U27+壮瞥町!U27+白老町!U27+厚真町!U27+洞爺湖町!U27+安平町!U27+むかわ町!U27</f>
        <v>4044</v>
      </c>
      <c r="V27" s="32">
        <f>+室蘭市!V27+苫小牧市!V27+登別市!V27+伊達市!V27+豊浦町!V27+壮瞥町!V27+白老町!V27+厚真町!V27+洞爺湖町!V27+安平町!V27+むかわ町!V27</f>
        <v>112036</v>
      </c>
    </row>
    <row r="28" spans="1:22" ht="18" customHeight="1" x14ac:dyDescent="0.15">
      <c r="A28" s="157"/>
      <c r="B28" s="119" t="s">
        <v>14</v>
      </c>
      <c r="C28" s="8">
        <f>+室蘭市!C28+苫小牧市!C28+登別市!C28+伊達市!C28+豊浦町!C28+壮瞥町!C28+白老町!C28+厚真町!C28+洞爺湖町!C28+安平町!C28+むかわ町!C28</f>
        <v>62644</v>
      </c>
      <c r="D28" s="9">
        <f>+室蘭市!D28+苫小牧市!D28+登別市!D28+伊達市!D28+豊浦町!D28+壮瞥町!D28+白老町!D28+厚真町!D28+洞爺湖町!D28+安平町!D28+むかわ町!D28</f>
        <v>17849</v>
      </c>
      <c r="E28" s="9">
        <f>+室蘭市!E28+苫小牧市!E28+登別市!E28+伊達市!E28+豊浦町!E28+壮瞥町!E28+白老町!E28+厚真町!E28+洞爺湖町!E28+安平町!E28+むかわ町!E28</f>
        <v>22143</v>
      </c>
      <c r="F28" s="9">
        <f>+室蘭市!F28+苫小牧市!F28+登別市!F28+伊達市!F28+豊浦町!F28+壮瞥町!F28+白老町!F28+厚真町!F28+洞爺湖町!F28+安平町!F28+むかわ町!F28</f>
        <v>6294</v>
      </c>
      <c r="G28" s="9">
        <f>+室蘭市!G28+苫小牧市!G28+登別市!G28+伊達市!G28+豊浦町!G28+壮瞥町!G28+白老町!G28+厚真町!G28+洞爺湖町!G28+安平町!G28+むかわ町!G28</f>
        <v>761</v>
      </c>
      <c r="H28" s="9">
        <f>+室蘭市!H28+苫小牧市!H28+登別市!H28+伊達市!H28+豊浦町!H28+壮瞥町!H28+白老町!H28+厚真町!H28+洞爺湖町!H28+安平町!H28+むかわ町!H28</f>
        <v>1901</v>
      </c>
      <c r="I28" s="9">
        <f>+室蘭市!I28+苫小牧市!I28+登別市!I28+伊達市!I28+豊浦町!I28+壮瞥町!I28+白老町!I28+厚真町!I28+洞爺湖町!I28+安平町!I28+むかわ町!I28</f>
        <v>2108</v>
      </c>
      <c r="J28" s="9">
        <f>+室蘭市!J28+苫小牧市!J28+登別市!J28+伊達市!J28+豊浦町!J28+壮瞥町!J28+白老町!J28+厚真町!J28+洞爺湖町!J28+安平町!J28+むかわ町!J28</f>
        <v>83</v>
      </c>
      <c r="K28" s="9">
        <f>+室蘭市!K28+苫小牧市!K28+登別市!K28+伊達市!K28+豊浦町!K28+壮瞥町!K28+白老町!K28+厚真町!K28+洞爺湖町!K28+安平町!K28+むかわ町!K28</f>
        <v>405</v>
      </c>
      <c r="L28" s="9">
        <f>+室蘭市!L28+苫小牧市!L28+登別市!L28+伊達市!L28+豊浦町!L28+壮瞥町!L28+白老町!L28+厚真町!L28+洞爺湖町!L28+安平町!L28+むかわ町!L28</f>
        <v>191</v>
      </c>
      <c r="M28" s="9">
        <f>+室蘭市!M28+苫小牧市!M28+登別市!M28+伊達市!M28+豊浦町!M28+壮瞥町!M28+白老町!M28+厚真町!M28+洞爺湖町!M28+安平町!M28+むかわ町!M28</f>
        <v>237</v>
      </c>
      <c r="N28" s="9">
        <f>+室蘭市!N28+苫小牧市!N28+登別市!N28+伊達市!N28+豊浦町!N28+壮瞥町!N28+白老町!N28+厚真町!N28+洞爺湖町!N28+安平町!N28+むかわ町!N28</f>
        <v>45</v>
      </c>
      <c r="O28" s="9">
        <f>+室蘭市!O28+苫小牧市!O28+登別市!O28+伊達市!O28+豊浦町!O28+壮瞥町!O28+白老町!O28+厚真町!O28+洞爺湖町!O28+安平町!O28+むかわ町!O28</f>
        <v>60</v>
      </c>
      <c r="P28" s="9">
        <f>+室蘭市!P28+苫小牧市!P28+登別市!P28+伊達市!P28+豊浦町!P28+壮瞥町!P28+白老町!P28+厚真町!P28+洞爺湖町!P28+安平町!P28+むかわ町!P28</f>
        <v>79</v>
      </c>
      <c r="Q28" s="9">
        <f>+室蘭市!Q28+苫小牧市!Q28+登別市!Q28+伊達市!Q28+豊浦町!Q28+壮瞥町!Q28+白老町!Q28+厚真町!Q28+洞爺湖町!Q28+安平町!Q28+むかわ町!Q28</f>
        <v>53</v>
      </c>
      <c r="R28" s="9">
        <f>+室蘭市!R28+苫小牧市!R28+登別市!R28+伊達市!R28+豊浦町!R28+壮瞥町!R28+白老町!R28+厚真町!R28+洞爺湖町!R28+安平町!R28+むかわ町!R28</f>
        <v>637</v>
      </c>
      <c r="S28" s="9">
        <f>+室蘭市!S28+苫小牧市!S28+登別市!S28+伊達市!S28+豊浦町!S28+壮瞥町!S28+白老町!S28+厚真町!S28+洞爺湖町!S28+安平町!S28+むかわ町!S28</f>
        <v>49</v>
      </c>
      <c r="T28" s="9">
        <f>+室蘭市!T28+苫小牧市!T28+登別市!T28+伊達市!T28+豊浦町!T28+壮瞥町!T28+白老町!T28+厚真町!T28+洞爺湖町!T28+安平町!T28+むかわ町!T28</f>
        <v>336</v>
      </c>
      <c r="U28" s="10">
        <f>+室蘭市!U28+苫小牧市!U28+登別市!U28+伊達市!U28+豊浦町!U28+壮瞥町!U28+白老町!U28+厚真町!U28+洞爺湖町!U28+安平町!U28+むかわ町!U28</f>
        <v>4468</v>
      </c>
      <c r="V28" s="30">
        <f>+室蘭市!V28+苫小牧市!V28+登別市!V28+伊達市!V28+豊浦町!V28+壮瞥町!V28+白老町!V28+厚真町!V28+洞爺湖町!V28+安平町!V28+むかわ町!V28</f>
        <v>120343</v>
      </c>
    </row>
    <row r="29" spans="1:22" ht="18" customHeight="1" x14ac:dyDescent="0.15">
      <c r="A29" s="154" t="s">
        <v>12</v>
      </c>
      <c r="B29" s="118" t="s">
        <v>13</v>
      </c>
      <c r="C29" s="2">
        <f>+室蘭市!C29+苫小牧市!C29+登別市!C29+伊達市!C29+豊浦町!C29+壮瞥町!C29+白老町!C29+厚真町!C29+洞爺湖町!C29+安平町!C29+むかわ町!C29</f>
        <v>16447</v>
      </c>
      <c r="D29" s="3">
        <f>+室蘭市!D29+苫小牧市!D29+登別市!D29+伊達市!D29+豊浦町!D29+壮瞥町!D29+白老町!D29+厚真町!D29+洞爺湖町!D29+安平町!D29+むかわ町!D29</f>
        <v>17261</v>
      </c>
      <c r="E29" s="3">
        <f>+室蘭市!E29+苫小牧市!E29+登別市!E29+伊達市!E29+豊浦町!E29+壮瞥町!E29+白老町!E29+厚真町!E29+洞爺湖町!E29+安平町!E29+むかわ町!E29</f>
        <v>25026</v>
      </c>
      <c r="F29" s="3">
        <f>+室蘭市!F29+苫小牧市!F29+登別市!F29+伊達市!F29+豊浦町!F29+壮瞥町!F29+白老町!F29+厚真町!F29+洞爺湖町!F29+安平町!F29+むかわ町!F29</f>
        <v>4163</v>
      </c>
      <c r="G29" s="3">
        <f>+室蘭市!G29+苫小牧市!G29+登別市!G29+伊達市!G29+豊浦町!G29+壮瞥町!G29+白老町!G29+厚真町!G29+洞爺湖町!G29+安平町!G29+むかわ町!G29</f>
        <v>904</v>
      </c>
      <c r="H29" s="3">
        <f>+室蘭市!H29+苫小牧市!H29+登別市!H29+伊達市!H29+豊浦町!H29+壮瞥町!H29+白老町!H29+厚真町!H29+洞爺湖町!H29+安平町!H29+むかわ町!H29</f>
        <v>2294</v>
      </c>
      <c r="I29" s="3">
        <f>+室蘭市!I29+苫小牧市!I29+登別市!I29+伊達市!I29+豊浦町!I29+壮瞥町!I29+白老町!I29+厚真町!I29+洞爺湖町!I29+安平町!I29+むかわ町!I29</f>
        <v>3475</v>
      </c>
      <c r="J29" s="3">
        <f>+室蘭市!J29+苫小牧市!J29+登別市!J29+伊達市!J29+豊浦町!J29+壮瞥町!J29+白老町!J29+厚真町!J29+洞爺湖町!J29+安平町!J29+むかわ町!J29</f>
        <v>12</v>
      </c>
      <c r="K29" s="3">
        <f>+室蘭市!K29+苫小牧市!K29+登別市!K29+伊達市!K29+豊浦町!K29+壮瞥町!K29+白老町!K29+厚真町!K29+洞爺湖町!K29+安平町!K29+むかわ町!K29</f>
        <v>307</v>
      </c>
      <c r="L29" s="3">
        <f>+室蘭市!L29+苫小牧市!L29+登別市!L29+伊達市!L29+豊浦町!L29+壮瞥町!L29+白老町!L29+厚真町!L29+洞爺湖町!L29+安平町!L29+むかわ町!L29</f>
        <v>454</v>
      </c>
      <c r="M29" s="3">
        <f>+室蘭市!M29+苫小牧市!M29+登別市!M29+伊達市!M29+豊浦町!M29+壮瞥町!M29+白老町!M29+厚真町!M29+洞爺湖町!M29+安平町!M29+むかわ町!M29</f>
        <v>156</v>
      </c>
      <c r="N29" s="3">
        <f>+室蘭市!N29+苫小牧市!N29+登別市!N29+伊達市!N29+豊浦町!N29+壮瞥町!N29+白老町!N29+厚真町!N29+洞爺湖町!N29+安平町!N29+むかわ町!N29</f>
        <v>277</v>
      </c>
      <c r="O29" s="3">
        <f>+室蘭市!O29+苫小牧市!O29+登別市!O29+伊達市!O29+豊浦町!O29+壮瞥町!O29+白老町!O29+厚真町!O29+洞爺湖町!O29+安平町!O29+むかわ町!O29</f>
        <v>35</v>
      </c>
      <c r="P29" s="3">
        <f>+室蘭市!P29+苫小牧市!P29+登別市!P29+伊達市!P29+豊浦町!P29+壮瞥町!P29+白老町!P29+厚真町!P29+洞爺湖町!P29+安平町!P29+むかわ町!P29</f>
        <v>10</v>
      </c>
      <c r="Q29" s="3">
        <f>+室蘭市!Q29+苫小牧市!Q29+登別市!Q29+伊達市!Q29+豊浦町!Q29+壮瞥町!Q29+白老町!Q29+厚真町!Q29+洞爺湖町!Q29+安平町!Q29+むかわ町!Q29</f>
        <v>18</v>
      </c>
      <c r="R29" s="3">
        <f>+室蘭市!R29+苫小牧市!R29+登別市!R29+伊達市!R29+豊浦町!R29+壮瞥町!R29+白老町!R29+厚真町!R29+洞爺湖町!R29+安平町!R29+むかわ町!R29</f>
        <v>316</v>
      </c>
      <c r="S29" s="3">
        <f>+室蘭市!S29+苫小牧市!S29+登別市!S29+伊達市!S29+豊浦町!S29+壮瞥町!S29+白老町!S29+厚真町!S29+洞爺湖町!S29+安平町!S29+むかわ町!S29</f>
        <v>146</v>
      </c>
      <c r="T29" s="3">
        <f>+室蘭市!T29+苫小牧市!T29+登別市!T29+伊達市!T29+豊浦町!T29+壮瞥町!T29+白老町!T29+厚真町!T29+洞爺湖町!T29+安平町!T29+むかわ町!T29</f>
        <v>253</v>
      </c>
      <c r="U29" s="4">
        <f>+室蘭市!U29+苫小牧市!U29+登別市!U29+伊達市!U29+豊浦町!U29+壮瞥町!U29+白老町!U29+厚真町!U29+洞爺湖町!U29+安平町!U29+むかわ町!U29</f>
        <v>2150</v>
      </c>
      <c r="V29" s="29">
        <f>+室蘭市!V29+苫小牧市!V29+登別市!V29+伊達市!V29+豊浦町!V29+壮瞥町!V29+白老町!V29+厚真町!V29+洞爺湖町!V29+安平町!V29+むかわ町!V29</f>
        <v>73704</v>
      </c>
    </row>
    <row r="30" spans="1:22" ht="18" customHeight="1" x14ac:dyDescent="0.15">
      <c r="A30" s="153"/>
      <c r="B30" s="120" t="s">
        <v>14</v>
      </c>
      <c r="C30" s="5">
        <f>+室蘭市!C30+苫小牧市!C30+登別市!C30+伊達市!C30+豊浦町!C30+壮瞥町!C30+白老町!C30+厚真町!C30+洞爺湖町!C30+安平町!C30+むかわ町!C30</f>
        <v>17761</v>
      </c>
      <c r="D30" s="6">
        <f>+室蘭市!D30+苫小牧市!D30+登別市!D30+伊達市!D30+豊浦町!D30+壮瞥町!D30+白老町!D30+厚真町!D30+洞爺湖町!D30+安平町!D30+むかわ町!D30</f>
        <v>17768</v>
      </c>
      <c r="E30" s="6">
        <f>+室蘭市!E30+苫小牧市!E30+登別市!E30+伊達市!E30+豊浦町!E30+壮瞥町!E30+白老町!E30+厚真町!E30+洞爺湖町!E30+安平町!E30+むかわ町!E30</f>
        <v>25692</v>
      </c>
      <c r="F30" s="6">
        <f>+室蘭市!F30+苫小牧市!F30+登別市!F30+伊達市!F30+豊浦町!F30+壮瞥町!F30+白老町!F30+厚真町!F30+洞爺湖町!F30+安平町!F30+むかわ町!F30</f>
        <v>4296</v>
      </c>
      <c r="G30" s="6">
        <f>+室蘭市!G30+苫小牧市!G30+登別市!G30+伊達市!G30+豊浦町!G30+壮瞥町!G30+白老町!G30+厚真町!G30+洞爺湖町!G30+安平町!G30+むかわ町!G30</f>
        <v>932</v>
      </c>
      <c r="H30" s="6">
        <f>+室蘭市!H30+苫小牧市!H30+登別市!H30+伊達市!H30+豊浦町!H30+壮瞥町!H30+白老町!H30+厚真町!H30+洞爺湖町!H30+安平町!H30+むかわ町!H30</f>
        <v>2326</v>
      </c>
      <c r="I30" s="6">
        <f>+室蘭市!I30+苫小牧市!I30+登別市!I30+伊達市!I30+豊浦町!I30+壮瞥町!I30+白老町!I30+厚真町!I30+洞爺湖町!I30+安平町!I30+むかわ町!I30</f>
        <v>3528</v>
      </c>
      <c r="J30" s="6">
        <f>+室蘭市!J30+苫小牧市!J30+登別市!J30+伊達市!J30+豊浦町!J30+壮瞥町!J30+白老町!J30+厚真町!J30+洞爺湖町!J30+安平町!J30+むかわ町!J30</f>
        <v>12</v>
      </c>
      <c r="K30" s="6">
        <f>+室蘭市!K30+苫小牧市!K30+登別市!K30+伊達市!K30+豊浦町!K30+壮瞥町!K30+白老町!K30+厚真町!K30+洞爺湖町!K30+安平町!K30+むかわ町!K30</f>
        <v>309</v>
      </c>
      <c r="L30" s="6">
        <f>+室蘭市!L30+苫小牧市!L30+登別市!L30+伊達市!L30+豊浦町!L30+壮瞥町!L30+白老町!L30+厚真町!L30+洞爺湖町!L30+安平町!L30+むかわ町!L30</f>
        <v>470</v>
      </c>
      <c r="M30" s="6">
        <f>+室蘭市!M30+苫小牧市!M30+登別市!M30+伊達市!M30+豊浦町!M30+壮瞥町!M30+白老町!M30+厚真町!M30+洞爺湖町!M30+安平町!M30+むかわ町!M30</f>
        <v>157</v>
      </c>
      <c r="N30" s="6">
        <f>+室蘭市!N30+苫小牧市!N30+登別市!N30+伊達市!N30+豊浦町!N30+壮瞥町!N30+白老町!N30+厚真町!N30+洞爺湖町!N30+安平町!N30+むかわ町!N30</f>
        <v>297</v>
      </c>
      <c r="O30" s="6">
        <f>+室蘭市!O30+苫小牧市!O30+登別市!O30+伊達市!O30+豊浦町!O30+壮瞥町!O30+白老町!O30+厚真町!O30+洞爺湖町!O30+安平町!O30+むかわ町!O30</f>
        <v>50</v>
      </c>
      <c r="P30" s="6">
        <f>+室蘭市!P30+苫小牧市!P30+登別市!P30+伊達市!P30+豊浦町!P30+壮瞥町!P30+白老町!P30+厚真町!P30+洞爺湖町!P30+安平町!P30+むかわ町!P30</f>
        <v>14</v>
      </c>
      <c r="Q30" s="6">
        <f>+室蘭市!Q30+苫小牧市!Q30+登別市!Q30+伊達市!Q30+豊浦町!Q30+壮瞥町!Q30+白老町!Q30+厚真町!Q30+洞爺湖町!Q30+安平町!Q30+むかわ町!Q30</f>
        <v>32</v>
      </c>
      <c r="R30" s="6">
        <f>+室蘭市!R30+苫小牧市!R30+登別市!R30+伊達市!R30+豊浦町!R30+壮瞥町!R30+白老町!R30+厚真町!R30+洞爺湖町!R30+安平町!R30+むかわ町!R30</f>
        <v>350</v>
      </c>
      <c r="S30" s="6">
        <f>+室蘭市!S30+苫小牧市!S30+登別市!S30+伊達市!S30+豊浦町!S30+壮瞥町!S30+白老町!S30+厚真町!S30+洞爺湖町!S30+安平町!S30+むかわ町!S30</f>
        <v>149</v>
      </c>
      <c r="T30" s="6">
        <f>+室蘭市!T30+苫小牧市!T30+登別市!T30+伊達市!T30+豊浦町!T30+壮瞥町!T30+白老町!T30+厚真町!T30+洞爺湖町!T30+安平町!T30+むかわ町!T30</f>
        <v>272</v>
      </c>
      <c r="U30" s="7">
        <f>+室蘭市!U30+苫小牧市!U30+登別市!U30+伊達市!U30+豊浦町!U30+壮瞥町!U30+白老町!U30+厚真町!U30+洞爺湖町!U30+安平町!U30+むかわ町!U30</f>
        <v>2363</v>
      </c>
      <c r="V30" s="31">
        <f>+室蘭市!V30+苫小牧市!V30+登別市!V30+伊達市!V30+豊浦町!V30+壮瞥町!V30+白老町!V30+厚真町!V30+洞爺湖町!V30+安平町!V30+むかわ町!V30</f>
        <v>76778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237725</v>
      </c>
      <c r="D31" s="3">
        <f t="shared" ref="D31:U31" si="0">+D7+D9+D11+D13+D15+D17+D19+D21+D23+D25+D27+D29</f>
        <v>245623</v>
      </c>
      <c r="E31" s="3">
        <f t="shared" si="0"/>
        <v>318829</v>
      </c>
      <c r="F31" s="3">
        <f t="shared" si="0"/>
        <v>74951</v>
      </c>
      <c r="G31" s="3">
        <f t="shared" si="0"/>
        <v>30566</v>
      </c>
      <c r="H31" s="3">
        <f t="shared" si="0"/>
        <v>32208</v>
      </c>
      <c r="I31" s="3">
        <f t="shared" si="0"/>
        <v>24616</v>
      </c>
      <c r="J31" s="3">
        <f t="shared" si="0"/>
        <v>320</v>
      </c>
      <c r="K31" s="3">
        <f t="shared" ref="K31:M31" si="1">+K7+K9+K11+K13+K15+K17+K19+K21+K23+K25+K27+K29</f>
        <v>5731</v>
      </c>
      <c r="L31" s="3">
        <f t="shared" si="1"/>
        <v>3888</v>
      </c>
      <c r="M31" s="3">
        <f t="shared" si="1"/>
        <v>903</v>
      </c>
      <c r="N31" s="3">
        <f t="shared" si="0"/>
        <v>1523</v>
      </c>
      <c r="O31" s="3">
        <f t="shared" si="0"/>
        <v>742</v>
      </c>
      <c r="P31" s="3">
        <f t="shared" si="0"/>
        <v>553</v>
      </c>
      <c r="Q31" s="3">
        <f t="shared" si="0"/>
        <v>421</v>
      </c>
      <c r="R31" s="3">
        <f t="shared" si="0"/>
        <v>7217</v>
      </c>
      <c r="S31" s="3">
        <f t="shared" si="0"/>
        <v>998</v>
      </c>
      <c r="T31" s="3">
        <f t="shared" si="0"/>
        <v>3195</v>
      </c>
      <c r="U31" s="4">
        <f t="shared" si="0"/>
        <v>43538</v>
      </c>
      <c r="V31" s="29">
        <f>+室蘭市!V31+苫小牧市!V31+登別市!V31+伊達市!V31+豊浦町!V31+壮瞥町!V31+白老町!V31+厚真町!V31+洞爺湖町!V31+安平町!V31+むかわ町!V31</f>
        <v>1033547</v>
      </c>
    </row>
    <row r="32" spans="1:22" ht="18" customHeight="1" x14ac:dyDescent="0.15">
      <c r="A32" s="153"/>
      <c r="B32" s="120" t="s">
        <v>14</v>
      </c>
      <c r="C32" s="5">
        <f t="shared" ref="C32:U32" si="2">+C8+C10+C12+C14+C16+C18+C20+C22+C24+C26+C28+C30</f>
        <v>260243</v>
      </c>
      <c r="D32" s="6">
        <f t="shared" si="2"/>
        <v>251750</v>
      </c>
      <c r="E32" s="6">
        <f t="shared" si="2"/>
        <v>325169</v>
      </c>
      <c r="F32" s="6">
        <f t="shared" si="2"/>
        <v>80400</v>
      </c>
      <c r="G32" s="6">
        <f t="shared" si="2"/>
        <v>32112</v>
      </c>
      <c r="H32" s="6">
        <f t="shared" si="2"/>
        <v>33035</v>
      </c>
      <c r="I32" s="6">
        <f t="shared" si="2"/>
        <v>25341</v>
      </c>
      <c r="J32" s="6">
        <f t="shared" si="2"/>
        <v>320</v>
      </c>
      <c r="K32" s="6">
        <f t="shared" ref="K32:M32" si="3">+K8+K10+K12+K14+K16+K18+K20+K22+K24+K26+K28+K30</f>
        <v>5998</v>
      </c>
      <c r="L32" s="6">
        <f t="shared" si="3"/>
        <v>4163</v>
      </c>
      <c r="M32" s="6">
        <f t="shared" si="3"/>
        <v>906</v>
      </c>
      <c r="N32" s="6">
        <f t="shared" si="2"/>
        <v>1940</v>
      </c>
      <c r="O32" s="6">
        <f t="shared" si="2"/>
        <v>868</v>
      </c>
      <c r="P32" s="6">
        <f t="shared" si="2"/>
        <v>739</v>
      </c>
      <c r="Q32" s="6">
        <f t="shared" si="2"/>
        <v>533</v>
      </c>
      <c r="R32" s="6">
        <f t="shared" si="2"/>
        <v>8105</v>
      </c>
      <c r="S32" s="6">
        <f t="shared" si="2"/>
        <v>1080</v>
      </c>
      <c r="T32" s="6">
        <f t="shared" si="2"/>
        <v>3547</v>
      </c>
      <c r="U32" s="7">
        <f t="shared" si="2"/>
        <v>45920</v>
      </c>
      <c r="V32" s="31">
        <f>+室蘭市!V32+苫小牧市!V32+登別市!V32+伊達市!V32+豊浦町!V32+壮瞥町!V32+白老町!V32+厚真町!V32+洞爺湖町!V32+安平町!V32+むかわ町!V32</f>
        <v>1082169</v>
      </c>
    </row>
    <row r="33" spans="1:22" ht="18" customHeight="1" x14ac:dyDescent="0.15">
      <c r="A33" s="158" t="s">
        <v>273</v>
      </c>
      <c r="B33" s="118" t="s">
        <v>13</v>
      </c>
      <c r="C33" s="2">
        <f>+室蘭市!C33+苫小牧市!C33+登別市!C33+伊達市!C33+豊浦町!C33+壮瞥町!C33+白老町!C33+厚真町!C33+洞爺湖町!C33+安平町!C33+むかわ町!C33</f>
        <v>220232</v>
      </c>
      <c r="D33" s="3">
        <f>+室蘭市!D33+苫小牧市!D33+登別市!D33+伊達市!D33+豊浦町!D33+壮瞥町!D33+白老町!D33+厚真町!D33+洞爺湖町!D33+安平町!D33+むかわ町!D33</f>
        <v>189212</v>
      </c>
      <c r="E33" s="3">
        <f>+室蘭市!E33+苫小牧市!E33+登別市!E33+伊達市!E33+豊浦町!E33+壮瞥町!E33+白老町!E33+厚真町!E33+洞爺湖町!E33+安平町!E33+むかわ町!E33</f>
        <v>321301</v>
      </c>
      <c r="F33" s="3">
        <f>+室蘭市!F33+苫小牧市!F33+登別市!F33+伊達市!F33+豊浦町!F33+壮瞥町!F33+白老町!F33+厚真町!F33+洞爺湖町!F33+安平町!F33+むかわ町!F33</f>
        <v>72609</v>
      </c>
      <c r="G33" s="3">
        <f>+室蘭市!G33+苫小牧市!G33+登別市!G33+伊達市!G33+豊浦町!G33+壮瞥町!G33+白老町!G33+厚真町!G33+洞爺湖町!G33+安平町!G33+むかわ町!G33</f>
        <v>31983</v>
      </c>
      <c r="H33" s="3">
        <f>+室蘭市!H33+苫小牧市!H33+登別市!H33+伊達市!H33+豊浦町!H33+壮瞥町!H33+白老町!H33+厚真町!H33+洞爺湖町!H33+安平町!H33+むかわ町!H33</f>
        <v>43523</v>
      </c>
      <c r="I33" s="3">
        <f>+室蘭市!I33+苫小牧市!I33+登別市!I33+伊達市!I33+豊浦町!I33+壮瞥町!I33+白老町!I33+厚真町!I33+洞爺湖町!I33+安平町!I33+むかわ町!I33</f>
        <v>31961</v>
      </c>
      <c r="J33" s="3">
        <f>+室蘭市!J33+苫小牧市!J33+登別市!J33+伊達市!J33+豊浦町!J33+壮瞥町!J33+白老町!J33+厚真町!J33+洞爺湖町!J33+安平町!J33+むかわ町!J33</f>
        <v>241</v>
      </c>
      <c r="K33" s="3">
        <f>+室蘭市!K33+苫小牧市!K33+登別市!K33+伊達市!K33+豊浦町!K33+壮瞥町!K33+白老町!K33+厚真町!K33+洞爺湖町!K33+安平町!K33+むかわ町!K33</f>
        <v>5730</v>
      </c>
      <c r="L33" s="3">
        <f>+室蘭市!L33+苫小牧市!L33+登別市!L33+伊達市!L33+豊浦町!L33+壮瞥町!L33+白老町!L33+厚真町!L33+洞爺湖町!L33+安平町!L33+むかわ町!L33</f>
        <v>3054</v>
      </c>
      <c r="M33" s="3">
        <f>+室蘭市!M33+苫小牧市!M33+登別市!M33+伊達市!M33+豊浦町!M33+壮瞥町!M33+白老町!M33+厚真町!M33+洞爺湖町!M33+安平町!M33+むかわ町!M33</f>
        <v>705</v>
      </c>
      <c r="N33" s="3">
        <f>+室蘭市!N33+苫小牧市!N33+登別市!N33+伊達市!N33+豊浦町!N33+壮瞥町!N33+白老町!N33+厚真町!N33+洞爺湖町!N33+安平町!N33+むかわ町!N33</f>
        <v>1171</v>
      </c>
      <c r="O33" s="3">
        <f>+室蘭市!O33+苫小牧市!O33+登別市!O33+伊達市!O33+豊浦町!O33+壮瞥町!O33+白老町!O33+厚真町!O33+洞爺湖町!O33+安平町!O33+むかわ町!O33</f>
        <v>836</v>
      </c>
      <c r="P33" s="3">
        <f>+室蘭市!P33+苫小牧市!P33+登別市!P33+伊達市!P33+豊浦町!P33+壮瞥町!P33+白老町!P33+厚真町!P33+洞爺湖町!P33+安平町!P33+むかわ町!P33</f>
        <v>834</v>
      </c>
      <c r="Q33" s="3">
        <f>+室蘭市!Q33+苫小牧市!Q33+登別市!Q33+伊達市!Q33+豊浦町!Q33+壮瞥町!Q33+白老町!Q33+厚真町!Q33+洞爺湖町!Q33+安平町!Q33+むかわ町!Q33</f>
        <v>732</v>
      </c>
      <c r="R33" s="3">
        <f>+室蘭市!R33+苫小牧市!R33+登別市!R33+伊達市!R33+豊浦町!R33+壮瞥町!R33+白老町!R33+厚真町!R33+洞爺湖町!R33+安平町!R33+むかわ町!R33</f>
        <v>6732</v>
      </c>
      <c r="S33" s="3">
        <f>+室蘭市!S33+苫小牧市!S33+登別市!S33+伊達市!S33+豊浦町!S33+壮瞥町!S33+白老町!S33+厚真町!S33+洞爺湖町!S33+安平町!S33+むかわ町!S33</f>
        <v>1108</v>
      </c>
      <c r="T33" s="3">
        <f>+室蘭市!T33+苫小牧市!T33+登別市!T33+伊達市!T33+豊浦町!T33+壮瞥町!T33+白老町!T33+厚真町!T33+洞爺湖町!T33+安平町!T33+むかわ町!T33</f>
        <v>3049</v>
      </c>
      <c r="U33" s="4">
        <f>+室蘭市!U33+苫小牧市!U33+登別市!U33+伊達市!U33+豊浦町!U33+壮瞥町!U33+白老町!U33+厚真町!U33+洞爺湖町!U33+安平町!U33+むかわ町!U33</f>
        <v>42080</v>
      </c>
      <c r="V33" s="29">
        <f>+室蘭市!V33+苫小牧市!V33+登別市!V33+伊達市!V33+豊浦町!V33+壮瞥町!V33+白老町!V33+厚真町!V33+洞爺湖町!V33+安平町!V33+むかわ町!V33</f>
        <v>977093</v>
      </c>
    </row>
    <row r="34" spans="1:22" ht="18" customHeight="1" x14ac:dyDescent="0.15">
      <c r="A34" s="153"/>
      <c r="B34" s="120" t="s">
        <v>14</v>
      </c>
      <c r="C34" s="5">
        <f>+室蘭市!C34+苫小牧市!C34+登別市!C34+伊達市!C34+豊浦町!C34+壮瞥町!C34+白老町!C34+厚真町!C34+洞爺湖町!C34+安平町!C34+むかわ町!C34</f>
        <v>232350</v>
      </c>
      <c r="D34" s="6">
        <f>+室蘭市!D34+苫小牧市!D34+登別市!D34+伊達市!D34+豊浦町!D34+壮瞥町!D34+白老町!D34+厚真町!D34+洞爺湖町!D34+安平町!D34+むかわ町!D34</f>
        <v>192563</v>
      </c>
      <c r="E34" s="6">
        <f>+室蘭市!E34+苫小牧市!E34+登別市!E34+伊達市!E34+豊浦町!E34+壮瞥町!E34+白老町!E34+厚真町!E34+洞爺湖町!E34+安平町!E34+むかわ町!E34</f>
        <v>327518</v>
      </c>
      <c r="F34" s="6">
        <f>+室蘭市!F34+苫小牧市!F34+登別市!F34+伊達市!F34+豊浦町!F34+壮瞥町!F34+白老町!F34+厚真町!F34+洞爺湖町!F34+安平町!F34+むかわ町!F34</f>
        <v>77960</v>
      </c>
      <c r="G34" s="6">
        <f>+室蘭市!G34+苫小牧市!G34+登別市!G34+伊達市!G34+豊浦町!G34+壮瞥町!G34+白老町!G34+厚真町!G34+洞爺湖町!G34+安平町!G34+むかわ町!G34</f>
        <v>33172</v>
      </c>
      <c r="H34" s="6">
        <f>+室蘭市!H34+苫小牧市!H34+登別市!H34+伊達市!H34+豊浦町!H34+壮瞥町!H34+白老町!H34+厚真町!H34+洞爺湖町!H34+安平町!H34+むかわ町!H34</f>
        <v>44285</v>
      </c>
      <c r="I34" s="6">
        <f>+室蘭市!I34+苫小牧市!I34+登別市!I34+伊達市!I34+豊浦町!I34+壮瞥町!I34+白老町!I34+厚真町!I34+洞爺湖町!I34+安平町!I34+むかわ町!I34</f>
        <v>32494</v>
      </c>
      <c r="J34" s="6">
        <f>+室蘭市!J34+苫小牧市!J34+登別市!J34+伊達市!J34+豊浦町!J34+壮瞥町!J34+白老町!J34+厚真町!J34+洞爺湖町!J34+安平町!J34+むかわ町!J34</f>
        <v>246</v>
      </c>
      <c r="K34" s="6">
        <f>+室蘭市!K34+苫小牧市!K34+登別市!K34+伊達市!K34+豊浦町!K34+壮瞥町!K34+白老町!K34+厚真町!K34+洞爺湖町!K34+安平町!K34+むかわ町!K34</f>
        <v>5930</v>
      </c>
      <c r="L34" s="6">
        <f>+室蘭市!L34+苫小牧市!L34+登別市!L34+伊達市!L34+豊浦町!L34+壮瞥町!L34+白老町!L34+厚真町!L34+洞爺湖町!L34+安平町!L34+むかわ町!L34</f>
        <v>3172</v>
      </c>
      <c r="M34" s="6">
        <f>+室蘭市!M34+苫小牧市!M34+登別市!M34+伊達市!M34+豊浦町!M34+壮瞥町!M34+白老町!M34+厚真町!M34+洞爺湖町!M34+安平町!M34+むかわ町!M34</f>
        <v>781</v>
      </c>
      <c r="N34" s="6">
        <f>+室蘭市!N34+苫小牧市!N34+登別市!N34+伊達市!N34+豊浦町!N34+壮瞥町!N34+白老町!N34+厚真町!N34+洞爺湖町!N34+安平町!N34+むかわ町!N34</f>
        <v>1429</v>
      </c>
      <c r="O34" s="6">
        <f>+室蘭市!O34+苫小牧市!O34+登別市!O34+伊達市!O34+豊浦町!O34+壮瞥町!O34+白老町!O34+厚真町!O34+洞爺湖町!O34+安平町!O34+むかわ町!O34</f>
        <v>1081</v>
      </c>
      <c r="P34" s="6">
        <f>+室蘭市!P34+苫小牧市!P34+登別市!P34+伊達市!P34+豊浦町!P34+壮瞥町!P34+白老町!P34+厚真町!P34+洞爺湖町!P34+安平町!P34+むかわ町!P34</f>
        <v>1089</v>
      </c>
      <c r="Q34" s="6">
        <f>+室蘭市!Q34+苫小牧市!Q34+登別市!Q34+伊達市!Q34+豊浦町!Q34+壮瞥町!Q34+白老町!Q34+厚真町!Q34+洞爺湖町!Q34+安平町!Q34+むかわ町!Q34</f>
        <v>845</v>
      </c>
      <c r="R34" s="6">
        <f>+室蘭市!R34+苫小牧市!R34+登別市!R34+伊達市!R34+豊浦町!R34+壮瞥町!R34+白老町!R34+厚真町!R34+洞爺湖町!R34+安平町!R34+むかわ町!R34</f>
        <v>7160</v>
      </c>
      <c r="S34" s="6">
        <f>+室蘭市!S34+苫小牧市!S34+登別市!S34+伊達市!S34+豊浦町!S34+壮瞥町!S34+白老町!S34+厚真町!S34+洞爺湖町!S34+安平町!S34+むかわ町!S34</f>
        <v>1228</v>
      </c>
      <c r="T34" s="6">
        <f>+室蘭市!T34+苫小牧市!T34+登別市!T34+伊達市!T34+豊浦町!T34+壮瞥町!T34+白老町!T34+厚真町!T34+洞爺湖町!T34+安平町!T34+むかわ町!T34</f>
        <v>3443</v>
      </c>
      <c r="U34" s="7">
        <f>+室蘭市!U34+苫小牧市!U34+登別市!U34+伊達市!U34+豊浦町!U34+壮瞥町!U34+白老町!U34+厚真町!U34+洞爺湖町!U34+安平町!U34+むかわ町!U34</f>
        <v>42761</v>
      </c>
      <c r="V34" s="31">
        <f>+室蘭市!V34+苫小牧市!V34+登別市!V34+伊達市!V34+豊浦町!V34+壮瞥町!V34+白老町!V34+厚真町!V34+洞爺湖町!V34+安平町!V34+むかわ町!V34</f>
        <v>1009507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1.0794298739511061</v>
      </c>
      <c r="D35" s="34">
        <f t="shared" ref="D35:V35" si="4">IF(D33=0,"- ",+D31/D33)</f>
        <v>1.298136481829905</v>
      </c>
      <c r="E35" s="34">
        <f t="shared" si="4"/>
        <v>0.99230627978126429</v>
      </c>
      <c r="F35" s="34">
        <f t="shared" si="4"/>
        <v>1.0322549546199506</v>
      </c>
      <c r="G35" s="34">
        <f t="shared" si="4"/>
        <v>0.95569521308194982</v>
      </c>
      <c r="H35" s="34">
        <f t="shared" si="4"/>
        <v>0.74002251683018172</v>
      </c>
      <c r="I35" s="34">
        <f t="shared" si="4"/>
        <v>0.77018866743844061</v>
      </c>
      <c r="J35" s="34">
        <f t="shared" si="4"/>
        <v>1.3278008298755186</v>
      </c>
      <c r="K35" s="34">
        <f t="shared" ref="K35:M35" si="5">IF(K33=0,"- ",+K31/K33)</f>
        <v>1.000174520069808</v>
      </c>
      <c r="L35" s="34">
        <f t="shared" si="5"/>
        <v>1.2730844793713163</v>
      </c>
      <c r="M35" s="34">
        <f t="shared" si="5"/>
        <v>1.2808510638297872</v>
      </c>
      <c r="N35" s="34">
        <f t="shared" si="4"/>
        <v>1.3005977796754911</v>
      </c>
      <c r="O35" s="34">
        <f t="shared" si="4"/>
        <v>0.88755980861244022</v>
      </c>
      <c r="P35" s="34">
        <f t="shared" si="4"/>
        <v>0.66306954436450838</v>
      </c>
      <c r="Q35" s="34">
        <f t="shared" si="4"/>
        <v>0.57513661202185795</v>
      </c>
      <c r="R35" s="34">
        <f t="shared" si="4"/>
        <v>1.0720439691027925</v>
      </c>
      <c r="S35" s="34">
        <f t="shared" si="4"/>
        <v>0.90072202166064985</v>
      </c>
      <c r="T35" s="34">
        <f t="shared" si="4"/>
        <v>1.0478845523122335</v>
      </c>
      <c r="U35" s="35">
        <f t="shared" si="4"/>
        <v>1.0346482889733841</v>
      </c>
      <c r="V35" s="36">
        <f t="shared" si="4"/>
        <v>1.0577775094080093</v>
      </c>
    </row>
    <row r="36" spans="1:22" ht="18" customHeight="1" x14ac:dyDescent="0.15">
      <c r="A36" s="153"/>
      <c r="B36" s="120" t="s">
        <v>14</v>
      </c>
      <c r="C36" s="37">
        <f t="shared" ref="C36:V36" si="6">IF(C34=0,"- ",+C32/C34)</f>
        <v>1.1200473423714223</v>
      </c>
      <c r="D36" s="38">
        <f t="shared" si="6"/>
        <v>1.307364343098103</v>
      </c>
      <c r="E36" s="38">
        <f t="shared" si="6"/>
        <v>0.99282787510915427</v>
      </c>
      <c r="F36" s="38">
        <f t="shared" si="6"/>
        <v>1.0312981015905593</v>
      </c>
      <c r="G36" s="38">
        <f t="shared" si="6"/>
        <v>0.96804533944290361</v>
      </c>
      <c r="H36" s="38">
        <f t="shared" si="6"/>
        <v>0.74596364457491249</v>
      </c>
      <c r="I36" s="38">
        <f t="shared" si="6"/>
        <v>0.77986705237890075</v>
      </c>
      <c r="J36" s="38">
        <f t="shared" si="6"/>
        <v>1.3008130081300813</v>
      </c>
      <c r="K36" s="38">
        <f t="shared" ref="K36:M36" si="7">IF(K34=0,"- ",+K32/K34)</f>
        <v>1.0114671163575042</v>
      </c>
      <c r="L36" s="38">
        <f t="shared" si="7"/>
        <v>1.3124211853720051</v>
      </c>
      <c r="M36" s="38">
        <f t="shared" si="7"/>
        <v>1.1600512163892445</v>
      </c>
      <c r="N36" s="38">
        <f t="shared" si="6"/>
        <v>1.357592722183345</v>
      </c>
      <c r="O36" s="38">
        <f t="shared" si="6"/>
        <v>0.80296022201665129</v>
      </c>
      <c r="P36" s="38">
        <f t="shared" si="6"/>
        <v>0.67860422405876952</v>
      </c>
      <c r="Q36" s="38">
        <f t="shared" si="6"/>
        <v>0.63076923076923075</v>
      </c>
      <c r="R36" s="38">
        <f t="shared" si="6"/>
        <v>1.1319832402234637</v>
      </c>
      <c r="S36" s="38">
        <f t="shared" si="6"/>
        <v>0.87947882736156346</v>
      </c>
      <c r="T36" s="38">
        <f t="shared" si="6"/>
        <v>1.0302062155097298</v>
      </c>
      <c r="U36" s="39">
        <f t="shared" si="6"/>
        <v>1.0738757278828839</v>
      </c>
      <c r="V36" s="40">
        <f t="shared" si="6"/>
        <v>1.0719777079307029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13</v>
      </c>
      <c r="O4" s="14" t="s">
        <v>35</v>
      </c>
      <c r="P4" s="14" t="s">
        <v>36</v>
      </c>
      <c r="Q4" s="15">
        <v>9</v>
      </c>
      <c r="R4" s="14" t="s">
        <v>37</v>
      </c>
      <c r="T4" s="16" t="s">
        <v>33</v>
      </c>
      <c r="U4" s="16"/>
      <c r="V4" s="16" t="s">
        <v>97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323</v>
      </c>
      <c r="D7" s="3">
        <v>6</v>
      </c>
      <c r="E7" s="3">
        <v>176</v>
      </c>
      <c r="F7" s="3">
        <v>61</v>
      </c>
      <c r="G7" s="3"/>
      <c r="H7" s="3"/>
      <c r="I7" s="3"/>
      <c r="J7" s="3"/>
      <c r="K7" s="3"/>
      <c r="L7" s="3"/>
      <c r="M7" s="3"/>
      <c r="N7" s="3"/>
      <c r="O7" s="3">
        <v>1</v>
      </c>
      <c r="P7" s="3">
        <v>1</v>
      </c>
      <c r="Q7" s="3"/>
      <c r="R7" s="3">
        <v>1</v>
      </c>
      <c r="S7" s="3">
        <v>2</v>
      </c>
      <c r="T7" s="3"/>
      <c r="U7" s="4">
        <v>40</v>
      </c>
      <c r="V7" s="29">
        <f>SUM(C7:U7)</f>
        <v>611</v>
      </c>
    </row>
    <row r="8" spans="1:22" ht="18" customHeight="1" x14ac:dyDescent="0.15">
      <c r="A8" s="157"/>
      <c r="B8" s="119" t="s">
        <v>14</v>
      </c>
      <c r="C8" s="5">
        <v>377</v>
      </c>
      <c r="D8" s="9">
        <v>6</v>
      </c>
      <c r="E8" s="9">
        <v>193</v>
      </c>
      <c r="F8" s="9">
        <v>67</v>
      </c>
      <c r="G8" s="9"/>
      <c r="H8" s="9"/>
      <c r="I8" s="9"/>
      <c r="J8" s="9"/>
      <c r="K8" s="9"/>
      <c r="L8" s="9"/>
      <c r="M8" s="9"/>
      <c r="N8" s="9"/>
      <c r="O8" s="9">
        <v>2</v>
      </c>
      <c r="P8" s="9">
        <v>2</v>
      </c>
      <c r="Q8" s="9"/>
      <c r="R8" s="9">
        <v>3</v>
      </c>
      <c r="S8" s="9">
        <v>2</v>
      </c>
      <c r="T8" s="9"/>
      <c r="U8" s="10">
        <v>44</v>
      </c>
      <c r="V8" s="30">
        <f t="shared" ref="V8:V30" si="0">SUM(C8:U8)</f>
        <v>696</v>
      </c>
    </row>
    <row r="9" spans="1:22" ht="18" customHeight="1" x14ac:dyDescent="0.15">
      <c r="A9" s="154" t="s">
        <v>2</v>
      </c>
      <c r="B9" s="118" t="s">
        <v>13</v>
      </c>
      <c r="C9" s="2">
        <v>502</v>
      </c>
      <c r="D9" s="3">
        <v>10</v>
      </c>
      <c r="E9" s="3">
        <v>83</v>
      </c>
      <c r="F9" s="3">
        <v>37</v>
      </c>
      <c r="G9" s="3">
        <v>29</v>
      </c>
      <c r="H9" s="3">
        <v>4</v>
      </c>
      <c r="I9" s="3">
        <v>3</v>
      </c>
      <c r="J9" s="3"/>
      <c r="K9" s="3"/>
      <c r="L9" s="3"/>
      <c r="M9" s="3"/>
      <c r="N9" s="3"/>
      <c r="O9" s="3"/>
      <c r="P9" s="3">
        <v>2</v>
      </c>
      <c r="Q9" s="3"/>
      <c r="R9" s="3">
        <v>1</v>
      </c>
      <c r="S9" s="3"/>
      <c r="T9" s="3"/>
      <c r="U9" s="4">
        <v>45</v>
      </c>
      <c r="V9" s="29">
        <f t="shared" si="0"/>
        <v>716</v>
      </c>
    </row>
    <row r="10" spans="1:22" ht="18" customHeight="1" x14ac:dyDescent="0.15">
      <c r="A10" s="153"/>
      <c r="B10" s="120" t="s">
        <v>14</v>
      </c>
      <c r="C10" s="5">
        <v>574</v>
      </c>
      <c r="D10" s="6">
        <v>10</v>
      </c>
      <c r="E10" s="6">
        <v>93</v>
      </c>
      <c r="F10" s="6">
        <v>40</v>
      </c>
      <c r="G10" s="6">
        <v>29</v>
      </c>
      <c r="H10" s="6">
        <v>4</v>
      </c>
      <c r="I10" s="6">
        <v>3</v>
      </c>
      <c r="J10" s="6"/>
      <c r="K10" s="6"/>
      <c r="L10" s="6"/>
      <c r="M10" s="6"/>
      <c r="N10" s="6"/>
      <c r="O10" s="6"/>
      <c r="P10" s="6">
        <v>15</v>
      </c>
      <c r="Q10" s="6"/>
      <c r="R10" s="6">
        <v>1</v>
      </c>
      <c r="S10" s="6"/>
      <c r="T10" s="6"/>
      <c r="U10" s="7">
        <v>49</v>
      </c>
      <c r="V10" s="31">
        <f t="shared" si="0"/>
        <v>818</v>
      </c>
    </row>
    <row r="11" spans="1:22" ht="18" customHeight="1" x14ac:dyDescent="0.15">
      <c r="A11" s="156" t="s">
        <v>3</v>
      </c>
      <c r="B11" s="121" t="s">
        <v>13</v>
      </c>
      <c r="C11" s="11">
        <v>357</v>
      </c>
      <c r="D11" s="12">
        <v>8</v>
      </c>
      <c r="E11" s="12">
        <v>137</v>
      </c>
      <c r="F11" s="12">
        <v>58</v>
      </c>
      <c r="G11" s="12">
        <v>7</v>
      </c>
      <c r="H11" s="12">
        <v>5</v>
      </c>
      <c r="I11" s="12"/>
      <c r="J11" s="12"/>
      <c r="K11" s="12"/>
      <c r="L11" s="12"/>
      <c r="M11" s="12"/>
      <c r="N11" s="12"/>
      <c r="O11" s="12">
        <v>4</v>
      </c>
      <c r="P11" s="12"/>
      <c r="Q11" s="12"/>
      <c r="R11" s="12">
        <v>10</v>
      </c>
      <c r="S11" s="12">
        <v>2</v>
      </c>
      <c r="T11" s="12"/>
      <c r="U11" s="13">
        <v>86</v>
      </c>
      <c r="V11" s="32">
        <f t="shared" si="0"/>
        <v>674</v>
      </c>
    </row>
    <row r="12" spans="1:22" ht="18" customHeight="1" x14ac:dyDescent="0.15">
      <c r="A12" s="157"/>
      <c r="B12" s="119" t="s">
        <v>14</v>
      </c>
      <c r="C12" s="8">
        <v>416</v>
      </c>
      <c r="D12" s="9">
        <v>8</v>
      </c>
      <c r="E12" s="9">
        <v>150</v>
      </c>
      <c r="F12" s="9">
        <v>62</v>
      </c>
      <c r="G12" s="9">
        <v>7</v>
      </c>
      <c r="H12" s="9">
        <v>5</v>
      </c>
      <c r="I12" s="9"/>
      <c r="J12" s="9"/>
      <c r="K12" s="9"/>
      <c r="L12" s="9"/>
      <c r="M12" s="9"/>
      <c r="N12" s="9"/>
      <c r="O12" s="9">
        <v>4</v>
      </c>
      <c r="P12" s="9"/>
      <c r="Q12" s="9"/>
      <c r="R12" s="9">
        <v>10</v>
      </c>
      <c r="S12" s="9">
        <v>2</v>
      </c>
      <c r="T12" s="9"/>
      <c r="U12" s="10">
        <v>94</v>
      </c>
      <c r="V12" s="30">
        <f t="shared" si="0"/>
        <v>758</v>
      </c>
    </row>
    <row r="13" spans="1:22" ht="18" customHeight="1" x14ac:dyDescent="0.15">
      <c r="A13" s="154" t="s">
        <v>4</v>
      </c>
      <c r="B13" s="118" t="s">
        <v>13</v>
      </c>
      <c r="C13" s="2">
        <v>492</v>
      </c>
      <c r="D13" s="3">
        <v>14</v>
      </c>
      <c r="E13" s="3">
        <v>18</v>
      </c>
      <c r="F13" s="3">
        <v>49</v>
      </c>
      <c r="G13" s="3">
        <v>9</v>
      </c>
      <c r="H13" s="3">
        <v>6</v>
      </c>
      <c r="I13" s="3">
        <v>4</v>
      </c>
      <c r="J13" s="3"/>
      <c r="K13" s="3"/>
      <c r="L13" s="3">
        <v>17</v>
      </c>
      <c r="M13" s="3"/>
      <c r="N13" s="3">
        <v>23</v>
      </c>
      <c r="O13" s="3">
        <v>4</v>
      </c>
      <c r="P13" s="3">
        <v>1</v>
      </c>
      <c r="Q13" s="3"/>
      <c r="R13" s="3"/>
      <c r="S13" s="3"/>
      <c r="T13" s="3"/>
      <c r="U13" s="4">
        <v>22</v>
      </c>
      <c r="V13" s="29">
        <f t="shared" si="0"/>
        <v>659</v>
      </c>
    </row>
    <row r="14" spans="1:22" ht="18" customHeight="1" x14ac:dyDescent="0.15">
      <c r="A14" s="153"/>
      <c r="B14" s="120" t="s">
        <v>14</v>
      </c>
      <c r="C14" s="5">
        <v>569</v>
      </c>
      <c r="D14" s="6">
        <v>18</v>
      </c>
      <c r="E14" s="6">
        <v>18</v>
      </c>
      <c r="F14" s="6">
        <v>53</v>
      </c>
      <c r="G14" s="6">
        <v>19</v>
      </c>
      <c r="H14" s="6">
        <v>6</v>
      </c>
      <c r="I14" s="6">
        <v>4</v>
      </c>
      <c r="J14" s="6"/>
      <c r="K14" s="6"/>
      <c r="L14" s="6">
        <v>17</v>
      </c>
      <c r="M14" s="6"/>
      <c r="N14" s="6">
        <v>34</v>
      </c>
      <c r="O14" s="6">
        <v>4</v>
      </c>
      <c r="P14" s="6">
        <v>1</v>
      </c>
      <c r="Q14" s="6"/>
      <c r="R14" s="6"/>
      <c r="S14" s="6"/>
      <c r="T14" s="6"/>
      <c r="U14" s="7">
        <v>24</v>
      </c>
      <c r="V14" s="31">
        <f t="shared" si="0"/>
        <v>767</v>
      </c>
    </row>
    <row r="15" spans="1:22" ht="18" customHeight="1" x14ac:dyDescent="0.15">
      <c r="A15" s="156" t="s">
        <v>5</v>
      </c>
      <c r="B15" s="121" t="s">
        <v>13</v>
      </c>
      <c r="C15" s="11">
        <v>482</v>
      </c>
      <c r="D15" s="12">
        <v>68</v>
      </c>
      <c r="E15" s="12">
        <v>208</v>
      </c>
      <c r="F15" s="12">
        <v>9</v>
      </c>
      <c r="G15" s="12">
        <v>10</v>
      </c>
      <c r="H15" s="12">
        <v>7</v>
      </c>
      <c r="I15" s="12">
        <v>10</v>
      </c>
      <c r="J15" s="12"/>
      <c r="K15" s="12"/>
      <c r="L15" s="12"/>
      <c r="M15" s="12"/>
      <c r="N15" s="12">
        <v>1</v>
      </c>
      <c r="O15" s="12"/>
      <c r="P15" s="12">
        <v>1</v>
      </c>
      <c r="Q15" s="12">
        <v>4</v>
      </c>
      <c r="R15" s="12">
        <v>4</v>
      </c>
      <c r="S15" s="12">
        <v>2</v>
      </c>
      <c r="T15" s="12"/>
      <c r="U15" s="13">
        <v>63</v>
      </c>
      <c r="V15" s="32">
        <f t="shared" si="0"/>
        <v>869</v>
      </c>
    </row>
    <row r="16" spans="1:22" ht="18" customHeight="1" x14ac:dyDescent="0.15">
      <c r="A16" s="157"/>
      <c r="B16" s="119" t="s">
        <v>14</v>
      </c>
      <c r="C16" s="8">
        <v>553</v>
      </c>
      <c r="D16" s="9">
        <v>75</v>
      </c>
      <c r="E16" s="9">
        <v>227</v>
      </c>
      <c r="F16" s="9">
        <v>9</v>
      </c>
      <c r="G16" s="9">
        <v>10</v>
      </c>
      <c r="H16" s="9">
        <v>7</v>
      </c>
      <c r="I16" s="9">
        <v>12</v>
      </c>
      <c r="J16" s="9"/>
      <c r="K16" s="9"/>
      <c r="L16" s="9"/>
      <c r="M16" s="9"/>
      <c r="N16" s="9">
        <v>1</v>
      </c>
      <c r="O16" s="9"/>
      <c r="P16" s="9">
        <v>8</v>
      </c>
      <c r="Q16" s="9">
        <v>4</v>
      </c>
      <c r="R16" s="9">
        <v>4</v>
      </c>
      <c r="S16" s="9">
        <v>2</v>
      </c>
      <c r="T16" s="9"/>
      <c r="U16" s="10">
        <v>69</v>
      </c>
      <c r="V16" s="30">
        <f t="shared" si="0"/>
        <v>981</v>
      </c>
    </row>
    <row r="17" spans="1:22" ht="18" customHeight="1" x14ac:dyDescent="0.15">
      <c r="A17" s="154" t="s">
        <v>6</v>
      </c>
      <c r="B17" s="118" t="s">
        <v>13</v>
      </c>
      <c r="C17" s="2">
        <v>520</v>
      </c>
      <c r="D17" s="3">
        <v>10</v>
      </c>
      <c r="E17" s="3">
        <v>257</v>
      </c>
      <c r="F17" s="3">
        <v>10</v>
      </c>
      <c r="G17" s="3"/>
      <c r="H17" s="3"/>
      <c r="I17" s="3"/>
      <c r="J17" s="3">
        <v>4</v>
      </c>
      <c r="K17" s="3"/>
      <c r="L17" s="3"/>
      <c r="M17" s="3"/>
      <c r="N17" s="3"/>
      <c r="O17" s="3"/>
      <c r="P17" s="3">
        <v>2</v>
      </c>
      <c r="Q17" s="3"/>
      <c r="R17" s="3">
        <v>2</v>
      </c>
      <c r="S17" s="3">
        <v>1</v>
      </c>
      <c r="T17" s="3"/>
      <c r="U17" s="4">
        <v>84</v>
      </c>
      <c r="V17" s="29">
        <f t="shared" si="0"/>
        <v>890</v>
      </c>
    </row>
    <row r="18" spans="1:22" ht="18" customHeight="1" x14ac:dyDescent="0.15">
      <c r="A18" s="153"/>
      <c r="B18" s="120" t="s">
        <v>14</v>
      </c>
      <c r="C18" s="5">
        <v>604</v>
      </c>
      <c r="D18" s="6">
        <v>12</v>
      </c>
      <c r="E18" s="6">
        <v>281</v>
      </c>
      <c r="F18" s="6">
        <v>10</v>
      </c>
      <c r="G18" s="6"/>
      <c r="H18" s="6"/>
      <c r="I18" s="6"/>
      <c r="J18" s="6">
        <v>4</v>
      </c>
      <c r="K18" s="6"/>
      <c r="L18" s="6"/>
      <c r="M18" s="6"/>
      <c r="N18" s="6"/>
      <c r="O18" s="6"/>
      <c r="P18" s="6">
        <v>2</v>
      </c>
      <c r="Q18" s="6"/>
      <c r="R18" s="6">
        <v>2</v>
      </c>
      <c r="S18" s="6">
        <v>1</v>
      </c>
      <c r="T18" s="6"/>
      <c r="U18" s="7">
        <v>92</v>
      </c>
      <c r="V18" s="31">
        <f t="shared" si="0"/>
        <v>1008</v>
      </c>
    </row>
    <row r="19" spans="1:22" ht="18" customHeight="1" x14ac:dyDescent="0.15">
      <c r="A19" s="156" t="s">
        <v>7</v>
      </c>
      <c r="B19" s="121" t="s">
        <v>13</v>
      </c>
      <c r="C19" s="11">
        <v>678</v>
      </c>
      <c r="D19" s="12">
        <v>31</v>
      </c>
      <c r="E19" s="12">
        <v>185</v>
      </c>
      <c r="F19" s="12">
        <v>7</v>
      </c>
      <c r="G19" s="12">
        <v>2</v>
      </c>
      <c r="H19" s="12">
        <v>10</v>
      </c>
      <c r="I19" s="12">
        <v>5</v>
      </c>
      <c r="J19" s="12"/>
      <c r="K19" s="12"/>
      <c r="L19" s="12"/>
      <c r="M19" s="12"/>
      <c r="N19" s="12">
        <v>3</v>
      </c>
      <c r="O19" s="12"/>
      <c r="P19" s="12">
        <v>1</v>
      </c>
      <c r="Q19" s="12">
        <v>1</v>
      </c>
      <c r="R19" s="12">
        <v>4</v>
      </c>
      <c r="S19" s="12"/>
      <c r="T19" s="12">
        <v>4</v>
      </c>
      <c r="U19" s="13">
        <v>295</v>
      </c>
      <c r="V19" s="32">
        <f t="shared" si="0"/>
        <v>1226</v>
      </c>
    </row>
    <row r="20" spans="1:22" ht="18" customHeight="1" x14ac:dyDescent="0.15">
      <c r="A20" s="157"/>
      <c r="B20" s="119" t="s">
        <v>14</v>
      </c>
      <c r="C20" s="8">
        <v>1103</v>
      </c>
      <c r="D20" s="9">
        <v>40</v>
      </c>
      <c r="E20" s="9">
        <v>294</v>
      </c>
      <c r="F20" s="9">
        <v>7</v>
      </c>
      <c r="G20" s="9">
        <v>4</v>
      </c>
      <c r="H20" s="9">
        <v>12</v>
      </c>
      <c r="I20" s="9">
        <v>6</v>
      </c>
      <c r="J20" s="9"/>
      <c r="K20" s="9"/>
      <c r="L20" s="9"/>
      <c r="M20" s="9"/>
      <c r="N20" s="9">
        <v>3</v>
      </c>
      <c r="O20" s="9"/>
      <c r="P20" s="9">
        <v>1</v>
      </c>
      <c r="Q20" s="9">
        <v>2</v>
      </c>
      <c r="R20" s="9">
        <v>9</v>
      </c>
      <c r="S20" s="9"/>
      <c r="T20" s="9">
        <v>6</v>
      </c>
      <c r="U20" s="10">
        <v>474</v>
      </c>
      <c r="V20" s="30">
        <f t="shared" si="0"/>
        <v>1961</v>
      </c>
    </row>
    <row r="21" spans="1:22" ht="18" customHeight="1" x14ac:dyDescent="0.15">
      <c r="A21" s="154" t="s">
        <v>8</v>
      </c>
      <c r="B21" s="118" t="s">
        <v>13</v>
      </c>
      <c r="C21" s="2">
        <v>898</v>
      </c>
      <c r="D21" s="3">
        <v>3</v>
      </c>
      <c r="E21" s="3">
        <v>210</v>
      </c>
      <c r="F21" s="3">
        <v>12</v>
      </c>
      <c r="G21" s="3">
        <v>4</v>
      </c>
      <c r="H21" s="3">
        <v>10</v>
      </c>
      <c r="I21" s="3">
        <v>2</v>
      </c>
      <c r="J21" s="3"/>
      <c r="K21" s="3"/>
      <c r="L21" s="3"/>
      <c r="M21" s="3"/>
      <c r="N21" s="3"/>
      <c r="O21" s="3"/>
      <c r="P21" s="3">
        <v>2</v>
      </c>
      <c r="Q21" s="3">
        <v>1</v>
      </c>
      <c r="R21" s="3">
        <v>1</v>
      </c>
      <c r="S21" s="3"/>
      <c r="T21" s="3">
        <v>1</v>
      </c>
      <c r="U21" s="4">
        <v>52</v>
      </c>
      <c r="V21" s="29">
        <f t="shared" si="0"/>
        <v>1196</v>
      </c>
    </row>
    <row r="22" spans="1:22" ht="18" customHeight="1" x14ac:dyDescent="0.15">
      <c r="A22" s="153"/>
      <c r="B22" s="120" t="s">
        <v>14</v>
      </c>
      <c r="C22" s="5">
        <v>1569</v>
      </c>
      <c r="D22" s="6">
        <v>11</v>
      </c>
      <c r="E22" s="6">
        <v>365</v>
      </c>
      <c r="F22" s="6">
        <v>19</v>
      </c>
      <c r="G22" s="6">
        <v>4</v>
      </c>
      <c r="H22" s="6">
        <v>10</v>
      </c>
      <c r="I22" s="6">
        <v>2</v>
      </c>
      <c r="J22" s="6"/>
      <c r="K22" s="6"/>
      <c r="L22" s="6"/>
      <c r="M22" s="6"/>
      <c r="N22" s="6"/>
      <c r="O22" s="6"/>
      <c r="P22" s="6">
        <v>2</v>
      </c>
      <c r="Q22" s="6">
        <v>3</v>
      </c>
      <c r="R22" s="6">
        <v>1</v>
      </c>
      <c r="S22" s="6"/>
      <c r="T22" s="6">
        <v>1</v>
      </c>
      <c r="U22" s="7">
        <v>90</v>
      </c>
      <c r="V22" s="31">
        <f t="shared" si="0"/>
        <v>2077</v>
      </c>
    </row>
    <row r="23" spans="1:22" ht="18" customHeight="1" x14ac:dyDescent="0.15">
      <c r="A23" s="156" t="s">
        <v>9</v>
      </c>
      <c r="B23" s="121" t="s">
        <v>13</v>
      </c>
      <c r="C23" s="11">
        <v>1581</v>
      </c>
      <c r="D23" s="12">
        <v>28</v>
      </c>
      <c r="E23" s="12">
        <v>300</v>
      </c>
      <c r="F23" s="12">
        <v>21</v>
      </c>
      <c r="G23" s="12">
        <v>12</v>
      </c>
      <c r="H23" s="12">
        <v>7</v>
      </c>
      <c r="I23" s="12">
        <v>16</v>
      </c>
      <c r="J23" s="12">
        <v>3</v>
      </c>
      <c r="K23" s="12"/>
      <c r="L23" s="12"/>
      <c r="M23" s="12"/>
      <c r="N23" s="12"/>
      <c r="O23" s="12"/>
      <c r="P23" s="12"/>
      <c r="Q23" s="12">
        <v>1</v>
      </c>
      <c r="R23" s="12"/>
      <c r="S23" s="12"/>
      <c r="T23" s="12"/>
      <c r="U23" s="13">
        <v>87</v>
      </c>
      <c r="V23" s="32">
        <f t="shared" si="0"/>
        <v>2056</v>
      </c>
    </row>
    <row r="24" spans="1:22" ht="18" customHeight="1" x14ac:dyDescent="0.15">
      <c r="A24" s="157"/>
      <c r="B24" s="119" t="s">
        <v>14</v>
      </c>
      <c r="C24" s="8">
        <v>2458</v>
      </c>
      <c r="D24" s="9">
        <v>35</v>
      </c>
      <c r="E24" s="9">
        <v>490</v>
      </c>
      <c r="F24" s="9">
        <v>54</v>
      </c>
      <c r="G24" s="9">
        <v>22</v>
      </c>
      <c r="H24" s="9">
        <v>7</v>
      </c>
      <c r="I24" s="9">
        <v>16</v>
      </c>
      <c r="J24" s="9">
        <v>3</v>
      </c>
      <c r="K24" s="9"/>
      <c r="L24" s="9"/>
      <c r="M24" s="9"/>
      <c r="N24" s="9"/>
      <c r="O24" s="9"/>
      <c r="P24" s="9"/>
      <c r="Q24" s="9">
        <v>1</v>
      </c>
      <c r="R24" s="9"/>
      <c r="S24" s="9"/>
      <c r="T24" s="9"/>
      <c r="U24" s="10">
        <v>145</v>
      </c>
      <c r="V24" s="30">
        <f t="shared" si="0"/>
        <v>3231</v>
      </c>
    </row>
    <row r="25" spans="1:22" ht="18" customHeight="1" x14ac:dyDescent="0.15">
      <c r="A25" s="154" t="s">
        <v>10</v>
      </c>
      <c r="B25" s="118" t="s">
        <v>13</v>
      </c>
      <c r="C25" s="2">
        <v>2777</v>
      </c>
      <c r="D25" s="3">
        <v>13</v>
      </c>
      <c r="E25" s="3">
        <v>361</v>
      </c>
      <c r="F25" s="3">
        <v>5</v>
      </c>
      <c r="G25" s="3">
        <v>1</v>
      </c>
      <c r="H25" s="3">
        <v>1</v>
      </c>
      <c r="I25" s="3"/>
      <c r="J25" s="3"/>
      <c r="K25" s="3">
        <v>1</v>
      </c>
      <c r="L25" s="3"/>
      <c r="M25" s="3"/>
      <c r="N25" s="3"/>
      <c r="O25" s="3"/>
      <c r="P25" s="3"/>
      <c r="Q25" s="3"/>
      <c r="R25" s="3">
        <v>2</v>
      </c>
      <c r="S25" s="3"/>
      <c r="T25" s="3">
        <v>2</v>
      </c>
      <c r="U25" s="4">
        <v>264</v>
      </c>
      <c r="V25" s="29">
        <f t="shared" si="0"/>
        <v>3427</v>
      </c>
    </row>
    <row r="26" spans="1:22" ht="18" customHeight="1" x14ac:dyDescent="0.15">
      <c r="A26" s="153"/>
      <c r="B26" s="120" t="s">
        <v>14</v>
      </c>
      <c r="C26" s="5">
        <v>4059</v>
      </c>
      <c r="D26" s="6">
        <v>16</v>
      </c>
      <c r="E26" s="6">
        <v>506</v>
      </c>
      <c r="F26" s="6">
        <v>6</v>
      </c>
      <c r="G26" s="6">
        <v>1</v>
      </c>
      <c r="H26" s="6">
        <v>2</v>
      </c>
      <c r="I26" s="6"/>
      <c r="J26" s="6"/>
      <c r="K26" s="6">
        <v>2</v>
      </c>
      <c r="L26" s="6"/>
      <c r="M26" s="6"/>
      <c r="N26" s="6"/>
      <c r="O26" s="6"/>
      <c r="P26" s="6"/>
      <c r="Q26" s="6"/>
      <c r="R26" s="6">
        <v>2</v>
      </c>
      <c r="S26" s="6"/>
      <c r="T26" s="6">
        <v>3</v>
      </c>
      <c r="U26" s="7">
        <v>373</v>
      </c>
      <c r="V26" s="31">
        <f t="shared" si="0"/>
        <v>4970</v>
      </c>
    </row>
    <row r="27" spans="1:22" ht="18" customHeight="1" x14ac:dyDescent="0.15">
      <c r="A27" s="156" t="s">
        <v>11</v>
      </c>
      <c r="B27" s="121" t="s">
        <v>13</v>
      </c>
      <c r="C27" s="11">
        <v>2755</v>
      </c>
      <c r="D27" s="12">
        <v>23</v>
      </c>
      <c r="E27" s="12">
        <v>276</v>
      </c>
      <c r="F27" s="12">
        <v>16</v>
      </c>
      <c r="G27" s="12">
        <v>1</v>
      </c>
      <c r="H27" s="12">
        <v>6</v>
      </c>
      <c r="I27" s="12">
        <v>13</v>
      </c>
      <c r="J27" s="12"/>
      <c r="K27" s="12"/>
      <c r="L27" s="12">
        <v>1</v>
      </c>
      <c r="M27" s="12"/>
      <c r="N27" s="12"/>
      <c r="O27" s="12"/>
      <c r="P27" s="12">
        <v>3</v>
      </c>
      <c r="Q27" s="12">
        <v>1</v>
      </c>
      <c r="R27" s="12">
        <v>2</v>
      </c>
      <c r="S27" s="12"/>
      <c r="T27" s="12"/>
      <c r="U27" s="13">
        <v>229</v>
      </c>
      <c r="V27" s="32">
        <f t="shared" si="0"/>
        <v>3326</v>
      </c>
    </row>
    <row r="28" spans="1:22" ht="18" customHeight="1" x14ac:dyDescent="0.15">
      <c r="A28" s="157"/>
      <c r="B28" s="119" t="s">
        <v>14</v>
      </c>
      <c r="C28" s="8">
        <v>3981</v>
      </c>
      <c r="D28" s="9">
        <v>31</v>
      </c>
      <c r="E28" s="9">
        <v>413</v>
      </c>
      <c r="F28" s="9">
        <v>22</v>
      </c>
      <c r="G28" s="9">
        <v>2</v>
      </c>
      <c r="H28" s="9">
        <v>6</v>
      </c>
      <c r="I28" s="9">
        <v>16</v>
      </c>
      <c r="J28" s="9"/>
      <c r="K28" s="9"/>
      <c r="L28" s="9">
        <v>1</v>
      </c>
      <c r="M28" s="9"/>
      <c r="N28" s="9"/>
      <c r="O28" s="9"/>
      <c r="P28" s="9">
        <v>3</v>
      </c>
      <c r="Q28" s="9">
        <v>1</v>
      </c>
      <c r="R28" s="9">
        <v>2</v>
      </c>
      <c r="S28" s="9"/>
      <c r="T28" s="9"/>
      <c r="U28" s="10">
        <v>346</v>
      </c>
      <c r="V28" s="30">
        <f t="shared" si="0"/>
        <v>4824</v>
      </c>
    </row>
    <row r="29" spans="1:22" ht="18" customHeight="1" x14ac:dyDescent="0.15">
      <c r="A29" s="154" t="s">
        <v>12</v>
      </c>
      <c r="B29" s="118" t="s">
        <v>13</v>
      </c>
      <c r="C29" s="2">
        <v>640</v>
      </c>
      <c r="D29" s="3">
        <v>134</v>
      </c>
      <c r="E29" s="3">
        <v>731</v>
      </c>
      <c r="F29" s="3">
        <v>3</v>
      </c>
      <c r="G29" s="3"/>
      <c r="H29" s="3"/>
      <c r="I29" s="3"/>
      <c r="J29" s="3"/>
      <c r="K29" s="3">
        <v>4</v>
      </c>
      <c r="L29" s="3"/>
      <c r="M29" s="3"/>
      <c r="N29" s="3"/>
      <c r="O29" s="3"/>
      <c r="P29" s="3"/>
      <c r="Q29" s="3"/>
      <c r="R29" s="3"/>
      <c r="S29" s="3">
        <v>1</v>
      </c>
      <c r="T29" s="3">
        <v>6</v>
      </c>
      <c r="U29" s="4">
        <v>238</v>
      </c>
      <c r="V29" s="29">
        <f t="shared" si="0"/>
        <v>1757</v>
      </c>
    </row>
    <row r="30" spans="1:22" ht="18" customHeight="1" x14ac:dyDescent="0.15">
      <c r="A30" s="153"/>
      <c r="B30" s="120" t="s">
        <v>14</v>
      </c>
      <c r="C30" s="5">
        <v>1048</v>
      </c>
      <c r="D30" s="6">
        <v>222</v>
      </c>
      <c r="E30" s="6">
        <v>1238</v>
      </c>
      <c r="F30" s="6">
        <v>5</v>
      </c>
      <c r="G30" s="6"/>
      <c r="H30" s="6"/>
      <c r="I30" s="6"/>
      <c r="J30" s="6"/>
      <c r="K30" s="6">
        <v>6</v>
      </c>
      <c r="L30" s="6"/>
      <c r="M30" s="6"/>
      <c r="N30" s="6"/>
      <c r="O30" s="6"/>
      <c r="P30" s="6"/>
      <c r="Q30" s="6"/>
      <c r="R30" s="6"/>
      <c r="S30" s="6">
        <v>1</v>
      </c>
      <c r="T30" s="6">
        <v>10</v>
      </c>
      <c r="U30" s="7">
        <v>404</v>
      </c>
      <c r="V30" s="31">
        <f t="shared" si="0"/>
        <v>2934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12005</v>
      </c>
      <c r="D31" s="3">
        <f t="shared" ref="D31:V31" si="1">+D7+D9+D11+D13+D15+D17+D19+D21+D23+D25+D27+D29</f>
        <v>348</v>
      </c>
      <c r="E31" s="3">
        <f t="shared" si="1"/>
        <v>2942</v>
      </c>
      <c r="F31" s="3">
        <f t="shared" si="1"/>
        <v>288</v>
      </c>
      <c r="G31" s="3">
        <f t="shared" si="1"/>
        <v>75</v>
      </c>
      <c r="H31" s="3">
        <f t="shared" si="1"/>
        <v>56</v>
      </c>
      <c r="I31" s="3">
        <f t="shared" si="1"/>
        <v>53</v>
      </c>
      <c r="J31" s="3">
        <f t="shared" si="1"/>
        <v>7</v>
      </c>
      <c r="K31" s="3">
        <f t="shared" ref="K31:M31" si="2">+K7+K9+K11+K13+K15+K17+K19+K21+K23+K25+K27+K29</f>
        <v>5</v>
      </c>
      <c r="L31" s="3">
        <f t="shared" si="2"/>
        <v>18</v>
      </c>
      <c r="M31" s="3">
        <f t="shared" si="2"/>
        <v>0</v>
      </c>
      <c r="N31" s="3">
        <f t="shared" si="1"/>
        <v>27</v>
      </c>
      <c r="O31" s="3">
        <f t="shared" si="1"/>
        <v>9</v>
      </c>
      <c r="P31" s="3">
        <f t="shared" si="1"/>
        <v>13</v>
      </c>
      <c r="Q31" s="3">
        <f t="shared" si="1"/>
        <v>8</v>
      </c>
      <c r="R31" s="3">
        <f t="shared" si="1"/>
        <v>27</v>
      </c>
      <c r="S31" s="3">
        <f t="shared" si="1"/>
        <v>8</v>
      </c>
      <c r="T31" s="3">
        <f t="shared" si="1"/>
        <v>13</v>
      </c>
      <c r="U31" s="4">
        <f t="shared" si="1"/>
        <v>1505</v>
      </c>
      <c r="V31" s="29">
        <f t="shared" si="1"/>
        <v>17407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17311</v>
      </c>
      <c r="D32" s="6">
        <f t="shared" si="3"/>
        <v>484</v>
      </c>
      <c r="E32" s="6">
        <f t="shared" si="3"/>
        <v>4268</v>
      </c>
      <c r="F32" s="6">
        <f t="shared" si="3"/>
        <v>354</v>
      </c>
      <c r="G32" s="6">
        <f t="shared" si="3"/>
        <v>98</v>
      </c>
      <c r="H32" s="6">
        <f t="shared" si="3"/>
        <v>59</v>
      </c>
      <c r="I32" s="6">
        <f t="shared" si="3"/>
        <v>59</v>
      </c>
      <c r="J32" s="6">
        <f t="shared" si="3"/>
        <v>7</v>
      </c>
      <c r="K32" s="6">
        <f t="shared" ref="K32:M32" si="4">+K8+K10+K12+K14+K16+K18+K20+K22+K24+K26+K28+K30</f>
        <v>8</v>
      </c>
      <c r="L32" s="6">
        <f t="shared" si="4"/>
        <v>18</v>
      </c>
      <c r="M32" s="6">
        <f t="shared" si="4"/>
        <v>0</v>
      </c>
      <c r="N32" s="6">
        <f t="shared" si="3"/>
        <v>38</v>
      </c>
      <c r="O32" s="6">
        <f t="shared" si="3"/>
        <v>10</v>
      </c>
      <c r="P32" s="6">
        <f t="shared" si="3"/>
        <v>34</v>
      </c>
      <c r="Q32" s="6">
        <f t="shared" si="3"/>
        <v>11</v>
      </c>
      <c r="R32" s="6">
        <f t="shared" si="3"/>
        <v>34</v>
      </c>
      <c r="S32" s="6">
        <f t="shared" si="3"/>
        <v>8</v>
      </c>
      <c r="T32" s="6">
        <f t="shared" si="3"/>
        <v>20</v>
      </c>
      <c r="U32" s="7">
        <f t="shared" si="3"/>
        <v>2204</v>
      </c>
      <c r="V32" s="31">
        <f t="shared" si="3"/>
        <v>25025</v>
      </c>
    </row>
    <row r="33" spans="1:22" ht="18" customHeight="1" x14ac:dyDescent="0.15">
      <c r="A33" s="158" t="s">
        <v>273</v>
      </c>
      <c r="B33" s="118" t="s">
        <v>13</v>
      </c>
      <c r="C33" s="2">
        <v>11788</v>
      </c>
      <c r="D33" s="3">
        <v>198</v>
      </c>
      <c r="E33" s="3">
        <v>2655</v>
      </c>
      <c r="F33" s="3">
        <v>387</v>
      </c>
      <c r="G33" s="3">
        <v>149</v>
      </c>
      <c r="H33" s="3">
        <v>137</v>
      </c>
      <c r="I33" s="3">
        <v>175</v>
      </c>
      <c r="J33" s="3">
        <v>21</v>
      </c>
      <c r="K33" s="3">
        <v>91</v>
      </c>
      <c r="L33" s="3">
        <v>26</v>
      </c>
      <c r="M33" s="3">
        <v>0</v>
      </c>
      <c r="N33" s="3">
        <v>11</v>
      </c>
      <c r="O33" s="3">
        <v>34</v>
      </c>
      <c r="P33" s="3">
        <v>85</v>
      </c>
      <c r="Q33" s="3">
        <v>18</v>
      </c>
      <c r="R33" s="3">
        <v>30</v>
      </c>
      <c r="S33" s="3">
        <v>34</v>
      </c>
      <c r="T33" s="3">
        <v>28</v>
      </c>
      <c r="U33" s="4">
        <v>1823</v>
      </c>
      <c r="V33" s="29">
        <f>SUM(C33:U33)</f>
        <v>17690</v>
      </c>
    </row>
    <row r="34" spans="1:22" ht="18" customHeight="1" x14ac:dyDescent="0.15">
      <c r="A34" s="153"/>
      <c r="B34" s="120" t="s">
        <v>14</v>
      </c>
      <c r="C34" s="5">
        <v>12089</v>
      </c>
      <c r="D34" s="6">
        <v>345</v>
      </c>
      <c r="E34" s="6">
        <v>2689</v>
      </c>
      <c r="F34" s="6">
        <v>423</v>
      </c>
      <c r="G34" s="6">
        <v>181</v>
      </c>
      <c r="H34" s="6">
        <v>171</v>
      </c>
      <c r="I34" s="6">
        <v>191</v>
      </c>
      <c r="J34" s="6">
        <v>26</v>
      </c>
      <c r="K34" s="6">
        <v>116</v>
      </c>
      <c r="L34" s="6">
        <v>35</v>
      </c>
      <c r="M34" s="6">
        <v>0</v>
      </c>
      <c r="N34" s="6">
        <v>64</v>
      </c>
      <c r="O34" s="6">
        <v>57</v>
      </c>
      <c r="P34" s="6">
        <v>236</v>
      </c>
      <c r="Q34" s="6">
        <v>56</v>
      </c>
      <c r="R34" s="6">
        <v>43</v>
      </c>
      <c r="S34" s="6">
        <v>50</v>
      </c>
      <c r="T34" s="6">
        <v>36</v>
      </c>
      <c r="U34" s="7">
        <v>1935</v>
      </c>
      <c r="V34" s="31">
        <f>SUM(C34:U34)</f>
        <v>18743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1.0184085510688836</v>
      </c>
      <c r="D35" s="34">
        <f t="shared" ref="D35:V35" si="5">IF(D33=0,"- ",+D31/D33)</f>
        <v>1.7575757575757576</v>
      </c>
      <c r="E35" s="34">
        <f t="shared" si="5"/>
        <v>1.1080979284369115</v>
      </c>
      <c r="F35" s="34">
        <f t="shared" si="5"/>
        <v>0.7441860465116279</v>
      </c>
      <c r="G35" s="34">
        <f t="shared" si="5"/>
        <v>0.50335570469798663</v>
      </c>
      <c r="H35" s="34">
        <f t="shared" si="5"/>
        <v>0.40875912408759124</v>
      </c>
      <c r="I35" s="34">
        <f t="shared" si="5"/>
        <v>0.30285714285714288</v>
      </c>
      <c r="J35" s="34">
        <f t="shared" si="5"/>
        <v>0.33333333333333331</v>
      </c>
      <c r="K35" s="34">
        <f t="shared" ref="K35:M35" si="6">IF(K33=0,"- ",+K31/K33)</f>
        <v>5.4945054945054944E-2</v>
      </c>
      <c r="L35" s="34">
        <f t="shared" si="6"/>
        <v>0.69230769230769229</v>
      </c>
      <c r="M35" s="34" t="str">
        <f t="shared" si="6"/>
        <v xml:space="preserve">- </v>
      </c>
      <c r="N35" s="34">
        <f t="shared" si="5"/>
        <v>2.4545454545454546</v>
      </c>
      <c r="O35" s="34">
        <f t="shared" si="5"/>
        <v>0.26470588235294118</v>
      </c>
      <c r="P35" s="34">
        <f t="shared" si="5"/>
        <v>0.15294117647058825</v>
      </c>
      <c r="Q35" s="34">
        <f t="shared" si="5"/>
        <v>0.44444444444444442</v>
      </c>
      <c r="R35" s="34">
        <f t="shared" si="5"/>
        <v>0.9</v>
      </c>
      <c r="S35" s="34">
        <f t="shared" si="5"/>
        <v>0.23529411764705882</v>
      </c>
      <c r="T35" s="34">
        <f t="shared" si="5"/>
        <v>0.4642857142857143</v>
      </c>
      <c r="U35" s="35">
        <f t="shared" si="5"/>
        <v>0.82556226001097088</v>
      </c>
      <c r="V35" s="36">
        <f t="shared" si="5"/>
        <v>0.98400226116449974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1.4319629415170816</v>
      </c>
      <c r="D36" s="38">
        <f t="shared" si="7"/>
        <v>1.4028985507246376</v>
      </c>
      <c r="E36" s="38">
        <f t="shared" si="7"/>
        <v>1.5872071402008181</v>
      </c>
      <c r="F36" s="38">
        <f t="shared" si="7"/>
        <v>0.83687943262411346</v>
      </c>
      <c r="G36" s="38">
        <f t="shared" si="7"/>
        <v>0.54143646408839774</v>
      </c>
      <c r="H36" s="38">
        <f t="shared" si="7"/>
        <v>0.34502923976608185</v>
      </c>
      <c r="I36" s="38">
        <f t="shared" si="7"/>
        <v>0.30890052356020942</v>
      </c>
      <c r="J36" s="38">
        <f t="shared" si="7"/>
        <v>0.26923076923076922</v>
      </c>
      <c r="K36" s="38">
        <f t="shared" ref="K36:M36" si="8">IF(K34=0,"- ",+K32/K34)</f>
        <v>6.8965517241379309E-2</v>
      </c>
      <c r="L36" s="38">
        <f t="shared" si="8"/>
        <v>0.51428571428571423</v>
      </c>
      <c r="M36" s="38" t="str">
        <f t="shared" si="8"/>
        <v xml:space="preserve">- </v>
      </c>
      <c r="N36" s="38">
        <f t="shared" si="7"/>
        <v>0.59375</v>
      </c>
      <c r="O36" s="38">
        <f t="shared" si="7"/>
        <v>0.17543859649122806</v>
      </c>
      <c r="P36" s="38">
        <f t="shared" si="7"/>
        <v>0.1440677966101695</v>
      </c>
      <c r="Q36" s="38">
        <f t="shared" si="7"/>
        <v>0.19642857142857142</v>
      </c>
      <c r="R36" s="38">
        <f t="shared" si="7"/>
        <v>0.79069767441860461</v>
      </c>
      <c r="S36" s="38">
        <f t="shared" si="7"/>
        <v>0.16</v>
      </c>
      <c r="T36" s="38">
        <f t="shared" si="7"/>
        <v>0.55555555555555558</v>
      </c>
      <c r="U36" s="39">
        <f t="shared" si="7"/>
        <v>1.1390180878552971</v>
      </c>
      <c r="V36" s="40">
        <f t="shared" si="7"/>
        <v>1.3351651283145707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G5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4</v>
      </c>
      <c r="O4" s="14" t="s">
        <v>35</v>
      </c>
      <c r="P4" s="14" t="s">
        <v>36</v>
      </c>
      <c r="Q4" s="15">
        <v>4</v>
      </c>
      <c r="R4" s="14" t="s">
        <v>37</v>
      </c>
      <c r="T4" s="16" t="s">
        <v>33</v>
      </c>
      <c r="U4" s="16"/>
      <c r="V4" s="16" t="s">
        <v>44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2</v>
      </c>
      <c r="D7" s="3"/>
      <c r="E7" s="3">
        <v>3</v>
      </c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>
        <v>2</v>
      </c>
      <c r="T7" s="3"/>
      <c r="U7" s="4"/>
      <c r="V7" s="29">
        <f>SUM(C7:U7)</f>
        <v>7</v>
      </c>
    </row>
    <row r="8" spans="1:22" ht="18" customHeight="1" x14ac:dyDescent="0.15">
      <c r="A8" s="157"/>
      <c r="B8" s="119" t="s">
        <v>14</v>
      </c>
      <c r="C8" s="5">
        <v>2</v>
      </c>
      <c r="D8" s="9"/>
      <c r="E8" s="9">
        <v>3</v>
      </c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>
        <v>2</v>
      </c>
      <c r="T8" s="9"/>
      <c r="U8" s="10"/>
      <c r="V8" s="30">
        <f t="shared" ref="V8:V30" si="0">SUM(C8:U8)</f>
        <v>7</v>
      </c>
    </row>
    <row r="9" spans="1:22" ht="18" customHeight="1" x14ac:dyDescent="0.15">
      <c r="A9" s="154" t="s">
        <v>2</v>
      </c>
      <c r="B9" s="118" t="s">
        <v>13</v>
      </c>
      <c r="C9" s="2">
        <v>7</v>
      </c>
      <c r="D9" s="3"/>
      <c r="E9" s="3">
        <v>13</v>
      </c>
      <c r="F9" s="3"/>
      <c r="G9" s="3">
        <v>15</v>
      </c>
      <c r="H9" s="3"/>
      <c r="I9" s="3"/>
      <c r="J9" s="3"/>
      <c r="K9" s="3"/>
      <c r="L9" s="3"/>
      <c r="M9" s="3"/>
      <c r="N9" s="3"/>
      <c r="O9" s="3">
        <v>2</v>
      </c>
      <c r="P9" s="3"/>
      <c r="Q9" s="3"/>
      <c r="R9" s="3">
        <v>10</v>
      </c>
      <c r="S9" s="3"/>
      <c r="T9" s="3"/>
      <c r="U9" s="4"/>
      <c r="V9" s="29">
        <f t="shared" si="0"/>
        <v>47</v>
      </c>
    </row>
    <row r="10" spans="1:22" ht="18" customHeight="1" x14ac:dyDescent="0.15">
      <c r="A10" s="153"/>
      <c r="B10" s="120" t="s">
        <v>14</v>
      </c>
      <c r="C10" s="5">
        <v>7</v>
      </c>
      <c r="D10" s="6"/>
      <c r="E10" s="6">
        <v>13</v>
      </c>
      <c r="F10" s="6"/>
      <c r="G10" s="6">
        <v>15</v>
      </c>
      <c r="H10" s="6"/>
      <c r="I10" s="6"/>
      <c r="J10" s="6"/>
      <c r="K10" s="6"/>
      <c r="L10" s="6"/>
      <c r="M10" s="6"/>
      <c r="N10" s="6"/>
      <c r="O10" s="6">
        <v>2</v>
      </c>
      <c r="P10" s="6"/>
      <c r="Q10" s="6"/>
      <c r="R10" s="6">
        <v>10</v>
      </c>
      <c r="S10" s="6"/>
      <c r="T10" s="6"/>
      <c r="U10" s="7"/>
      <c r="V10" s="31">
        <f t="shared" si="0"/>
        <v>47</v>
      </c>
    </row>
    <row r="11" spans="1:22" ht="18" customHeight="1" x14ac:dyDescent="0.15">
      <c r="A11" s="156" t="s">
        <v>3</v>
      </c>
      <c r="B11" s="121" t="s">
        <v>13</v>
      </c>
      <c r="C11" s="11">
        <v>10</v>
      </c>
      <c r="D11" s="12"/>
      <c r="E11" s="12">
        <v>8</v>
      </c>
      <c r="F11" s="12">
        <v>8</v>
      </c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>
        <v>2</v>
      </c>
      <c r="T11" s="12"/>
      <c r="U11" s="13"/>
      <c r="V11" s="32">
        <f t="shared" si="0"/>
        <v>28</v>
      </c>
    </row>
    <row r="12" spans="1:22" ht="18" customHeight="1" x14ac:dyDescent="0.15">
      <c r="A12" s="157"/>
      <c r="B12" s="119" t="s">
        <v>14</v>
      </c>
      <c r="C12" s="8">
        <v>10</v>
      </c>
      <c r="D12" s="9"/>
      <c r="E12" s="9">
        <v>8</v>
      </c>
      <c r="F12" s="9">
        <v>8</v>
      </c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>
        <v>2</v>
      </c>
      <c r="T12" s="9"/>
      <c r="U12" s="10"/>
      <c r="V12" s="30">
        <f t="shared" si="0"/>
        <v>28</v>
      </c>
    </row>
    <row r="13" spans="1:22" ht="18" customHeight="1" x14ac:dyDescent="0.15">
      <c r="A13" s="154" t="s">
        <v>4</v>
      </c>
      <c r="B13" s="118" t="s">
        <v>13</v>
      </c>
      <c r="C13" s="2">
        <v>13</v>
      </c>
      <c r="D13" s="3">
        <v>5</v>
      </c>
      <c r="E13" s="3">
        <v>35</v>
      </c>
      <c r="F13" s="3">
        <v>8</v>
      </c>
      <c r="G13" s="3"/>
      <c r="H13" s="3"/>
      <c r="I13" s="3">
        <v>22</v>
      </c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>
        <v>14</v>
      </c>
      <c r="V13" s="29">
        <f t="shared" si="0"/>
        <v>97</v>
      </c>
    </row>
    <row r="14" spans="1:22" ht="18" customHeight="1" x14ac:dyDescent="0.15">
      <c r="A14" s="153"/>
      <c r="B14" s="120" t="s">
        <v>14</v>
      </c>
      <c r="C14" s="5">
        <v>13</v>
      </c>
      <c r="D14" s="6">
        <v>5</v>
      </c>
      <c r="E14" s="6">
        <v>35</v>
      </c>
      <c r="F14" s="6">
        <v>8</v>
      </c>
      <c r="G14" s="6"/>
      <c r="H14" s="6"/>
      <c r="I14" s="6">
        <v>22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>
        <v>14</v>
      </c>
      <c r="V14" s="31">
        <f t="shared" si="0"/>
        <v>97</v>
      </c>
    </row>
    <row r="15" spans="1:22" ht="18" customHeight="1" x14ac:dyDescent="0.15">
      <c r="A15" s="156" t="s">
        <v>5</v>
      </c>
      <c r="B15" s="121" t="s">
        <v>13</v>
      </c>
      <c r="C15" s="11">
        <v>8</v>
      </c>
      <c r="D15" s="12">
        <v>7</v>
      </c>
      <c r="E15" s="12">
        <v>66</v>
      </c>
      <c r="F15" s="12"/>
      <c r="G15" s="12"/>
      <c r="H15" s="12"/>
      <c r="I15" s="12">
        <v>20</v>
      </c>
      <c r="J15" s="12"/>
      <c r="K15" s="12"/>
      <c r="L15" s="12"/>
      <c r="M15" s="12"/>
      <c r="N15" s="12"/>
      <c r="O15" s="12"/>
      <c r="P15" s="12"/>
      <c r="Q15" s="12"/>
      <c r="R15" s="12">
        <v>2</v>
      </c>
      <c r="S15" s="12">
        <v>17</v>
      </c>
      <c r="T15" s="12"/>
      <c r="U15" s="13">
        <v>1</v>
      </c>
      <c r="V15" s="32">
        <f t="shared" si="0"/>
        <v>121</v>
      </c>
    </row>
    <row r="16" spans="1:22" ht="18" customHeight="1" x14ac:dyDescent="0.15">
      <c r="A16" s="157"/>
      <c r="B16" s="119" t="s">
        <v>14</v>
      </c>
      <c r="C16" s="8">
        <v>8</v>
      </c>
      <c r="D16" s="9">
        <v>7</v>
      </c>
      <c r="E16" s="9">
        <v>66</v>
      </c>
      <c r="F16" s="9"/>
      <c r="G16" s="9"/>
      <c r="H16" s="9"/>
      <c r="I16" s="9">
        <v>20</v>
      </c>
      <c r="J16" s="9"/>
      <c r="K16" s="9"/>
      <c r="L16" s="9"/>
      <c r="M16" s="9"/>
      <c r="N16" s="9"/>
      <c r="O16" s="9"/>
      <c r="P16" s="9"/>
      <c r="Q16" s="9"/>
      <c r="R16" s="9">
        <v>2</v>
      </c>
      <c r="S16" s="9">
        <v>17</v>
      </c>
      <c r="T16" s="9"/>
      <c r="U16" s="10">
        <v>1</v>
      </c>
      <c r="V16" s="30">
        <f t="shared" si="0"/>
        <v>121</v>
      </c>
    </row>
    <row r="17" spans="1:22" ht="18" customHeight="1" x14ac:dyDescent="0.15">
      <c r="A17" s="154" t="s">
        <v>6</v>
      </c>
      <c r="B17" s="118" t="s">
        <v>13</v>
      </c>
      <c r="C17" s="2">
        <v>5</v>
      </c>
      <c r="D17" s="3"/>
      <c r="E17" s="3">
        <v>5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>
        <v>4</v>
      </c>
      <c r="V17" s="29">
        <f t="shared" si="0"/>
        <v>14</v>
      </c>
    </row>
    <row r="18" spans="1:22" ht="18" customHeight="1" x14ac:dyDescent="0.15">
      <c r="A18" s="153"/>
      <c r="B18" s="120" t="s">
        <v>14</v>
      </c>
      <c r="C18" s="5">
        <v>5</v>
      </c>
      <c r="D18" s="6"/>
      <c r="E18" s="6">
        <v>5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>
        <v>4</v>
      </c>
      <c r="V18" s="31">
        <f t="shared" si="0"/>
        <v>14</v>
      </c>
    </row>
    <row r="19" spans="1:22" ht="18" customHeight="1" x14ac:dyDescent="0.15">
      <c r="A19" s="156" t="s">
        <v>7</v>
      </c>
      <c r="B19" s="121" t="s">
        <v>13</v>
      </c>
      <c r="C19" s="11"/>
      <c r="D19" s="12">
        <v>3</v>
      </c>
      <c r="E19" s="12">
        <v>9</v>
      </c>
      <c r="F19" s="12">
        <v>10</v>
      </c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22</v>
      </c>
    </row>
    <row r="20" spans="1:22" ht="18" customHeight="1" x14ac:dyDescent="0.15">
      <c r="A20" s="157"/>
      <c r="B20" s="119" t="s">
        <v>14</v>
      </c>
      <c r="C20" s="8"/>
      <c r="D20" s="9">
        <v>9</v>
      </c>
      <c r="E20" s="9">
        <v>9</v>
      </c>
      <c r="F20" s="9">
        <v>10</v>
      </c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28</v>
      </c>
    </row>
    <row r="21" spans="1:22" ht="18" customHeight="1" x14ac:dyDescent="0.15">
      <c r="A21" s="154" t="s">
        <v>8</v>
      </c>
      <c r="B21" s="118" t="s">
        <v>13</v>
      </c>
      <c r="C21" s="2">
        <v>4</v>
      </c>
      <c r="D21" s="3">
        <v>1</v>
      </c>
      <c r="E21" s="3"/>
      <c r="F21" s="3">
        <v>16</v>
      </c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21</v>
      </c>
    </row>
    <row r="22" spans="1:22" ht="18" customHeight="1" x14ac:dyDescent="0.15">
      <c r="A22" s="153"/>
      <c r="B22" s="120" t="s">
        <v>14</v>
      </c>
      <c r="C22" s="5">
        <v>4</v>
      </c>
      <c r="D22" s="6">
        <v>1</v>
      </c>
      <c r="E22" s="6"/>
      <c r="F22" s="6">
        <v>16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21</v>
      </c>
    </row>
    <row r="23" spans="1:22" ht="18" customHeight="1" x14ac:dyDescent="0.15">
      <c r="A23" s="156" t="s">
        <v>9</v>
      </c>
      <c r="B23" s="121" t="s">
        <v>13</v>
      </c>
      <c r="C23" s="11">
        <v>4</v>
      </c>
      <c r="D23" s="12"/>
      <c r="E23" s="12"/>
      <c r="F23" s="12">
        <v>6</v>
      </c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>
        <v>2</v>
      </c>
      <c r="S23" s="12"/>
      <c r="T23" s="12"/>
      <c r="U23" s="13"/>
      <c r="V23" s="32">
        <f t="shared" si="0"/>
        <v>12</v>
      </c>
    </row>
    <row r="24" spans="1:22" ht="18" customHeight="1" x14ac:dyDescent="0.15">
      <c r="A24" s="157"/>
      <c r="B24" s="119" t="s">
        <v>14</v>
      </c>
      <c r="C24" s="8">
        <v>16</v>
      </c>
      <c r="D24" s="9"/>
      <c r="E24" s="9"/>
      <c r="F24" s="9">
        <v>6</v>
      </c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>
        <v>2</v>
      </c>
      <c r="S24" s="9"/>
      <c r="T24" s="9"/>
      <c r="U24" s="10"/>
      <c r="V24" s="30">
        <f t="shared" si="0"/>
        <v>24</v>
      </c>
    </row>
    <row r="25" spans="1:22" ht="18" customHeight="1" x14ac:dyDescent="0.15">
      <c r="A25" s="154" t="s">
        <v>10</v>
      </c>
      <c r="B25" s="118" t="s">
        <v>13</v>
      </c>
      <c r="C25" s="2">
        <v>7</v>
      </c>
      <c r="D25" s="3">
        <v>5</v>
      </c>
      <c r="E25" s="3">
        <v>4</v>
      </c>
      <c r="F25" s="3"/>
      <c r="G25" s="3"/>
      <c r="H25" s="3"/>
      <c r="I25" s="3">
        <v>3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19</v>
      </c>
    </row>
    <row r="26" spans="1:22" ht="18" customHeight="1" x14ac:dyDescent="0.15">
      <c r="A26" s="153"/>
      <c r="B26" s="120" t="s">
        <v>14</v>
      </c>
      <c r="C26" s="5">
        <v>7</v>
      </c>
      <c r="D26" s="6">
        <v>5</v>
      </c>
      <c r="E26" s="6">
        <v>4</v>
      </c>
      <c r="F26" s="6"/>
      <c r="G26" s="6"/>
      <c r="H26" s="6"/>
      <c r="I26" s="6">
        <v>3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19</v>
      </c>
    </row>
    <row r="27" spans="1:22" ht="18" customHeight="1" x14ac:dyDescent="0.15">
      <c r="A27" s="156" t="s">
        <v>11</v>
      </c>
      <c r="B27" s="121" t="s">
        <v>13</v>
      </c>
      <c r="C27" s="11">
        <v>5</v>
      </c>
      <c r="D27" s="12">
        <v>3</v>
      </c>
      <c r="E27" s="12"/>
      <c r="F27" s="12">
        <v>2</v>
      </c>
      <c r="G27" s="12"/>
      <c r="H27" s="12"/>
      <c r="I27" s="12"/>
      <c r="J27" s="12"/>
      <c r="K27" s="12"/>
      <c r="L27" s="12"/>
      <c r="M27" s="12"/>
      <c r="N27" s="12"/>
      <c r="O27" s="12"/>
      <c r="P27" s="12">
        <v>1</v>
      </c>
      <c r="Q27" s="12">
        <v>3</v>
      </c>
      <c r="R27" s="12">
        <v>1</v>
      </c>
      <c r="S27" s="12">
        <v>7</v>
      </c>
      <c r="T27" s="12"/>
      <c r="U27" s="13">
        <v>1</v>
      </c>
      <c r="V27" s="32">
        <f t="shared" si="0"/>
        <v>23</v>
      </c>
    </row>
    <row r="28" spans="1:22" ht="18" customHeight="1" x14ac:dyDescent="0.15">
      <c r="A28" s="157"/>
      <c r="B28" s="119" t="s">
        <v>14</v>
      </c>
      <c r="C28" s="8">
        <v>5</v>
      </c>
      <c r="D28" s="9">
        <v>3</v>
      </c>
      <c r="E28" s="9"/>
      <c r="F28" s="9">
        <v>2</v>
      </c>
      <c r="G28" s="9"/>
      <c r="H28" s="9"/>
      <c r="I28" s="9"/>
      <c r="J28" s="9"/>
      <c r="K28" s="9"/>
      <c r="L28" s="9"/>
      <c r="M28" s="9"/>
      <c r="N28" s="9"/>
      <c r="O28" s="9"/>
      <c r="P28" s="9">
        <v>1</v>
      </c>
      <c r="Q28" s="9">
        <v>6</v>
      </c>
      <c r="R28" s="9">
        <v>1</v>
      </c>
      <c r="S28" s="9">
        <v>7</v>
      </c>
      <c r="T28" s="9"/>
      <c r="U28" s="10">
        <v>1</v>
      </c>
      <c r="V28" s="30">
        <f t="shared" si="0"/>
        <v>26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>
        <v>2</v>
      </c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2</v>
      </c>
    </row>
    <row r="30" spans="1:22" ht="18" customHeight="1" x14ac:dyDescent="0.15">
      <c r="A30" s="153"/>
      <c r="B30" s="120" t="s">
        <v>14</v>
      </c>
      <c r="C30" s="5"/>
      <c r="D30" s="6"/>
      <c r="E30" s="6">
        <v>2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2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65</v>
      </c>
      <c r="D31" s="3">
        <f t="shared" ref="D31:U32" si="1">+D7+D9+D11+D13+D15+D17+D19+D21+D23+D25+D27+D29</f>
        <v>24</v>
      </c>
      <c r="E31" s="3">
        <f t="shared" si="1"/>
        <v>145</v>
      </c>
      <c r="F31" s="3">
        <f t="shared" si="1"/>
        <v>50</v>
      </c>
      <c r="G31" s="3">
        <f t="shared" si="1"/>
        <v>15</v>
      </c>
      <c r="H31" s="3">
        <f t="shared" si="1"/>
        <v>0</v>
      </c>
      <c r="I31" s="3">
        <f t="shared" si="1"/>
        <v>45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2</v>
      </c>
      <c r="P31" s="3">
        <f t="shared" si="1"/>
        <v>1</v>
      </c>
      <c r="Q31" s="3">
        <f t="shared" si="1"/>
        <v>3</v>
      </c>
      <c r="R31" s="3">
        <f t="shared" si="1"/>
        <v>15</v>
      </c>
      <c r="S31" s="3">
        <f t="shared" si="1"/>
        <v>28</v>
      </c>
      <c r="T31" s="3">
        <f t="shared" si="1"/>
        <v>0</v>
      </c>
      <c r="U31" s="4">
        <f t="shared" si="1"/>
        <v>20</v>
      </c>
      <c r="V31" s="29">
        <f t="shared" ref="V31" si="2">+V7+V9+V11+V13+V15+V17+V19+V21+V23+V25+V27+V29</f>
        <v>413</v>
      </c>
    </row>
    <row r="32" spans="1:22" ht="18" customHeight="1" x14ac:dyDescent="0.15">
      <c r="A32" s="153"/>
      <c r="B32" s="120" t="s">
        <v>14</v>
      </c>
      <c r="C32" s="5">
        <f t="shared" ref="C32:U32" si="3">+C8+C10+C12+C14+C16+C18+C20+C22+C24+C26+C28+C30</f>
        <v>77</v>
      </c>
      <c r="D32" s="6">
        <f t="shared" si="3"/>
        <v>30</v>
      </c>
      <c r="E32" s="6">
        <f t="shared" si="3"/>
        <v>145</v>
      </c>
      <c r="F32" s="6">
        <f t="shared" si="3"/>
        <v>50</v>
      </c>
      <c r="G32" s="6">
        <f t="shared" si="3"/>
        <v>15</v>
      </c>
      <c r="H32" s="6">
        <f t="shared" si="3"/>
        <v>0</v>
      </c>
      <c r="I32" s="6">
        <f t="shared" si="3"/>
        <v>45</v>
      </c>
      <c r="J32" s="6">
        <f t="shared" si="3"/>
        <v>0</v>
      </c>
      <c r="K32" s="6">
        <f t="shared" si="1"/>
        <v>0</v>
      </c>
      <c r="L32" s="6">
        <f t="shared" si="1"/>
        <v>0</v>
      </c>
      <c r="M32" s="6">
        <f t="shared" si="1"/>
        <v>0</v>
      </c>
      <c r="N32" s="6">
        <f t="shared" si="3"/>
        <v>0</v>
      </c>
      <c r="O32" s="6">
        <f t="shared" si="3"/>
        <v>2</v>
      </c>
      <c r="P32" s="6">
        <f t="shared" si="3"/>
        <v>1</v>
      </c>
      <c r="Q32" s="6">
        <f t="shared" si="3"/>
        <v>6</v>
      </c>
      <c r="R32" s="6">
        <f t="shared" si="3"/>
        <v>15</v>
      </c>
      <c r="S32" s="6">
        <f t="shared" si="3"/>
        <v>28</v>
      </c>
      <c r="T32" s="6">
        <f t="shared" si="3"/>
        <v>0</v>
      </c>
      <c r="U32" s="7">
        <f t="shared" si="3"/>
        <v>20</v>
      </c>
      <c r="V32" s="31">
        <f t="shared" ref="V32" si="4">+V8+V10+V12+V14+V16+V18+V20+V22+V24+V26+V28+V30</f>
        <v>434</v>
      </c>
    </row>
    <row r="33" spans="1:22" ht="18" customHeight="1" x14ac:dyDescent="0.15">
      <c r="A33" s="158" t="s">
        <v>273</v>
      </c>
      <c r="B33" s="118" t="s">
        <v>13</v>
      </c>
      <c r="C33" s="2">
        <v>30</v>
      </c>
      <c r="D33" s="3">
        <v>1</v>
      </c>
      <c r="E33" s="3">
        <v>1</v>
      </c>
      <c r="F33" s="3">
        <v>16</v>
      </c>
      <c r="G33" s="3">
        <v>1</v>
      </c>
      <c r="H33" s="3">
        <v>0</v>
      </c>
      <c r="I33" s="3">
        <v>22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2</v>
      </c>
      <c r="Q33" s="3">
        <v>2</v>
      </c>
      <c r="R33" s="3">
        <v>0</v>
      </c>
      <c r="S33" s="3">
        <v>0</v>
      </c>
      <c r="T33" s="3">
        <v>0</v>
      </c>
      <c r="U33" s="4">
        <v>2</v>
      </c>
      <c r="V33" s="29">
        <f>SUM(C33:U33)</f>
        <v>77</v>
      </c>
    </row>
    <row r="34" spans="1:22" ht="18" customHeight="1" x14ac:dyDescent="0.15">
      <c r="A34" s="153"/>
      <c r="B34" s="120" t="s">
        <v>14</v>
      </c>
      <c r="C34" s="5">
        <v>30</v>
      </c>
      <c r="D34" s="6">
        <v>1</v>
      </c>
      <c r="E34" s="6">
        <v>1</v>
      </c>
      <c r="F34" s="6">
        <v>16</v>
      </c>
      <c r="G34" s="6">
        <v>1</v>
      </c>
      <c r="H34" s="6">
        <v>0</v>
      </c>
      <c r="I34" s="6">
        <v>22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2</v>
      </c>
      <c r="Q34" s="6">
        <v>2</v>
      </c>
      <c r="R34" s="6">
        <v>0</v>
      </c>
      <c r="S34" s="6">
        <v>0</v>
      </c>
      <c r="T34" s="6">
        <v>0</v>
      </c>
      <c r="U34" s="7">
        <v>2</v>
      </c>
      <c r="V34" s="31">
        <f>SUM(C34:U34)</f>
        <v>77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2.1666666666666665</v>
      </c>
      <c r="D35" s="34">
        <f t="shared" ref="D35:V35" si="5">IF(D33=0,"- ",+D31/D33)</f>
        <v>24</v>
      </c>
      <c r="E35" s="34">
        <f t="shared" si="5"/>
        <v>145</v>
      </c>
      <c r="F35" s="34">
        <f t="shared" si="5"/>
        <v>3.125</v>
      </c>
      <c r="G35" s="34">
        <f t="shared" si="5"/>
        <v>15</v>
      </c>
      <c r="H35" s="34" t="str">
        <f t="shared" si="5"/>
        <v xml:space="preserve">- </v>
      </c>
      <c r="I35" s="34">
        <f t="shared" si="5"/>
        <v>2.0454545454545454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>
        <f t="shared" si="5"/>
        <v>0.5</v>
      </c>
      <c r="Q35" s="34">
        <f t="shared" si="5"/>
        <v>1.5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>
        <f t="shared" si="5"/>
        <v>10</v>
      </c>
      <c r="V35" s="36">
        <f t="shared" si="5"/>
        <v>5.3636363636363633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2.5666666666666669</v>
      </c>
      <c r="D36" s="38">
        <f t="shared" si="7"/>
        <v>30</v>
      </c>
      <c r="E36" s="38">
        <f t="shared" si="7"/>
        <v>145</v>
      </c>
      <c r="F36" s="38">
        <f t="shared" si="7"/>
        <v>3.125</v>
      </c>
      <c r="G36" s="38">
        <f t="shared" si="7"/>
        <v>15</v>
      </c>
      <c r="H36" s="38" t="str">
        <f t="shared" si="7"/>
        <v xml:space="preserve">- </v>
      </c>
      <c r="I36" s="38">
        <f t="shared" si="7"/>
        <v>2.0454545454545454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>
        <f t="shared" si="7"/>
        <v>0.5</v>
      </c>
      <c r="Q36" s="38">
        <f t="shared" si="7"/>
        <v>3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>
        <f t="shared" si="7"/>
        <v>10</v>
      </c>
      <c r="V36" s="40">
        <f t="shared" si="7"/>
        <v>5.6363636363636367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17</v>
      </c>
      <c r="O4" s="14" t="s">
        <v>35</v>
      </c>
      <c r="P4" s="14" t="s">
        <v>36</v>
      </c>
      <c r="Q4" s="15">
        <v>16</v>
      </c>
      <c r="R4" s="14" t="s">
        <v>37</v>
      </c>
      <c r="T4" s="16" t="s">
        <v>33</v>
      </c>
      <c r="U4" s="16"/>
      <c r="V4" s="16" t="s">
        <v>98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373</v>
      </c>
      <c r="D7" s="3">
        <v>382</v>
      </c>
      <c r="E7" s="3">
        <v>553</v>
      </c>
      <c r="F7" s="3">
        <v>663</v>
      </c>
      <c r="G7" s="3">
        <v>37</v>
      </c>
      <c r="H7" s="3">
        <v>0</v>
      </c>
      <c r="I7" s="3">
        <v>17</v>
      </c>
      <c r="J7" s="3">
        <v>0</v>
      </c>
      <c r="K7" s="3">
        <v>0</v>
      </c>
      <c r="L7" s="3">
        <v>10</v>
      </c>
      <c r="M7" s="3">
        <v>1</v>
      </c>
      <c r="N7" s="3">
        <v>1</v>
      </c>
      <c r="O7" s="3">
        <v>2</v>
      </c>
      <c r="P7" s="3">
        <v>4</v>
      </c>
      <c r="Q7" s="3">
        <v>11</v>
      </c>
      <c r="R7" s="3">
        <v>43</v>
      </c>
      <c r="S7" s="3">
        <v>0</v>
      </c>
      <c r="T7" s="3">
        <v>0</v>
      </c>
      <c r="U7" s="4">
        <v>31</v>
      </c>
      <c r="V7" s="29">
        <f>SUM(C7:U7)</f>
        <v>2128</v>
      </c>
    </row>
    <row r="8" spans="1:22" ht="18" customHeight="1" x14ac:dyDescent="0.15">
      <c r="A8" s="157"/>
      <c r="B8" s="119" t="s">
        <v>14</v>
      </c>
      <c r="C8" s="5">
        <v>389</v>
      </c>
      <c r="D8" s="9">
        <v>388</v>
      </c>
      <c r="E8" s="9">
        <v>563</v>
      </c>
      <c r="F8" s="9">
        <v>663</v>
      </c>
      <c r="G8" s="9">
        <v>39</v>
      </c>
      <c r="H8" s="9">
        <v>0</v>
      </c>
      <c r="I8" s="9">
        <v>19</v>
      </c>
      <c r="J8" s="9">
        <v>0</v>
      </c>
      <c r="K8" s="9">
        <v>0</v>
      </c>
      <c r="L8" s="9">
        <v>10</v>
      </c>
      <c r="M8" s="9">
        <v>1</v>
      </c>
      <c r="N8" s="9">
        <v>1</v>
      </c>
      <c r="O8" s="9">
        <v>2</v>
      </c>
      <c r="P8" s="9">
        <v>4</v>
      </c>
      <c r="Q8" s="9">
        <v>11</v>
      </c>
      <c r="R8" s="9">
        <v>45</v>
      </c>
      <c r="S8" s="9">
        <v>0</v>
      </c>
      <c r="T8" s="9">
        <v>0</v>
      </c>
      <c r="U8" s="10">
        <v>31</v>
      </c>
      <c r="V8" s="30">
        <f t="shared" ref="V8:V30" si="0">SUM(C8:U8)</f>
        <v>2166</v>
      </c>
    </row>
    <row r="9" spans="1:22" ht="18" customHeight="1" x14ac:dyDescent="0.15">
      <c r="A9" s="154" t="s">
        <v>2</v>
      </c>
      <c r="B9" s="118" t="s">
        <v>13</v>
      </c>
      <c r="C9" s="2">
        <v>517</v>
      </c>
      <c r="D9" s="3">
        <v>506</v>
      </c>
      <c r="E9" s="3">
        <v>347</v>
      </c>
      <c r="F9" s="3">
        <v>701</v>
      </c>
      <c r="G9" s="3">
        <v>55</v>
      </c>
      <c r="H9" s="3">
        <v>41</v>
      </c>
      <c r="I9" s="3">
        <v>28</v>
      </c>
      <c r="J9" s="3">
        <v>1</v>
      </c>
      <c r="K9" s="3">
        <v>0</v>
      </c>
      <c r="L9" s="3">
        <v>2</v>
      </c>
      <c r="M9" s="3">
        <v>0</v>
      </c>
      <c r="N9" s="3">
        <v>6</v>
      </c>
      <c r="O9" s="3">
        <v>4</v>
      </c>
      <c r="P9" s="3">
        <v>2</v>
      </c>
      <c r="Q9" s="3">
        <v>5</v>
      </c>
      <c r="R9" s="3">
        <v>12</v>
      </c>
      <c r="S9" s="3">
        <v>2</v>
      </c>
      <c r="T9" s="3">
        <v>6</v>
      </c>
      <c r="U9" s="4">
        <v>59</v>
      </c>
      <c r="V9" s="29">
        <f t="shared" si="0"/>
        <v>2294</v>
      </c>
    </row>
    <row r="10" spans="1:22" ht="18" customHeight="1" x14ac:dyDescent="0.15">
      <c r="A10" s="153"/>
      <c r="B10" s="120" t="s">
        <v>14</v>
      </c>
      <c r="C10" s="5">
        <v>532</v>
      </c>
      <c r="D10" s="6">
        <v>514</v>
      </c>
      <c r="E10" s="6">
        <v>355</v>
      </c>
      <c r="F10" s="6">
        <v>701</v>
      </c>
      <c r="G10" s="6">
        <v>57</v>
      </c>
      <c r="H10" s="6">
        <v>41</v>
      </c>
      <c r="I10" s="6">
        <v>28</v>
      </c>
      <c r="J10" s="6">
        <v>1</v>
      </c>
      <c r="K10" s="6">
        <v>0</v>
      </c>
      <c r="L10" s="6">
        <v>2</v>
      </c>
      <c r="M10" s="6">
        <v>0</v>
      </c>
      <c r="N10" s="6">
        <v>6</v>
      </c>
      <c r="O10" s="6">
        <v>4</v>
      </c>
      <c r="P10" s="6">
        <v>2</v>
      </c>
      <c r="Q10" s="6">
        <v>5</v>
      </c>
      <c r="R10" s="6">
        <v>15</v>
      </c>
      <c r="S10" s="6">
        <v>2</v>
      </c>
      <c r="T10" s="6">
        <v>6</v>
      </c>
      <c r="U10" s="7">
        <v>59</v>
      </c>
      <c r="V10" s="31">
        <f t="shared" si="0"/>
        <v>2330</v>
      </c>
    </row>
    <row r="11" spans="1:22" ht="18" customHeight="1" x14ac:dyDescent="0.15">
      <c r="A11" s="156" t="s">
        <v>3</v>
      </c>
      <c r="B11" s="121" t="s">
        <v>13</v>
      </c>
      <c r="C11" s="11">
        <v>411</v>
      </c>
      <c r="D11" s="12">
        <v>737</v>
      </c>
      <c r="E11" s="12">
        <v>220</v>
      </c>
      <c r="F11" s="12">
        <v>654</v>
      </c>
      <c r="G11" s="12">
        <v>166</v>
      </c>
      <c r="H11" s="12">
        <v>8</v>
      </c>
      <c r="I11" s="12">
        <v>22</v>
      </c>
      <c r="J11" s="12">
        <v>5</v>
      </c>
      <c r="K11" s="12">
        <v>0</v>
      </c>
      <c r="L11" s="12">
        <v>13</v>
      </c>
      <c r="M11" s="12">
        <v>4</v>
      </c>
      <c r="N11" s="12">
        <v>1</v>
      </c>
      <c r="O11" s="12">
        <v>4</v>
      </c>
      <c r="P11" s="12">
        <v>10</v>
      </c>
      <c r="Q11" s="12">
        <v>0</v>
      </c>
      <c r="R11" s="12">
        <v>60</v>
      </c>
      <c r="S11" s="12">
        <v>2</v>
      </c>
      <c r="T11" s="12">
        <v>4</v>
      </c>
      <c r="U11" s="13">
        <v>85</v>
      </c>
      <c r="V11" s="32">
        <f t="shared" si="0"/>
        <v>2406</v>
      </c>
    </row>
    <row r="12" spans="1:22" ht="18" customHeight="1" x14ac:dyDescent="0.15">
      <c r="A12" s="157"/>
      <c r="B12" s="119" t="s">
        <v>14</v>
      </c>
      <c r="C12" s="8">
        <v>430</v>
      </c>
      <c r="D12" s="9">
        <v>745</v>
      </c>
      <c r="E12" s="9">
        <v>242</v>
      </c>
      <c r="F12" s="9">
        <v>658</v>
      </c>
      <c r="G12" s="9">
        <v>166</v>
      </c>
      <c r="H12" s="9">
        <v>8</v>
      </c>
      <c r="I12" s="9">
        <v>24</v>
      </c>
      <c r="J12" s="9">
        <v>5</v>
      </c>
      <c r="K12" s="9">
        <v>0</v>
      </c>
      <c r="L12" s="9">
        <v>13</v>
      </c>
      <c r="M12" s="9">
        <v>4</v>
      </c>
      <c r="N12" s="9">
        <v>1</v>
      </c>
      <c r="O12" s="9">
        <v>4</v>
      </c>
      <c r="P12" s="9">
        <v>10</v>
      </c>
      <c r="Q12" s="9">
        <v>0</v>
      </c>
      <c r="R12" s="9">
        <v>60</v>
      </c>
      <c r="S12" s="9">
        <v>2</v>
      </c>
      <c r="T12" s="9">
        <v>4</v>
      </c>
      <c r="U12" s="10">
        <v>85</v>
      </c>
      <c r="V12" s="30">
        <f t="shared" si="0"/>
        <v>2461</v>
      </c>
    </row>
    <row r="13" spans="1:22" ht="18" customHeight="1" x14ac:dyDescent="0.15">
      <c r="A13" s="154" t="s">
        <v>4</v>
      </c>
      <c r="B13" s="118" t="s">
        <v>13</v>
      </c>
      <c r="C13" s="2">
        <v>334</v>
      </c>
      <c r="D13" s="3">
        <v>894</v>
      </c>
      <c r="E13" s="3">
        <v>627</v>
      </c>
      <c r="F13" s="3">
        <v>788</v>
      </c>
      <c r="G13" s="3">
        <v>102</v>
      </c>
      <c r="H13" s="3">
        <v>55</v>
      </c>
      <c r="I13" s="3">
        <v>69</v>
      </c>
      <c r="J13" s="3">
        <v>7</v>
      </c>
      <c r="K13" s="3">
        <v>0</v>
      </c>
      <c r="L13" s="3">
        <v>42</v>
      </c>
      <c r="M13" s="3">
        <v>12</v>
      </c>
      <c r="N13" s="3">
        <v>14</v>
      </c>
      <c r="O13" s="3">
        <v>26</v>
      </c>
      <c r="P13" s="3">
        <v>8</v>
      </c>
      <c r="Q13" s="3">
        <v>8</v>
      </c>
      <c r="R13" s="3">
        <v>93</v>
      </c>
      <c r="S13" s="3">
        <v>12</v>
      </c>
      <c r="T13" s="3">
        <v>29</v>
      </c>
      <c r="U13" s="4">
        <v>49</v>
      </c>
      <c r="V13" s="29">
        <f t="shared" si="0"/>
        <v>3169</v>
      </c>
    </row>
    <row r="14" spans="1:22" ht="18" customHeight="1" x14ac:dyDescent="0.15">
      <c r="A14" s="153"/>
      <c r="B14" s="120" t="s">
        <v>14</v>
      </c>
      <c r="C14" s="5">
        <v>402</v>
      </c>
      <c r="D14" s="6">
        <v>930</v>
      </c>
      <c r="E14" s="6">
        <v>680</v>
      </c>
      <c r="F14" s="6">
        <v>796</v>
      </c>
      <c r="G14" s="6">
        <v>108</v>
      </c>
      <c r="H14" s="6">
        <v>57</v>
      </c>
      <c r="I14" s="6">
        <v>75</v>
      </c>
      <c r="J14" s="6">
        <v>7</v>
      </c>
      <c r="K14" s="6">
        <v>0</v>
      </c>
      <c r="L14" s="6">
        <v>42</v>
      </c>
      <c r="M14" s="6">
        <v>12</v>
      </c>
      <c r="N14" s="6">
        <v>14</v>
      </c>
      <c r="O14" s="6">
        <v>26</v>
      </c>
      <c r="P14" s="6">
        <v>8</v>
      </c>
      <c r="Q14" s="6">
        <v>8</v>
      </c>
      <c r="R14" s="6">
        <v>101</v>
      </c>
      <c r="S14" s="6">
        <v>14</v>
      </c>
      <c r="T14" s="6">
        <v>29</v>
      </c>
      <c r="U14" s="7">
        <v>51</v>
      </c>
      <c r="V14" s="31">
        <f t="shared" si="0"/>
        <v>3360</v>
      </c>
    </row>
    <row r="15" spans="1:22" ht="18" customHeight="1" x14ac:dyDescent="0.15">
      <c r="A15" s="156" t="s">
        <v>5</v>
      </c>
      <c r="B15" s="121" t="s">
        <v>13</v>
      </c>
      <c r="C15" s="11">
        <v>395</v>
      </c>
      <c r="D15" s="12">
        <v>1431</v>
      </c>
      <c r="E15" s="12">
        <v>391</v>
      </c>
      <c r="F15" s="12">
        <v>599</v>
      </c>
      <c r="G15" s="12">
        <v>32</v>
      </c>
      <c r="H15" s="12">
        <v>24</v>
      </c>
      <c r="I15" s="12">
        <v>28</v>
      </c>
      <c r="J15" s="12">
        <v>4</v>
      </c>
      <c r="K15" s="12">
        <v>0</v>
      </c>
      <c r="L15" s="12">
        <v>25</v>
      </c>
      <c r="M15" s="12">
        <v>9</v>
      </c>
      <c r="N15" s="12">
        <v>161</v>
      </c>
      <c r="O15" s="12">
        <v>21</v>
      </c>
      <c r="P15" s="12">
        <v>7</v>
      </c>
      <c r="Q15" s="12">
        <v>33</v>
      </c>
      <c r="R15" s="12">
        <v>73</v>
      </c>
      <c r="S15" s="12">
        <v>17</v>
      </c>
      <c r="T15" s="12">
        <v>17</v>
      </c>
      <c r="U15" s="13">
        <v>99</v>
      </c>
      <c r="V15" s="32">
        <f t="shared" si="0"/>
        <v>3366</v>
      </c>
    </row>
    <row r="16" spans="1:22" ht="18" customHeight="1" x14ac:dyDescent="0.15">
      <c r="A16" s="157"/>
      <c r="B16" s="119" t="s">
        <v>14</v>
      </c>
      <c r="C16" s="8">
        <v>457</v>
      </c>
      <c r="D16" s="9">
        <v>1449</v>
      </c>
      <c r="E16" s="9">
        <v>449</v>
      </c>
      <c r="F16" s="9">
        <v>605</v>
      </c>
      <c r="G16" s="9">
        <v>38</v>
      </c>
      <c r="H16" s="9">
        <v>28</v>
      </c>
      <c r="I16" s="9">
        <v>30</v>
      </c>
      <c r="J16" s="9">
        <v>4</v>
      </c>
      <c r="K16" s="9">
        <v>0</v>
      </c>
      <c r="L16" s="9">
        <v>25</v>
      </c>
      <c r="M16" s="9">
        <v>11</v>
      </c>
      <c r="N16" s="9">
        <v>161</v>
      </c>
      <c r="O16" s="9">
        <v>21</v>
      </c>
      <c r="P16" s="9">
        <v>7</v>
      </c>
      <c r="Q16" s="9">
        <v>33</v>
      </c>
      <c r="R16" s="9">
        <v>75</v>
      </c>
      <c r="S16" s="9">
        <v>23</v>
      </c>
      <c r="T16" s="9">
        <v>20</v>
      </c>
      <c r="U16" s="10">
        <v>99</v>
      </c>
      <c r="V16" s="30">
        <f t="shared" si="0"/>
        <v>3535</v>
      </c>
    </row>
    <row r="17" spans="1:22" ht="18" customHeight="1" x14ac:dyDescent="0.15">
      <c r="A17" s="154" t="s">
        <v>6</v>
      </c>
      <c r="B17" s="118" t="s">
        <v>13</v>
      </c>
      <c r="C17" s="2">
        <v>377</v>
      </c>
      <c r="D17" s="3">
        <v>752</v>
      </c>
      <c r="E17" s="3">
        <v>252</v>
      </c>
      <c r="F17" s="3">
        <v>765</v>
      </c>
      <c r="G17" s="3">
        <v>24</v>
      </c>
      <c r="H17" s="3">
        <v>10</v>
      </c>
      <c r="I17" s="3">
        <v>17</v>
      </c>
      <c r="J17" s="3">
        <v>4</v>
      </c>
      <c r="K17" s="3">
        <v>0</v>
      </c>
      <c r="L17" s="3">
        <v>14</v>
      </c>
      <c r="M17" s="3">
        <v>12</v>
      </c>
      <c r="N17" s="3">
        <v>0</v>
      </c>
      <c r="O17" s="3">
        <v>16</v>
      </c>
      <c r="P17" s="3">
        <v>4</v>
      </c>
      <c r="Q17" s="3">
        <v>11</v>
      </c>
      <c r="R17" s="3">
        <v>29</v>
      </c>
      <c r="S17" s="3">
        <v>5</v>
      </c>
      <c r="T17" s="3">
        <v>5</v>
      </c>
      <c r="U17" s="4">
        <v>135</v>
      </c>
      <c r="V17" s="29">
        <f t="shared" si="0"/>
        <v>2432</v>
      </c>
    </row>
    <row r="18" spans="1:22" ht="18" customHeight="1" x14ac:dyDescent="0.15">
      <c r="A18" s="153"/>
      <c r="B18" s="120" t="s">
        <v>14</v>
      </c>
      <c r="C18" s="5">
        <v>457</v>
      </c>
      <c r="D18" s="6">
        <v>760</v>
      </c>
      <c r="E18" s="6">
        <v>324</v>
      </c>
      <c r="F18" s="6">
        <v>771</v>
      </c>
      <c r="G18" s="6">
        <v>30</v>
      </c>
      <c r="H18" s="6">
        <v>14</v>
      </c>
      <c r="I18" s="6">
        <v>17</v>
      </c>
      <c r="J18" s="6">
        <v>4</v>
      </c>
      <c r="K18" s="6">
        <v>0</v>
      </c>
      <c r="L18" s="6">
        <v>14</v>
      </c>
      <c r="M18" s="6">
        <v>12</v>
      </c>
      <c r="N18" s="6">
        <v>0</v>
      </c>
      <c r="O18" s="6">
        <v>16</v>
      </c>
      <c r="P18" s="6">
        <v>4</v>
      </c>
      <c r="Q18" s="6">
        <v>13</v>
      </c>
      <c r="R18" s="6">
        <v>33</v>
      </c>
      <c r="S18" s="6">
        <v>5</v>
      </c>
      <c r="T18" s="6">
        <v>8</v>
      </c>
      <c r="U18" s="7">
        <v>135</v>
      </c>
      <c r="V18" s="31">
        <f t="shared" si="0"/>
        <v>2617</v>
      </c>
    </row>
    <row r="19" spans="1:22" ht="18" customHeight="1" x14ac:dyDescent="0.15">
      <c r="A19" s="156" t="s">
        <v>7</v>
      </c>
      <c r="B19" s="121" t="s">
        <v>13</v>
      </c>
      <c r="C19" s="11">
        <v>1443</v>
      </c>
      <c r="D19" s="12">
        <v>237</v>
      </c>
      <c r="E19" s="12">
        <v>432</v>
      </c>
      <c r="F19" s="12">
        <v>708</v>
      </c>
      <c r="G19" s="12">
        <v>40</v>
      </c>
      <c r="H19" s="12">
        <v>19</v>
      </c>
      <c r="I19" s="12">
        <v>60</v>
      </c>
      <c r="J19" s="12">
        <v>4</v>
      </c>
      <c r="K19" s="12">
        <v>0</v>
      </c>
      <c r="L19" s="12">
        <v>4</v>
      </c>
      <c r="M19" s="12">
        <v>0</v>
      </c>
      <c r="N19" s="12">
        <v>151</v>
      </c>
      <c r="O19" s="12">
        <v>18</v>
      </c>
      <c r="P19" s="12">
        <v>4</v>
      </c>
      <c r="Q19" s="12">
        <v>12</v>
      </c>
      <c r="R19" s="12">
        <v>25</v>
      </c>
      <c r="S19" s="12">
        <v>12</v>
      </c>
      <c r="T19" s="12">
        <v>36</v>
      </c>
      <c r="U19" s="13">
        <v>107</v>
      </c>
      <c r="V19" s="32">
        <f t="shared" si="0"/>
        <v>3312</v>
      </c>
    </row>
    <row r="20" spans="1:22" ht="18" customHeight="1" x14ac:dyDescent="0.15">
      <c r="A20" s="157"/>
      <c r="B20" s="119" t="s">
        <v>14</v>
      </c>
      <c r="C20" s="8">
        <v>1452</v>
      </c>
      <c r="D20" s="9">
        <v>240</v>
      </c>
      <c r="E20" s="9">
        <v>449</v>
      </c>
      <c r="F20" s="9">
        <v>711</v>
      </c>
      <c r="G20" s="9">
        <v>42</v>
      </c>
      <c r="H20" s="9">
        <v>19</v>
      </c>
      <c r="I20" s="9">
        <v>60</v>
      </c>
      <c r="J20" s="9">
        <v>4</v>
      </c>
      <c r="K20" s="9">
        <v>0</v>
      </c>
      <c r="L20" s="9">
        <v>4</v>
      </c>
      <c r="M20" s="9">
        <v>0</v>
      </c>
      <c r="N20" s="9">
        <v>151</v>
      </c>
      <c r="O20" s="9">
        <v>21</v>
      </c>
      <c r="P20" s="9">
        <v>7</v>
      </c>
      <c r="Q20" s="9">
        <v>29</v>
      </c>
      <c r="R20" s="9">
        <v>27</v>
      </c>
      <c r="S20" s="9">
        <v>12</v>
      </c>
      <c r="T20" s="9">
        <v>36</v>
      </c>
      <c r="U20" s="10">
        <v>109</v>
      </c>
      <c r="V20" s="30">
        <f t="shared" si="0"/>
        <v>3373</v>
      </c>
    </row>
    <row r="21" spans="1:22" ht="18" customHeight="1" x14ac:dyDescent="0.15">
      <c r="A21" s="154" t="s">
        <v>8</v>
      </c>
      <c r="B21" s="118" t="s">
        <v>13</v>
      </c>
      <c r="C21" s="2">
        <v>863</v>
      </c>
      <c r="D21" s="3">
        <v>550</v>
      </c>
      <c r="E21" s="3">
        <v>311</v>
      </c>
      <c r="F21" s="3">
        <v>660</v>
      </c>
      <c r="G21" s="3">
        <v>42</v>
      </c>
      <c r="H21" s="3">
        <v>51</v>
      </c>
      <c r="I21" s="3">
        <v>15</v>
      </c>
      <c r="J21" s="3">
        <v>8</v>
      </c>
      <c r="K21" s="3">
        <v>1</v>
      </c>
      <c r="L21" s="3">
        <v>5</v>
      </c>
      <c r="M21" s="3">
        <v>0</v>
      </c>
      <c r="N21" s="3">
        <v>2</v>
      </c>
      <c r="O21" s="3">
        <v>5</v>
      </c>
      <c r="P21" s="3">
        <v>2</v>
      </c>
      <c r="Q21" s="3">
        <v>3</v>
      </c>
      <c r="R21" s="3">
        <v>16</v>
      </c>
      <c r="S21" s="3">
        <v>20</v>
      </c>
      <c r="T21" s="3">
        <v>2</v>
      </c>
      <c r="U21" s="4">
        <v>64</v>
      </c>
      <c r="V21" s="29">
        <f t="shared" si="0"/>
        <v>2620</v>
      </c>
    </row>
    <row r="22" spans="1:22" ht="18" customHeight="1" x14ac:dyDescent="0.15">
      <c r="A22" s="153"/>
      <c r="B22" s="120" t="s">
        <v>14</v>
      </c>
      <c r="C22" s="5">
        <v>867</v>
      </c>
      <c r="D22" s="6">
        <v>560</v>
      </c>
      <c r="E22" s="6">
        <v>312</v>
      </c>
      <c r="F22" s="6">
        <v>675</v>
      </c>
      <c r="G22" s="6">
        <v>44</v>
      </c>
      <c r="H22" s="6">
        <v>76</v>
      </c>
      <c r="I22" s="6">
        <v>23</v>
      </c>
      <c r="J22" s="6">
        <v>8</v>
      </c>
      <c r="K22" s="6">
        <v>1</v>
      </c>
      <c r="L22" s="6">
        <v>5</v>
      </c>
      <c r="M22" s="6">
        <v>0</v>
      </c>
      <c r="N22" s="6">
        <v>2</v>
      </c>
      <c r="O22" s="6">
        <v>7</v>
      </c>
      <c r="P22" s="6">
        <v>2</v>
      </c>
      <c r="Q22" s="6">
        <v>3</v>
      </c>
      <c r="R22" s="6">
        <v>20</v>
      </c>
      <c r="S22" s="6">
        <v>20</v>
      </c>
      <c r="T22" s="6">
        <v>2</v>
      </c>
      <c r="U22" s="7">
        <v>64</v>
      </c>
      <c r="V22" s="31">
        <f t="shared" si="0"/>
        <v>2691</v>
      </c>
    </row>
    <row r="23" spans="1:22" ht="18" customHeight="1" x14ac:dyDescent="0.15">
      <c r="A23" s="156" t="s">
        <v>9</v>
      </c>
      <c r="B23" s="121" t="s">
        <v>13</v>
      </c>
      <c r="C23" s="11">
        <v>1713</v>
      </c>
      <c r="D23" s="12">
        <v>664</v>
      </c>
      <c r="E23" s="12">
        <v>484</v>
      </c>
      <c r="F23" s="12">
        <v>664</v>
      </c>
      <c r="G23" s="12">
        <v>39</v>
      </c>
      <c r="H23" s="12">
        <v>32</v>
      </c>
      <c r="I23" s="12">
        <v>28</v>
      </c>
      <c r="J23" s="12">
        <v>13</v>
      </c>
      <c r="K23" s="12">
        <v>16</v>
      </c>
      <c r="L23" s="12">
        <v>16</v>
      </c>
      <c r="M23" s="12">
        <v>0</v>
      </c>
      <c r="N23" s="12">
        <v>3</v>
      </c>
      <c r="O23" s="12">
        <v>13</v>
      </c>
      <c r="P23" s="12">
        <v>1</v>
      </c>
      <c r="Q23" s="12">
        <v>1</v>
      </c>
      <c r="R23" s="12">
        <v>17</v>
      </c>
      <c r="S23" s="12">
        <v>10</v>
      </c>
      <c r="T23" s="12">
        <v>5</v>
      </c>
      <c r="U23" s="13">
        <v>195</v>
      </c>
      <c r="V23" s="32">
        <f t="shared" si="0"/>
        <v>3914</v>
      </c>
    </row>
    <row r="24" spans="1:22" ht="18" customHeight="1" x14ac:dyDescent="0.15">
      <c r="A24" s="157"/>
      <c r="B24" s="119" t="s">
        <v>14</v>
      </c>
      <c r="C24" s="8">
        <v>1719</v>
      </c>
      <c r="D24" s="9">
        <v>693</v>
      </c>
      <c r="E24" s="9">
        <v>486</v>
      </c>
      <c r="F24" s="9">
        <v>666</v>
      </c>
      <c r="G24" s="9">
        <v>41</v>
      </c>
      <c r="H24" s="9">
        <v>39</v>
      </c>
      <c r="I24" s="9">
        <v>30</v>
      </c>
      <c r="J24" s="9">
        <v>13</v>
      </c>
      <c r="K24" s="9">
        <v>26</v>
      </c>
      <c r="L24" s="9">
        <v>19</v>
      </c>
      <c r="M24" s="9">
        <v>0</v>
      </c>
      <c r="N24" s="9">
        <v>3</v>
      </c>
      <c r="O24" s="9">
        <v>16</v>
      </c>
      <c r="P24" s="9">
        <v>3</v>
      </c>
      <c r="Q24" s="9">
        <v>14</v>
      </c>
      <c r="R24" s="9">
        <v>17</v>
      </c>
      <c r="S24" s="9">
        <v>19</v>
      </c>
      <c r="T24" s="9">
        <v>9</v>
      </c>
      <c r="U24" s="10">
        <v>195</v>
      </c>
      <c r="V24" s="30">
        <f t="shared" si="0"/>
        <v>4008</v>
      </c>
    </row>
    <row r="25" spans="1:22" ht="18" customHeight="1" x14ac:dyDescent="0.15">
      <c r="A25" s="154" t="s">
        <v>10</v>
      </c>
      <c r="B25" s="118" t="s">
        <v>13</v>
      </c>
      <c r="C25" s="2">
        <v>2252</v>
      </c>
      <c r="D25" s="3">
        <v>611</v>
      </c>
      <c r="E25" s="3">
        <v>77</v>
      </c>
      <c r="F25" s="3">
        <v>693</v>
      </c>
      <c r="G25" s="3">
        <v>25</v>
      </c>
      <c r="H25" s="3">
        <v>8</v>
      </c>
      <c r="I25" s="3">
        <v>19</v>
      </c>
      <c r="J25" s="3">
        <v>0</v>
      </c>
      <c r="K25" s="3">
        <v>0</v>
      </c>
      <c r="L25" s="3">
        <v>12</v>
      </c>
      <c r="M25" s="3">
        <v>0</v>
      </c>
      <c r="N25" s="3">
        <v>2</v>
      </c>
      <c r="O25" s="3">
        <v>4</v>
      </c>
      <c r="P25" s="3">
        <v>1</v>
      </c>
      <c r="Q25" s="3">
        <v>0</v>
      </c>
      <c r="R25" s="3">
        <v>15</v>
      </c>
      <c r="S25" s="3">
        <v>0</v>
      </c>
      <c r="T25" s="3">
        <v>6</v>
      </c>
      <c r="U25" s="4">
        <v>37</v>
      </c>
      <c r="V25" s="29">
        <f t="shared" si="0"/>
        <v>3762</v>
      </c>
    </row>
    <row r="26" spans="1:22" ht="18" customHeight="1" x14ac:dyDescent="0.15">
      <c r="A26" s="153"/>
      <c r="B26" s="120" t="s">
        <v>14</v>
      </c>
      <c r="C26" s="5">
        <v>2264</v>
      </c>
      <c r="D26" s="6">
        <v>617</v>
      </c>
      <c r="E26" s="6">
        <v>77</v>
      </c>
      <c r="F26" s="6">
        <v>713</v>
      </c>
      <c r="G26" s="6">
        <v>25</v>
      </c>
      <c r="H26" s="6">
        <v>12</v>
      </c>
      <c r="I26" s="6">
        <v>26</v>
      </c>
      <c r="J26" s="6">
        <v>0</v>
      </c>
      <c r="K26" s="6">
        <v>0</v>
      </c>
      <c r="L26" s="6">
        <v>13</v>
      </c>
      <c r="M26" s="6">
        <v>0</v>
      </c>
      <c r="N26" s="6">
        <v>2</v>
      </c>
      <c r="O26" s="6">
        <v>9</v>
      </c>
      <c r="P26" s="6">
        <v>3</v>
      </c>
      <c r="Q26" s="6">
        <v>0</v>
      </c>
      <c r="R26" s="6">
        <v>17</v>
      </c>
      <c r="S26" s="6">
        <v>0</v>
      </c>
      <c r="T26" s="6">
        <v>6</v>
      </c>
      <c r="U26" s="7">
        <v>37</v>
      </c>
      <c r="V26" s="31">
        <f t="shared" si="0"/>
        <v>3821</v>
      </c>
    </row>
    <row r="27" spans="1:22" ht="18" customHeight="1" x14ac:dyDescent="0.15">
      <c r="A27" s="156" t="s">
        <v>11</v>
      </c>
      <c r="B27" s="121" t="s">
        <v>13</v>
      </c>
      <c r="C27" s="11">
        <v>4065</v>
      </c>
      <c r="D27" s="12">
        <v>588</v>
      </c>
      <c r="E27" s="12">
        <v>444</v>
      </c>
      <c r="F27" s="12">
        <v>681</v>
      </c>
      <c r="G27" s="12">
        <v>35</v>
      </c>
      <c r="H27" s="12">
        <v>45</v>
      </c>
      <c r="I27" s="12">
        <v>99</v>
      </c>
      <c r="J27" s="12">
        <v>77</v>
      </c>
      <c r="K27" s="12">
        <v>0</v>
      </c>
      <c r="L27" s="12">
        <v>86</v>
      </c>
      <c r="M27" s="12">
        <v>0</v>
      </c>
      <c r="N27" s="12">
        <v>4</v>
      </c>
      <c r="O27" s="12">
        <v>23</v>
      </c>
      <c r="P27" s="12">
        <v>11</v>
      </c>
      <c r="Q27" s="12">
        <v>29</v>
      </c>
      <c r="R27" s="12">
        <v>58</v>
      </c>
      <c r="S27" s="12">
        <v>6</v>
      </c>
      <c r="T27" s="12">
        <v>24</v>
      </c>
      <c r="U27" s="13">
        <v>212</v>
      </c>
      <c r="V27" s="32">
        <f t="shared" si="0"/>
        <v>6487</v>
      </c>
    </row>
    <row r="28" spans="1:22" ht="18" customHeight="1" x14ac:dyDescent="0.15">
      <c r="A28" s="157"/>
      <c r="B28" s="119" t="s">
        <v>14</v>
      </c>
      <c r="C28" s="8">
        <v>4197</v>
      </c>
      <c r="D28" s="9">
        <v>672</v>
      </c>
      <c r="E28" s="9">
        <v>460</v>
      </c>
      <c r="F28" s="9">
        <v>721</v>
      </c>
      <c r="G28" s="9">
        <v>39</v>
      </c>
      <c r="H28" s="9">
        <v>53</v>
      </c>
      <c r="I28" s="9">
        <v>148</v>
      </c>
      <c r="J28" s="9">
        <v>77</v>
      </c>
      <c r="K28" s="9">
        <v>0</v>
      </c>
      <c r="L28" s="9">
        <v>114</v>
      </c>
      <c r="M28" s="9">
        <v>0</v>
      </c>
      <c r="N28" s="9">
        <v>4</v>
      </c>
      <c r="O28" s="9">
        <v>28</v>
      </c>
      <c r="P28" s="9">
        <v>19</v>
      </c>
      <c r="Q28" s="9">
        <v>30</v>
      </c>
      <c r="R28" s="9">
        <v>74</v>
      </c>
      <c r="S28" s="9">
        <v>7</v>
      </c>
      <c r="T28" s="9">
        <v>29</v>
      </c>
      <c r="U28" s="10">
        <v>226</v>
      </c>
      <c r="V28" s="30">
        <f t="shared" si="0"/>
        <v>6898</v>
      </c>
    </row>
    <row r="29" spans="1:22" ht="18" customHeight="1" x14ac:dyDescent="0.15">
      <c r="A29" s="154" t="s">
        <v>12</v>
      </c>
      <c r="B29" s="118" t="s">
        <v>13</v>
      </c>
      <c r="C29" s="2">
        <v>1002</v>
      </c>
      <c r="D29" s="3">
        <v>635</v>
      </c>
      <c r="E29" s="3">
        <v>248</v>
      </c>
      <c r="F29" s="3">
        <v>640</v>
      </c>
      <c r="G29" s="3">
        <v>3</v>
      </c>
      <c r="H29" s="3">
        <v>6</v>
      </c>
      <c r="I29" s="3">
        <v>35</v>
      </c>
      <c r="J29" s="3">
        <v>3</v>
      </c>
      <c r="K29" s="3">
        <v>0</v>
      </c>
      <c r="L29" s="3">
        <v>3</v>
      </c>
      <c r="M29" s="3">
        <v>1</v>
      </c>
      <c r="N29" s="3">
        <v>134</v>
      </c>
      <c r="O29" s="3">
        <v>9</v>
      </c>
      <c r="P29" s="3">
        <v>0</v>
      </c>
      <c r="Q29" s="3">
        <v>0</v>
      </c>
      <c r="R29" s="3">
        <v>27</v>
      </c>
      <c r="S29" s="3">
        <v>118</v>
      </c>
      <c r="T29" s="3">
        <v>5</v>
      </c>
      <c r="U29" s="4">
        <v>59</v>
      </c>
      <c r="V29" s="29">
        <f t="shared" si="0"/>
        <v>2928</v>
      </c>
    </row>
    <row r="30" spans="1:22" ht="18" customHeight="1" x14ac:dyDescent="0.15">
      <c r="A30" s="153"/>
      <c r="B30" s="120" t="s">
        <v>14</v>
      </c>
      <c r="C30" s="5">
        <v>1007</v>
      </c>
      <c r="D30" s="6">
        <v>650</v>
      </c>
      <c r="E30" s="6">
        <v>248</v>
      </c>
      <c r="F30" s="6">
        <v>648</v>
      </c>
      <c r="G30" s="6">
        <v>3</v>
      </c>
      <c r="H30" s="6">
        <v>8</v>
      </c>
      <c r="I30" s="6">
        <v>42</v>
      </c>
      <c r="J30" s="6">
        <v>3</v>
      </c>
      <c r="K30" s="6">
        <v>0</v>
      </c>
      <c r="L30" s="6">
        <v>3</v>
      </c>
      <c r="M30" s="6">
        <v>2</v>
      </c>
      <c r="N30" s="6">
        <v>135</v>
      </c>
      <c r="O30" s="6">
        <v>13</v>
      </c>
      <c r="P30" s="6">
        <v>0</v>
      </c>
      <c r="Q30" s="6">
        <v>0</v>
      </c>
      <c r="R30" s="6">
        <v>46</v>
      </c>
      <c r="S30" s="6">
        <v>118</v>
      </c>
      <c r="T30" s="6">
        <v>7</v>
      </c>
      <c r="U30" s="7">
        <v>63</v>
      </c>
      <c r="V30" s="31">
        <f t="shared" si="0"/>
        <v>2996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13745</v>
      </c>
      <c r="D31" s="3">
        <f t="shared" ref="D31:V31" si="1">+D7+D9+D11+D13+D15+D17+D19+D21+D23+D25+D27+D29</f>
        <v>7987</v>
      </c>
      <c r="E31" s="3">
        <f t="shared" si="1"/>
        <v>4386</v>
      </c>
      <c r="F31" s="3">
        <f t="shared" si="1"/>
        <v>8216</v>
      </c>
      <c r="G31" s="3">
        <f t="shared" si="1"/>
        <v>600</v>
      </c>
      <c r="H31" s="3">
        <f t="shared" si="1"/>
        <v>299</v>
      </c>
      <c r="I31" s="3">
        <f t="shared" si="1"/>
        <v>437</v>
      </c>
      <c r="J31" s="3">
        <f t="shared" si="1"/>
        <v>126</v>
      </c>
      <c r="K31" s="3">
        <f t="shared" ref="K31:M31" si="2">+K7+K9+K11+K13+K15+K17+K19+K21+K23+K25+K27+K29</f>
        <v>17</v>
      </c>
      <c r="L31" s="3">
        <f t="shared" si="2"/>
        <v>232</v>
      </c>
      <c r="M31" s="3">
        <f t="shared" si="2"/>
        <v>39</v>
      </c>
      <c r="N31" s="3">
        <f t="shared" si="1"/>
        <v>479</v>
      </c>
      <c r="O31" s="3">
        <f t="shared" si="1"/>
        <v>145</v>
      </c>
      <c r="P31" s="3">
        <f t="shared" si="1"/>
        <v>54</v>
      </c>
      <c r="Q31" s="3">
        <f t="shared" si="1"/>
        <v>113</v>
      </c>
      <c r="R31" s="3">
        <f t="shared" si="1"/>
        <v>468</v>
      </c>
      <c r="S31" s="3">
        <f t="shared" si="1"/>
        <v>204</v>
      </c>
      <c r="T31" s="3">
        <f t="shared" si="1"/>
        <v>139</v>
      </c>
      <c r="U31" s="4">
        <f t="shared" si="1"/>
        <v>1132</v>
      </c>
      <c r="V31" s="29">
        <f t="shared" si="1"/>
        <v>38818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14173</v>
      </c>
      <c r="D32" s="6">
        <f t="shared" si="3"/>
        <v>8218</v>
      </c>
      <c r="E32" s="6">
        <f t="shared" si="3"/>
        <v>4645</v>
      </c>
      <c r="F32" s="6">
        <f t="shared" si="3"/>
        <v>8328</v>
      </c>
      <c r="G32" s="6">
        <f t="shared" si="3"/>
        <v>632</v>
      </c>
      <c r="H32" s="6">
        <f t="shared" si="3"/>
        <v>355</v>
      </c>
      <c r="I32" s="6">
        <f t="shared" si="3"/>
        <v>522</v>
      </c>
      <c r="J32" s="6">
        <f t="shared" si="3"/>
        <v>126</v>
      </c>
      <c r="K32" s="6">
        <f t="shared" ref="K32:M32" si="4">+K8+K10+K12+K14+K16+K18+K20+K22+K24+K26+K28+K30</f>
        <v>27</v>
      </c>
      <c r="L32" s="6">
        <f t="shared" si="4"/>
        <v>264</v>
      </c>
      <c r="M32" s="6">
        <f t="shared" si="4"/>
        <v>42</v>
      </c>
      <c r="N32" s="6">
        <f t="shared" si="3"/>
        <v>480</v>
      </c>
      <c r="O32" s="6">
        <f t="shared" si="3"/>
        <v>167</v>
      </c>
      <c r="P32" s="6">
        <f t="shared" si="3"/>
        <v>69</v>
      </c>
      <c r="Q32" s="6">
        <f t="shared" si="3"/>
        <v>146</v>
      </c>
      <c r="R32" s="6">
        <f t="shared" si="3"/>
        <v>530</v>
      </c>
      <c r="S32" s="6">
        <f t="shared" si="3"/>
        <v>222</v>
      </c>
      <c r="T32" s="6">
        <f t="shared" si="3"/>
        <v>156</v>
      </c>
      <c r="U32" s="7">
        <f t="shared" si="3"/>
        <v>1154</v>
      </c>
      <c r="V32" s="31">
        <f t="shared" si="3"/>
        <v>40256</v>
      </c>
    </row>
    <row r="33" spans="1:22" ht="18" customHeight="1" x14ac:dyDescent="0.15">
      <c r="A33" s="158" t="s">
        <v>273</v>
      </c>
      <c r="B33" s="118" t="s">
        <v>13</v>
      </c>
      <c r="C33" s="2">
        <v>17826</v>
      </c>
      <c r="D33" s="3">
        <v>5304</v>
      </c>
      <c r="E33" s="3">
        <v>3181</v>
      </c>
      <c r="F33" s="3">
        <v>6612</v>
      </c>
      <c r="G33" s="3">
        <v>573</v>
      </c>
      <c r="H33" s="3">
        <v>597</v>
      </c>
      <c r="I33" s="3">
        <v>467</v>
      </c>
      <c r="J33" s="3">
        <v>31</v>
      </c>
      <c r="K33" s="3">
        <v>16</v>
      </c>
      <c r="L33" s="3">
        <v>118</v>
      </c>
      <c r="M33" s="3">
        <v>17</v>
      </c>
      <c r="N33" s="3">
        <v>375</v>
      </c>
      <c r="O33" s="3">
        <v>191</v>
      </c>
      <c r="P33" s="3">
        <v>347</v>
      </c>
      <c r="Q33" s="3">
        <v>356</v>
      </c>
      <c r="R33" s="3">
        <v>222</v>
      </c>
      <c r="S33" s="3">
        <v>137</v>
      </c>
      <c r="T33" s="3">
        <v>78</v>
      </c>
      <c r="U33" s="4">
        <v>2021</v>
      </c>
      <c r="V33" s="29">
        <f>SUM(C33:U33)</f>
        <v>38469</v>
      </c>
    </row>
    <row r="34" spans="1:22" ht="18" customHeight="1" x14ac:dyDescent="0.15">
      <c r="A34" s="153"/>
      <c r="B34" s="120" t="s">
        <v>14</v>
      </c>
      <c r="C34" s="5">
        <v>17991</v>
      </c>
      <c r="D34" s="6">
        <v>5347</v>
      </c>
      <c r="E34" s="6">
        <v>3283</v>
      </c>
      <c r="F34" s="6">
        <v>6668</v>
      </c>
      <c r="G34" s="6">
        <v>605</v>
      </c>
      <c r="H34" s="6">
        <v>620</v>
      </c>
      <c r="I34" s="6">
        <v>515</v>
      </c>
      <c r="J34" s="6">
        <v>31</v>
      </c>
      <c r="K34" s="6">
        <v>18</v>
      </c>
      <c r="L34" s="6">
        <v>118</v>
      </c>
      <c r="M34" s="6">
        <v>84</v>
      </c>
      <c r="N34" s="6">
        <v>375</v>
      </c>
      <c r="O34" s="6">
        <v>191</v>
      </c>
      <c r="P34" s="6">
        <v>347</v>
      </c>
      <c r="Q34" s="6">
        <v>363</v>
      </c>
      <c r="R34" s="6">
        <v>235</v>
      </c>
      <c r="S34" s="6">
        <v>141</v>
      </c>
      <c r="T34" s="6">
        <v>82</v>
      </c>
      <c r="U34" s="7">
        <v>2042</v>
      </c>
      <c r="V34" s="31">
        <f>SUM(C34:U34)</f>
        <v>39056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0.77106473690115562</v>
      </c>
      <c r="D35" s="34">
        <f t="shared" ref="D35:V35" si="5">IF(D33=0,"- ",+D31/D33)</f>
        <v>1.5058446455505279</v>
      </c>
      <c r="E35" s="34">
        <f t="shared" si="5"/>
        <v>1.3788116944357121</v>
      </c>
      <c r="F35" s="34">
        <f t="shared" si="5"/>
        <v>1.2425892316999394</v>
      </c>
      <c r="G35" s="34">
        <f t="shared" si="5"/>
        <v>1.0471204188481675</v>
      </c>
      <c r="H35" s="34">
        <f t="shared" si="5"/>
        <v>0.50083752093802347</v>
      </c>
      <c r="I35" s="34">
        <f t="shared" si="5"/>
        <v>0.93576017130620981</v>
      </c>
      <c r="J35" s="34">
        <f t="shared" si="5"/>
        <v>4.064516129032258</v>
      </c>
      <c r="K35" s="34">
        <f t="shared" ref="K35:M35" si="6">IF(K33=0,"- ",+K31/K33)</f>
        <v>1.0625</v>
      </c>
      <c r="L35" s="34">
        <f t="shared" si="6"/>
        <v>1.9661016949152543</v>
      </c>
      <c r="M35" s="34">
        <f t="shared" si="6"/>
        <v>2.2941176470588234</v>
      </c>
      <c r="N35" s="34">
        <f t="shared" si="5"/>
        <v>1.2773333333333334</v>
      </c>
      <c r="O35" s="34">
        <f t="shared" si="5"/>
        <v>0.75916230366492143</v>
      </c>
      <c r="P35" s="34">
        <f t="shared" si="5"/>
        <v>0.15561959654178675</v>
      </c>
      <c r="Q35" s="34">
        <f t="shared" si="5"/>
        <v>0.31741573033707865</v>
      </c>
      <c r="R35" s="34">
        <f t="shared" si="5"/>
        <v>2.1081081081081079</v>
      </c>
      <c r="S35" s="34">
        <f t="shared" si="5"/>
        <v>1.4890510948905109</v>
      </c>
      <c r="T35" s="34">
        <f t="shared" si="5"/>
        <v>1.7820512820512822</v>
      </c>
      <c r="U35" s="35">
        <f t="shared" si="5"/>
        <v>0.56011875309252845</v>
      </c>
      <c r="V35" s="36">
        <f t="shared" si="5"/>
        <v>1.0090722399854428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0.78778278027902837</v>
      </c>
      <c r="D36" s="38">
        <f t="shared" si="7"/>
        <v>1.5369365999625959</v>
      </c>
      <c r="E36" s="38">
        <f t="shared" si="7"/>
        <v>1.4148644532439842</v>
      </c>
      <c r="F36" s="38">
        <f t="shared" si="7"/>
        <v>1.2489502099580083</v>
      </c>
      <c r="G36" s="38">
        <f t="shared" si="7"/>
        <v>1.0446280991735537</v>
      </c>
      <c r="H36" s="38">
        <f t="shared" si="7"/>
        <v>0.57258064516129037</v>
      </c>
      <c r="I36" s="38">
        <f t="shared" si="7"/>
        <v>1.0135922330097087</v>
      </c>
      <c r="J36" s="38">
        <f t="shared" si="7"/>
        <v>4.064516129032258</v>
      </c>
      <c r="K36" s="38">
        <f t="shared" ref="K36:M36" si="8">IF(K34=0,"- ",+K32/K34)</f>
        <v>1.5</v>
      </c>
      <c r="L36" s="38">
        <f t="shared" si="8"/>
        <v>2.2372881355932202</v>
      </c>
      <c r="M36" s="38">
        <f t="shared" si="8"/>
        <v>0.5</v>
      </c>
      <c r="N36" s="38">
        <f t="shared" si="7"/>
        <v>1.28</v>
      </c>
      <c r="O36" s="38">
        <f t="shared" si="7"/>
        <v>0.87434554973821987</v>
      </c>
      <c r="P36" s="38">
        <f t="shared" si="7"/>
        <v>0.19884726224783861</v>
      </c>
      <c r="Q36" s="38">
        <f t="shared" si="7"/>
        <v>0.40220385674931131</v>
      </c>
      <c r="R36" s="38">
        <f t="shared" si="7"/>
        <v>2.2553191489361701</v>
      </c>
      <c r="S36" s="38">
        <f t="shared" si="7"/>
        <v>1.574468085106383</v>
      </c>
      <c r="T36" s="38">
        <f t="shared" si="7"/>
        <v>1.9024390243902438</v>
      </c>
      <c r="U36" s="39">
        <f t="shared" si="7"/>
        <v>0.56513222331047996</v>
      </c>
      <c r="V36" s="40">
        <f t="shared" si="7"/>
        <v>1.0307251126587464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A1:AG5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20</v>
      </c>
      <c r="O4" s="14" t="s">
        <v>35</v>
      </c>
      <c r="P4" s="14" t="s">
        <v>36</v>
      </c>
      <c r="Q4" s="15">
        <v>20</v>
      </c>
      <c r="R4" s="14" t="s">
        <v>37</v>
      </c>
      <c r="T4" s="16" t="s">
        <v>33</v>
      </c>
      <c r="U4" s="16"/>
      <c r="V4" s="16" t="s">
        <v>99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3260</v>
      </c>
      <c r="D7" s="3">
        <v>8074</v>
      </c>
      <c r="E7" s="3">
        <v>14033</v>
      </c>
      <c r="F7" s="3">
        <v>3028</v>
      </c>
      <c r="G7" s="3">
        <v>960</v>
      </c>
      <c r="H7" s="3">
        <v>1152</v>
      </c>
      <c r="I7" s="3">
        <v>1523</v>
      </c>
      <c r="J7" s="3">
        <v>0</v>
      </c>
      <c r="K7" s="3">
        <v>95</v>
      </c>
      <c r="L7" s="3">
        <v>340</v>
      </c>
      <c r="M7" s="3">
        <v>0</v>
      </c>
      <c r="N7" s="3">
        <v>55</v>
      </c>
      <c r="O7" s="3">
        <v>12</v>
      </c>
      <c r="P7" s="3">
        <v>18</v>
      </c>
      <c r="Q7" s="3">
        <v>3</v>
      </c>
      <c r="R7" s="3">
        <v>390</v>
      </c>
      <c r="S7" s="3">
        <v>43</v>
      </c>
      <c r="T7" s="3">
        <v>218</v>
      </c>
      <c r="U7" s="4">
        <v>1599</v>
      </c>
      <c r="V7" s="29">
        <f>SUM(C7:U7)</f>
        <v>34803</v>
      </c>
    </row>
    <row r="8" spans="1:22" ht="18" customHeight="1" x14ac:dyDescent="0.15">
      <c r="A8" s="157"/>
      <c r="B8" s="119" t="s">
        <v>14</v>
      </c>
      <c r="C8" s="5">
        <v>3358</v>
      </c>
      <c r="D8" s="9">
        <v>8263</v>
      </c>
      <c r="E8" s="9">
        <v>14243</v>
      </c>
      <c r="F8" s="9">
        <v>3124</v>
      </c>
      <c r="G8" s="9">
        <v>1019</v>
      </c>
      <c r="H8" s="9">
        <v>1160</v>
      </c>
      <c r="I8" s="9">
        <v>1559</v>
      </c>
      <c r="J8" s="9">
        <v>0</v>
      </c>
      <c r="K8" s="9">
        <v>95</v>
      </c>
      <c r="L8" s="9">
        <v>340</v>
      </c>
      <c r="M8" s="9">
        <v>0</v>
      </c>
      <c r="N8" s="9">
        <v>95</v>
      </c>
      <c r="O8" s="9">
        <v>16</v>
      </c>
      <c r="P8" s="9">
        <v>25</v>
      </c>
      <c r="Q8" s="9">
        <v>3</v>
      </c>
      <c r="R8" s="9">
        <v>407</v>
      </c>
      <c r="S8" s="9">
        <v>45</v>
      </c>
      <c r="T8" s="9">
        <v>218</v>
      </c>
      <c r="U8" s="10">
        <v>1600</v>
      </c>
      <c r="V8" s="30">
        <f t="shared" ref="V8:V30" si="0">SUM(C8:U8)</f>
        <v>35570</v>
      </c>
    </row>
    <row r="9" spans="1:22" ht="18" customHeight="1" x14ac:dyDescent="0.15">
      <c r="A9" s="154" t="s">
        <v>2</v>
      </c>
      <c r="B9" s="118" t="s">
        <v>13</v>
      </c>
      <c r="C9" s="2">
        <v>3604</v>
      </c>
      <c r="D9" s="3">
        <v>9063</v>
      </c>
      <c r="E9" s="3">
        <v>12820</v>
      </c>
      <c r="F9" s="3">
        <v>2885</v>
      </c>
      <c r="G9" s="3">
        <v>1643</v>
      </c>
      <c r="H9" s="3">
        <v>1655</v>
      </c>
      <c r="I9" s="3">
        <v>552</v>
      </c>
      <c r="J9" s="3">
        <v>4</v>
      </c>
      <c r="K9" s="3">
        <v>43</v>
      </c>
      <c r="L9" s="3">
        <v>199</v>
      </c>
      <c r="M9" s="3">
        <v>2</v>
      </c>
      <c r="N9" s="3">
        <v>73</v>
      </c>
      <c r="O9" s="3">
        <v>24</v>
      </c>
      <c r="P9" s="3">
        <v>7</v>
      </c>
      <c r="Q9" s="3">
        <v>12</v>
      </c>
      <c r="R9" s="3">
        <v>388</v>
      </c>
      <c r="S9" s="3">
        <v>77</v>
      </c>
      <c r="T9" s="3">
        <v>122</v>
      </c>
      <c r="U9" s="4">
        <v>1581</v>
      </c>
      <c r="V9" s="29">
        <f t="shared" si="0"/>
        <v>34754</v>
      </c>
    </row>
    <row r="10" spans="1:22" ht="18" customHeight="1" x14ac:dyDescent="0.15">
      <c r="A10" s="153"/>
      <c r="B10" s="120" t="s">
        <v>14</v>
      </c>
      <c r="C10" s="5">
        <v>3758</v>
      </c>
      <c r="D10" s="6">
        <v>9231</v>
      </c>
      <c r="E10" s="6">
        <v>13024</v>
      </c>
      <c r="F10" s="6">
        <v>2965</v>
      </c>
      <c r="G10" s="6">
        <v>1693</v>
      </c>
      <c r="H10" s="6">
        <v>1688</v>
      </c>
      <c r="I10" s="6">
        <v>588</v>
      </c>
      <c r="J10" s="6">
        <v>4</v>
      </c>
      <c r="K10" s="6">
        <v>43</v>
      </c>
      <c r="L10" s="6">
        <v>199</v>
      </c>
      <c r="M10" s="6">
        <v>2</v>
      </c>
      <c r="N10" s="6">
        <v>94</v>
      </c>
      <c r="O10" s="6">
        <v>24</v>
      </c>
      <c r="P10" s="6">
        <v>9</v>
      </c>
      <c r="Q10" s="6">
        <v>12</v>
      </c>
      <c r="R10" s="6">
        <v>424</v>
      </c>
      <c r="S10" s="6">
        <v>77</v>
      </c>
      <c r="T10" s="6">
        <v>130</v>
      </c>
      <c r="U10" s="7">
        <v>1587</v>
      </c>
      <c r="V10" s="31">
        <f t="shared" si="0"/>
        <v>35552</v>
      </c>
    </row>
    <row r="11" spans="1:22" ht="18" customHeight="1" x14ac:dyDescent="0.15">
      <c r="A11" s="156" t="s">
        <v>3</v>
      </c>
      <c r="B11" s="121" t="s">
        <v>13</v>
      </c>
      <c r="C11" s="11">
        <v>3742</v>
      </c>
      <c r="D11" s="12">
        <v>11596</v>
      </c>
      <c r="E11" s="12">
        <v>12693</v>
      </c>
      <c r="F11" s="12">
        <v>2847</v>
      </c>
      <c r="G11" s="12">
        <v>1733</v>
      </c>
      <c r="H11" s="12">
        <v>1046</v>
      </c>
      <c r="I11" s="12">
        <v>330</v>
      </c>
      <c r="J11" s="12">
        <v>7</v>
      </c>
      <c r="K11" s="12">
        <v>43</v>
      </c>
      <c r="L11" s="12">
        <v>139</v>
      </c>
      <c r="M11" s="12">
        <v>6</v>
      </c>
      <c r="N11" s="12">
        <v>51</v>
      </c>
      <c r="O11" s="12">
        <v>42</v>
      </c>
      <c r="P11" s="12">
        <v>10</v>
      </c>
      <c r="Q11" s="12">
        <v>19</v>
      </c>
      <c r="R11" s="12">
        <v>518</v>
      </c>
      <c r="S11" s="12">
        <v>55</v>
      </c>
      <c r="T11" s="12">
        <v>88</v>
      </c>
      <c r="U11" s="13">
        <v>1362</v>
      </c>
      <c r="V11" s="32">
        <f t="shared" si="0"/>
        <v>36327</v>
      </c>
    </row>
    <row r="12" spans="1:22" ht="18" customHeight="1" x14ac:dyDescent="0.15">
      <c r="A12" s="157"/>
      <c r="B12" s="119" t="s">
        <v>14</v>
      </c>
      <c r="C12" s="8">
        <v>3895</v>
      </c>
      <c r="D12" s="9">
        <v>11905</v>
      </c>
      <c r="E12" s="9">
        <v>12887</v>
      </c>
      <c r="F12" s="9">
        <v>2898</v>
      </c>
      <c r="G12" s="9">
        <v>1801</v>
      </c>
      <c r="H12" s="9">
        <v>1056</v>
      </c>
      <c r="I12" s="9">
        <v>339</v>
      </c>
      <c r="J12" s="9">
        <v>7</v>
      </c>
      <c r="K12" s="9">
        <v>43</v>
      </c>
      <c r="L12" s="9">
        <v>142</v>
      </c>
      <c r="M12" s="9">
        <v>6</v>
      </c>
      <c r="N12" s="9">
        <v>75</v>
      </c>
      <c r="O12" s="9">
        <v>42</v>
      </c>
      <c r="P12" s="9">
        <v>12</v>
      </c>
      <c r="Q12" s="9">
        <v>21</v>
      </c>
      <c r="R12" s="9">
        <v>525</v>
      </c>
      <c r="S12" s="9">
        <v>58</v>
      </c>
      <c r="T12" s="9">
        <v>96</v>
      </c>
      <c r="U12" s="10">
        <v>1376</v>
      </c>
      <c r="V12" s="30">
        <f t="shared" si="0"/>
        <v>37184</v>
      </c>
    </row>
    <row r="13" spans="1:22" ht="18" customHeight="1" x14ac:dyDescent="0.15">
      <c r="A13" s="154" t="s">
        <v>4</v>
      </c>
      <c r="B13" s="118" t="s">
        <v>13</v>
      </c>
      <c r="C13" s="2">
        <v>5511</v>
      </c>
      <c r="D13" s="3">
        <v>13330</v>
      </c>
      <c r="E13" s="3">
        <v>14079</v>
      </c>
      <c r="F13" s="3">
        <v>4268</v>
      </c>
      <c r="G13" s="3">
        <v>1083</v>
      </c>
      <c r="H13" s="3">
        <v>1509</v>
      </c>
      <c r="I13" s="3">
        <v>929</v>
      </c>
      <c r="J13" s="3">
        <v>25</v>
      </c>
      <c r="K13" s="3">
        <v>250</v>
      </c>
      <c r="L13" s="3">
        <v>59</v>
      </c>
      <c r="M13" s="3">
        <v>2</v>
      </c>
      <c r="N13" s="3">
        <v>53</v>
      </c>
      <c r="O13" s="3">
        <v>28</v>
      </c>
      <c r="P13" s="3">
        <v>43</v>
      </c>
      <c r="Q13" s="3">
        <v>10</v>
      </c>
      <c r="R13" s="3">
        <v>761</v>
      </c>
      <c r="S13" s="3">
        <v>85</v>
      </c>
      <c r="T13" s="3">
        <v>137</v>
      </c>
      <c r="U13" s="4">
        <v>2382</v>
      </c>
      <c r="V13" s="29">
        <f t="shared" si="0"/>
        <v>44544</v>
      </c>
    </row>
    <row r="14" spans="1:22" ht="18" customHeight="1" x14ac:dyDescent="0.15">
      <c r="A14" s="153"/>
      <c r="B14" s="120" t="s">
        <v>14</v>
      </c>
      <c r="C14" s="5">
        <v>5749</v>
      </c>
      <c r="D14" s="6">
        <v>13625</v>
      </c>
      <c r="E14" s="6">
        <v>14442</v>
      </c>
      <c r="F14" s="6">
        <v>4391</v>
      </c>
      <c r="G14" s="6">
        <v>1110</v>
      </c>
      <c r="H14" s="6">
        <v>1519</v>
      </c>
      <c r="I14" s="6">
        <v>951</v>
      </c>
      <c r="J14" s="6">
        <v>25</v>
      </c>
      <c r="K14" s="6">
        <v>250</v>
      </c>
      <c r="L14" s="6">
        <v>59</v>
      </c>
      <c r="M14" s="6">
        <v>2</v>
      </c>
      <c r="N14" s="6">
        <v>66</v>
      </c>
      <c r="O14" s="6">
        <v>28</v>
      </c>
      <c r="P14" s="6">
        <v>71</v>
      </c>
      <c r="Q14" s="6">
        <v>14</v>
      </c>
      <c r="R14" s="6">
        <v>820</v>
      </c>
      <c r="S14" s="6">
        <v>91</v>
      </c>
      <c r="T14" s="6">
        <v>150</v>
      </c>
      <c r="U14" s="7">
        <v>2387</v>
      </c>
      <c r="V14" s="31">
        <f t="shared" si="0"/>
        <v>45750</v>
      </c>
    </row>
    <row r="15" spans="1:22" ht="18" customHeight="1" x14ac:dyDescent="0.15">
      <c r="A15" s="156" t="s">
        <v>5</v>
      </c>
      <c r="B15" s="121" t="s">
        <v>13</v>
      </c>
      <c r="C15" s="11">
        <v>5659</v>
      </c>
      <c r="D15" s="12">
        <v>15770</v>
      </c>
      <c r="E15" s="12">
        <v>11525</v>
      </c>
      <c r="F15" s="12">
        <v>3569</v>
      </c>
      <c r="G15" s="12">
        <v>435</v>
      </c>
      <c r="H15" s="12">
        <v>781</v>
      </c>
      <c r="I15" s="12">
        <v>374</v>
      </c>
      <c r="J15" s="12">
        <v>26</v>
      </c>
      <c r="K15" s="12">
        <v>73</v>
      </c>
      <c r="L15" s="12">
        <v>50</v>
      </c>
      <c r="M15" s="12">
        <v>2</v>
      </c>
      <c r="N15" s="12">
        <v>53</v>
      </c>
      <c r="O15" s="12">
        <v>24</v>
      </c>
      <c r="P15" s="12">
        <v>62</v>
      </c>
      <c r="Q15" s="12">
        <v>15</v>
      </c>
      <c r="R15" s="12">
        <v>233</v>
      </c>
      <c r="S15" s="12">
        <v>47</v>
      </c>
      <c r="T15" s="12">
        <v>72</v>
      </c>
      <c r="U15" s="13">
        <v>2483</v>
      </c>
      <c r="V15" s="32">
        <f t="shared" si="0"/>
        <v>41253</v>
      </c>
    </row>
    <row r="16" spans="1:22" ht="18" customHeight="1" x14ac:dyDescent="0.15">
      <c r="A16" s="157"/>
      <c r="B16" s="119" t="s">
        <v>14</v>
      </c>
      <c r="C16" s="8">
        <v>5928</v>
      </c>
      <c r="D16" s="9">
        <v>16021</v>
      </c>
      <c r="E16" s="9">
        <v>11651</v>
      </c>
      <c r="F16" s="9">
        <v>3670</v>
      </c>
      <c r="G16" s="9">
        <v>446</v>
      </c>
      <c r="H16" s="9">
        <v>795</v>
      </c>
      <c r="I16" s="9">
        <v>377</v>
      </c>
      <c r="J16" s="9">
        <v>26</v>
      </c>
      <c r="K16" s="9">
        <v>73</v>
      </c>
      <c r="L16" s="9">
        <v>50</v>
      </c>
      <c r="M16" s="9">
        <v>2</v>
      </c>
      <c r="N16" s="9">
        <v>97</v>
      </c>
      <c r="O16" s="9">
        <v>25</v>
      </c>
      <c r="P16" s="9">
        <v>67</v>
      </c>
      <c r="Q16" s="9">
        <v>23</v>
      </c>
      <c r="R16" s="9">
        <v>255</v>
      </c>
      <c r="S16" s="9">
        <v>52</v>
      </c>
      <c r="T16" s="9">
        <v>85</v>
      </c>
      <c r="U16" s="10">
        <v>2508</v>
      </c>
      <c r="V16" s="30">
        <f t="shared" si="0"/>
        <v>42151</v>
      </c>
    </row>
    <row r="17" spans="1:22" ht="18" customHeight="1" x14ac:dyDescent="0.15">
      <c r="A17" s="154" t="s">
        <v>6</v>
      </c>
      <c r="B17" s="118" t="s">
        <v>13</v>
      </c>
      <c r="C17" s="2">
        <v>3598</v>
      </c>
      <c r="D17" s="3">
        <v>11921</v>
      </c>
      <c r="E17" s="3">
        <v>15762</v>
      </c>
      <c r="F17" s="3">
        <v>2606</v>
      </c>
      <c r="G17" s="3">
        <v>655</v>
      </c>
      <c r="H17" s="3">
        <v>672</v>
      </c>
      <c r="I17" s="3">
        <v>265</v>
      </c>
      <c r="J17" s="3">
        <v>3</v>
      </c>
      <c r="K17" s="3">
        <v>20</v>
      </c>
      <c r="L17" s="3">
        <v>54</v>
      </c>
      <c r="M17" s="3">
        <v>0</v>
      </c>
      <c r="N17" s="3">
        <v>93</v>
      </c>
      <c r="O17" s="3">
        <v>23</v>
      </c>
      <c r="P17" s="3">
        <v>22</v>
      </c>
      <c r="Q17" s="3">
        <v>8</v>
      </c>
      <c r="R17" s="3">
        <v>313</v>
      </c>
      <c r="S17" s="3">
        <v>72</v>
      </c>
      <c r="T17" s="3">
        <v>100</v>
      </c>
      <c r="U17" s="4">
        <v>1560</v>
      </c>
      <c r="V17" s="29">
        <f t="shared" si="0"/>
        <v>37747</v>
      </c>
    </row>
    <row r="18" spans="1:22" ht="18" customHeight="1" x14ac:dyDescent="0.15">
      <c r="A18" s="153"/>
      <c r="B18" s="120" t="s">
        <v>14</v>
      </c>
      <c r="C18" s="5">
        <v>3708</v>
      </c>
      <c r="D18" s="6">
        <v>12140</v>
      </c>
      <c r="E18" s="6">
        <v>15916</v>
      </c>
      <c r="F18" s="6">
        <v>2658</v>
      </c>
      <c r="G18" s="6">
        <v>666</v>
      </c>
      <c r="H18" s="6">
        <v>691</v>
      </c>
      <c r="I18" s="6">
        <v>269</v>
      </c>
      <c r="J18" s="6">
        <v>3</v>
      </c>
      <c r="K18" s="6">
        <v>20</v>
      </c>
      <c r="L18" s="6">
        <v>54</v>
      </c>
      <c r="M18" s="6">
        <v>0</v>
      </c>
      <c r="N18" s="6">
        <v>132</v>
      </c>
      <c r="O18" s="6">
        <v>24</v>
      </c>
      <c r="P18" s="6">
        <v>29</v>
      </c>
      <c r="Q18" s="6">
        <v>10</v>
      </c>
      <c r="R18" s="6">
        <v>331</v>
      </c>
      <c r="S18" s="6">
        <v>72</v>
      </c>
      <c r="T18" s="6">
        <v>106</v>
      </c>
      <c r="U18" s="7">
        <v>1568</v>
      </c>
      <c r="V18" s="31">
        <f t="shared" si="0"/>
        <v>38397</v>
      </c>
    </row>
    <row r="19" spans="1:22" ht="18" customHeight="1" x14ac:dyDescent="0.15">
      <c r="A19" s="156" t="s">
        <v>7</v>
      </c>
      <c r="B19" s="121" t="s">
        <v>13</v>
      </c>
      <c r="C19" s="11">
        <v>4890</v>
      </c>
      <c r="D19" s="12">
        <v>10461</v>
      </c>
      <c r="E19" s="12">
        <v>14267</v>
      </c>
      <c r="F19" s="12">
        <v>2961</v>
      </c>
      <c r="G19" s="12">
        <v>1083</v>
      </c>
      <c r="H19" s="12">
        <v>656</v>
      </c>
      <c r="I19" s="12">
        <v>950</v>
      </c>
      <c r="J19" s="12">
        <v>4</v>
      </c>
      <c r="K19" s="12">
        <v>74</v>
      </c>
      <c r="L19" s="12">
        <v>67</v>
      </c>
      <c r="M19" s="12">
        <v>0</v>
      </c>
      <c r="N19" s="12">
        <v>184</v>
      </c>
      <c r="O19" s="12">
        <v>52</v>
      </c>
      <c r="P19" s="12">
        <v>21</v>
      </c>
      <c r="Q19" s="12">
        <v>20</v>
      </c>
      <c r="R19" s="12">
        <v>667</v>
      </c>
      <c r="S19" s="12">
        <v>55</v>
      </c>
      <c r="T19" s="12">
        <v>97</v>
      </c>
      <c r="U19" s="13">
        <v>1664</v>
      </c>
      <c r="V19" s="32">
        <f t="shared" si="0"/>
        <v>38173</v>
      </c>
    </row>
    <row r="20" spans="1:22" ht="18" customHeight="1" x14ac:dyDescent="0.15">
      <c r="A20" s="157"/>
      <c r="B20" s="119" t="s">
        <v>14</v>
      </c>
      <c r="C20" s="8">
        <v>5145</v>
      </c>
      <c r="D20" s="9">
        <v>10694</v>
      </c>
      <c r="E20" s="9">
        <v>14517</v>
      </c>
      <c r="F20" s="9">
        <v>3036</v>
      </c>
      <c r="G20" s="9">
        <v>1118</v>
      </c>
      <c r="H20" s="9">
        <v>670</v>
      </c>
      <c r="I20" s="9">
        <v>977</v>
      </c>
      <c r="J20" s="9">
        <v>4</v>
      </c>
      <c r="K20" s="9">
        <v>74</v>
      </c>
      <c r="L20" s="9">
        <v>67</v>
      </c>
      <c r="M20" s="9">
        <v>0</v>
      </c>
      <c r="N20" s="9">
        <v>208</v>
      </c>
      <c r="O20" s="9">
        <v>54</v>
      </c>
      <c r="P20" s="9">
        <v>22</v>
      </c>
      <c r="Q20" s="9">
        <v>24</v>
      </c>
      <c r="R20" s="9">
        <v>709</v>
      </c>
      <c r="S20" s="9">
        <v>55</v>
      </c>
      <c r="T20" s="9">
        <v>109</v>
      </c>
      <c r="U20" s="10">
        <v>1672</v>
      </c>
      <c r="V20" s="30">
        <f t="shared" si="0"/>
        <v>39155</v>
      </c>
    </row>
    <row r="21" spans="1:22" ht="18" customHeight="1" x14ac:dyDescent="0.15">
      <c r="A21" s="154" t="s">
        <v>8</v>
      </c>
      <c r="B21" s="118" t="s">
        <v>13</v>
      </c>
      <c r="C21" s="2">
        <v>5484</v>
      </c>
      <c r="D21" s="3">
        <v>10226</v>
      </c>
      <c r="E21" s="3">
        <v>15068</v>
      </c>
      <c r="F21" s="3">
        <v>3140</v>
      </c>
      <c r="G21" s="3">
        <v>998</v>
      </c>
      <c r="H21" s="3">
        <v>1334</v>
      </c>
      <c r="I21" s="3">
        <v>336</v>
      </c>
      <c r="J21" s="3">
        <v>0</v>
      </c>
      <c r="K21" s="3">
        <v>101</v>
      </c>
      <c r="L21" s="3">
        <v>93</v>
      </c>
      <c r="M21" s="3">
        <v>1</v>
      </c>
      <c r="N21" s="3">
        <v>47</v>
      </c>
      <c r="O21" s="3">
        <v>16</v>
      </c>
      <c r="P21" s="3">
        <v>8</v>
      </c>
      <c r="Q21" s="3">
        <v>15</v>
      </c>
      <c r="R21" s="3">
        <v>236</v>
      </c>
      <c r="S21" s="3">
        <v>38</v>
      </c>
      <c r="T21" s="3">
        <v>113</v>
      </c>
      <c r="U21" s="4">
        <v>1705</v>
      </c>
      <c r="V21" s="29">
        <f t="shared" si="0"/>
        <v>38959</v>
      </c>
    </row>
    <row r="22" spans="1:22" ht="18" customHeight="1" x14ac:dyDescent="0.15">
      <c r="A22" s="153"/>
      <c r="B22" s="120" t="s">
        <v>14</v>
      </c>
      <c r="C22" s="5">
        <v>5768</v>
      </c>
      <c r="D22" s="6">
        <v>10494</v>
      </c>
      <c r="E22" s="6">
        <v>15345</v>
      </c>
      <c r="F22" s="6">
        <v>3216</v>
      </c>
      <c r="G22" s="6">
        <v>1018</v>
      </c>
      <c r="H22" s="6">
        <v>1393</v>
      </c>
      <c r="I22" s="6">
        <v>340</v>
      </c>
      <c r="J22" s="6">
        <v>0</v>
      </c>
      <c r="K22" s="6">
        <v>101</v>
      </c>
      <c r="L22" s="6">
        <v>99</v>
      </c>
      <c r="M22" s="6">
        <v>1</v>
      </c>
      <c r="N22" s="6">
        <v>117</v>
      </c>
      <c r="O22" s="6">
        <v>16</v>
      </c>
      <c r="P22" s="6">
        <v>10</v>
      </c>
      <c r="Q22" s="6">
        <v>16</v>
      </c>
      <c r="R22" s="6">
        <v>245</v>
      </c>
      <c r="S22" s="6">
        <v>38</v>
      </c>
      <c r="T22" s="6">
        <v>116</v>
      </c>
      <c r="U22" s="7">
        <v>1712</v>
      </c>
      <c r="V22" s="31">
        <f t="shared" si="0"/>
        <v>40045</v>
      </c>
    </row>
    <row r="23" spans="1:22" ht="18" customHeight="1" x14ac:dyDescent="0.15">
      <c r="A23" s="156" t="s">
        <v>9</v>
      </c>
      <c r="B23" s="121" t="s">
        <v>13</v>
      </c>
      <c r="C23" s="11">
        <v>11613</v>
      </c>
      <c r="D23" s="12">
        <v>10532</v>
      </c>
      <c r="E23" s="12">
        <v>15757</v>
      </c>
      <c r="F23" s="12">
        <v>4822</v>
      </c>
      <c r="G23" s="12">
        <v>3981</v>
      </c>
      <c r="H23" s="12">
        <v>4009</v>
      </c>
      <c r="I23" s="12">
        <v>972</v>
      </c>
      <c r="J23" s="12">
        <v>4</v>
      </c>
      <c r="K23" s="12">
        <v>61</v>
      </c>
      <c r="L23" s="12">
        <v>483</v>
      </c>
      <c r="M23" s="12">
        <v>4</v>
      </c>
      <c r="N23" s="12">
        <v>70</v>
      </c>
      <c r="O23" s="12">
        <v>38</v>
      </c>
      <c r="P23" s="12">
        <v>10</v>
      </c>
      <c r="Q23" s="12">
        <v>16</v>
      </c>
      <c r="R23" s="12">
        <v>286</v>
      </c>
      <c r="S23" s="12">
        <v>28</v>
      </c>
      <c r="T23" s="12">
        <v>264</v>
      </c>
      <c r="U23" s="13">
        <v>3229</v>
      </c>
      <c r="V23" s="32">
        <f t="shared" si="0"/>
        <v>56179</v>
      </c>
    </row>
    <row r="24" spans="1:22" ht="18" customHeight="1" x14ac:dyDescent="0.15">
      <c r="A24" s="157"/>
      <c r="B24" s="119" t="s">
        <v>14</v>
      </c>
      <c r="C24" s="8">
        <v>12203</v>
      </c>
      <c r="D24" s="9">
        <v>10777</v>
      </c>
      <c r="E24" s="9">
        <v>15894</v>
      </c>
      <c r="F24" s="9">
        <v>4990</v>
      </c>
      <c r="G24" s="9">
        <v>4110</v>
      </c>
      <c r="H24" s="9">
        <v>4109</v>
      </c>
      <c r="I24" s="9">
        <v>1011</v>
      </c>
      <c r="J24" s="9">
        <v>4</v>
      </c>
      <c r="K24" s="9">
        <v>61</v>
      </c>
      <c r="L24" s="9">
        <v>483</v>
      </c>
      <c r="M24" s="9">
        <v>4</v>
      </c>
      <c r="N24" s="9">
        <v>80</v>
      </c>
      <c r="O24" s="9">
        <v>45</v>
      </c>
      <c r="P24" s="9">
        <v>12</v>
      </c>
      <c r="Q24" s="9">
        <v>16</v>
      </c>
      <c r="R24" s="9">
        <v>296</v>
      </c>
      <c r="S24" s="9">
        <v>30</v>
      </c>
      <c r="T24" s="9">
        <v>274</v>
      </c>
      <c r="U24" s="10">
        <v>3253</v>
      </c>
      <c r="V24" s="30">
        <f t="shared" si="0"/>
        <v>57652</v>
      </c>
    </row>
    <row r="25" spans="1:22" ht="18" customHeight="1" x14ac:dyDescent="0.15">
      <c r="A25" s="154" t="s">
        <v>10</v>
      </c>
      <c r="B25" s="118" t="s">
        <v>13</v>
      </c>
      <c r="C25" s="2">
        <v>18091</v>
      </c>
      <c r="D25" s="3">
        <v>13959</v>
      </c>
      <c r="E25" s="3">
        <v>11812</v>
      </c>
      <c r="F25" s="3">
        <v>3135</v>
      </c>
      <c r="G25" s="3">
        <v>510</v>
      </c>
      <c r="H25" s="3">
        <v>879</v>
      </c>
      <c r="I25" s="3">
        <v>965</v>
      </c>
      <c r="J25" s="3">
        <v>0</v>
      </c>
      <c r="K25" s="3">
        <v>26</v>
      </c>
      <c r="L25" s="3">
        <v>354</v>
      </c>
      <c r="M25" s="3">
        <v>4</v>
      </c>
      <c r="N25" s="3">
        <v>110</v>
      </c>
      <c r="O25" s="3">
        <v>33</v>
      </c>
      <c r="P25" s="3">
        <v>12</v>
      </c>
      <c r="Q25" s="3">
        <v>11</v>
      </c>
      <c r="R25" s="3">
        <v>234</v>
      </c>
      <c r="S25" s="3">
        <v>22</v>
      </c>
      <c r="T25" s="3">
        <v>251</v>
      </c>
      <c r="U25" s="4">
        <v>1055</v>
      </c>
      <c r="V25" s="29">
        <f t="shared" si="0"/>
        <v>51463</v>
      </c>
    </row>
    <row r="26" spans="1:22" ht="18" customHeight="1" x14ac:dyDescent="0.15">
      <c r="A26" s="153"/>
      <c r="B26" s="120" t="s">
        <v>14</v>
      </c>
      <c r="C26" s="5">
        <v>19029</v>
      </c>
      <c r="D26" s="6">
        <v>14206</v>
      </c>
      <c r="E26" s="6">
        <v>11956</v>
      </c>
      <c r="F26" s="6">
        <v>3248</v>
      </c>
      <c r="G26" s="6">
        <v>517</v>
      </c>
      <c r="H26" s="6">
        <v>895</v>
      </c>
      <c r="I26" s="6">
        <v>979</v>
      </c>
      <c r="J26" s="6">
        <v>0</v>
      </c>
      <c r="K26" s="6">
        <v>26</v>
      </c>
      <c r="L26" s="6">
        <v>360</v>
      </c>
      <c r="M26" s="6">
        <v>4</v>
      </c>
      <c r="N26" s="6">
        <v>156</v>
      </c>
      <c r="O26" s="6">
        <v>33</v>
      </c>
      <c r="P26" s="6">
        <v>12</v>
      </c>
      <c r="Q26" s="6">
        <v>11</v>
      </c>
      <c r="R26" s="6">
        <v>242</v>
      </c>
      <c r="S26" s="6">
        <v>22</v>
      </c>
      <c r="T26" s="6">
        <v>253</v>
      </c>
      <c r="U26" s="7">
        <v>1063</v>
      </c>
      <c r="V26" s="31">
        <f t="shared" si="0"/>
        <v>53012</v>
      </c>
    </row>
    <row r="27" spans="1:22" ht="18" customHeight="1" x14ac:dyDescent="0.15">
      <c r="A27" s="156" t="s">
        <v>11</v>
      </c>
      <c r="B27" s="121" t="s">
        <v>13</v>
      </c>
      <c r="C27" s="11">
        <v>26994</v>
      </c>
      <c r="D27" s="12">
        <v>10253</v>
      </c>
      <c r="E27" s="12">
        <v>10745</v>
      </c>
      <c r="F27" s="12">
        <v>3270</v>
      </c>
      <c r="G27" s="12">
        <v>328</v>
      </c>
      <c r="H27" s="12">
        <v>814</v>
      </c>
      <c r="I27" s="12">
        <v>676</v>
      </c>
      <c r="J27" s="12">
        <v>6</v>
      </c>
      <c r="K27" s="12">
        <v>61</v>
      </c>
      <c r="L27" s="12">
        <v>74</v>
      </c>
      <c r="M27" s="12">
        <v>0</v>
      </c>
      <c r="N27" s="12">
        <v>32</v>
      </c>
      <c r="O27" s="12">
        <v>11</v>
      </c>
      <c r="P27" s="12">
        <v>7</v>
      </c>
      <c r="Q27" s="12">
        <v>5</v>
      </c>
      <c r="R27" s="12">
        <v>389</v>
      </c>
      <c r="S27" s="12">
        <v>37</v>
      </c>
      <c r="T27" s="12">
        <v>197</v>
      </c>
      <c r="U27" s="13">
        <v>1558</v>
      </c>
      <c r="V27" s="32">
        <f t="shared" si="0"/>
        <v>55457</v>
      </c>
    </row>
    <row r="28" spans="1:22" ht="18" customHeight="1" x14ac:dyDescent="0.15">
      <c r="A28" s="157"/>
      <c r="B28" s="119" t="s">
        <v>14</v>
      </c>
      <c r="C28" s="8">
        <v>27828</v>
      </c>
      <c r="D28" s="9">
        <v>10534</v>
      </c>
      <c r="E28" s="9">
        <v>10930</v>
      </c>
      <c r="F28" s="9">
        <v>3441</v>
      </c>
      <c r="G28" s="9">
        <v>336</v>
      </c>
      <c r="H28" s="9">
        <v>822</v>
      </c>
      <c r="I28" s="9">
        <v>679</v>
      </c>
      <c r="J28" s="9">
        <v>6</v>
      </c>
      <c r="K28" s="9">
        <v>61</v>
      </c>
      <c r="L28" s="9">
        <v>74</v>
      </c>
      <c r="M28" s="9">
        <v>0</v>
      </c>
      <c r="N28" s="9">
        <v>40</v>
      </c>
      <c r="O28" s="9">
        <v>11</v>
      </c>
      <c r="P28" s="9">
        <v>7</v>
      </c>
      <c r="Q28" s="9">
        <v>5</v>
      </c>
      <c r="R28" s="9">
        <v>398</v>
      </c>
      <c r="S28" s="9">
        <v>37</v>
      </c>
      <c r="T28" s="9">
        <v>205</v>
      </c>
      <c r="U28" s="10">
        <v>1564</v>
      </c>
      <c r="V28" s="30">
        <f t="shared" si="0"/>
        <v>56978</v>
      </c>
    </row>
    <row r="29" spans="1:22" ht="18" customHeight="1" x14ac:dyDescent="0.15">
      <c r="A29" s="154" t="s">
        <v>12</v>
      </c>
      <c r="B29" s="118" t="s">
        <v>13</v>
      </c>
      <c r="C29" s="2">
        <v>7668</v>
      </c>
      <c r="D29" s="3">
        <v>9115</v>
      </c>
      <c r="E29" s="3">
        <v>13304</v>
      </c>
      <c r="F29" s="3">
        <v>2451</v>
      </c>
      <c r="G29" s="3">
        <v>460</v>
      </c>
      <c r="H29" s="3">
        <v>1087</v>
      </c>
      <c r="I29" s="3">
        <v>750</v>
      </c>
      <c r="J29" s="3">
        <v>9</v>
      </c>
      <c r="K29" s="3">
        <v>59</v>
      </c>
      <c r="L29" s="3">
        <v>401</v>
      </c>
      <c r="M29" s="3">
        <v>0</v>
      </c>
      <c r="N29" s="3">
        <v>139</v>
      </c>
      <c r="O29" s="3">
        <v>20</v>
      </c>
      <c r="P29" s="3">
        <v>2</v>
      </c>
      <c r="Q29" s="3">
        <v>7</v>
      </c>
      <c r="R29" s="3">
        <v>218</v>
      </c>
      <c r="S29" s="3">
        <v>16</v>
      </c>
      <c r="T29" s="3">
        <v>135</v>
      </c>
      <c r="U29" s="4">
        <v>750</v>
      </c>
      <c r="V29" s="29">
        <f t="shared" si="0"/>
        <v>36591</v>
      </c>
    </row>
    <row r="30" spans="1:22" ht="18" customHeight="1" x14ac:dyDescent="0.15">
      <c r="A30" s="153"/>
      <c r="B30" s="120" t="s">
        <v>14</v>
      </c>
      <c r="C30" s="5">
        <v>8081</v>
      </c>
      <c r="D30" s="6">
        <v>9337</v>
      </c>
      <c r="E30" s="6">
        <v>13425</v>
      </c>
      <c r="F30" s="6">
        <v>2506</v>
      </c>
      <c r="G30" s="6">
        <v>463</v>
      </c>
      <c r="H30" s="6">
        <v>1103</v>
      </c>
      <c r="I30" s="6">
        <v>765</v>
      </c>
      <c r="J30" s="6">
        <v>9</v>
      </c>
      <c r="K30" s="6">
        <v>59</v>
      </c>
      <c r="L30" s="6">
        <v>401</v>
      </c>
      <c r="M30" s="6">
        <v>0</v>
      </c>
      <c r="N30" s="6">
        <v>150</v>
      </c>
      <c r="O30" s="6">
        <v>27</v>
      </c>
      <c r="P30" s="6">
        <v>2</v>
      </c>
      <c r="Q30" s="6">
        <v>17</v>
      </c>
      <c r="R30" s="6">
        <v>222</v>
      </c>
      <c r="S30" s="6">
        <v>17</v>
      </c>
      <c r="T30" s="6">
        <v>137</v>
      </c>
      <c r="U30" s="7">
        <v>769</v>
      </c>
      <c r="V30" s="31">
        <f t="shared" si="0"/>
        <v>37490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100114</v>
      </c>
      <c r="D31" s="3">
        <f t="shared" ref="D31:V31" si="1">+D7+D9+D11+D13+D15+D17+D19+D21+D23+D25+D27+D29</f>
        <v>134300</v>
      </c>
      <c r="E31" s="3">
        <f t="shared" si="1"/>
        <v>161865</v>
      </c>
      <c r="F31" s="3">
        <f t="shared" si="1"/>
        <v>38982</v>
      </c>
      <c r="G31" s="3">
        <f t="shared" si="1"/>
        <v>13869</v>
      </c>
      <c r="H31" s="3">
        <f t="shared" si="1"/>
        <v>15594</v>
      </c>
      <c r="I31" s="3">
        <f t="shared" si="1"/>
        <v>8622</v>
      </c>
      <c r="J31" s="3">
        <f t="shared" si="1"/>
        <v>88</v>
      </c>
      <c r="K31" s="3">
        <f t="shared" ref="K31:M31" si="2">+K7+K9+K11+K13+K15+K17+K19+K21+K23+K25+K27+K29</f>
        <v>906</v>
      </c>
      <c r="L31" s="3">
        <f t="shared" si="2"/>
        <v>2313</v>
      </c>
      <c r="M31" s="3">
        <f t="shared" si="2"/>
        <v>21</v>
      </c>
      <c r="N31" s="3">
        <f t="shared" si="1"/>
        <v>960</v>
      </c>
      <c r="O31" s="3">
        <f t="shared" si="1"/>
        <v>323</v>
      </c>
      <c r="P31" s="3">
        <f t="shared" si="1"/>
        <v>222</v>
      </c>
      <c r="Q31" s="3">
        <f t="shared" si="1"/>
        <v>141</v>
      </c>
      <c r="R31" s="3">
        <f t="shared" si="1"/>
        <v>4633</v>
      </c>
      <c r="S31" s="3">
        <f t="shared" si="1"/>
        <v>575</v>
      </c>
      <c r="T31" s="3">
        <f t="shared" si="1"/>
        <v>1794</v>
      </c>
      <c r="U31" s="4">
        <f t="shared" si="1"/>
        <v>20928</v>
      </c>
      <c r="V31" s="29">
        <f t="shared" si="1"/>
        <v>506250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104450</v>
      </c>
      <c r="D32" s="6">
        <f t="shared" si="3"/>
        <v>137227</v>
      </c>
      <c r="E32" s="6">
        <f t="shared" si="3"/>
        <v>164230</v>
      </c>
      <c r="F32" s="6">
        <f t="shared" si="3"/>
        <v>40143</v>
      </c>
      <c r="G32" s="6">
        <f t="shared" si="3"/>
        <v>14297</v>
      </c>
      <c r="H32" s="6">
        <f t="shared" si="3"/>
        <v>15901</v>
      </c>
      <c r="I32" s="6">
        <f t="shared" si="3"/>
        <v>8834</v>
      </c>
      <c r="J32" s="6">
        <f t="shared" si="3"/>
        <v>88</v>
      </c>
      <c r="K32" s="6">
        <f t="shared" ref="K32:M32" si="4">+K8+K10+K12+K14+K16+K18+K20+K22+K24+K26+K28+K30</f>
        <v>906</v>
      </c>
      <c r="L32" s="6">
        <f t="shared" si="4"/>
        <v>2328</v>
      </c>
      <c r="M32" s="6">
        <f t="shared" si="4"/>
        <v>21</v>
      </c>
      <c r="N32" s="6">
        <f t="shared" si="3"/>
        <v>1310</v>
      </c>
      <c r="O32" s="6">
        <f t="shared" si="3"/>
        <v>345</v>
      </c>
      <c r="P32" s="6">
        <f t="shared" si="3"/>
        <v>278</v>
      </c>
      <c r="Q32" s="6">
        <f t="shared" si="3"/>
        <v>172</v>
      </c>
      <c r="R32" s="6">
        <f t="shared" si="3"/>
        <v>4874</v>
      </c>
      <c r="S32" s="6">
        <f t="shared" si="3"/>
        <v>594</v>
      </c>
      <c r="T32" s="6">
        <f t="shared" si="3"/>
        <v>1879</v>
      </c>
      <c r="U32" s="7">
        <f t="shared" si="3"/>
        <v>21059</v>
      </c>
      <c r="V32" s="31">
        <f t="shared" si="3"/>
        <v>518936</v>
      </c>
    </row>
    <row r="33" spans="1:22" ht="18" customHeight="1" x14ac:dyDescent="0.15">
      <c r="A33" s="158" t="s">
        <v>273</v>
      </c>
      <c r="B33" s="118" t="s">
        <v>13</v>
      </c>
      <c r="C33" s="2">
        <v>83088</v>
      </c>
      <c r="D33" s="3">
        <v>96701</v>
      </c>
      <c r="E33" s="3">
        <v>172529</v>
      </c>
      <c r="F33" s="3">
        <v>39776</v>
      </c>
      <c r="G33" s="3">
        <v>14382</v>
      </c>
      <c r="H33" s="3">
        <v>19628</v>
      </c>
      <c r="I33" s="3">
        <v>12085</v>
      </c>
      <c r="J33" s="3">
        <v>183</v>
      </c>
      <c r="K33" s="3">
        <v>702</v>
      </c>
      <c r="L33" s="3">
        <v>1687</v>
      </c>
      <c r="M33" s="3">
        <v>36</v>
      </c>
      <c r="N33" s="3">
        <v>735</v>
      </c>
      <c r="O33" s="3">
        <v>337</v>
      </c>
      <c r="P33" s="3">
        <v>180</v>
      </c>
      <c r="Q33" s="3">
        <v>178</v>
      </c>
      <c r="R33" s="3">
        <v>4273</v>
      </c>
      <c r="S33" s="3">
        <v>672</v>
      </c>
      <c r="T33" s="3">
        <v>1772</v>
      </c>
      <c r="U33" s="4">
        <v>21164</v>
      </c>
      <c r="V33" s="29">
        <f>SUM(C33:U33)</f>
        <v>470108</v>
      </c>
    </row>
    <row r="34" spans="1:22" ht="18" customHeight="1" x14ac:dyDescent="0.15">
      <c r="A34" s="153"/>
      <c r="B34" s="120" t="s">
        <v>14</v>
      </c>
      <c r="C34" s="5">
        <v>86227</v>
      </c>
      <c r="D34" s="6">
        <v>98717</v>
      </c>
      <c r="E34" s="6">
        <v>174524</v>
      </c>
      <c r="F34" s="6">
        <v>40899</v>
      </c>
      <c r="G34" s="6">
        <v>14809</v>
      </c>
      <c r="H34" s="6">
        <v>19883</v>
      </c>
      <c r="I34" s="6">
        <v>12230</v>
      </c>
      <c r="J34" s="6">
        <v>183</v>
      </c>
      <c r="K34" s="6">
        <v>713</v>
      </c>
      <c r="L34" s="6">
        <v>1702</v>
      </c>
      <c r="M34" s="6">
        <v>36</v>
      </c>
      <c r="N34" s="6">
        <v>907</v>
      </c>
      <c r="O34" s="6">
        <v>351</v>
      </c>
      <c r="P34" s="6">
        <v>196</v>
      </c>
      <c r="Q34" s="6">
        <v>203</v>
      </c>
      <c r="R34" s="6">
        <v>4389</v>
      </c>
      <c r="S34" s="6">
        <v>708</v>
      </c>
      <c r="T34" s="6">
        <v>1865</v>
      </c>
      <c r="U34" s="7">
        <v>21314</v>
      </c>
      <c r="V34" s="31">
        <f>SUM(C34:U34)</f>
        <v>479856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1.2049152705565185</v>
      </c>
      <c r="D35" s="34">
        <f t="shared" ref="D35:V35" si="5">IF(D33=0,"- ",+D31/D33)</f>
        <v>1.3888170753146296</v>
      </c>
      <c r="E35" s="34">
        <f t="shared" si="5"/>
        <v>0.93819010137426173</v>
      </c>
      <c r="F35" s="34">
        <f t="shared" si="5"/>
        <v>0.98003821399839097</v>
      </c>
      <c r="G35" s="34">
        <f t="shared" si="5"/>
        <v>0.96433041301627032</v>
      </c>
      <c r="H35" s="34">
        <f t="shared" si="5"/>
        <v>0.79447727735887508</v>
      </c>
      <c r="I35" s="34">
        <f t="shared" si="5"/>
        <v>0.71344642118328505</v>
      </c>
      <c r="J35" s="34">
        <f t="shared" si="5"/>
        <v>0.48087431693989069</v>
      </c>
      <c r="K35" s="34">
        <f t="shared" ref="K35:M35" si="6">IF(K33=0,"- ",+K31/K33)</f>
        <v>1.2905982905982907</v>
      </c>
      <c r="L35" s="34">
        <f t="shared" si="6"/>
        <v>1.3710729104919976</v>
      </c>
      <c r="M35" s="34">
        <f t="shared" si="6"/>
        <v>0.58333333333333337</v>
      </c>
      <c r="N35" s="34">
        <f t="shared" si="5"/>
        <v>1.3061224489795917</v>
      </c>
      <c r="O35" s="34">
        <f t="shared" si="5"/>
        <v>0.95845697329376855</v>
      </c>
      <c r="P35" s="34">
        <f t="shared" si="5"/>
        <v>1.2333333333333334</v>
      </c>
      <c r="Q35" s="34">
        <f t="shared" si="5"/>
        <v>0.7921348314606742</v>
      </c>
      <c r="R35" s="34">
        <f t="shared" si="5"/>
        <v>1.0842499414930962</v>
      </c>
      <c r="S35" s="34">
        <f t="shared" si="5"/>
        <v>0.85565476190476186</v>
      </c>
      <c r="T35" s="34">
        <f t="shared" si="5"/>
        <v>1.0124153498871331</v>
      </c>
      <c r="U35" s="35">
        <f t="shared" si="5"/>
        <v>0.98884898884898886</v>
      </c>
      <c r="V35" s="36">
        <f t="shared" si="5"/>
        <v>1.0768802062504785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1.2113375160912476</v>
      </c>
      <c r="D36" s="38">
        <f t="shared" si="7"/>
        <v>1.3901050477627968</v>
      </c>
      <c r="E36" s="38">
        <f t="shared" si="7"/>
        <v>0.94101670830372897</v>
      </c>
      <c r="F36" s="38">
        <f t="shared" si="7"/>
        <v>0.98151544047531725</v>
      </c>
      <c r="G36" s="38">
        <f t="shared" si="7"/>
        <v>0.9654264298737254</v>
      </c>
      <c r="H36" s="38">
        <f t="shared" si="7"/>
        <v>0.79972841120555249</v>
      </c>
      <c r="I36" s="38">
        <f t="shared" si="7"/>
        <v>0.72232215862632865</v>
      </c>
      <c r="J36" s="38">
        <f t="shared" si="7"/>
        <v>0.48087431693989069</v>
      </c>
      <c r="K36" s="38">
        <f t="shared" ref="K36:M36" si="8">IF(K34=0,"- ",+K32/K34)</f>
        <v>1.270687237026648</v>
      </c>
      <c r="L36" s="38">
        <f t="shared" si="8"/>
        <v>1.3678025851938895</v>
      </c>
      <c r="M36" s="38">
        <f t="shared" si="8"/>
        <v>0.58333333333333337</v>
      </c>
      <c r="N36" s="38">
        <f t="shared" si="7"/>
        <v>1.4443219404630649</v>
      </c>
      <c r="O36" s="38">
        <f t="shared" si="7"/>
        <v>0.98290598290598286</v>
      </c>
      <c r="P36" s="38">
        <f t="shared" si="7"/>
        <v>1.4183673469387754</v>
      </c>
      <c r="Q36" s="38">
        <f t="shared" si="7"/>
        <v>0.84729064039408863</v>
      </c>
      <c r="R36" s="38">
        <f t="shared" si="7"/>
        <v>1.1105035315561631</v>
      </c>
      <c r="S36" s="38">
        <f t="shared" si="7"/>
        <v>0.83898305084745761</v>
      </c>
      <c r="T36" s="38">
        <f t="shared" si="7"/>
        <v>1.0075067024128685</v>
      </c>
      <c r="U36" s="39">
        <f t="shared" si="7"/>
        <v>0.98803603265459328</v>
      </c>
      <c r="V36" s="40">
        <f t="shared" si="7"/>
        <v>1.0814410989963656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14</v>
      </c>
      <c r="O4" s="14" t="s">
        <v>35</v>
      </c>
      <c r="P4" s="14" t="s">
        <v>36</v>
      </c>
      <c r="Q4" s="15">
        <v>11</v>
      </c>
      <c r="R4" s="14" t="s">
        <v>37</v>
      </c>
      <c r="T4" s="16" t="s">
        <v>33</v>
      </c>
      <c r="U4" s="16"/>
      <c r="V4" s="16" t="s">
        <v>100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91</v>
      </c>
      <c r="D7" s="3">
        <v>818</v>
      </c>
      <c r="E7" s="3">
        <v>713</v>
      </c>
      <c r="F7" s="3">
        <v>103</v>
      </c>
      <c r="G7" s="3">
        <v>2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4">
        <v>4</v>
      </c>
      <c r="V7" s="29">
        <f>SUM(C7:U7)</f>
        <v>1731</v>
      </c>
    </row>
    <row r="8" spans="1:22" ht="18" customHeight="1" x14ac:dyDescent="0.15">
      <c r="A8" s="157"/>
      <c r="B8" s="119" t="s">
        <v>14</v>
      </c>
      <c r="C8" s="5">
        <v>91</v>
      </c>
      <c r="D8" s="9">
        <v>818</v>
      </c>
      <c r="E8" s="9">
        <v>713</v>
      </c>
      <c r="F8" s="9">
        <v>103</v>
      </c>
      <c r="G8" s="9">
        <v>2</v>
      </c>
      <c r="H8" s="9">
        <v>0</v>
      </c>
      <c r="I8" s="9">
        <v>0</v>
      </c>
      <c r="J8" s="9">
        <v>0</v>
      </c>
      <c r="K8" s="9">
        <v>0</v>
      </c>
      <c r="L8" s="9">
        <v>0</v>
      </c>
      <c r="M8" s="9">
        <v>0</v>
      </c>
      <c r="N8" s="9">
        <v>0</v>
      </c>
      <c r="O8" s="9">
        <v>0</v>
      </c>
      <c r="P8" s="9">
        <v>0</v>
      </c>
      <c r="Q8" s="9">
        <v>0</v>
      </c>
      <c r="R8" s="9">
        <v>0</v>
      </c>
      <c r="S8" s="9">
        <v>0</v>
      </c>
      <c r="T8" s="9">
        <v>0</v>
      </c>
      <c r="U8" s="10">
        <v>4</v>
      </c>
      <c r="V8" s="30">
        <f t="shared" ref="V8:V30" si="0">SUM(C8:U8)</f>
        <v>1731</v>
      </c>
    </row>
    <row r="9" spans="1:22" ht="18" customHeight="1" x14ac:dyDescent="0.15">
      <c r="A9" s="154" t="s">
        <v>2</v>
      </c>
      <c r="B9" s="118" t="s">
        <v>13</v>
      </c>
      <c r="C9" s="2">
        <v>44</v>
      </c>
      <c r="D9" s="3">
        <v>844</v>
      </c>
      <c r="E9" s="3">
        <v>311</v>
      </c>
      <c r="F9" s="3">
        <v>562</v>
      </c>
      <c r="G9" s="3">
        <v>96</v>
      </c>
      <c r="H9" s="3">
        <v>151</v>
      </c>
      <c r="I9" s="3">
        <v>0</v>
      </c>
      <c r="J9" s="3">
        <v>38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1</v>
      </c>
      <c r="R9" s="3">
        <v>0</v>
      </c>
      <c r="S9" s="3">
        <v>0</v>
      </c>
      <c r="T9" s="3">
        <v>0</v>
      </c>
      <c r="U9" s="4">
        <v>6</v>
      </c>
      <c r="V9" s="29">
        <f t="shared" si="0"/>
        <v>2053</v>
      </c>
    </row>
    <row r="10" spans="1:22" ht="18" customHeight="1" x14ac:dyDescent="0.15">
      <c r="A10" s="153"/>
      <c r="B10" s="120" t="s">
        <v>14</v>
      </c>
      <c r="C10" s="5">
        <v>50</v>
      </c>
      <c r="D10" s="6">
        <v>844</v>
      </c>
      <c r="E10" s="6">
        <v>315</v>
      </c>
      <c r="F10" s="6">
        <v>860</v>
      </c>
      <c r="G10" s="6">
        <v>96</v>
      </c>
      <c r="H10" s="6">
        <v>151</v>
      </c>
      <c r="I10" s="6">
        <v>0</v>
      </c>
      <c r="J10" s="6">
        <v>38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2</v>
      </c>
      <c r="R10" s="6">
        <v>0</v>
      </c>
      <c r="S10" s="6">
        <v>0</v>
      </c>
      <c r="T10" s="6">
        <v>0</v>
      </c>
      <c r="U10" s="7">
        <v>10</v>
      </c>
      <c r="V10" s="31">
        <f t="shared" si="0"/>
        <v>2366</v>
      </c>
    </row>
    <row r="11" spans="1:22" ht="18" customHeight="1" x14ac:dyDescent="0.15">
      <c r="A11" s="156" t="s">
        <v>3</v>
      </c>
      <c r="B11" s="121" t="s">
        <v>13</v>
      </c>
      <c r="C11" s="11">
        <v>82</v>
      </c>
      <c r="D11" s="12">
        <v>1397</v>
      </c>
      <c r="E11" s="12">
        <v>739</v>
      </c>
      <c r="F11" s="12">
        <v>468</v>
      </c>
      <c r="G11" s="12">
        <v>58</v>
      </c>
      <c r="H11" s="12">
        <v>305</v>
      </c>
      <c r="I11" s="12">
        <v>0</v>
      </c>
      <c r="J11" s="12">
        <v>53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1</v>
      </c>
      <c r="R11" s="12">
        <v>1</v>
      </c>
      <c r="S11" s="12">
        <v>0</v>
      </c>
      <c r="T11" s="12">
        <v>0</v>
      </c>
      <c r="U11" s="13">
        <v>68</v>
      </c>
      <c r="V11" s="32">
        <f t="shared" si="0"/>
        <v>3172</v>
      </c>
    </row>
    <row r="12" spans="1:22" ht="18" customHeight="1" x14ac:dyDescent="0.15">
      <c r="A12" s="157"/>
      <c r="B12" s="119" t="s">
        <v>14</v>
      </c>
      <c r="C12" s="8">
        <v>83</v>
      </c>
      <c r="D12" s="9">
        <v>1397</v>
      </c>
      <c r="E12" s="9">
        <v>739</v>
      </c>
      <c r="F12" s="9">
        <v>785</v>
      </c>
      <c r="G12" s="9">
        <v>58</v>
      </c>
      <c r="H12" s="9">
        <v>305</v>
      </c>
      <c r="I12" s="9">
        <v>0</v>
      </c>
      <c r="J12" s="9">
        <v>53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2</v>
      </c>
      <c r="R12" s="9">
        <v>1</v>
      </c>
      <c r="S12" s="9">
        <v>0</v>
      </c>
      <c r="T12" s="9">
        <v>0</v>
      </c>
      <c r="U12" s="10">
        <v>68</v>
      </c>
      <c r="V12" s="30">
        <f t="shared" si="0"/>
        <v>3491</v>
      </c>
    </row>
    <row r="13" spans="1:22" ht="18" customHeight="1" x14ac:dyDescent="0.15">
      <c r="A13" s="154" t="s">
        <v>4</v>
      </c>
      <c r="B13" s="118" t="s">
        <v>13</v>
      </c>
      <c r="C13" s="2">
        <v>55</v>
      </c>
      <c r="D13" s="3">
        <v>2897</v>
      </c>
      <c r="E13" s="3">
        <v>963</v>
      </c>
      <c r="F13" s="3">
        <v>754</v>
      </c>
      <c r="G13" s="3">
        <v>120</v>
      </c>
      <c r="H13" s="3">
        <v>110</v>
      </c>
      <c r="I13" s="3">
        <v>0</v>
      </c>
      <c r="J13" s="3">
        <v>6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3</v>
      </c>
      <c r="U13" s="4">
        <v>32</v>
      </c>
      <c r="V13" s="29">
        <f t="shared" si="0"/>
        <v>4940</v>
      </c>
    </row>
    <row r="14" spans="1:22" ht="18" customHeight="1" x14ac:dyDescent="0.15">
      <c r="A14" s="153"/>
      <c r="B14" s="120" t="s">
        <v>14</v>
      </c>
      <c r="C14" s="5">
        <v>55</v>
      </c>
      <c r="D14" s="6">
        <v>2897</v>
      </c>
      <c r="E14" s="6">
        <v>963</v>
      </c>
      <c r="F14" s="6">
        <v>1103</v>
      </c>
      <c r="G14" s="6">
        <v>120</v>
      </c>
      <c r="H14" s="6">
        <v>116</v>
      </c>
      <c r="I14" s="6">
        <v>0</v>
      </c>
      <c r="J14" s="6">
        <v>6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v>0</v>
      </c>
      <c r="T14" s="6">
        <v>3</v>
      </c>
      <c r="U14" s="7">
        <v>32</v>
      </c>
      <c r="V14" s="31">
        <f t="shared" si="0"/>
        <v>5295</v>
      </c>
    </row>
    <row r="15" spans="1:22" ht="18" customHeight="1" x14ac:dyDescent="0.15">
      <c r="A15" s="156" t="s">
        <v>5</v>
      </c>
      <c r="B15" s="121" t="s">
        <v>13</v>
      </c>
      <c r="C15" s="11">
        <v>172</v>
      </c>
      <c r="D15" s="12">
        <v>2917</v>
      </c>
      <c r="E15" s="12">
        <v>678</v>
      </c>
      <c r="F15" s="12">
        <v>647</v>
      </c>
      <c r="G15" s="12">
        <v>33</v>
      </c>
      <c r="H15" s="12">
        <v>44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2">
        <v>0</v>
      </c>
      <c r="S15" s="12">
        <v>0</v>
      </c>
      <c r="T15" s="12">
        <v>4</v>
      </c>
      <c r="U15" s="13">
        <v>22</v>
      </c>
      <c r="V15" s="32">
        <f t="shared" si="0"/>
        <v>4517</v>
      </c>
    </row>
    <row r="16" spans="1:22" ht="18" customHeight="1" x14ac:dyDescent="0.15">
      <c r="A16" s="157"/>
      <c r="B16" s="119" t="s">
        <v>14</v>
      </c>
      <c r="C16" s="8">
        <v>176</v>
      </c>
      <c r="D16" s="9">
        <v>2917</v>
      </c>
      <c r="E16" s="9">
        <v>678</v>
      </c>
      <c r="F16" s="9">
        <v>982</v>
      </c>
      <c r="G16" s="9">
        <v>33</v>
      </c>
      <c r="H16" s="9">
        <v>44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4</v>
      </c>
      <c r="U16" s="10">
        <v>22</v>
      </c>
      <c r="V16" s="30">
        <f t="shared" si="0"/>
        <v>4856</v>
      </c>
    </row>
    <row r="17" spans="1:22" ht="18" customHeight="1" x14ac:dyDescent="0.15">
      <c r="A17" s="154" t="s">
        <v>6</v>
      </c>
      <c r="B17" s="118" t="s">
        <v>13</v>
      </c>
      <c r="C17" s="2">
        <v>53</v>
      </c>
      <c r="D17" s="3">
        <v>1924</v>
      </c>
      <c r="E17" s="3">
        <v>587</v>
      </c>
      <c r="F17" s="3">
        <v>587</v>
      </c>
      <c r="G17" s="3">
        <v>9</v>
      </c>
      <c r="H17" s="3">
        <v>124</v>
      </c>
      <c r="I17" s="3">
        <v>1</v>
      </c>
      <c r="J17" s="3">
        <v>0</v>
      </c>
      <c r="K17" s="3">
        <v>4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4">
        <v>2</v>
      </c>
      <c r="V17" s="29">
        <f t="shared" si="0"/>
        <v>3291</v>
      </c>
    </row>
    <row r="18" spans="1:22" ht="18" customHeight="1" x14ac:dyDescent="0.15">
      <c r="A18" s="153"/>
      <c r="B18" s="120" t="s">
        <v>14</v>
      </c>
      <c r="C18" s="5">
        <v>53</v>
      </c>
      <c r="D18" s="6">
        <v>1924</v>
      </c>
      <c r="E18" s="6">
        <v>589</v>
      </c>
      <c r="F18" s="6">
        <v>1001</v>
      </c>
      <c r="G18" s="6">
        <v>9</v>
      </c>
      <c r="H18" s="6">
        <v>126</v>
      </c>
      <c r="I18" s="6">
        <v>2</v>
      </c>
      <c r="J18" s="6">
        <v>0</v>
      </c>
      <c r="K18" s="6">
        <v>4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7">
        <v>2</v>
      </c>
      <c r="V18" s="31">
        <f t="shared" si="0"/>
        <v>3710</v>
      </c>
    </row>
    <row r="19" spans="1:22" ht="18" customHeight="1" x14ac:dyDescent="0.15">
      <c r="A19" s="156" t="s">
        <v>7</v>
      </c>
      <c r="B19" s="121" t="s">
        <v>13</v>
      </c>
      <c r="C19" s="11">
        <v>26</v>
      </c>
      <c r="D19" s="12">
        <v>861</v>
      </c>
      <c r="E19" s="12">
        <v>385</v>
      </c>
      <c r="F19" s="12">
        <v>507</v>
      </c>
      <c r="G19" s="12">
        <v>15</v>
      </c>
      <c r="H19" s="12">
        <v>135</v>
      </c>
      <c r="I19" s="12">
        <v>49</v>
      </c>
      <c r="J19" s="12">
        <v>0</v>
      </c>
      <c r="K19" s="12">
        <v>32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3">
        <v>13</v>
      </c>
      <c r="V19" s="32">
        <f t="shared" si="0"/>
        <v>2023</v>
      </c>
    </row>
    <row r="20" spans="1:22" ht="18" customHeight="1" x14ac:dyDescent="0.15">
      <c r="A20" s="157"/>
      <c r="B20" s="119" t="s">
        <v>14</v>
      </c>
      <c r="C20" s="8">
        <v>32</v>
      </c>
      <c r="D20" s="9">
        <v>1380</v>
      </c>
      <c r="E20" s="9">
        <v>506</v>
      </c>
      <c r="F20" s="9">
        <v>870</v>
      </c>
      <c r="G20" s="9">
        <v>23</v>
      </c>
      <c r="H20" s="9">
        <v>168</v>
      </c>
      <c r="I20" s="9">
        <v>68</v>
      </c>
      <c r="J20" s="9">
        <v>0</v>
      </c>
      <c r="K20" s="9">
        <v>41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10">
        <v>13</v>
      </c>
      <c r="V20" s="30">
        <f t="shared" si="0"/>
        <v>3101</v>
      </c>
    </row>
    <row r="21" spans="1:22" ht="18" customHeight="1" x14ac:dyDescent="0.15">
      <c r="A21" s="154" t="s">
        <v>8</v>
      </c>
      <c r="B21" s="118" t="s">
        <v>13</v>
      </c>
      <c r="C21" s="2">
        <v>7</v>
      </c>
      <c r="D21" s="3">
        <v>731</v>
      </c>
      <c r="E21" s="3">
        <v>683</v>
      </c>
      <c r="F21" s="3">
        <v>398</v>
      </c>
      <c r="G21" s="3">
        <v>19</v>
      </c>
      <c r="H21" s="3">
        <v>41</v>
      </c>
      <c r="I21" s="3">
        <v>52</v>
      </c>
      <c r="J21" s="3">
        <v>0</v>
      </c>
      <c r="K21" s="3">
        <v>11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1</v>
      </c>
      <c r="U21" s="4">
        <v>2</v>
      </c>
      <c r="V21" s="29">
        <f t="shared" si="0"/>
        <v>1945</v>
      </c>
    </row>
    <row r="22" spans="1:22" ht="18" customHeight="1" x14ac:dyDescent="0.15">
      <c r="A22" s="153"/>
      <c r="B22" s="120" t="s">
        <v>14</v>
      </c>
      <c r="C22" s="5">
        <v>10</v>
      </c>
      <c r="D22" s="6">
        <v>1086</v>
      </c>
      <c r="E22" s="6">
        <v>909</v>
      </c>
      <c r="F22" s="6">
        <v>1007</v>
      </c>
      <c r="G22" s="6">
        <v>27</v>
      </c>
      <c r="H22" s="6">
        <v>60</v>
      </c>
      <c r="I22" s="6">
        <v>70</v>
      </c>
      <c r="J22" s="6">
        <v>0</v>
      </c>
      <c r="K22" s="6">
        <v>18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6</v>
      </c>
      <c r="U22" s="7">
        <v>2</v>
      </c>
      <c r="V22" s="31">
        <f t="shared" si="0"/>
        <v>3195</v>
      </c>
    </row>
    <row r="23" spans="1:22" ht="18" customHeight="1" x14ac:dyDescent="0.15">
      <c r="A23" s="156" t="s">
        <v>9</v>
      </c>
      <c r="B23" s="121" t="s">
        <v>13</v>
      </c>
      <c r="C23" s="11">
        <v>53</v>
      </c>
      <c r="D23" s="12">
        <v>638</v>
      </c>
      <c r="E23" s="12">
        <v>529</v>
      </c>
      <c r="F23" s="12">
        <v>616</v>
      </c>
      <c r="G23" s="12">
        <v>103</v>
      </c>
      <c r="H23" s="12">
        <v>208</v>
      </c>
      <c r="I23" s="12">
        <v>53</v>
      </c>
      <c r="J23" s="12">
        <v>0</v>
      </c>
      <c r="K23" s="12">
        <v>2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  <c r="Q23" s="12">
        <v>0</v>
      </c>
      <c r="R23" s="12">
        <v>0</v>
      </c>
      <c r="S23" s="12">
        <v>0</v>
      </c>
      <c r="T23" s="12">
        <v>0</v>
      </c>
      <c r="U23" s="13">
        <v>0</v>
      </c>
      <c r="V23" s="32">
        <f t="shared" si="0"/>
        <v>2202</v>
      </c>
    </row>
    <row r="24" spans="1:22" ht="18" customHeight="1" x14ac:dyDescent="0.15">
      <c r="A24" s="157"/>
      <c r="B24" s="119" t="s">
        <v>14</v>
      </c>
      <c r="C24" s="8">
        <v>67</v>
      </c>
      <c r="D24" s="9">
        <v>906</v>
      </c>
      <c r="E24" s="9">
        <v>610</v>
      </c>
      <c r="F24" s="9">
        <v>774</v>
      </c>
      <c r="G24" s="9">
        <v>161</v>
      </c>
      <c r="H24" s="9">
        <v>252</v>
      </c>
      <c r="I24" s="9">
        <v>66</v>
      </c>
      <c r="J24" s="9">
        <v>0</v>
      </c>
      <c r="K24" s="9">
        <v>2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10">
        <v>0</v>
      </c>
      <c r="V24" s="30">
        <f t="shared" si="0"/>
        <v>2838</v>
      </c>
    </row>
    <row r="25" spans="1:22" ht="18" customHeight="1" x14ac:dyDescent="0.15">
      <c r="A25" s="154" t="s">
        <v>10</v>
      </c>
      <c r="B25" s="118" t="s">
        <v>13</v>
      </c>
      <c r="C25" s="2">
        <v>36</v>
      </c>
      <c r="D25" s="3">
        <v>11</v>
      </c>
      <c r="E25" s="3">
        <v>13</v>
      </c>
      <c r="F25" s="3">
        <v>12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1</v>
      </c>
      <c r="Q25" s="3">
        <v>0</v>
      </c>
      <c r="R25" s="3">
        <v>0</v>
      </c>
      <c r="S25" s="3">
        <v>0</v>
      </c>
      <c r="T25" s="3">
        <v>0</v>
      </c>
      <c r="U25" s="4">
        <v>0</v>
      </c>
      <c r="V25" s="29">
        <f t="shared" si="0"/>
        <v>73</v>
      </c>
    </row>
    <row r="26" spans="1:22" ht="18" customHeight="1" x14ac:dyDescent="0.15">
      <c r="A26" s="153"/>
      <c r="B26" s="120" t="s">
        <v>14</v>
      </c>
      <c r="C26" s="5">
        <v>48</v>
      </c>
      <c r="D26" s="6">
        <v>16</v>
      </c>
      <c r="E26" s="6">
        <v>21</v>
      </c>
      <c r="F26" s="6">
        <v>16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1</v>
      </c>
      <c r="Q26" s="6">
        <v>0</v>
      </c>
      <c r="R26" s="6">
        <v>0</v>
      </c>
      <c r="S26" s="6">
        <v>0</v>
      </c>
      <c r="T26" s="6">
        <v>0</v>
      </c>
      <c r="U26" s="7">
        <v>0</v>
      </c>
      <c r="V26" s="31">
        <f t="shared" si="0"/>
        <v>102</v>
      </c>
    </row>
    <row r="27" spans="1:22" ht="18" customHeight="1" x14ac:dyDescent="0.15">
      <c r="A27" s="156" t="s">
        <v>11</v>
      </c>
      <c r="B27" s="121" t="s">
        <v>13</v>
      </c>
      <c r="C27" s="11">
        <v>39</v>
      </c>
      <c r="D27" s="12">
        <v>33</v>
      </c>
      <c r="E27" s="12">
        <v>7</v>
      </c>
      <c r="F27" s="12">
        <v>94</v>
      </c>
      <c r="G27" s="12">
        <v>4</v>
      </c>
      <c r="H27" s="12">
        <v>0</v>
      </c>
      <c r="I27" s="12">
        <v>2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2">
        <v>0</v>
      </c>
      <c r="S27" s="12">
        <v>0</v>
      </c>
      <c r="T27" s="12">
        <v>0</v>
      </c>
      <c r="U27" s="13">
        <v>0</v>
      </c>
      <c r="V27" s="32">
        <f t="shared" si="0"/>
        <v>179</v>
      </c>
    </row>
    <row r="28" spans="1:22" ht="18" customHeight="1" x14ac:dyDescent="0.15">
      <c r="A28" s="157"/>
      <c r="B28" s="119" t="s">
        <v>14</v>
      </c>
      <c r="C28" s="8">
        <v>62</v>
      </c>
      <c r="D28" s="9">
        <v>45</v>
      </c>
      <c r="E28" s="9">
        <v>10</v>
      </c>
      <c r="F28" s="9">
        <v>150</v>
      </c>
      <c r="G28" s="9">
        <v>5</v>
      </c>
      <c r="H28" s="9">
        <v>0</v>
      </c>
      <c r="I28" s="9">
        <v>2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  <c r="Q28" s="9">
        <v>0</v>
      </c>
      <c r="R28" s="9">
        <v>0</v>
      </c>
      <c r="S28" s="9">
        <v>0</v>
      </c>
      <c r="T28" s="9">
        <v>0</v>
      </c>
      <c r="U28" s="10">
        <v>0</v>
      </c>
      <c r="V28" s="30">
        <f t="shared" si="0"/>
        <v>274</v>
      </c>
    </row>
    <row r="29" spans="1:22" ht="18" customHeight="1" x14ac:dyDescent="0.15">
      <c r="A29" s="154" t="s">
        <v>12</v>
      </c>
      <c r="B29" s="118" t="s">
        <v>13</v>
      </c>
      <c r="C29" s="2">
        <v>5</v>
      </c>
      <c r="D29" s="3">
        <v>0</v>
      </c>
      <c r="E29" s="3">
        <v>12</v>
      </c>
      <c r="F29" s="3">
        <v>7</v>
      </c>
      <c r="G29" s="3">
        <v>0</v>
      </c>
      <c r="H29" s="3">
        <v>0</v>
      </c>
      <c r="I29" s="3">
        <v>2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4">
        <v>0</v>
      </c>
      <c r="V29" s="29">
        <f t="shared" si="0"/>
        <v>26</v>
      </c>
    </row>
    <row r="30" spans="1:22" ht="18" customHeight="1" x14ac:dyDescent="0.15">
      <c r="A30" s="153"/>
      <c r="B30" s="120" t="s">
        <v>14</v>
      </c>
      <c r="C30" s="5">
        <v>15</v>
      </c>
      <c r="D30" s="6">
        <v>0</v>
      </c>
      <c r="E30" s="6">
        <v>17</v>
      </c>
      <c r="F30" s="6">
        <v>10</v>
      </c>
      <c r="G30" s="6">
        <v>0</v>
      </c>
      <c r="H30" s="6">
        <v>0</v>
      </c>
      <c r="I30" s="6">
        <v>2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U30" s="7">
        <v>0</v>
      </c>
      <c r="V30" s="31">
        <f t="shared" si="0"/>
        <v>44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663</v>
      </c>
      <c r="D31" s="3">
        <f t="shared" ref="D31:V31" si="1">+D7+D9+D11+D13+D15+D17+D19+D21+D23+D25+D27+D29</f>
        <v>13071</v>
      </c>
      <c r="E31" s="3">
        <f t="shared" si="1"/>
        <v>5620</v>
      </c>
      <c r="F31" s="3">
        <f t="shared" si="1"/>
        <v>4755</v>
      </c>
      <c r="G31" s="3">
        <f t="shared" si="1"/>
        <v>459</v>
      </c>
      <c r="H31" s="3">
        <f t="shared" si="1"/>
        <v>1118</v>
      </c>
      <c r="I31" s="3">
        <f t="shared" si="1"/>
        <v>159</v>
      </c>
      <c r="J31" s="3">
        <f t="shared" si="1"/>
        <v>97</v>
      </c>
      <c r="K31" s="3">
        <f t="shared" ref="K31:M31" si="2">+K7+K9+K11+K13+K15+K17+K19+K21+K23+K25+K27+K29</f>
        <v>49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1</v>
      </c>
      <c r="Q31" s="3">
        <f t="shared" si="1"/>
        <v>2</v>
      </c>
      <c r="R31" s="3">
        <f t="shared" si="1"/>
        <v>1</v>
      </c>
      <c r="S31" s="3">
        <f t="shared" si="1"/>
        <v>0</v>
      </c>
      <c r="T31" s="3">
        <f t="shared" si="1"/>
        <v>8</v>
      </c>
      <c r="U31" s="4">
        <f t="shared" si="1"/>
        <v>149</v>
      </c>
      <c r="V31" s="29">
        <f t="shared" si="1"/>
        <v>26152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742</v>
      </c>
      <c r="D32" s="6">
        <f t="shared" si="3"/>
        <v>14230</v>
      </c>
      <c r="E32" s="6">
        <f t="shared" si="3"/>
        <v>6070</v>
      </c>
      <c r="F32" s="6">
        <f t="shared" si="3"/>
        <v>7661</v>
      </c>
      <c r="G32" s="6">
        <f t="shared" si="3"/>
        <v>534</v>
      </c>
      <c r="H32" s="6">
        <f t="shared" si="3"/>
        <v>1222</v>
      </c>
      <c r="I32" s="6">
        <f t="shared" si="3"/>
        <v>210</v>
      </c>
      <c r="J32" s="6">
        <f t="shared" si="3"/>
        <v>97</v>
      </c>
      <c r="K32" s="6">
        <f t="shared" ref="K32:M32" si="4">+K8+K10+K12+K14+K16+K18+K20+K22+K24+K26+K28+K30</f>
        <v>65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1</v>
      </c>
      <c r="Q32" s="6">
        <f t="shared" si="3"/>
        <v>4</v>
      </c>
      <c r="R32" s="6">
        <f t="shared" si="3"/>
        <v>1</v>
      </c>
      <c r="S32" s="6">
        <f t="shared" si="3"/>
        <v>0</v>
      </c>
      <c r="T32" s="6">
        <f t="shared" si="3"/>
        <v>13</v>
      </c>
      <c r="U32" s="7">
        <f t="shared" si="3"/>
        <v>153</v>
      </c>
      <c r="V32" s="31">
        <f t="shared" si="3"/>
        <v>31003</v>
      </c>
    </row>
    <row r="33" spans="1:22" ht="18" customHeight="1" x14ac:dyDescent="0.15">
      <c r="A33" s="158" t="s">
        <v>273</v>
      </c>
      <c r="B33" s="118" t="s">
        <v>13</v>
      </c>
      <c r="C33" s="2">
        <v>1578</v>
      </c>
      <c r="D33" s="3">
        <v>16363</v>
      </c>
      <c r="E33" s="3">
        <v>8803</v>
      </c>
      <c r="F33" s="3">
        <v>8251</v>
      </c>
      <c r="G33" s="3">
        <v>1159</v>
      </c>
      <c r="H33" s="3">
        <v>2385</v>
      </c>
      <c r="I33" s="3">
        <v>1425</v>
      </c>
      <c r="J33" s="3">
        <v>3</v>
      </c>
      <c r="K33" s="3">
        <v>393</v>
      </c>
      <c r="L33" s="3">
        <v>0</v>
      </c>
      <c r="M33" s="3">
        <v>0</v>
      </c>
      <c r="N33" s="3">
        <v>15</v>
      </c>
      <c r="O33" s="3">
        <v>18</v>
      </c>
      <c r="P33" s="3">
        <v>31</v>
      </c>
      <c r="Q33" s="3">
        <v>20</v>
      </c>
      <c r="R33" s="3">
        <v>50</v>
      </c>
      <c r="S33" s="3">
        <v>45</v>
      </c>
      <c r="T33" s="3">
        <v>120</v>
      </c>
      <c r="U33" s="4">
        <v>2027</v>
      </c>
      <c r="V33" s="29">
        <f>SUM(C33:U33)</f>
        <v>42686</v>
      </c>
    </row>
    <row r="34" spans="1:22" ht="18" customHeight="1" x14ac:dyDescent="0.15">
      <c r="A34" s="153"/>
      <c r="B34" s="120" t="s">
        <v>14</v>
      </c>
      <c r="C34" s="5">
        <v>1658</v>
      </c>
      <c r="D34" s="6">
        <v>16409</v>
      </c>
      <c r="E34" s="6">
        <v>8915</v>
      </c>
      <c r="F34" s="6">
        <v>11496</v>
      </c>
      <c r="G34" s="6">
        <v>1183</v>
      </c>
      <c r="H34" s="6">
        <v>2484</v>
      </c>
      <c r="I34" s="6">
        <v>1427</v>
      </c>
      <c r="J34" s="6">
        <v>3</v>
      </c>
      <c r="K34" s="6">
        <v>393</v>
      </c>
      <c r="L34" s="6">
        <v>0</v>
      </c>
      <c r="M34" s="6">
        <v>0</v>
      </c>
      <c r="N34" s="6">
        <v>15</v>
      </c>
      <c r="O34" s="6">
        <v>37</v>
      </c>
      <c r="P34" s="6">
        <v>34</v>
      </c>
      <c r="Q34" s="6">
        <v>24</v>
      </c>
      <c r="R34" s="6">
        <v>55</v>
      </c>
      <c r="S34" s="6">
        <v>48</v>
      </c>
      <c r="T34" s="6">
        <v>126</v>
      </c>
      <c r="U34" s="7">
        <v>2050</v>
      </c>
      <c r="V34" s="31">
        <f>SUM(C34:U34)</f>
        <v>46357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0.42015209125475284</v>
      </c>
      <c r="D35" s="34">
        <f t="shared" ref="D35:V35" si="5">IF(D33=0,"- ",+D31/D33)</f>
        <v>0.79881439833771317</v>
      </c>
      <c r="E35" s="34">
        <f t="shared" si="5"/>
        <v>0.63841872089060547</v>
      </c>
      <c r="F35" s="34">
        <f t="shared" si="5"/>
        <v>0.57629378257180952</v>
      </c>
      <c r="G35" s="34">
        <f t="shared" si="5"/>
        <v>0.39603106125970666</v>
      </c>
      <c r="H35" s="34">
        <f t="shared" si="5"/>
        <v>0.46876310272536686</v>
      </c>
      <c r="I35" s="34">
        <f t="shared" si="5"/>
        <v>0.11157894736842106</v>
      </c>
      <c r="J35" s="34">
        <f t="shared" si="5"/>
        <v>32.333333333333336</v>
      </c>
      <c r="K35" s="34">
        <f t="shared" ref="K35:M35" si="6">IF(K33=0,"- ",+K31/K33)</f>
        <v>0.12468193384223919</v>
      </c>
      <c r="L35" s="34" t="str">
        <f t="shared" si="6"/>
        <v xml:space="preserve">- </v>
      </c>
      <c r="M35" s="34" t="str">
        <f t="shared" si="6"/>
        <v xml:space="preserve">- </v>
      </c>
      <c r="N35" s="34">
        <f t="shared" si="5"/>
        <v>0</v>
      </c>
      <c r="O35" s="34">
        <f t="shared" si="5"/>
        <v>0</v>
      </c>
      <c r="P35" s="34">
        <f t="shared" si="5"/>
        <v>3.2258064516129031E-2</v>
      </c>
      <c r="Q35" s="34">
        <f t="shared" si="5"/>
        <v>0.1</v>
      </c>
      <c r="R35" s="34">
        <f t="shared" si="5"/>
        <v>0.02</v>
      </c>
      <c r="S35" s="34">
        <f t="shared" si="5"/>
        <v>0</v>
      </c>
      <c r="T35" s="34">
        <f t="shared" si="5"/>
        <v>6.6666666666666666E-2</v>
      </c>
      <c r="U35" s="35">
        <f t="shared" si="5"/>
        <v>7.3507646768623577E-2</v>
      </c>
      <c r="V35" s="36">
        <f t="shared" si="5"/>
        <v>0.61265988848802888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0.44752714113389624</v>
      </c>
      <c r="D36" s="38">
        <f t="shared" si="7"/>
        <v>0.86720702053750987</v>
      </c>
      <c r="E36" s="38">
        <f t="shared" si="7"/>
        <v>0.68087492989343801</v>
      </c>
      <c r="F36" s="38">
        <f t="shared" si="7"/>
        <v>0.6664057063326374</v>
      </c>
      <c r="G36" s="38">
        <f t="shared" si="7"/>
        <v>0.45139475908706678</v>
      </c>
      <c r="H36" s="38">
        <f t="shared" si="7"/>
        <v>0.49194847020933979</v>
      </c>
      <c r="I36" s="38">
        <f t="shared" si="7"/>
        <v>0.14716187806587247</v>
      </c>
      <c r="J36" s="38">
        <f t="shared" si="7"/>
        <v>32.333333333333336</v>
      </c>
      <c r="K36" s="38">
        <f t="shared" ref="K36:M36" si="8">IF(K34=0,"- ",+K32/K34)</f>
        <v>0.16539440203562342</v>
      </c>
      <c r="L36" s="38" t="str">
        <f t="shared" si="8"/>
        <v xml:space="preserve">- </v>
      </c>
      <c r="M36" s="38" t="str">
        <f t="shared" si="8"/>
        <v xml:space="preserve">- </v>
      </c>
      <c r="N36" s="38">
        <f t="shared" si="7"/>
        <v>0</v>
      </c>
      <c r="O36" s="38">
        <f t="shared" si="7"/>
        <v>0</v>
      </c>
      <c r="P36" s="38">
        <f t="shared" si="7"/>
        <v>2.9411764705882353E-2</v>
      </c>
      <c r="Q36" s="38">
        <f t="shared" si="7"/>
        <v>0.16666666666666666</v>
      </c>
      <c r="R36" s="38">
        <f t="shared" si="7"/>
        <v>1.8181818181818181E-2</v>
      </c>
      <c r="S36" s="38">
        <f t="shared" si="7"/>
        <v>0</v>
      </c>
      <c r="T36" s="38">
        <f t="shared" si="7"/>
        <v>0.10317460317460317</v>
      </c>
      <c r="U36" s="39">
        <f t="shared" si="7"/>
        <v>7.4634146341463412E-2</v>
      </c>
      <c r="V36" s="40">
        <f t="shared" si="7"/>
        <v>0.66878788532476219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</v>
      </c>
      <c r="O4" s="14" t="s">
        <v>35</v>
      </c>
      <c r="P4" s="14" t="s">
        <v>36</v>
      </c>
      <c r="Q4" s="15">
        <v>1</v>
      </c>
      <c r="R4" s="14" t="s">
        <v>37</v>
      </c>
      <c r="T4" s="16" t="s">
        <v>33</v>
      </c>
      <c r="U4" s="16"/>
      <c r="V4" s="16" t="s">
        <v>101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>
        <v>4</v>
      </c>
      <c r="V7" s="29">
        <f>SUM(C7:U7)</f>
        <v>4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>
        <v>4</v>
      </c>
      <c r="V8" s="30">
        <f t="shared" ref="V8:V30" si="0">SUM(C8:U8)</f>
        <v>4</v>
      </c>
    </row>
    <row r="9" spans="1:22" ht="18" customHeight="1" x14ac:dyDescent="0.15">
      <c r="A9" s="154" t="s">
        <v>2</v>
      </c>
      <c r="B9" s="118" t="s">
        <v>13</v>
      </c>
      <c r="C9" s="2">
        <v>1</v>
      </c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>
        <v>3</v>
      </c>
      <c r="V9" s="29">
        <f t="shared" si="0"/>
        <v>4</v>
      </c>
    </row>
    <row r="10" spans="1:22" ht="18" customHeight="1" x14ac:dyDescent="0.15">
      <c r="A10" s="153"/>
      <c r="B10" s="120" t="s">
        <v>14</v>
      </c>
      <c r="C10" s="5">
        <v>1</v>
      </c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>
        <v>3</v>
      </c>
      <c r="V10" s="31">
        <f t="shared" si="0"/>
        <v>4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/>
      <c r="F13" s="3">
        <v>3</v>
      </c>
      <c r="G13" s="3"/>
      <c r="H13" s="3">
        <v>1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4</v>
      </c>
    </row>
    <row r="14" spans="1:22" ht="18" customHeight="1" x14ac:dyDescent="0.15">
      <c r="A14" s="153"/>
      <c r="B14" s="120" t="s">
        <v>14</v>
      </c>
      <c r="C14" s="5"/>
      <c r="D14" s="6"/>
      <c r="E14" s="6"/>
      <c r="F14" s="6">
        <v>3</v>
      </c>
      <c r="G14" s="6"/>
      <c r="H14" s="6">
        <v>1</v>
      </c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4</v>
      </c>
    </row>
    <row r="15" spans="1:22" ht="18" customHeight="1" x14ac:dyDescent="0.15">
      <c r="A15" s="156" t="s">
        <v>5</v>
      </c>
      <c r="B15" s="121" t="s">
        <v>13</v>
      </c>
      <c r="C15" s="11"/>
      <c r="D15" s="12">
        <v>5</v>
      </c>
      <c r="E15" s="12">
        <v>6</v>
      </c>
      <c r="F15" s="12">
        <v>12</v>
      </c>
      <c r="G15" s="12">
        <v>4</v>
      </c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>
        <v>2</v>
      </c>
      <c r="S15" s="12"/>
      <c r="T15" s="12"/>
      <c r="U15" s="13"/>
      <c r="V15" s="32">
        <f t="shared" si="0"/>
        <v>29</v>
      </c>
    </row>
    <row r="16" spans="1:22" ht="18" customHeight="1" x14ac:dyDescent="0.15">
      <c r="A16" s="157"/>
      <c r="B16" s="119" t="s">
        <v>14</v>
      </c>
      <c r="C16" s="8"/>
      <c r="D16" s="9">
        <v>5</v>
      </c>
      <c r="E16" s="9">
        <v>6</v>
      </c>
      <c r="F16" s="9">
        <v>12</v>
      </c>
      <c r="G16" s="9">
        <v>4</v>
      </c>
      <c r="H16" s="9"/>
      <c r="I16" s="9"/>
      <c r="J16" s="9"/>
      <c r="K16" s="9"/>
      <c r="L16" s="9"/>
      <c r="M16" s="9"/>
      <c r="N16" s="9"/>
      <c r="O16" s="9"/>
      <c r="P16" s="9"/>
      <c r="Q16" s="9"/>
      <c r="R16" s="9">
        <v>2</v>
      </c>
      <c r="S16" s="9"/>
      <c r="T16" s="9"/>
      <c r="U16" s="10"/>
      <c r="V16" s="30">
        <f t="shared" si="0"/>
        <v>29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/>
      <c r="G19" s="12">
        <v>2</v>
      </c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>
        <v>8</v>
      </c>
      <c r="V19" s="32">
        <f t="shared" si="0"/>
        <v>10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>
        <v>2</v>
      </c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>
        <v>8</v>
      </c>
      <c r="V20" s="30">
        <f t="shared" si="0"/>
        <v>10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>
        <v>2</v>
      </c>
      <c r="V23" s="32">
        <f t="shared" si="0"/>
        <v>2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>
        <v>2</v>
      </c>
      <c r="V24" s="30">
        <f t="shared" si="0"/>
        <v>2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>
        <v>9</v>
      </c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>
        <v>2</v>
      </c>
      <c r="V27" s="32">
        <f t="shared" si="0"/>
        <v>11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>
        <v>9</v>
      </c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>
        <v>2</v>
      </c>
      <c r="V28" s="30">
        <f t="shared" si="0"/>
        <v>11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>
        <v>4</v>
      </c>
      <c r="V29" s="29">
        <f t="shared" si="0"/>
        <v>4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>
        <v>4</v>
      </c>
      <c r="V30" s="31">
        <f t="shared" si="0"/>
        <v>4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1</v>
      </c>
      <c r="D31" s="3">
        <f t="shared" ref="D31:V31" si="1">+D7+D9+D11+D13+D15+D17+D19+D21+D23+D25+D27+D29</f>
        <v>5</v>
      </c>
      <c r="E31" s="3">
        <f t="shared" si="1"/>
        <v>6</v>
      </c>
      <c r="F31" s="3">
        <f t="shared" si="1"/>
        <v>15</v>
      </c>
      <c r="G31" s="3">
        <f t="shared" si="1"/>
        <v>15</v>
      </c>
      <c r="H31" s="3">
        <f t="shared" si="1"/>
        <v>1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2</v>
      </c>
      <c r="S31" s="3">
        <f t="shared" si="1"/>
        <v>0</v>
      </c>
      <c r="T31" s="3">
        <f t="shared" si="1"/>
        <v>0</v>
      </c>
      <c r="U31" s="4">
        <f t="shared" si="1"/>
        <v>23</v>
      </c>
      <c r="V31" s="29">
        <f t="shared" si="1"/>
        <v>68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1</v>
      </c>
      <c r="D32" s="6">
        <f t="shared" si="3"/>
        <v>5</v>
      </c>
      <c r="E32" s="6">
        <f t="shared" si="3"/>
        <v>6</v>
      </c>
      <c r="F32" s="6">
        <f t="shared" si="3"/>
        <v>15</v>
      </c>
      <c r="G32" s="6">
        <f t="shared" si="3"/>
        <v>15</v>
      </c>
      <c r="H32" s="6">
        <f t="shared" si="3"/>
        <v>1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2</v>
      </c>
      <c r="S32" s="6">
        <f t="shared" si="3"/>
        <v>0</v>
      </c>
      <c r="T32" s="6">
        <f t="shared" si="3"/>
        <v>0</v>
      </c>
      <c r="U32" s="7">
        <f t="shared" si="3"/>
        <v>23</v>
      </c>
      <c r="V32" s="31">
        <f t="shared" si="3"/>
        <v>68</v>
      </c>
    </row>
    <row r="33" spans="1:22" ht="18" customHeight="1" x14ac:dyDescent="0.15">
      <c r="A33" s="158" t="s">
        <v>273</v>
      </c>
      <c r="B33" s="118" t="s">
        <v>13</v>
      </c>
      <c r="C33" s="2">
        <v>7</v>
      </c>
      <c r="D33" s="3">
        <v>2</v>
      </c>
      <c r="E33" s="3">
        <v>9</v>
      </c>
      <c r="F33" s="3">
        <v>6</v>
      </c>
      <c r="G33" s="3">
        <v>6</v>
      </c>
      <c r="H33" s="3">
        <v>0</v>
      </c>
      <c r="I33" s="3">
        <v>11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1</v>
      </c>
      <c r="P33" s="3">
        <v>2</v>
      </c>
      <c r="Q33" s="3">
        <v>0</v>
      </c>
      <c r="R33" s="3">
        <v>6</v>
      </c>
      <c r="S33" s="3">
        <v>3</v>
      </c>
      <c r="T33" s="3">
        <v>2</v>
      </c>
      <c r="U33" s="4">
        <v>13</v>
      </c>
      <c r="V33" s="29">
        <f>SUM(C33:U33)</f>
        <v>68</v>
      </c>
    </row>
    <row r="34" spans="1:22" ht="18" customHeight="1" x14ac:dyDescent="0.15">
      <c r="A34" s="153"/>
      <c r="B34" s="120" t="s">
        <v>14</v>
      </c>
      <c r="C34" s="5">
        <v>13</v>
      </c>
      <c r="D34" s="6">
        <v>2</v>
      </c>
      <c r="E34" s="6">
        <v>9</v>
      </c>
      <c r="F34" s="6">
        <v>12</v>
      </c>
      <c r="G34" s="6">
        <v>6</v>
      </c>
      <c r="H34" s="6">
        <v>0</v>
      </c>
      <c r="I34" s="6">
        <v>11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1</v>
      </c>
      <c r="P34" s="6">
        <v>2</v>
      </c>
      <c r="Q34" s="6">
        <v>0</v>
      </c>
      <c r="R34" s="6">
        <v>6</v>
      </c>
      <c r="S34" s="6">
        <v>6</v>
      </c>
      <c r="T34" s="6">
        <v>2</v>
      </c>
      <c r="U34" s="7">
        <v>26</v>
      </c>
      <c r="V34" s="31">
        <f>SUM(C34:U34)</f>
        <v>96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0.14285714285714285</v>
      </c>
      <c r="D35" s="34">
        <f t="shared" ref="D35:V35" si="5">IF(D33=0,"- ",+D31/D33)</f>
        <v>2.5</v>
      </c>
      <c r="E35" s="34">
        <f t="shared" si="5"/>
        <v>0.66666666666666663</v>
      </c>
      <c r="F35" s="34">
        <f t="shared" si="5"/>
        <v>2.5</v>
      </c>
      <c r="G35" s="34">
        <f t="shared" si="5"/>
        <v>2.5</v>
      </c>
      <c r="H35" s="34" t="str">
        <f t="shared" si="5"/>
        <v xml:space="preserve">- </v>
      </c>
      <c r="I35" s="34">
        <f t="shared" si="5"/>
        <v>0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>
        <f t="shared" si="5"/>
        <v>0</v>
      </c>
      <c r="P35" s="34">
        <f t="shared" si="5"/>
        <v>0</v>
      </c>
      <c r="Q35" s="34" t="str">
        <f t="shared" si="5"/>
        <v xml:space="preserve">- </v>
      </c>
      <c r="R35" s="34">
        <f t="shared" si="5"/>
        <v>0.33333333333333331</v>
      </c>
      <c r="S35" s="34">
        <f t="shared" si="5"/>
        <v>0</v>
      </c>
      <c r="T35" s="34">
        <f t="shared" si="5"/>
        <v>0</v>
      </c>
      <c r="U35" s="35">
        <f t="shared" si="5"/>
        <v>1.7692307692307692</v>
      </c>
      <c r="V35" s="36">
        <f t="shared" si="5"/>
        <v>1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7.6923076923076927E-2</v>
      </c>
      <c r="D36" s="38">
        <f t="shared" si="7"/>
        <v>2.5</v>
      </c>
      <c r="E36" s="38">
        <f t="shared" si="7"/>
        <v>0.66666666666666663</v>
      </c>
      <c r="F36" s="38">
        <f t="shared" si="7"/>
        <v>1.25</v>
      </c>
      <c r="G36" s="38">
        <f t="shared" si="7"/>
        <v>2.5</v>
      </c>
      <c r="H36" s="38" t="str">
        <f t="shared" si="7"/>
        <v xml:space="preserve">- </v>
      </c>
      <c r="I36" s="38">
        <f t="shared" si="7"/>
        <v>0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>
        <f t="shared" si="7"/>
        <v>0</v>
      </c>
      <c r="P36" s="38">
        <f t="shared" si="7"/>
        <v>0</v>
      </c>
      <c r="Q36" s="38" t="str">
        <f t="shared" si="7"/>
        <v xml:space="preserve">- </v>
      </c>
      <c r="R36" s="38">
        <f t="shared" si="7"/>
        <v>0.33333333333333331</v>
      </c>
      <c r="S36" s="38">
        <f t="shared" si="7"/>
        <v>0</v>
      </c>
      <c r="T36" s="38">
        <f t="shared" si="7"/>
        <v>0</v>
      </c>
      <c r="U36" s="39">
        <f t="shared" si="7"/>
        <v>0.88461538461538458</v>
      </c>
      <c r="V36" s="40">
        <f t="shared" si="7"/>
        <v>0.70833333333333337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5</v>
      </c>
      <c r="O4" s="14" t="s">
        <v>35</v>
      </c>
      <c r="P4" s="14" t="s">
        <v>36</v>
      </c>
      <c r="Q4" s="15">
        <v>3</v>
      </c>
      <c r="R4" s="14" t="s">
        <v>37</v>
      </c>
      <c r="T4" s="16" t="s">
        <v>33</v>
      </c>
      <c r="U4" s="16"/>
      <c r="V4" s="16" t="s">
        <v>102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1313</v>
      </c>
      <c r="D7" s="3">
        <v>2981</v>
      </c>
      <c r="E7" s="3">
        <v>2429</v>
      </c>
      <c r="F7" s="3">
        <v>116</v>
      </c>
      <c r="G7" s="3">
        <v>88</v>
      </c>
      <c r="H7" s="3">
        <v>637</v>
      </c>
      <c r="I7" s="3">
        <v>756</v>
      </c>
      <c r="J7" s="3">
        <v>0</v>
      </c>
      <c r="K7" s="3">
        <v>51</v>
      </c>
      <c r="L7" s="3">
        <v>137</v>
      </c>
      <c r="M7" s="3">
        <v>0</v>
      </c>
      <c r="N7" s="3">
        <v>0</v>
      </c>
      <c r="O7" s="3">
        <v>0</v>
      </c>
      <c r="P7" s="3">
        <v>4</v>
      </c>
      <c r="Q7" s="3">
        <v>2</v>
      </c>
      <c r="R7" s="3">
        <v>14</v>
      </c>
      <c r="S7" s="3">
        <v>0</v>
      </c>
      <c r="T7" s="3">
        <v>5</v>
      </c>
      <c r="U7" s="4">
        <v>491</v>
      </c>
      <c r="V7" s="29">
        <f>SUM(C7:U7)</f>
        <v>9024</v>
      </c>
    </row>
    <row r="8" spans="1:22" ht="18" customHeight="1" x14ac:dyDescent="0.15">
      <c r="A8" s="157"/>
      <c r="B8" s="119" t="s">
        <v>14</v>
      </c>
      <c r="C8" s="5">
        <v>1349</v>
      </c>
      <c r="D8" s="9">
        <v>2981</v>
      </c>
      <c r="E8" s="9">
        <v>2463</v>
      </c>
      <c r="F8" s="9">
        <v>132</v>
      </c>
      <c r="G8" s="9">
        <v>90</v>
      </c>
      <c r="H8" s="9">
        <v>643</v>
      </c>
      <c r="I8" s="9">
        <v>756</v>
      </c>
      <c r="J8" s="9">
        <v>0</v>
      </c>
      <c r="K8" s="9">
        <v>51</v>
      </c>
      <c r="L8" s="9">
        <v>162</v>
      </c>
      <c r="M8" s="9">
        <v>0</v>
      </c>
      <c r="N8" s="9">
        <v>0</v>
      </c>
      <c r="O8" s="9">
        <v>0</v>
      </c>
      <c r="P8" s="9">
        <v>4</v>
      </c>
      <c r="Q8" s="9">
        <v>2</v>
      </c>
      <c r="R8" s="9">
        <v>14</v>
      </c>
      <c r="S8" s="9">
        <v>0</v>
      </c>
      <c r="T8" s="9">
        <v>5</v>
      </c>
      <c r="U8" s="10">
        <v>514</v>
      </c>
      <c r="V8" s="30">
        <f t="shared" ref="V8:V30" si="0">SUM(C8:U8)</f>
        <v>9166</v>
      </c>
    </row>
    <row r="9" spans="1:22" ht="18" customHeight="1" x14ac:dyDescent="0.15">
      <c r="A9" s="154" t="s">
        <v>2</v>
      </c>
      <c r="B9" s="118" t="s">
        <v>13</v>
      </c>
      <c r="C9" s="2">
        <v>1079</v>
      </c>
      <c r="D9" s="3">
        <v>2687</v>
      </c>
      <c r="E9" s="3">
        <v>2889</v>
      </c>
      <c r="F9" s="3">
        <v>150</v>
      </c>
      <c r="G9" s="3">
        <v>297</v>
      </c>
      <c r="H9" s="3">
        <v>524</v>
      </c>
      <c r="I9" s="3">
        <v>341</v>
      </c>
      <c r="J9" s="3">
        <v>0</v>
      </c>
      <c r="K9" s="3">
        <v>43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16</v>
      </c>
      <c r="S9" s="3">
        <v>3</v>
      </c>
      <c r="T9" s="3">
        <v>0</v>
      </c>
      <c r="U9" s="4">
        <v>629</v>
      </c>
      <c r="V9" s="29">
        <f t="shared" si="0"/>
        <v>8658</v>
      </c>
    </row>
    <row r="10" spans="1:22" ht="18" customHeight="1" x14ac:dyDescent="0.15">
      <c r="A10" s="153"/>
      <c r="B10" s="120" t="s">
        <v>14</v>
      </c>
      <c r="C10" s="5">
        <v>1099</v>
      </c>
      <c r="D10" s="6">
        <v>2690</v>
      </c>
      <c r="E10" s="6">
        <v>2916</v>
      </c>
      <c r="F10" s="6">
        <v>161</v>
      </c>
      <c r="G10" s="6">
        <v>312</v>
      </c>
      <c r="H10" s="6">
        <v>524</v>
      </c>
      <c r="I10" s="6">
        <v>341</v>
      </c>
      <c r="J10" s="6">
        <v>0</v>
      </c>
      <c r="K10" s="6">
        <v>43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16</v>
      </c>
      <c r="S10" s="6">
        <v>3</v>
      </c>
      <c r="T10" s="6">
        <v>0</v>
      </c>
      <c r="U10" s="7">
        <v>745</v>
      </c>
      <c r="V10" s="31">
        <f t="shared" si="0"/>
        <v>8850</v>
      </c>
    </row>
    <row r="11" spans="1:22" ht="18" customHeight="1" x14ac:dyDescent="0.15">
      <c r="A11" s="156" t="s">
        <v>3</v>
      </c>
      <c r="B11" s="121" t="s">
        <v>13</v>
      </c>
      <c r="C11" s="11">
        <v>1183</v>
      </c>
      <c r="D11" s="12">
        <v>2935</v>
      </c>
      <c r="E11" s="12">
        <v>3368</v>
      </c>
      <c r="F11" s="12">
        <v>229</v>
      </c>
      <c r="G11" s="12">
        <v>540</v>
      </c>
      <c r="H11" s="12">
        <v>302</v>
      </c>
      <c r="I11" s="12">
        <v>160</v>
      </c>
      <c r="J11" s="12">
        <v>0</v>
      </c>
      <c r="K11" s="12">
        <v>20</v>
      </c>
      <c r="L11" s="12">
        <v>8</v>
      </c>
      <c r="M11" s="12">
        <v>0</v>
      </c>
      <c r="N11" s="12">
        <v>2</v>
      </c>
      <c r="O11" s="12">
        <v>0</v>
      </c>
      <c r="P11" s="12">
        <v>0</v>
      </c>
      <c r="Q11" s="12">
        <v>0</v>
      </c>
      <c r="R11" s="12">
        <v>25</v>
      </c>
      <c r="S11" s="12">
        <v>0</v>
      </c>
      <c r="T11" s="12">
        <v>4</v>
      </c>
      <c r="U11" s="13">
        <v>801</v>
      </c>
      <c r="V11" s="32">
        <f t="shared" si="0"/>
        <v>9577</v>
      </c>
    </row>
    <row r="12" spans="1:22" ht="18" customHeight="1" x14ac:dyDescent="0.15">
      <c r="A12" s="157"/>
      <c r="B12" s="119" t="s">
        <v>14</v>
      </c>
      <c r="C12" s="8">
        <v>1237</v>
      </c>
      <c r="D12" s="9">
        <v>2938</v>
      </c>
      <c r="E12" s="9">
        <v>3388</v>
      </c>
      <c r="F12" s="9">
        <v>242</v>
      </c>
      <c r="G12" s="9">
        <v>593</v>
      </c>
      <c r="H12" s="9">
        <v>308</v>
      </c>
      <c r="I12" s="9">
        <v>162</v>
      </c>
      <c r="J12" s="9">
        <v>0</v>
      </c>
      <c r="K12" s="9">
        <v>22</v>
      </c>
      <c r="L12" s="9">
        <v>8</v>
      </c>
      <c r="M12" s="9">
        <v>0</v>
      </c>
      <c r="N12" s="9">
        <v>6</v>
      </c>
      <c r="O12" s="9">
        <v>0</v>
      </c>
      <c r="P12" s="9">
        <v>0</v>
      </c>
      <c r="Q12" s="9">
        <v>0</v>
      </c>
      <c r="R12" s="9">
        <v>31</v>
      </c>
      <c r="S12" s="9">
        <v>0</v>
      </c>
      <c r="T12" s="9">
        <v>4</v>
      </c>
      <c r="U12" s="10">
        <v>907</v>
      </c>
      <c r="V12" s="30">
        <f t="shared" si="0"/>
        <v>9846</v>
      </c>
    </row>
    <row r="13" spans="1:22" ht="18" customHeight="1" x14ac:dyDescent="0.15">
      <c r="A13" s="154" t="s">
        <v>4</v>
      </c>
      <c r="B13" s="118" t="s">
        <v>13</v>
      </c>
      <c r="C13" s="2">
        <v>1599</v>
      </c>
      <c r="D13" s="3">
        <v>3490</v>
      </c>
      <c r="E13" s="3">
        <v>4334</v>
      </c>
      <c r="F13" s="3">
        <v>376</v>
      </c>
      <c r="G13" s="3">
        <v>379</v>
      </c>
      <c r="H13" s="3">
        <v>288</v>
      </c>
      <c r="I13" s="3">
        <v>337</v>
      </c>
      <c r="J13" s="3">
        <v>0</v>
      </c>
      <c r="K13" s="3">
        <v>42</v>
      </c>
      <c r="L13" s="3">
        <v>157</v>
      </c>
      <c r="M13" s="3">
        <v>0</v>
      </c>
      <c r="N13" s="3">
        <v>0</v>
      </c>
      <c r="O13" s="3">
        <v>1</v>
      </c>
      <c r="P13" s="3">
        <v>4</v>
      </c>
      <c r="Q13" s="3">
        <v>4</v>
      </c>
      <c r="R13" s="3">
        <v>109</v>
      </c>
      <c r="S13" s="3">
        <v>11</v>
      </c>
      <c r="T13" s="3">
        <v>6</v>
      </c>
      <c r="U13" s="4">
        <v>918</v>
      </c>
      <c r="V13" s="29">
        <f t="shared" si="0"/>
        <v>12055</v>
      </c>
    </row>
    <row r="14" spans="1:22" ht="18" customHeight="1" x14ac:dyDescent="0.15">
      <c r="A14" s="153"/>
      <c r="B14" s="120" t="s">
        <v>14</v>
      </c>
      <c r="C14" s="5">
        <v>1700</v>
      </c>
      <c r="D14" s="6">
        <v>3496</v>
      </c>
      <c r="E14" s="6">
        <v>4379</v>
      </c>
      <c r="F14" s="6">
        <v>457</v>
      </c>
      <c r="G14" s="6">
        <v>381</v>
      </c>
      <c r="H14" s="6">
        <v>288</v>
      </c>
      <c r="I14" s="6">
        <v>349</v>
      </c>
      <c r="J14" s="6">
        <v>0</v>
      </c>
      <c r="K14" s="6">
        <v>42</v>
      </c>
      <c r="L14" s="6">
        <v>157</v>
      </c>
      <c r="M14" s="6">
        <v>0</v>
      </c>
      <c r="N14" s="6">
        <v>0</v>
      </c>
      <c r="O14" s="6">
        <v>1</v>
      </c>
      <c r="P14" s="6">
        <v>4</v>
      </c>
      <c r="Q14" s="6">
        <v>4</v>
      </c>
      <c r="R14" s="6">
        <v>131</v>
      </c>
      <c r="S14" s="6">
        <v>11</v>
      </c>
      <c r="T14" s="6">
        <v>6</v>
      </c>
      <c r="U14" s="7">
        <v>1074</v>
      </c>
      <c r="V14" s="31">
        <f t="shared" si="0"/>
        <v>12480</v>
      </c>
    </row>
    <row r="15" spans="1:22" ht="18" customHeight="1" x14ac:dyDescent="0.15">
      <c r="A15" s="156" t="s">
        <v>5</v>
      </c>
      <c r="B15" s="121" t="s">
        <v>13</v>
      </c>
      <c r="C15" s="11">
        <v>1232</v>
      </c>
      <c r="D15" s="12">
        <v>2720</v>
      </c>
      <c r="E15" s="12">
        <v>2240</v>
      </c>
      <c r="F15" s="12">
        <v>227</v>
      </c>
      <c r="G15" s="12">
        <v>44</v>
      </c>
      <c r="H15" s="12">
        <v>54</v>
      </c>
      <c r="I15" s="12">
        <v>58</v>
      </c>
      <c r="J15" s="12">
        <v>0</v>
      </c>
      <c r="K15" s="12">
        <v>0</v>
      </c>
      <c r="L15" s="12">
        <v>0</v>
      </c>
      <c r="M15" s="12">
        <v>0</v>
      </c>
      <c r="N15" s="12">
        <v>2</v>
      </c>
      <c r="O15" s="12">
        <v>0</v>
      </c>
      <c r="P15" s="12">
        <v>0</v>
      </c>
      <c r="Q15" s="12">
        <v>13</v>
      </c>
      <c r="R15" s="12">
        <v>4</v>
      </c>
      <c r="S15" s="12">
        <v>0</v>
      </c>
      <c r="T15" s="12">
        <v>4</v>
      </c>
      <c r="U15" s="13">
        <v>994</v>
      </c>
      <c r="V15" s="32">
        <f t="shared" si="0"/>
        <v>7592</v>
      </c>
    </row>
    <row r="16" spans="1:22" ht="18" customHeight="1" x14ac:dyDescent="0.15">
      <c r="A16" s="157"/>
      <c r="B16" s="119" t="s">
        <v>14</v>
      </c>
      <c r="C16" s="8">
        <v>1338</v>
      </c>
      <c r="D16" s="9">
        <v>2732</v>
      </c>
      <c r="E16" s="9">
        <v>2243</v>
      </c>
      <c r="F16" s="9">
        <v>269</v>
      </c>
      <c r="G16" s="9">
        <v>44</v>
      </c>
      <c r="H16" s="9">
        <v>56</v>
      </c>
      <c r="I16" s="9">
        <v>62</v>
      </c>
      <c r="J16" s="9">
        <v>0</v>
      </c>
      <c r="K16" s="9">
        <v>0</v>
      </c>
      <c r="L16" s="9">
        <v>0</v>
      </c>
      <c r="M16" s="9">
        <v>0</v>
      </c>
      <c r="N16" s="9">
        <v>6</v>
      </c>
      <c r="O16" s="9">
        <v>0</v>
      </c>
      <c r="P16" s="9">
        <v>0</v>
      </c>
      <c r="Q16" s="9">
        <v>13</v>
      </c>
      <c r="R16" s="9">
        <v>4</v>
      </c>
      <c r="S16" s="9">
        <v>0</v>
      </c>
      <c r="T16" s="9">
        <v>6</v>
      </c>
      <c r="U16" s="10">
        <v>1118</v>
      </c>
      <c r="V16" s="30">
        <f t="shared" si="0"/>
        <v>7891</v>
      </c>
    </row>
    <row r="17" spans="1:22" ht="18" customHeight="1" x14ac:dyDescent="0.15">
      <c r="A17" s="154" t="s">
        <v>6</v>
      </c>
      <c r="B17" s="118" t="s">
        <v>13</v>
      </c>
      <c r="C17" s="2">
        <v>1075</v>
      </c>
      <c r="D17" s="3">
        <v>2587</v>
      </c>
      <c r="E17" s="3">
        <v>2239</v>
      </c>
      <c r="F17" s="3">
        <v>96</v>
      </c>
      <c r="G17" s="3">
        <v>159</v>
      </c>
      <c r="H17" s="3">
        <v>207</v>
      </c>
      <c r="I17" s="3">
        <v>246</v>
      </c>
      <c r="J17" s="3">
        <v>0</v>
      </c>
      <c r="K17" s="3">
        <v>18</v>
      </c>
      <c r="L17" s="3">
        <v>0</v>
      </c>
      <c r="M17" s="3">
        <v>0</v>
      </c>
      <c r="N17" s="3">
        <v>0</v>
      </c>
      <c r="O17" s="3">
        <v>10</v>
      </c>
      <c r="P17" s="3">
        <v>0</v>
      </c>
      <c r="Q17" s="3">
        <v>6</v>
      </c>
      <c r="R17" s="3">
        <v>12</v>
      </c>
      <c r="S17" s="3">
        <v>3</v>
      </c>
      <c r="T17" s="3">
        <v>8</v>
      </c>
      <c r="U17" s="4">
        <v>534</v>
      </c>
      <c r="V17" s="29">
        <f t="shared" si="0"/>
        <v>7200</v>
      </c>
    </row>
    <row r="18" spans="1:22" ht="18" customHeight="1" x14ac:dyDescent="0.15">
      <c r="A18" s="153"/>
      <c r="B18" s="120" t="s">
        <v>14</v>
      </c>
      <c r="C18" s="5">
        <v>1210</v>
      </c>
      <c r="D18" s="6">
        <v>2587</v>
      </c>
      <c r="E18" s="6">
        <v>2263</v>
      </c>
      <c r="F18" s="6">
        <v>102</v>
      </c>
      <c r="G18" s="6">
        <v>165</v>
      </c>
      <c r="H18" s="6">
        <v>209</v>
      </c>
      <c r="I18" s="6">
        <v>248</v>
      </c>
      <c r="J18" s="6">
        <v>0</v>
      </c>
      <c r="K18" s="6">
        <v>18</v>
      </c>
      <c r="L18" s="6">
        <v>0</v>
      </c>
      <c r="M18" s="6">
        <v>0</v>
      </c>
      <c r="N18" s="6">
        <v>0</v>
      </c>
      <c r="O18" s="6">
        <v>10</v>
      </c>
      <c r="P18" s="6">
        <v>0</v>
      </c>
      <c r="Q18" s="6">
        <v>12</v>
      </c>
      <c r="R18" s="6">
        <v>12</v>
      </c>
      <c r="S18" s="6">
        <v>3</v>
      </c>
      <c r="T18" s="6">
        <v>8</v>
      </c>
      <c r="U18" s="7">
        <v>601</v>
      </c>
      <c r="V18" s="31">
        <f t="shared" si="0"/>
        <v>7448</v>
      </c>
    </row>
    <row r="19" spans="1:22" ht="18" customHeight="1" x14ac:dyDescent="0.15">
      <c r="A19" s="156" t="s">
        <v>7</v>
      </c>
      <c r="B19" s="121" t="s">
        <v>13</v>
      </c>
      <c r="C19" s="11">
        <v>897</v>
      </c>
      <c r="D19" s="12">
        <v>2725</v>
      </c>
      <c r="E19" s="12">
        <v>2875</v>
      </c>
      <c r="F19" s="12">
        <v>177</v>
      </c>
      <c r="G19" s="12">
        <v>142</v>
      </c>
      <c r="H19" s="12">
        <v>226</v>
      </c>
      <c r="I19" s="12">
        <v>294</v>
      </c>
      <c r="J19" s="12">
        <v>0</v>
      </c>
      <c r="K19" s="12">
        <v>57</v>
      </c>
      <c r="L19" s="12">
        <v>0</v>
      </c>
      <c r="M19" s="12">
        <v>0</v>
      </c>
      <c r="N19" s="12">
        <v>0</v>
      </c>
      <c r="O19" s="12">
        <v>2</v>
      </c>
      <c r="P19" s="12">
        <v>0</v>
      </c>
      <c r="Q19" s="12">
        <v>2</v>
      </c>
      <c r="R19" s="12">
        <v>38</v>
      </c>
      <c r="S19" s="12">
        <v>2</v>
      </c>
      <c r="T19" s="12">
        <v>4</v>
      </c>
      <c r="U19" s="13">
        <v>592</v>
      </c>
      <c r="V19" s="32">
        <f t="shared" si="0"/>
        <v>8033</v>
      </c>
    </row>
    <row r="20" spans="1:22" ht="18" customHeight="1" x14ac:dyDescent="0.15">
      <c r="A20" s="157"/>
      <c r="B20" s="119" t="s">
        <v>14</v>
      </c>
      <c r="C20" s="8">
        <v>1025</v>
      </c>
      <c r="D20" s="9">
        <v>2745</v>
      </c>
      <c r="E20" s="9">
        <v>2890</v>
      </c>
      <c r="F20" s="9">
        <v>189</v>
      </c>
      <c r="G20" s="9">
        <v>218</v>
      </c>
      <c r="H20" s="9">
        <v>226</v>
      </c>
      <c r="I20" s="9">
        <v>306</v>
      </c>
      <c r="J20" s="9">
        <v>0</v>
      </c>
      <c r="K20" s="9">
        <v>57</v>
      </c>
      <c r="L20" s="9">
        <v>0</v>
      </c>
      <c r="M20" s="9">
        <v>0</v>
      </c>
      <c r="N20" s="9">
        <v>0</v>
      </c>
      <c r="O20" s="9">
        <v>2</v>
      </c>
      <c r="P20" s="9">
        <v>0</v>
      </c>
      <c r="Q20" s="9">
        <v>2</v>
      </c>
      <c r="R20" s="9">
        <v>40</v>
      </c>
      <c r="S20" s="9">
        <v>2</v>
      </c>
      <c r="T20" s="9">
        <v>4</v>
      </c>
      <c r="U20" s="10">
        <v>692</v>
      </c>
      <c r="V20" s="30">
        <f t="shared" si="0"/>
        <v>8398</v>
      </c>
    </row>
    <row r="21" spans="1:22" ht="18" customHeight="1" x14ac:dyDescent="0.15">
      <c r="A21" s="154" t="s">
        <v>8</v>
      </c>
      <c r="B21" s="118" t="s">
        <v>13</v>
      </c>
      <c r="C21" s="2">
        <v>963</v>
      </c>
      <c r="D21" s="3">
        <v>1926</v>
      </c>
      <c r="E21" s="3">
        <v>2374</v>
      </c>
      <c r="F21" s="3">
        <v>115</v>
      </c>
      <c r="G21" s="3">
        <v>111</v>
      </c>
      <c r="H21" s="3">
        <v>223</v>
      </c>
      <c r="I21" s="3">
        <v>138</v>
      </c>
      <c r="J21" s="3">
        <v>0</v>
      </c>
      <c r="K21" s="3">
        <v>64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48</v>
      </c>
      <c r="S21" s="3">
        <v>0</v>
      </c>
      <c r="T21" s="3">
        <v>0</v>
      </c>
      <c r="U21" s="4">
        <v>157</v>
      </c>
      <c r="V21" s="29">
        <f t="shared" si="0"/>
        <v>6119</v>
      </c>
    </row>
    <row r="22" spans="1:22" ht="18" customHeight="1" x14ac:dyDescent="0.15">
      <c r="A22" s="153"/>
      <c r="B22" s="120" t="s">
        <v>14</v>
      </c>
      <c r="C22" s="5">
        <v>979</v>
      </c>
      <c r="D22" s="6">
        <v>1937</v>
      </c>
      <c r="E22" s="6">
        <v>2380</v>
      </c>
      <c r="F22" s="6">
        <v>123</v>
      </c>
      <c r="G22" s="6">
        <v>128</v>
      </c>
      <c r="H22" s="6">
        <v>223</v>
      </c>
      <c r="I22" s="6">
        <v>142</v>
      </c>
      <c r="J22" s="6">
        <v>0</v>
      </c>
      <c r="K22" s="6">
        <v>64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54</v>
      </c>
      <c r="S22" s="6">
        <v>0</v>
      </c>
      <c r="T22" s="6">
        <v>0</v>
      </c>
      <c r="U22" s="7">
        <v>187</v>
      </c>
      <c r="V22" s="31">
        <f t="shared" si="0"/>
        <v>6217</v>
      </c>
    </row>
    <row r="23" spans="1:22" ht="18" customHeight="1" x14ac:dyDescent="0.15">
      <c r="A23" s="156" t="s">
        <v>9</v>
      </c>
      <c r="B23" s="121" t="s">
        <v>13</v>
      </c>
      <c r="C23" s="11">
        <v>1587</v>
      </c>
      <c r="D23" s="12">
        <v>2201</v>
      </c>
      <c r="E23" s="12">
        <v>3432</v>
      </c>
      <c r="F23" s="12">
        <v>264</v>
      </c>
      <c r="G23" s="12">
        <v>624</v>
      </c>
      <c r="H23" s="12">
        <v>1002</v>
      </c>
      <c r="I23" s="12">
        <v>232</v>
      </c>
      <c r="J23" s="12">
        <v>0</v>
      </c>
      <c r="K23" s="12">
        <v>490</v>
      </c>
      <c r="L23" s="12">
        <v>39</v>
      </c>
      <c r="M23" s="12">
        <v>0</v>
      </c>
      <c r="N23" s="12">
        <v>0</v>
      </c>
      <c r="O23" s="12">
        <v>1</v>
      </c>
      <c r="P23" s="12">
        <v>2</v>
      </c>
      <c r="Q23" s="12">
        <v>2</v>
      </c>
      <c r="R23" s="12">
        <v>11</v>
      </c>
      <c r="S23" s="12">
        <v>0</v>
      </c>
      <c r="T23" s="12">
        <v>0</v>
      </c>
      <c r="U23" s="13">
        <v>688</v>
      </c>
      <c r="V23" s="32">
        <f t="shared" si="0"/>
        <v>10575</v>
      </c>
    </row>
    <row r="24" spans="1:22" ht="18" customHeight="1" x14ac:dyDescent="0.15">
      <c r="A24" s="157"/>
      <c r="B24" s="119" t="s">
        <v>14</v>
      </c>
      <c r="C24" s="8">
        <v>1653</v>
      </c>
      <c r="D24" s="9">
        <v>2211</v>
      </c>
      <c r="E24" s="9">
        <v>3466</v>
      </c>
      <c r="F24" s="9">
        <v>282</v>
      </c>
      <c r="G24" s="9">
        <v>633</v>
      </c>
      <c r="H24" s="9">
        <v>1005</v>
      </c>
      <c r="I24" s="9">
        <v>253</v>
      </c>
      <c r="J24" s="9">
        <v>0</v>
      </c>
      <c r="K24" s="9">
        <v>518</v>
      </c>
      <c r="L24" s="9">
        <v>78</v>
      </c>
      <c r="M24" s="9">
        <v>0</v>
      </c>
      <c r="N24" s="9">
        <v>0</v>
      </c>
      <c r="O24" s="9">
        <v>1</v>
      </c>
      <c r="P24" s="9">
        <v>2</v>
      </c>
      <c r="Q24" s="9">
        <v>2</v>
      </c>
      <c r="R24" s="9">
        <v>15</v>
      </c>
      <c r="S24" s="9">
        <v>0</v>
      </c>
      <c r="T24" s="9">
        <v>0</v>
      </c>
      <c r="U24" s="10">
        <v>780</v>
      </c>
      <c r="V24" s="30">
        <f t="shared" si="0"/>
        <v>10899</v>
      </c>
    </row>
    <row r="25" spans="1:22" ht="18" customHeight="1" x14ac:dyDescent="0.15">
      <c r="A25" s="154" t="s">
        <v>10</v>
      </c>
      <c r="B25" s="118" t="s">
        <v>13</v>
      </c>
      <c r="C25" s="2">
        <v>3420</v>
      </c>
      <c r="D25" s="3">
        <v>4046</v>
      </c>
      <c r="E25" s="3">
        <v>3030</v>
      </c>
      <c r="F25" s="3">
        <v>90</v>
      </c>
      <c r="G25" s="3">
        <v>79</v>
      </c>
      <c r="H25" s="3">
        <v>104</v>
      </c>
      <c r="I25" s="3">
        <v>180</v>
      </c>
      <c r="J25" s="3">
        <v>0</v>
      </c>
      <c r="K25" s="3">
        <v>444</v>
      </c>
      <c r="L25" s="3">
        <v>0</v>
      </c>
      <c r="M25" s="3">
        <v>0</v>
      </c>
      <c r="N25" s="3">
        <v>4</v>
      </c>
      <c r="O25" s="3">
        <v>0</v>
      </c>
      <c r="P25" s="3">
        <v>0</v>
      </c>
      <c r="Q25" s="3">
        <v>0</v>
      </c>
      <c r="R25" s="3">
        <v>2</v>
      </c>
      <c r="S25" s="3">
        <v>0</v>
      </c>
      <c r="T25" s="3">
        <v>2</v>
      </c>
      <c r="U25" s="4">
        <v>410</v>
      </c>
      <c r="V25" s="29">
        <f t="shared" si="0"/>
        <v>11811</v>
      </c>
    </row>
    <row r="26" spans="1:22" ht="18" customHeight="1" x14ac:dyDescent="0.15">
      <c r="A26" s="153"/>
      <c r="B26" s="120" t="s">
        <v>14</v>
      </c>
      <c r="C26" s="5">
        <v>3803</v>
      </c>
      <c r="D26" s="6">
        <v>4092</v>
      </c>
      <c r="E26" s="6">
        <v>3060</v>
      </c>
      <c r="F26" s="6">
        <v>114</v>
      </c>
      <c r="G26" s="6">
        <v>96</v>
      </c>
      <c r="H26" s="6">
        <v>110</v>
      </c>
      <c r="I26" s="6">
        <v>192</v>
      </c>
      <c r="J26" s="6">
        <v>0</v>
      </c>
      <c r="K26" s="6">
        <v>501</v>
      </c>
      <c r="L26" s="6">
        <v>0</v>
      </c>
      <c r="M26" s="6">
        <v>0</v>
      </c>
      <c r="N26" s="6">
        <v>20</v>
      </c>
      <c r="O26" s="6">
        <v>0</v>
      </c>
      <c r="P26" s="6">
        <v>0</v>
      </c>
      <c r="Q26" s="6">
        <v>0</v>
      </c>
      <c r="R26" s="6">
        <v>4</v>
      </c>
      <c r="S26" s="6">
        <v>0</v>
      </c>
      <c r="T26" s="6">
        <v>2</v>
      </c>
      <c r="U26" s="7">
        <v>472</v>
      </c>
      <c r="V26" s="31">
        <f t="shared" si="0"/>
        <v>12466</v>
      </c>
    </row>
    <row r="27" spans="1:22" ht="18" customHeight="1" x14ac:dyDescent="0.15">
      <c r="A27" s="156" t="s">
        <v>11</v>
      </c>
      <c r="B27" s="121" t="s">
        <v>13</v>
      </c>
      <c r="C27" s="11">
        <v>4632</v>
      </c>
      <c r="D27" s="12">
        <v>2008</v>
      </c>
      <c r="E27" s="12">
        <v>2082</v>
      </c>
      <c r="F27" s="12">
        <v>139</v>
      </c>
      <c r="G27" s="12">
        <v>32</v>
      </c>
      <c r="H27" s="12">
        <v>234</v>
      </c>
      <c r="I27" s="12">
        <v>332</v>
      </c>
      <c r="J27" s="12">
        <v>0</v>
      </c>
      <c r="K27" s="12">
        <v>70</v>
      </c>
      <c r="L27" s="12">
        <v>0</v>
      </c>
      <c r="M27" s="12">
        <v>0</v>
      </c>
      <c r="N27" s="12">
        <v>0</v>
      </c>
      <c r="O27" s="12">
        <v>8</v>
      </c>
      <c r="P27" s="12">
        <v>0</v>
      </c>
      <c r="Q27" s="12">
        <v>0</v>
      </c>
      <c r="R27" s="12">
        <v>2</v>
      </c>
      <c r="S27" s="12">
        <v>0</v>
      </c>
      <c r="T27" s="12">
        <v>0</v>
      </c>
      <c r="U27" s="13">
        <v>992</v>
      </c>
      <c r="V27" s="32">
        <f t="shared" si="0"/>
        <v>10531</v>
      </c>
    </row>
    <row r="28" spans="1:22" ht="18" customHeight="1" x14ac:dyDescent="0.15">
      <c r="A28" s="157"/>
      <c r="B28" s="119" t="s">
        <v>14</v>
      </c>
      <c r="C28" s="8">
        <v>5067</v>
      </c>
      <c r="D28" s="9">
        <v>2065</v>
      </c>
      <c r="E28" s="9">
        <v>2107</v>
      </c>
      <c r="F28" s="9">
        <v>180</v>
      </c>
      <c r="G28" s="9">
        <v>55</v>
      </c>
      <c r="H28" s="9">
        <v>234</v>
      </c>
      <c r="I28" s="9">
        <v>338</v>
      </c>
      <c r="J28" s="9">
        <v>0</v>
      </c>
      <c r="K28" s="9">
        <v>70</v>
      </c>
      <c r="L28" s="9">
        <v>0</v>
      </c>
      <c r="M28" s="9">
        <v>0</v>
      </c>
      <c r="N28" s="9">
        <v>0</v>
      </c>
      <c r="O28" s="9">
        <v>8</v>
      </c>
      <c r="P28" s="9">
        <v>0</v>
      </c>
      <c r="Q28" s="9">
        <v>0</v>
      </c>
      <c r="R28" s="9">
        <v>2</v>
      </c>
      <c r="S28" s="9">
        <v>0</v>
      </c>
      <c r="T28" s="9">
        <v>0</v>
      </c>
      <c r="U28" s="10">
        <v>1229</v>
      </c>
      <c r="V28" s="30">
        <f t="shared" si="0"/>
        <v>11355</v>
      </c>
    </row>
    <row r="29" spans="1:22" ht="18" customHeight="1" x14ac:dyDescent="0.15">
      <c r="A29" s="154" t="s">
        <v>12</v>
      </c>
      <c r="B29" s="118" t="s">
        <v>13</v>
      </c>
      <c r="C29" s="2">
        <v>1489</v>
      </c>
      <c r="D29" s="3">
        <v>2620</v>
      </c>
      <c r="E29" s="3">
        <v>2167</v>
      </c>
      <c r="F29" s="3">
        <v>66</v>
      </c>
      <c r="G29" s="3">
        <v>38</v>
      </c>
      <c r="H29" s="3">
        <v>274</v>
      </c>
      <c r="I29" s="3">
        <v>872</v>
      </c>
      <c r="J29" s="3">
        <v>0</v>
      </c>
      <c r="K29" s="3">
        <v>49</v>
      </c>
      <c r="L29" s="3">
        <v>50</v>
      </c>
      <c r="M29" s="3">
        <v>0</v>
      </c>
      <c r="N29" s="3">
        <v>2</v>
      </c>
      <c r="O29" s="3">
        <v>2</v>
      </c>
      <c r="P29" s="3">
        <v>0</v>
      </c>
      <c r="Q29" s="3">
        <v>3</v>
      </c>
      <c r="R29" s="3">
        <v>18</v>
      </c>
      <c r="S29" s="3">
        <v>3</v>
      </c>
      <c r="T29" s="3">
        <v>4</v>
      </c>
      <c r="U29" s="4">
        <v>262</v>
      </c>
      <c r="V29" s="29">
        <f t="shared" si="0"/>
        <v>7919</v>
      </c>
    </row>
    <row r="30" spans="1:22" ht="18" customHeight="1" x14ac:dyDescent="0.15">
      <c r="A30" s="153"/>
      <c r="B30" s="120" t="s">
        <v>14</v>
      </c>
      <c r="C30" s="5">
        <v>1566</v>
      </c>
      <c r="D30" s="6">
        <v>2630</v>
      </c>
      <c r="E30" s="6">
        <v>2191</v>
      </c>
      <c r="F30" s="6">
        <v>98</v>
      </c>
      <c r="G30" s="6">
        <v>44</v>
      </c>
      <c r="H30" s="6">
        <v>278</v>
      </c>
      <c r="I30" s="6">
        <v>876</v>
      </c>
      <c r="J30" s="6">
        <v>0</v>
      </c>
      <c r="K30" s="6">
        <v>49</v>
      </c>
      <c r="L30" s="6">
        <v>66</v>
      </c>
      <c r="M30" s="6">
        <v>0</v>
      </c>
      <c r="N30" s="6">
        <v>10</v>
      </c>
      <c r="O30" s="6">
        <v>2</v>
      </c>
      <c r="P30" s="6">
        <v>0</v>
      </c>
      <c r="Q30" s="6">
        <v>3</v>
      </c>
      <c r="R30" s="6">
        <v>22</v>
      </c>
      <c r="S30" s="6">
        <v>3</v>
      </c>
      <c r="T30" s="6">
        <v>4</v>
      </c>
      <c r="U30" s="7">
        <v>284</v>
      </c>
      <c r="V30" s="31">
        <f t="shared" si="0"/>
        <v>8126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20469</v>
      </c>
      <c r="D31" s="3">
        <f t="shared" ref="D31:V31" si="1">+D7+D9+D11+D13+D15+D17+D19+D21+D23+D25+D27+D29</f>
        <v>32926</v>
      </c>
      <c r="E31" s="3">
        <f t="shared" si="1"/>
        <v>33459</v>
      </c>
      <c r="F31" s="3">
        <f t="shared" si="1"/>
        <v>2045</v>
      </c>
      <c r="G31" s="3">
        <f t="shared" si="1"/>
        <v>2533</v>
      </c>
      <c r="H31" s="3">
        <f t="shared" si="1"/>
        <v>4075</v>
      </c>
      <c r="I31" s="3">
        <f t="shared" si="1"/>
        <v>3946</v>
      </c>
      <c r="J31" s="3">
        <f t="shared" si="1"/>
        <v>0</v>
      </c>
      <c r="K31" s="3">
        <f t="shared" ref="K31:M31" si="2">+K7+K9+K11+K13+K15+K17+K19+K21+K23+K25+K27+K29</f>
        <v>1348</v>
      </c>
      <c r="L31" s="3">
        <f t="shared" si="2"/>
        <v>391</v>
      </c>
      <c r="M31" s="3">
        <f t="shared" si="2"/>
        <v>0</v>
      </c>
      <c r="N31" s="3">
        <f t="shared" si="1"/>
        <v>10</v>
      </c>
      <c r="O31" s="3">
        <f t="shared" si="1"/>
        <v>24</v>
      </c>
      <c r="P31" s="3">
        <f t="shared" si="1"/>
        <v>10</v>
      </c>
      <c r="Q31" s="3">
        <f t="shared" si="1"/>
        <v>32</v>
      </c>
      <c r="R31" s="3">
        <f t="shared" si="1"/>
        <v>299</v>
      </c>
      <c r="S31" s="3">
        <f t="shared" si="1"/>
        <v>22</v>
      </c>
      <c r="T31" s="3">
        <f t="shared" si="1"/>
        <v>37</v>
      </c>
      <c r="U31" s="4">
        <f t="shared" si="1"/>
        <v>7468</v>
      </c>
      <c r="V31" s="29">
        <f t="shared" si="1"/>
        <v>109094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22026</v>
      </c>
      <c r="D32" s="6">
        <f t="shared" si="3"/>
        <v>33104</v>
      </c>
      <c r="E32" s="6">
        <f t="shared" si="3"/>
        <v>33746</v>
      </c>
      <c r="F32" s="6">
        <f t="shared" si="3"/>
        <v>2349</v>
      </c>
      <c r="G32" s="6">
        <f t="shared" si="3"/>
        <v>2759</v>
      </c>
      <c r="H32" s="6">
        <f t="shared" si="3"/>
        <v>4104</v>
      </c>
      <c r="I32" s="6">
        <f t="shared" si="3"/>
        <v>4025</v>
      </c>
      <c r="J32" s="6">
        <f t="shared" si="3"/>
        <v>0</v>
      </c>
      <c r="K32" s="6">
        <f t="shared" ref="K32:M32" si="4">+K8+K10+K12+K14+K16+K18+K20+K22+K24+K26+K28+K30</f>
        <v>1435</v>
      </c>
      <c r="L32" s="6">
        <f t="shared" si="4"/>
        <v>471</v>
      </c>
      <c r="M32" s="6">
        <f t="shared" si="4"/>
        <v>0</v>
      </c>
      <c r="N32" s="6">
        <f t="shared" si="3"/>
        <v>42</v>
      </c>
      <c r="O32" s="6">
        <f t="shared" si="3"/>
        <v>24</v>
      </c>
      <c r="P32" s="6">
        <f t="shared" si="3"/>
        <v>10</v>
      </c>
      <c r="Q32" s="6">
        <f t="shared" si="3"/>
        <v>38</v>
      </c>
      <c r="R32" s="6">
        <f t="shared" si="3"/>
        <v>345</v>
      </c>
      <c r="S32" s="6">
        <f t="shared" si="3"/>
        <v>22</v>
      </c>
      <c r="T32" s="6">
        <f t="shared" si="3"/>
        <v>39</v>
      </c>
      <c r="U32" s="7">
        <f t="shared" si="3"/>
        <v>8603</v>
      </c>
      <c r="V32" s="31">
        <f t="shared" si="3"/>
        <v>113142</v>
      </c>
    </row>
    <row r="33" spans="1:22" ht="18" customHeight="1" x14ac:dyDescent="0.15">
      <c r="A33" s="158" t="s">
        <v>273</v>
      </c>
      <c r="B33" s="118" t="s">
        <v>13</v>
      </c>
      <c r="C33" s="2">
        <v>27761</v>
      </c>
      <c r="D33" s="3">
        <v>35166</v>
      </c>
      <c r="E33" s="3">
        <v>44548</v>
      </c>
      <c r="F33" s="3">
        <v>1455</v>
      </c>
      <c r="G33" s="3">
        <v>4962</v>
      </c>
      <c r="H33" s="3">
        <v>8385</v>
      </c>
      <c r="I33" s="3">
        <v>5882</v>
      </c>
      <c r="J33" s="3">
        <v>0</v>
      </c>
      <c r="K33" s="3">
        <v>2273</v>
      </c>
      <c r="L33" s="3">
        <v>540</v>
      </c>
      <c r="M33" s="3">
        <v>94</v>
      </c>
      <c r="N33" s="3">
        <v>6</v>
      </c>
      <c r="O33" s="3">
        <v>1</v>
      </c>
      <c r="P33" s="3">
        <v>5</v>
      </c>
      <c r="Q33" s="3">
        <v>30</v>
      </c>
      <c r="R33" s="3">
        <v>238</v>
      </c>
      <c r="S33" s="3">
        <v>23</v>
      </c>
      <c r="T33" s="3">
        <v>25</v>
      </c>
      <c r="U33" s="4">
        <v>4872</v>
      </c>
      <c r="V33" s="29">
        <f>SUM(C33:U33)</f>
        <v>136266</v>
      </c>
    </row>
    <row r="34" spans="1:22" ht="18" customHeight="1" x14ac:dyDescent="0.15">
      <c r="A34" s="153"/>
      <c r="B34" s="120" t="s">
        <v>14</v>
      </c>
      <c r="C34" s="5">
        <v>28430</v>
      </c>
      <c r="D34" s="6">
        <v>35876</v>
      </c>
      <c r="E34" s="6">
        <v>44560</v>
      </c>
      <c r="F34" s="6">
        <v>1521</v>
      </c>
      <c r="G34" s="6">
        <v>4992</v>
      </c>
      <c r="H34" s="6">
        <v>8398</v>
      </c>
      <c r="I34" s="6">
        <v>5923</v>
      </c>
      <c r="J34" s="6">
        <v>0</v>
      </c>
      <c r="K34" s="6">
        <v>2273</v>
      </c>
      <c r="L34" s="6">
        <v>561</v>
      </c>
      <c r="M34" s="6">
        <v>94</v>
      </c>
      <c r="N34" s="6">
        <v>6</v>
      </c>
      <c r="O34" s="6">
        <v>1</v>
      </c>
      <c r="P34" s="6">
        <v>5</v>
      </c>
      <c r="Q34" s="6">
        <v>30</v>
      </c>
      <c r="R34" s="6">
        <v>255</v>
      </c>
      <c r="S34" s="6">
        <v>23</v>
      </c>
      <c r="T34" s="6">
        <v>55</v>
      </c>
      <c r="U34" s="7">
        <v>4874</v>
      </c>
      <c r="V34" s="31">
        <f>SUM(C34:U34)</f>
        <v>137877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0.73732934692554308</v>
      </c>
      <c r="D35" s="34">
        <f t="shared" ref="D35:V35" si="5">IF(D33=0,"- ",+D31/D33)</f>
        <v>0.93630210999260655</v>
      </c>
      <c r="E35" s="34">
        <f t="shared" si="5"/>
        <v>0.75107748944958252</v>
      </c>
      <c r="F35" s="34">
        <f t="shared" si="5"/>
        <v>1.4054982817869415</v>
      </c>
      <c r="G35" s="34">
        <f t="shared" si="5"/>
        <v>0.51047964530431278</v>
      </c>
      <c r="H35" s="34">
        <f t="shared" si="5"/>
        <v>0.48598688133571855</v>
      </c>
      <c r="I35" s="34">
        <f t="shared" si="5"/>
        <v>0.67086025161509688</v>
      </c>
      <c r="J35" s="34" t="str">
        <f t="shared" si="5"/>
        <v xml:space="preserve">- </v>
      </c>
      <c r="K35" s="34">
        <f t="shared" ref="K35:M35" si="6">IF(K33=0,"- ",+K31/K33)</f>
        <v>0.59304883413990317</v>
      </c>
      <c r="L35" s="34">
        <f t="shared" si="6"/>
        <v>0.72407407407407409</v>
      </c>
      <c r="M35" s="34">
        <f t="shared" si="6"/>
        <v>0</v>
      </c>
      <c r="N35" s="34">
        <f t="shared" si="5"/>
        <v>1.6666666666666667</v>
      </c>
      <c r="O35" s="34">
        <f t="shared" si="5"/>
        <v>24</v>
      </c>
      <c r="P35" s="34">
        <f t="shared" si="5"/>
        <v>2</v>
      </c>
      <c r="Q35" s="34">
        <f t="shared" si="5"/>
        <v>1.0666666666666667</v>
      </c>
      <c r="R35" s="34">
        <f t="shared" si="5"/>
        <v>1.2563025210084033</v>
      </c>
      <c r="S35" s="34">
        <f t="shared" si="5"/>
        <v>0.95652173913043481</v>
      </c>
      <c r="T35" s="34">
        <f t="shared" si="5"/>
        <v>1.48</v>
      </c>
      <c r="U35" s="35">
        <f t="shared" si="5"/>
        <v>1.5328407224958949</v>
      </c>
      <c r="V35" s="36">
        <f t="shared" si="5"/>
        <v>0.80059589332628833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0.77474498768906086</v>
      </c>
      <c r="D36" s="38">
        <f t="shared" si="7"/>
        <v>0.92273386107704314</v>
      </c>
      <c r="E36" s="38">
        <f t="shared" si="7"/>
        <v>0.75731597845601439</v>
      </c>
      <c r="F36" s="38">
        <f t="shared" si="7"/>
        <v>1.544378698224852</v>
      </c>
      <c r="G36" s="38">
        <f t="shared" si="7"/>
        <v>0.55268429487179482</v>
      </c>
      <c r="H36" s="38">
        <f t="shared" si="7"/>
        <v>0.48868778280542985</v>
      </c>
      <c r="I36" s="38">
        <f t="shared" si="7"/>
        <v>0.67955427992571327</v>
      </c>
      <c r="J36" s="38" t="str">
        <f t="shared" si="7"/>
        <v xml:space="preserve">- </v>
      </c>
      <c r="K36" s="38">
        <f t="shared" ref="K36:M36" si="8">IF(K34=0,"- ",+K32/K34)</f>
        <v>0.6313242410910691</v>
      </c>
      <c r="L36" s="38">
        <f t="shared" si="8"/>
        <v>0.83957219251336901</v>
      </c>
      <c r="M36" s="38">
        <f t="shared" si="8"/>
        <v>0</v>
      </c>
      <c r="N36" s="38">
        <f t="shared" si="7"/>
        <v>7</v>
      </c>
      <c r="O36" s="38">
        <f t="shared" si="7"/>
        <v>24</v>
      </c>
      <c r="P36" s="38">
        <f t="shared" si="7"/>
        <v>2</v>
      </c>
      <c r="Q36" s="38">
        <f t="shared" si="7"/>
        <v>1.2666666666666666</v>
      </c>
      <c r="R36" s="38">
        <f t="shared" si="7"/>
        <v>1.3529411764705883</v>
      </c>
      <c r="S36" s="38">
        <f t="shared" si="7"/>
        <v>0.95652173913043481</v>
      </c>
      <c r="T36" s="38">
        <f t="shared" si="7"/>
        <v>0.70909090909090911</v>
      </c>
      <c r="U36" s="39">
        <f t="shared" si="7"/>
        <v>1.7650800164136233</v>
      </c>
      <c r="V36" s="40">
        <f t="shared" si="7"/>
        <v>0.820600970430166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16</v>
      </c>
      <c r="O4" s="14" t="s">
        <v>35</v>
      </c>
      <c r="P4" s="14" t="s">
        <v>36</v>
      </c>
      <c r="Q4" s="15">
        <v>9</v>
      </c>
      <c r="R4" s="14" t="s">
        <v>37</v>
      </c>
      <c r="T4" s="16" t="s">
        <v>33</v>
      </c>
      <c r="U4" s="16"/>
      <c r="V4" s="16" t="s">
        <v>103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135</v>
      </c>
      <c r="D7" s="3">
        <v>98</v>
      </c>
      <c r="E7" s="3">
        <v>44</v>
      </c>
      <c r="F7" s="3">
        <v>15</v>
      </c>
      <c r="G7" s="3">
        <v>15</v>
      </c>
      <c r="H7" s="3">
        <v>7</v>
      </c>
      <c r="I7" s="3">
        <v>5</v>
      </c>
      <c r="J7" s="3"/>
      <c r="K7" s="3"/>
      <c r="L7" s="3"/>
      <c r="M7" s="3"/>
      <c r="N7" s="3"/>
      <c r="O7" s="3"/>
      <c r="P7" s="3"/>
      <c r="Q7" s="3"/>
      <c r="R7" s="3">
        <v>2</v>
      </c>
      <c r="S7" s="3"/>
      <c r="T7" s="3"/>
      <c r="U7" s="4">
        <v>7</v>
      </c>
      <c r="V7" s="29">
        <f>SUM(C7:U7)</f>
        <v>328</v>
      </c>
    </row>
    <row r="8" spans="1:22" ht="18" customHeight="1" x14ac:dyDescent="0.15">
      <c r="A8" s="157"/>
      <c r="B8" s="119" t="s">
        <v>14</v>
      </c>
      <c r="C8" s="5">
        <v>135</v>
      </c>
      <c r="D8" s="9">
        <v>98</v>
      </c>
      <c r="E8" s="9">
        <v>44</v>
      </c>
      <c r="F8" s="9">
        <v>15</v>
      </c>
      <c r="G8" s="9">
        <v>15</v>
      </c>
      <c r="H8" s="9">
        <v>7</v>
      </c>
      <c r="I8" s="9">
        <v>5</v>
      </c>
      <c r="J8" s="9"/>
      <c r="K8" s="9"/>
      <c r="L8" s="9"/>
      <c r="M8" s="9"/>
      <c r="N8" s="9"/>
      <c r="O8" s="9"/>
      <c r="P8" s="9"/>
      <c r="Q8" s="9"/>
      <c r="R8" s="9">
        <v>2</v>
      </c>
      <c r="S8" s="9"/>
      <c r="T8" s="9"/>
      <c r="U8" s="10">
        <v>7</v>
      </c>
      <c r="V8" s="30">
        <f t="shared" ref="V8:V30" si="0">SUM(C8:U8)</f>
        <v>328</v>
      </c>
    </row>
    <row r="9" spans="1:22" ht="18" customHeight="1" x14ac:dyDescent="0.15">
      <c r="A9" s="154" t="s">
        <v>2</v>
      </c>
      <c r="B9" s="118" t="s">
        <v>13</v>
      </c>
      <c r="C9" s="2">
        <v>141</v>
      </c>
      <c r="D9" s="3">
        <v>88</v>
      </c>
      <c r="E9" s="3">
        <v>74</v>
      </c>
      <c r="F9" s="3">
        <v>32</v>
      </c>
      <c r="G9" s="3">
        <v>13</v>
      </c>
      <c r="H9" s="3">
        <v>38</v>
      </c>
      <c r="I9" s="3">
        <v>16</v>
      </c>
      <c r="J9" s="3"/>
      <c r="K9" s="3"/>
      <c r="L9" s="3"/>
      <c r="M9" s="3"/>
      <c r="N9" s="3"/>
      <c r="O9" s="3">
        <v>6</v>
      </c>
      <c r="P9" s="3">
        <v>4</v>
      </c>
      <c r="Q9" s="3"/>
      <c r="R9" s="3">
        <v>4</v>
      </c>
      <c r="S9" s="3">
        <v>2</v>
      </c>
      <c r="T9" s="3"/>
      <c r="U9" s="4">
        <v>18</v>
      </c>
      <c r="V9" s="29">
        <f t="shared" si="0"/>
        <v>436</v>
      </c>
    </row>
    <row r="10" spans="1:22" ht="18" customHeight="1" x14ac:dyDescent="0.15">
      <c r="A10" s="153"/>
      <c r="B10" s="120" t="s">
        <v>14</v>
      </c>
      <c r="C10" s="5">
        <v>141</v>
      </c>
      <c r="D10" s="6">
        <v>88</v>
      </c>
      <c r="E10" s="6">
        <v>74</v>
      </c>
      <c r="F10" s="6">
        <v>32</v>
      </c>
      <c r="G10" s="6">
        <v>13</v>
      </c>
      <c r="H10" s="6">
        <v>38</v>
      </c>
      <c r="I10" s="6">
        <v>16</v>
      </c>
      <c r="J10" s="6"/>
      <c r="K10" s="6"/>
      <c r="L10" s="6"/>
      <c r="M10" s="6"/>
      <c r="N10" s="6"/>
      <c r="O10" s="6">
        <v>6</v>
      </c>
      <c r="P10" s="6">
        <v>4</v>
      </c>
      <c r="Q10" s="6"/>
      <c r="R10" s="6">
        <v>4</v>
      </c>
      <c r="S10" s="6">
        <v>2</v>
      </c>
      <c r="T10" s="6"/>
      <c r="U10" s="7">
        <v>18</v>
      </c>
      <c r="V10" s="31">
        <f t="shared" si="0"/>
        <v>436</v>
      </c>
    </row>
    <row r="11" spans="1:22" ht="18" customHeight="1" x14ac:dyDescent="0.15">
      <c r="A11" s="156" t="s">
        <v>3</v>
      </c>
      <c r="B11" s="121" t="s">
        <v>13</v>
      </c>
      <c r="C11" s="11">
        <v>143</v>
      </c>
      <c r="D11" s="12">
        <v>116</v>
      </c>
      <c r="E11" s="12">
        <v>84</v>
      </c>
      <c r="F11" s="12">
        <v>69</v>
      </c>
      <c r="G11" s="12">
        <v>61</v>
      </c>
      <c r="H11" s="12">
        <v>24</v>
      </c>
      <c r="I11" s="12">
        <v>28</v>
      </c>
      <c r="J11" s="12"/>
      <c r="K11" s="12">
        <v>4</v>
      </c>
      <c r="L11" s="12"/>
      <c r="M11" s="12"/>
      <c r="N11" s="12"/>
      <c r="O11" s="12">
        <v>2</v>
      </c>
      <c r="P11" s="12">
        <v>2</v>
      </c>
      <c r="Q11" s="12">
        <v>4</v>
      </c>
      <c r="R11" s="12">
        <v>3</v>
      </c>
      <c r="S11" s="12">
        <v>2</v>
      </c>
      <c r="T11" s="12">
        <v>10</v>
      </c>
      <c r="U11" s="13">
        <v>33</v>
      </c>
      <c r="V11" s="32">
        <f t="shared" si="0"/>
        <v>585</v>
      </c>
    </row>
    <row r="12" spans="1:22" ht="18" customHeight="1" x14ac:dyDescent="0.15">
      <c r="A12" s="157"/>
      <c r="B12" s="119" t="s">
        <v>14</v>
      </c>
      <c r="C12" s="8">
        <v>143</v>
      </c>
      <c r="D12" s="9">
        <v>116</v>
      </c>
      <c r="E12" s="9">
        <v>84</v>
      </c>
      <c r="F12" s="9">
        <v>69</v>
      </c>
      <c r="G12" s="9">
        <v>61</v>
      </c>
      <c r="H12" s="9">
        <v>24</v>
      </c>
      <c r="I12" s="9">
        <v>28</v>
      </c>
      <c r="J12" s="9"/>
      <c r="K12" s="9">
        <v>4</v>
      </c>
      <c r="L12" s="9"/>
      <c r="M12" s="9"/>
      <c r="N12" s="9"/>
      <c r="O12" s="9">
        <v>2</v>
      </c>
      <c r="P12" s="9">
        <v>2</v>
      </c>
      <c r="Q12" s="9">
        <v>4</v>
      </c>
      <c r="R12" s="9">
        <v>3</v>
      </c>
      <c r="S12" s="9">
        <v>2</v>
      </c>
      <c r="T12" s="9">
        <v>10</v>
      </c>
      <c r="U12" s="10">
        <v>33</v>
      </c>
      <c r="V12" s="30">
        <f t="shared" si="0"/>
        <v>585</v>
      </c>
    </row>
    <row r="13" spans="1:22" ht="18" customHeight="1" x14ac:dyDescent="0.15">
      <c r="A13" s="154" t="s">
        <v>4</v>
      </c>
      <c r="B13" s="118" t="s">
        <v>13</v>
      </c>
      <c r="C13" s="2">
        <v>421</v>
      </c>
      <c r="D13" s="3">
        <v>202</v>
      </c>
      <c r="E13" s="3">
        <v>123</v>
      </c>
      <c r="F13" s="3">
        <v>119</v>
      </c>
      <c r="G13" s="3">
        <v>33</v>
      </c>
      <c r="H13" s="3">
        <v>42</v>
      </c>
      <c r="I13" s="3">
        <v>36</v>
      </c>
      <c r="J13" s="3"/>
      <c r="K13" s="3">
        <v>4</v>
      </c>
      <c r="L13" s="3"/>
      <c r="M13" s="3"/>
      <c r="N13" s="3">
        <v>4</v>
      </c>
      <c r="O13" s="3"/>
      <c r="P13" s="3">
        <v>17</v>
      </c>
      <c r="Q13" s="3">
        <v>1</v>
      </c>
      <c r="R13" s="3">
        <v>15</v>
      </c>
      <c r="S13" s="3">
        <v>4</v>
      </c>
      <c r="T13" s="3">
        <v>11</v>
      </c>
      <c r="U13" s="4">
        <v>45</v>
      </c>
      <c r="V13" s="29">
        <f t="shared" si="0"/>
        <v>1077</v>
      </c>
    </row>
    <row r="14" spans="1:22" ht="18" customHeight="1" x14ac:dyDescent="0.15">
      <c r="A14" s="153"/>
      <c r="B14" s="120" t="s">
        <v>14</v>
      </c>
      <c r="C14" s="5">
        <v>421</v>
      </c>
      <c r="D14" s="6">
        <v>202</v>
      </c>
      <c r="E14" s="6">
        <v>123</v>
      </c>
      <c r="F14" s="6">
        <v>119</v>
      </c>
      <c r="G14" s="6">
        <v>33</v>
      </c>
      <c r="H14" s="6">
        <v>42</v>
      </c>
      <c r="I14" s="6">
        <v>36</v>
      </c>
      <c r="J14" s="6"/>
      <c r="K14" s="6">
        <v>4</v>
      </c>
      <c r="L14" s="6"/>
      <c r="M14" s="6"/>
      <c r="N14" s="6">
        <v>4</v>
      </c>
      <c r="O14" s="6"/>
      <c r="P14" s="6">
        <v>17</v>
      </c>
      <c r="Q14" s="6">
        <v>1</v>
      </c>
      <c r="R14" s="6">
        <v>15</v>
      </c>
      <c r="S14" s="6">
        <v>4</v>
      </c>
      <c r="T14" s="6">
        <v>11</v>
      </c>
      <c r="U14" s="7">
        <v>45</v>
      </c>
      <c r="V14" s="31">
        <f t="shared" si="0"/>
        <v>1077</v>
      </c>
    </row>
    <row r="15" spans="1:22" ht="18" customHeight="1" x14ac:dyDescent="0.15">
      <c r="A15" s="156" t="s">
        <v>5</v>
      </c>
      <c r="B15" s="121" t="s">
        <v>13</v>
      </c>
      <c r="C15" s="11">
        <v>433</v>
      </c>
      <c r="D15" s="12">
        <v>204</v>
      </c>
      <c r="E15" s="12">
        <v>129</v>
      </c>
      <c r="F15" s="12">
        <v>83</v>
      </c>
      <c r="G15" s="12">
        <v>52</v>
      </c>
      <c r="H15" s="12">
        <v>63</v>
      </c>
      <c r="I15" s="12">
        <v>23</v>
      </c>
      <c r="J15" s="12">
        <v>2</v>
      </c>
      <c r="K15" s="12"/>
      <c r="L15" s="12"/>
      <c r="M15" s="12"/>
      <c r="N15" s="12"/>
      <c r="O15" s="12">
        <v>3</v>
      </c>
      <c r="P15" s="12">
        <v>4</v>
      </c>
      <c r="Q15" s="12">
        <v>2</v>
      </c>
      <c r="R15" s="12">
        <v>19</v>
      </c>
      <c r="S15" s="12">
        <v>2</v>
      </c>
      <c r="T15" s="12">
        <v>19</v>
      </c>
      <c r="U15" s="13">
        <v>50</v>
      </c>
      <c r="V15" s="32">
        <f t="shared" si="0"/>
        <v>1088</v>
      </c>
    </row>
    <row r="16" spans="1:22" ht="18" customHeight="1" x14ac:dyDescent="0.15">
      <c r="A16" s="157"/>
      <c r="B16" s="119" t="s">
        <v>14</v>
      </c>
      <c r="C16" s="8">
        <v>433</v>
      </c>
      <c r="D16" s="9">
        <v>204</v>
      </c>
      <c r="E16" s="9">
        <v>129</v>
      </c>
      <c r="F16" s="9">
        <v>83</v>
      </c>
      <c r="G16" s="9">
        <v>52</v>
      </c>
      <c r="H16" s="9">
        <v>63</v>
      </c>
      <c r="I16" s="9">
        <v>23</v>
      </c>
      <c r="J16" s="9">
        <v>2</v>
      </c>
      <c r="K16" s="9"/>
      <c r="L16" s="9"/>
      <c r="M16" s="9"/>
      <c r="N16" s="9"/>
      <c r="O16" s="9">
        <v>3</v>
      </c>
      <c r="P16" s="9">
        <v>4</v>
      </c>
      <c r="Q16" s="9">
        <v>2</v>
      </c>
      <c r="R16" s="9">
        <v>19</v>
      </c>
      <c r="S16" s="9">
        <v>2</v>
      </c>
      <c r="T16" s="9">
        <v>19</v>
      </c>
      <c r="U16" s="10">
        <v>50</v>
      </c>
      <c r="V16" s="30">
        <f t="shared" si="0"/>
        <v>1088</v>
      </c>
    </row>
    <row r="17" spans="1:22" ht="18" customHeight="1" x14ac:dyDescent="0.15">
      <c r="A17" s="154" t="s">
        <v>6</v>
      </c>
      <c r="B17" s="118" t="s">
        <v>13</v>
      </c>
      <c r="C17" s="2">
        <v>647</v>
      </c>
      <c r="D17" s="3">
        <v>144</v>
      </c>
      <c r="E17" s="3">
        <v>91</v>
      </c>
      <c r="F17" s="3">
        <v>101</v>
      </c>
      <c r="G17" s="3">
        <v>23</v>
      </c>
      <c r="H17" s="3">
        <v>59</v>
      </c>
      <c r="I17" s="3">
        <v>11</v>
      </c>
      <c r="J17" s="3"/>
      <c r="K17" s="3"/>
      <c r="L17" s="3"/>
      <c r="M17" s="3"/>
      <c r="N17" s="3"/>
      <c r="O17" s="3"/>
      <c r="P17" s="3">
        <v>4</v>
      </c>
      <c r="Q17" s="3"/>
      <c r="R17" s="3">
        <v>4</v>
      </c>
      <c r="S17" s="3">
        <v>2</v>
      </c>
      <c r="T17" s="3">
        <v>1</v>
      </c>
      <c r="U17" s="4">
        <v>19</v>
      </c>
      <c r="V17" s="29">
        <f t="shared" si="0"/>
        <v>1106</v>
      </c>
    </row>
    <row r="18" spans="1:22" ht="18" customHeight="1" x14ac:dyDescent="0.15">
      <c r="A18" s="153"/>
      <c r="B18" s="120" t="s">
        <v>14</v>
      </c>
      <c r="C18" s="5">
        <v>647</v>
      </c>
      <c r="D18" s="6">
        <v>144</v>
      </c>
      <c r="E18" s="6">
        <v>91</v>
      </c>
      <c r="F18" s="6">
        <v>101</v>
      </c>
      <c r="G18" s="6">
        <v>23</v>
      </c>
      <c r="H18" s="6">
        <v>59</v>
      </c>
      <c r="I18" s="6">
        <v>11</v>
      </c>
      <c r="J18" s="6"/>
      <c r="K18" s="6"/>
      <c r="L18" s="6"/>
      <c r="M18" s="6"/>
      <c r="N18" s="6"/>
      <c r="O18" s="6"/>
      <c r="P18" s="6">
        <v>4</v>
      </c>
      <c r="Q18" s="6"/>
      <c r="R18" s="6">
        <v>4</v>
      </c>
      <c r="S18" s="6">
        <v>2</v>
      </c>
      <c r="T18" s="6">
        <v>1</v>
      </c>
      <c r="U18" s="7">
        <v>19</v>
      </c>
      <c r="V18" s="31">
        <f t="shared" si="0"/>
        <v>1106</v>
      </c>
    </row>
    <row r="19" spans="1:22" ht="18" customHeight="1" x14ac:dyDescent="0.15">
      <c r="A19" s="156" t="s">
        <v>7</v>
      </c>
      <c r="B19" s="121" t="s">
        <v>13</v>
      </c>
      <c r="C19" s="11">
        <v>99</v>
      </c>
      <c r="D19" s="12">
        <v>74</v>
      </c>
      <c r="E19" s="12">
        <v>63</v>
      </c>
      <c r="F19" s="12">
        <v>58</v>
      </c>
      <c r="G19" s="12">
        <v>42</v>
      </c>
      <c r="H19" s="12">
        <v>56</v>
      </c>
      <c r="I19" s="12">
        <v>50</v>
      </c>
      <c r="J19" s="12">
        <v>0</v>
      </c>
      <c r="K19" s="12">
        <v>0</v>
      </c>
      <c r="L19" s="12">
        <v>4</v>
      </c>
      <c r="M19" s="12">
        <v>10</v>
      </c>
      <c r="N19" s="12">
        <v>0</v>
      </c>
      <c r="O19" s="12">
        <v>1</v>
      </c>
      <c r="P19" s="12">
        <v>3</v>
      </c>
      <c r="Q19" s="12">
        <v>0</v>
      </c>
      <c r="R19" s="12">
        <v>14</v>
      </c>
      <c r="S19" s="12">
        <v>0</v>
      </c>
      <c r="T19" s="12">
        <v>6</v>
      </c>
      <c r="U19" s="13">
        <v>393</v>
      </c>
      <c r="V19" s="32">
        <f t="shared" si="0"/>
        <v>873</v>
      </c>
    </row>
    <row r="20" spans="1:22" ht="18" customHeight="1" x14ac:dyDescent="0.15">
      <c r="A20" s="157"/>
      <c r="B20" s="119" t="s">
        <v>14</v>
      </c>
      <c r="C20" s="8">
        <v>99</v>
      </c>
      <c r="D20" s="9">
        <v>74</v>
      </c>
      <c r="E20" s="9">
        <v>63</v>
      </c>
      <c r="F20" s="9">
        <v>58</v>
      </c>
      <c r="G20" s="9">
        <v>42</v>
      </c>
      <c r="H20" s="9">
        <v>56</v>
      </c>
      <c r="I20" s="9">
        <v>50</v>
      </c>
      <c r="J20" s="9">
        <v>0</v>
      </c>
      <c r="K20" s="9">
        <v>0</v>
      </c>
      <c r="L20" s="9">
        <v>4</v>
      </c>
      <c r="M20" s="9">
        <v>10</v>
      </c>
      <c r="N20" s="9">
        <v>0</v>
      </c>
      <c r="O20" s="9">
        <v>1</v>
      </c>
      <c r="P20" s="9">
        <v>3</v>
      </c>
      <c r="Q20" s="9">
        <v>0</v>
      </c>
      <c r="R20" s="9">
        <v>14</v>
      </c>
      <c r="S20" s="9">
        <v>0</v>
      </c>
      <c r="T20" s="9">
        <v>6</v>
      </c>
      <c r="U20" s="10">
        <v>393</v>
      </c>
      <c r="V20" s="30">
        <f t="shared" si="0"/>
        <v>873</v>
      </c>
    </row>
    <row r="21" spans="1:22" ht="18" customHeight="1" x14ac:dyDescent="0.15">
      <c r="A21" s="154" t="s">
        <v>8</v>
      </c>
      <c r="B21" s="118" t="s">
        <v>13</v>
      </c>
      <c r="C21" s="2">
        <v>73</v>
      </c>
      <c r="D21" s="3">
        <v>83</v>
      </c>
      <c r="E21" s="3">
        <v>46</v>
      </c>
      <c r="F21" s="3">
        <v>26</v>
      </c>
      <c r="G21" s="3">
        <v>62</v>
      </c>
      <c r="H21" s="3">
        <v>88</v>
      </c>
      <c r="I21" s="3">
        <v>6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4</v>
      </c>
      <c r="S21" s="3">
        <v>1</v>
      </c>
      <c r="T21" s="3">
        <v>27</v>
      </c>
      <c r="U21" s="4">
        <v>271</v>
      </c>
      <c r="V21" s="29">
        <f t="shared" si="0"/>
        <v>687</v>
      </c>
    </row>
    <row r="22" spans="1:22" ht="18" customHeight="1" x14ac:dyDescent="0.15">
      <c r="A22" s="153"/>
      <c r="B22" s="120" t="s">
        <v>14</v>
      </c>
      <c r="C22" s="5">
        <v>73</v>
      </c>
      <c r="D22" s="6">
        <v>83</v>
      </c>
      <c r="E22" s="6">
        <v>46</v>
      </c>
      <c r="F22" s="6">
        <v>26</v>
      </c>
      <c r="G22" s="6">
        <v>62</v>
      </c>
      <c r="H22" s="6">
        <v>88</v>
      </c>
      <c r="I22" s="6">
        <v>6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4</v>
      </c>
      <c r="S22" s="6">
        <v>1</v>
      </c>
      <c r="T22" s="6">
        <v>27</v>
      </c>
      <c r="U22" s="7">
        <v>271</v>
      </c>
      <c r="V22" s="31">
        <f t="shared" si="0"/>
        <v>687</v>
      </c>
    </row>
    <row r="23" spans="1:22" ht="18" customHeight="1" x14ac:dyDescent="0.15">
      <c r="A23" s="156" t="s">
        <v>9</v>
      </c>
      <c r="B23" s="121" t="s">
        <v>13</v>
      </c>
      <c r="C23" s="11">
        <v>190</v>
      </c>
      <c r="D23" s="12">
        <v>134</v>
      </c>
      <c r="E23" s="12">
        <v>26</v>
      </c>
      <c r="F23" s="12">
        <v>57</v>
      </c>
      <c r="G23" s="12">
        <v>90</v>
      </c>
      <c r="H23" s="12">
        <v>46</v>
      </c>
      <c r="I23" s="12">
        <v>17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6</v>
      </c>
      <c r="P23" s="12">
        <v>0</v>
      </c>
      <c r="Q23" s="12">
        <v>0</v>
      </c>
      <c r="R23" s="12">
        <v>6</v>
      </c>
      <c r="S23" s="12">
        <v>0</v>
      </c>
      <c r="T23" s="12">
        <v>28</v>
      </c>
      <c r="U23" s="13">
        <v>541</v>
      </c>
      <c r="V23" s="32">
        <f t="shared" si="0"/>
        <v>1141</v>
      </c>
    </row>
    <row r="24" spans="1:22" ht="18" customHeight="1" x14ac:dyDescent="0.15">
      <c r="A24" s="157"/>
      <c r="B24" s="119" t="s">
        <v>14</v>
      </c>
      <c r="C24" s="8">
        <v>190</v>
      </c>
      <c r="D24" s="9">
        <v>134</v>
      </c>
      <c r="E24" s="9">
        <v>26</v>
      </c>
      <c r="F24" s="9">
        <v>57</v>
      </c>
      <c r="G24" s="9">
        <v>90</v>
      </c>
      <c r="H24" s="9">
        <v>46</v>
      </c>
      <c r="I24" s="9">
        <v>17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6</v>
      </c>
      <c r="P24" s="9">
        <v>0</v>
      </c>
      <c r="Q24" s="9">
        <v>0</v>
      </c>
      <c r="R24" s="9">
        <v>6</v>
      </c>
      <c r="S24" s="9">
        <v>0</v>
      </c>
      <c r="T24" s="9">
        <v>28</v>
      </c>
      <c r="U24" s="10">
        <v>541</v>
      </c>
      <c r="V24" s="30">
        <f t="shared" si="0"/>
        <v>1141</v>
      </c>
    </row>
    <row r="25" spans="1:22" ht="18" customHeight="1" x14ac:dyDescent="0.15">
      <c r="A25" s="154" t="s">
        <v>10</v>
      </c>
      <c r="B25" s="118" t="s">
        <v>13</v>
      </c>
      <c r="C25" s="2">
        <v>390</v>
      </c>
      <c r="D25" s="3">
        <v>251</v>
      </c>
      <c r="E25" s="3">
        <v>64</v>
      </c>
      <c r="F25" s="3">
        <v>151</v>
      </c>
      <c r="G25" s="3">
        <v>52</v>
      </c>
      <c r="H25" s="3">
        <v>54</v>
      </c>
      <c r="I25" s="3">
        <v>39</v>
      </c>
      <c r="J25" s="3">
        <v>0</v>
      </c>
      <c r="K25" s="3">
        <v>4</v>
      </c>
      <c r="L25" s="3">
        <v>0</v>
      </c>
      <c r="M25" s="3">
        <v>0</v>
      </c>
      <c r="N25" s="3">
        <v>0</v>
      </c>
      <c r="O25" s="3">
        <v>3</v>
      </c>
      <c r="P25" s="3">
        <v>0</v>
      </c>
      <c r="Q25" s="3">
        <v>0</v>
      </c>
      <c r="R25" s="3">
        <v>17</v>
      </c>
      <c r="S25" s="3">
        <v>0</v>
      </c>
      <c r="T25" s="3">
        <v>21</v>
      </c>
      <c r="U25" s="4">
        <v>219</v>
      </c>
      <c r="V25" s="29">
        <f t="shared" si="0"/>
        <v>1265</v>
      </c>
    </row>
    <row r="26" spans="1:22" ht="18" customHeight="1" x14ac:dyDescent="0.15">
      <c r="A26" s="153"/>
      <c r="B26" s="120" t="s">
        <v>14</v>
      </c>
      <c r="C26" s="5">
        <v>390</v>
      </c>
      <c r="D26" s="6">
        <v>251</v>
      </c>
      <c r="E26" s="6">
        <v>64</v>
      </c>
      <c r="F26" s="6">
        <v>151</v>
      </c>
      <c r="G26" s="6">
        <v>52</v>
      </c>
      <c r="H26" s="6">
        <v>54</v>
      </c>
      <c r="I26" s="6">
        <v>39</v>
      </c>
      <c r="J26" s="6">
        <v>0</v>
      </c>
      <c r="K26" s="6">
        <v>4</v>
      </c>
      <c r="L26" s="6">
        <v>0</v>
      </c>
      <c r="M26" s="6">
        <v>0</v>
      </c>
      <c r="N26" s="6">
        <v>0</v>
      </c>
      <c r="O26" s="6">
        <v>3</v>
      </c>
      <c r="P26" s="6">
        <v>0</v>
      </c>
      <c r="Q26" s="6">
        <v>0</v>
      </c>
      <c r="R26" s="6">
        <v>17</v>
      </c>
      <c r="S26" s="6">
        <v>0</v>
      </c>
      <c r="T26" s="6">
        <v>21</v>
      </c>
      <c r="U26" s="7">
        <v>219</v>
      </c>
      <c r="V26" s="31">
        <f t="shared" si="0"/>
        <v>1265</v>
      </c>
    </row>
    <row r="27" spans="1:22" ht="18" customHeight="1" x14ac:dyDescent="0.15">
      <c r="A27" s="156" t="s">
        <v>11</v>
      </c>
      <c r="B27" s="121" t="s">
        <v>13</v>
      </c>
      <c r="C27" s="11">
        <v>955</v>
      </c>
      <c r="D27" s="12">
        <v>392</v>
      </c>
      <c r="E27" s="12">
        <v>76</v>
      </c>
      <c r="F27" s="12">
        <v>132</v>
      </c>
      <c r="G27" s="12">
        <v>9</v>
      </c>
      <c r="H27" s="12">
        <v>34</v>
      </c>
      <c r="I27" s="12">
        <v>65</v>
      </c>
      <c r="J27" s="12">
        <v>0</v>
      </c>
      <c r="K27" s="12">
        <v>6</v>
      </c>
      <c r="L27" s="12">
        <v>0</v>
      </c>
      <c r="M27" s="12">
        <v>30</v>
      </c>
      <c r="N27" s="12">
        <v>0</v>
      </c>
      <c r="O27" s="12">
        <v>2</v>
      </c>
      <c r="P27" s="12">
        <v>4</v>
      </c>
      <c r="Q27" s="12">
        <v>7</v>
      </c>
      <c r="R27" s="12">
        <v>8</v>
      </c>
      <c r="S27" s="12">
        <v>0</v>
      </c>
      <c r="T27" s="12">
        <v>14</v>
      </c>
      <c r="U27" s="13">
        <v>163</v>
      </c>
      <c r="V27" s="32">
        <f t="shared" si="0"/>
        <v>1897</v>
      </c>
    </row>
    <row r="28" spans="1:22" ht="18" customHeight="1" x14ac:dyDescent="0.15">
      <c r="A28" s="157"/>
      <c r="B28" s="119" t="s">
        <v>14</v>
      </c>
      <c r="C28" s="8">
        <v>955</v>
      </c>
      <c r="D28" s="9">
        <v>392</v>
      </c>
      <c r="E28" s="9">
        <v>76</v>
      </c>
      <c r="F28" s="9">
        <v>132</v>
      </c>
      <c r="G28" s="9">
        <v>9</v>
      </c>
      <c r="H28" s="9">
        <v>34</v>
      </c>
      <c r="I28" s="9">
        <v>65</v>
      </c>
      <c r="J28" s="9">
        <v>0</v>
      </c>
      <c r="K28" s="9">
        <v>6</v>
      </c>
      <c r="L28" s="9">
        <v>0</v>
      </c>
      <c r="M28" s="9">
        <v>30</v>
      </c>
      <c r="N28" s="9">
        <v>0</v>
      </c>
      <c r="O28" s="9">
        <v>2</v>
      </c>
      <c r="P28" s="9">
        <v>4</v>
      </c>
      <c r="Q28" s="9">
        <v>7</v>
      </c>
      <c r="R28" s="9">
        <v>8</v>
      </c>
      <c r="S28" s="9">
        <v>0</v>
      </c>
      <c r="T28" s="9">
        <v>14</v>
      </c>
      <c r="U28" s="10">
        <v>163</v>
      </c>
      <c r="V28" s="30">
        <f t="shared" si="0"/>
        <v>1897</v>
      </c>
    </row>
    <row r="29" spans="1:22" ht="18" customHeight="1" x14ac:dyDescent="0.15">
      <c r="A29" s="154" t="s">
        <v>12</v>
      </c>
      <c r="B29" s="118" t="s">
        <v>13</v>
      </c>
      <c r="C29" s="2">
        <v>127</v>
      </c>
      <c r="D29" s="3">
        <v>206</v>
      </c>
      <c r="E29" s="3">
        <v>29</v>
      </c>
      <c r="F29" s="3">
        <v>77</v>
      </c>
      <c r="G29" s="3">
        <v>22</v>
      </c>
      <c r="H29" s="3">
        <v>58</v>
      </c>
      <c r="I29" s="3">
        <v>19</v>
      </c>
      <c r="J29" s="3">
        <v>0</v>
      </c>
      <c r="K29" s="3">
        <v>6</v>
      </c>
      <c r="L29" s="3">
        <v>0</v>
      </c>
      <c r="M29" s="3">
        <v>0</v>
      </c>
      <c r="N29" s="3">
        <v>0</v>
      </c>
      <c r="O29" s="3">
        <v>0</v>
      </c>
      <c r="P29" s="3">
        <v>2</v>
      </c>
      <c r="Q29" s="3">
        <v>0</v>
      </c>
      <c r="R29" s="3">
        <v>4</v>
      </c>
      <c r="S29" s="3">
        <v>3</v>
      </c>
      <c r="T29" s="3">
        <v>19</v>
      </c>
      <c r="U29" s="4">
        <v>76</v>
      </c>
      <c r="V29" s="29">
        <f t="shared" si="0"/>
        <v>648</v>
      </c>
    </row>
    <row r="30" spans="1:22" ht="18" customHeight="1" x14ac:dyDescent="0.15">
      <c r="A30" s="153"/>
      <c r="B30" s="120" t="s">
        <v>14</v>
      </c>
      <c r="C30" s="5">
        <v>127</v>
      </c>
      <c r="D30" s="6">
        <v>206</v>
      </c>
      <c r="E30" s="6">
        <v>29</v>
      </c>
      <c r="F30" s="6">
        <v>77</v>
      </c>
      <c r="G30" s="6">
        <v>22</v>
      </c>
      <c r="H30" s="6">
        <v>58</v>
      </c>
      <c r="I30" s="6">
        <v>19</v>
      </c>
      <c r="J30" s="6">
        <v>0</v>
      </c>
      <c r="K30" s="6">
        <v>6</v>
      </c>
      <c r="L30" s="6">
        <v>0</v>
      </c>
      <c r="M30" s="6">
        <v>0</v>
      </c>
      <c r="N30" s="6">
        <v>0</v>
      </c>
      <c r="O30" s="6">
        <v>0</v>
      </c>
      <c r="P30" s="6">
        <v>2</v>
      </c>
      <c r="Q30" s="6">
        <v>0</v>
      </c>
      <c r="R30" s="6">
        <v>4</v>
      </c>
      <c r="S30" s="6">
        <v>3</v>
      </c>
      <c r="T30" s="6">
        <v>19</v>
      </c>
      <c r="U30" s="7">
        <v>76</v>
      </c>
      <c r="V30" s="31">
        <f t="shared" si="0"/>
        <v>648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3754</v>
      </c>
      <c r="D31" s="3">
        <f t="shared" ref="D31:V31" si="1">+D7+D9+D11+D13+D15+D17+D19+D21+D23+D25+D27+D29</f>
        <v>1992</v>
      </c>
      <c r="E31" s="3">
        <f t="shared" si="1"/>
        <v>849</v>
      </c>
      <c r="F31" s="3">
        <f t="shared" si="1"/>
        <v>920</v>
      </c>
      <c r="G31" s="3">
        <f t="shared" si="1"/>
        <v>474</v>
      </c>
      <c r="H31" s="3">
        <f t="shared" si="1"/>
        <v>569</v>
      </c>
      <c r="I31" s="3">
        <f t="shared" si="1"/>
        <v>315</v>
      </c>
      <c r="J31" s="3">
        <f t="shared" si="1"/>
        <v>2</v>
      </c>
      <c r="K31" s="3">
        <f t="shared" ref="K31:M31" si="2">+K7+K9+K11+K13+K15+K17+K19+K21+K23+K25+K27+K29</f>
        <v>24</v>
      </c>
      <c r="L31" s="3">
        <f t="shared" si="2"/>
        <v>4</v>
      </c>
      <c r="M31" s="3">
        <f t="shared" si="2"/>
        <v>40</v>
      </c>
      <c r="N31" s="3">
        <f t="shared" si="1"/>
        <v>4</v>
      </c>
      <c r="O31" s="3">
        <f t="shared" si="1"/>
        <v>23</v>
      </c>
      <c r="P31" s="3">
        <f t="shared" si="1"/>
        <v>40</v>
      </c>
      <c r="Q31" s="3">
        <f t="shared" si="1"/>
        <v>14</v>
      </c>
      <c r="R31" s="3">
        <f t="shared" si="1"/>
        <v>100</v>
      </c>
      <c r="S31" s="3">
        <f t="shared" si="1"/>
        <v>16</v>
      </c>
      <c r="T31" s="3">
        <f t="shared" si="1"/>
        <v>156</v>
      </c>
      <c r="U31" s="4">
        <f t="shared" si="1"/>
        <v>1835</v>
      </c>
      <c r="V31" s="29">
        <f t="shared" si="1"/>
        <v>11131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3754</v>
      </c>
      <c r="D32" s="6">
        <f t="shared" si="3"/>
        <v>1992</v>
      </c>
      <c r="E32" s="6">
        <f t="shared" si="3"/>
        <v>849</v>
      </c>
      <c r="F32" s="6">
        <f t="shared" si="3"/>
        <v>920</v>
      </c>
      <c r="G32" s="6">
        <f t="shared" si="3"/>
        <v>474</v>
      </c>
      <c r="H32" s="6">
        <f t="shared" si="3"/>
        <v>569</v>
      </c>
      <c r="I32" s="6">
        <f t="shared" si="3"/>
        <v>315</v>
      </c>
      <c r="J32" s="6">
        <f t="shared" si="3"/>
        <v>2</v>
      </c>
      <c r="K32" s="6">
        <f t="shared" ref="K32:M32" si="4">+K8+K10+K12+K14+K16+K18+K20+K22+K24+K26+K28+K30</f>
        <v>24</v>
      </c>
      <c r="L32" s="6">
        <f t="shared" si="4"/>
        <v>4</v>
      </c>
      <c r="M32" s="6">
        <f t="shared" si="4"/>
        <v>40</v>
      </c>
      <c r="N32" s="6">
        <f t="shared" si="3"/>
        <v>4</v>
      </c>
      <c r="O32" s="6">
        <f t="shared" si="3"/>
        <v>23</v>
      </c>
      <c r="P32" s="6">
        <f t="shared" si="3"/>
        <v>40</v>
      </c>
      <c r="Q32" s="6">
        <f t="shared" si="3"/>
        <v>14</v>
      </c>
      <c r="R32" s="6">
        <f t="shared" si="3"/>
        <v>100</v>
      </c>
      <c r="S32" s="6">
        <f t="shared" si="3"/>
        <v>16</v>
      </c>
      <c r="T32" s="6">
        <f t="shared" si="3"/>
        <v>156</v>
      </c>
      <c r="U32" s="7">
        <f t="shared" si="3"/>
        <v>1835</v>
      </c>
      <c r="V32" s="31">
        <f t="shared" si="3"/>
        <v>11131</v>
      </c>
    </row>
    <row r="33" spans="1:22" ht="18" customHeight="1" x14ac:dyDescent="0.15">
      <c r="A33" s="158" t="s">
        <v>273</v>
      </c>
      <c r="B33" s="118" t="s">
        <v>13</v>
      </c>
      <c r="C33" s="2">
        <v>2483</v>
      </c>
      <c r="D33" s="3">
        <v>666</v>
      </c>
      <c r="E33" s="3">
        <v>659</v>
      </c>
      <c r="F33" s="3">
        <v>751</v>
      </c>
      <c r="G33" s="3">
        <v>514</v>
      </c>
      <c r="H33" s="3">
        <v>127</v>
      </c>
      <c r="I33" s="3">
        <v>161</v>
      </c>
      <c r="J33" s="3">
        <v>3</v>
      </c>
      <c r="K33" s="3">
        <v>1</v>
      </c>
      <c r="L33" s="3">
        <v>0</v>
      </c>
      <c r="M33" s="3">
        <v>0</v>
      </c>
      <c r="N33" s="3">
        <v>6</v>
      </c>
      <c r="O33" s="3">
        <v>5</v>
      </c>
      <c r="P33" s="3">
        <v>6</v>
      </c>
      <c r="Q33" s="3">
        <v>7</v>
      </c>
      <c r="R33" s="3">
        <v>125</v>
      </c>
      <c r="S33" s="3">
        <v>0</v>
      </c>
      <c r="T33" s="3">
        <v>7</v>
      </c>
      <c r="U33" s="4">
        <v>90</v>
      </c>
      <c r="V33" s="29">
        <f>SUM(C33:U33)</f>
        <v>5611</v>
      </c>
    </row>
    <row r="34" spans="1:22" ht="18" customHeight="1" x14ac:dyDescent="0.15">
      <c r="A34" s="153"/>
      <c r="B34" s="120" t="s">
        <v>14</v>
      </c>
      <c r="C34" s="5">
        <v>2483</v>
      </c>
      <c r="D34" s="6">
        <v>666</v>
      </c>
      <c r="E34" s="6">
        <v>659</v>
      </c>
      <c r="F34" s="6">
        <v>751</v>
      </c>
      <c r="G34" s="6">
        <v>514</v>
      </c>
      <c r="H34" s="6">
        <v>127</v>
      </c>
      <c r="I34" s="6">
        <v>161</v>
      </c>
      <c r="J34" s="6">
        <v>3</v>
      </c>
      <c r="K34" s="6">
        <v>1</v>
      </c>
      <c r="L34" s="6">
        <v>0</v>
      </c>
      <c r="M34" s="6">
        <v>0</v>
      </c>
      <c r="N34" s="6">
        <v>6</v>
      </c>
      <c r="O34" s="6">
        <v>5</v>
      </c>
      <c r="P34" s="6">
        <v>6</v>
      </c>
      <c r="Q34" s="6">
        <v>7</v>
      </c>
      <c r="R34" s="6">
        <v>125</v>
      </c>
      <c r="S34" s="6">
        <v>0</v>
      </c>
      <c r="T34" s="6">
        <v>7</v>
      </c>
      <c r="U34" s="7">
        <v>90</v>
      </c>
      <c r="V34" s="31">
        <f>SUM(C34:U34)</f>
        <v>5611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1.5118807893677004</v>
      </c>
      <c r="D35" s="34">
        <f t="shared" ref="D35:V35" si="5">IF(D33=0,"- ",+D31/D33)</f>
        <v>2.9909909909909911</v>
      </c>
      <c r="E35" s="34">
        <f t="shared" si="5"/>
        <v>1.2883156297420333</v>
      </c>
      <c r="F35" s="34">
        <f t="shared" si="5"/>
        <v>1.2250332889480693</v>
      </c>
      <c r="G35" s="34">
        <f t="shared" si="5"/>
        <v>0.9221789883268483</v>
      </c>
      <c r="H35" s="34">
        <f t="shared" si="5"/>
        <v>4.4803149606299213</v>
      </c>
      <c r="I35" s="34">
        <f t="shared" si="5"/>
        <v>1.9565217391304348</v>
      </c>
      <c r="J35" s="34">
        <f t="shared" si="5"/>
        <v>0.66666666666666663</v>
      </c>
      <c r="K35" s="34">
        <f t="shared" ref="K35:M35" si="6">IF(K33=0,"- ",+K31/K33)</f>
        <v>24</v>
      </c>
      <c r="L35" s="34" t="str">
        <f t="shared" si="6"/>
        <v xml:space="preserve">- </v>
      </c>
      <c r="M35" s="34" t="str">
        <f t="shared" si="6"/>
        <v xml:space="preserve">- </v>
      </c>
      <c r="N35" s="34">
        <f t="shared" si="5"/>
        <v>0.66666666666666663</v>
      </c>
      <c r="O35" s="34">
        <f t="shared" si="5"/>
        <v>4.5999999999999996</v>
      </c>
      <c r="P35" s="34">
        <f t="shared" si="5"/>
        <v>6.666666666666667</v>
      </c>
      <c r="Q35" s="34">
        <f t="shared" si="5"/>
        <v>2</v>
      </c>
      <c r="R35" s="34">
        <f t="shared" si="5"/>
        <v>0.8</v>
      </c>
      <c r="S35" s="34" t="str">
        <f t="shared" si="5"/>
        <v xml:space="preserve">- </v>
      </c>
      <c r="T35" s="34">
        <f t="shared" si="5"/>
        <v>22.285714285714285</v>
      </c>
      <c r="U35" s="35">
        <f t="shared" si="5"/>
        <v>20.388888888888889</v>
      </c>
      <c r="V35" s="36">
        <f t="shared" si="5"/>
        <v>1.9837818570664765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1.5118807893677004</v>
      </c>
      <c r="D36" s="38">
        <f t="shared" si="7"/>
        <v>2.9909909909909911</v>
      </c>
      <c r="E36" s="38">
        <f t="shared" si="7"/>
        <v>1.2883156297420333</v>
      </c>
      <c r="F36" s="38">
        <f t="shared" si="7"/>
        <v>1.2250332889480693</v>
      </c>
      <c r="G36" s="38">
        <f t="shared" si="7"/>
        <v>0.9221789883268483</v>
      </c>
      <c r="H36" s="38">
        <f t="shared" si="7"/>
        <v>4.4803149606299213</v>
      </c>
      <c r="I36" s="38">
        <f t="shared" si="7"/>
        <v>1.9565217391304348</v>
      </c>
      <c r="J36" s="38">
        <f t="shared" si="7"/>
        <v>0.66666666666666663</v>
      </c>
      <c r="K36" s="38">
        <f t="shared" ref="K36:M36" si="8">IF(K34=0,"- ",+K32/K34)</f>
        <v>24</v>
      </c>
      <c r="L36" s="38" t="str">
        <f t="shared" si="8"/>
        <v xml:space="preserve">- </v>
      </c>
      <c r="M36" s="38" t="str">
        <f t="shared" si="8"/>
        <v xml:space="preserve">- </v>
      </c>
      <c r="N36" s="38">
        <f t="shared" si="7"/>
        <v>0.66666666666666663</v>
      </c>
      <c r="O36" s="38">
        <f t="shared" si="7"/>
        <v>4.5999999999999996</v>
      </c>
      <c r="P36" s="38">
        <f t="shared" si="7"/>
        <v>6.666666666666667</v>
      </c>
      <c r="Q36" s="38">
        <f t="shared" si="7"/>
        <v>2</v>
      </c>
      <c r="R36" s="38">
        <f t="shared" si="7"/>
        <v>0.8</v>
      </c>
      <c r="S36" s="38" t="str">
        <f t="shared" si="7"/>
        <v xml:space="preserve">- </v>
      </c>
      <c r="T36" s="38">
        <f t="shared" si="7"/>
        <v>22.285714285714285</v>
      </c>
      <c r="U36" s="39">
        <f t="shared" si="7"/>
        <v>20.388888888888889</v>
      </c>
      <c r="V36" s="40">
        <f t="shared" si="7"/>
        <v>1.9837818570664765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pageSetUpPr fitToPage="1"/>
  </sheetPr>
  <dimension ref="A1:AG5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/>
      <c r="O4" s="14" t="s">
        <v>35</v>
      </c>
      <c r="P4" s="14" t="s">
        <v>36</v>
      </c>
      <c r="Q4" s="15"/>
      <c r="R4" s="14" t="s">
        <v>37</v>
      </c>
      <c r="T4" s="16" t="s">
        <v>33</v>
      </c>
      <c r="U4" s="16"/>
      <c r="V4" s="16" t="s">
        <v>104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0</v>
      </c>
    </row>
    <row r="14" spans="1:22" ht="18" customHeight="1" x14ac:dyDescent="0.15">
      <c r="A14" s="153"/>
      <c r="B14" s="120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0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0</v>
      </c>
    </row>
    <row r="16" spans="1:22" ht="18" customHeight="1" x14ac:dyDescent="0.15">
      <c r="A16" s="157"/>
      <c r="B16" s="119" t="s">
        <v>14</v>
      </c>
      <c r="C16" s="8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0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0</v>
      </c>
      <c r="D31" s="3">
        <f t="shared" ref="D31:V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0</v>
      </c>
      <c r="S31" s="3">
        <f t="shared" si="1"/>
        <v>0</v>
      </c>
      <c r="T31" s="3">
        <f t="shared" si="1"/>
        <v>0</v>
      </c>
      <c r="U31" s="4">
        <f t="shared" si="1"/>
        <v>0</v>
      </c>
      <c r="V31" s="29">
        <f t="shared" si="1"/>
        <v>0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0</v>
      </c>
      <c r="D32" s="6">
        <f t="shared" si="3"/>
        <v>0</v>
      </c>
      <c r="E32" s="6">
        <f t="shared" si="3"/>
        <v>0</v>
      </c>
      <c r="F32" s="6">
        <f t="shared" si="3"/>
        <v>0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0</v>
      </c>
      <c r="U32" s="7">
        <f t="shared" si="3"/>
        <v>0</v>
      </c>
      <c r="V32" s="31">
        <f t="shared" si="3"/>
        <v>0</v>
      </c>
    </row>
    <row r="33" spans="1:22" ht="18" customHeight="1" x14ac:dyDescent="0.15">
      <c r="A33" s="158" t="s">
        <v>273</v>
      </c>
      <c r="B33" s="118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4">
        <v>0</v>
      </c>
      <c r="V33" s="29">
        <f>SUM(C33:U33)</f>
        <v>0</v>
      </c>
    </row>
    <row r="34" spans="1:22" ht="18" customHeight="1" x14ac:dyDescent="0.15">
      <c r="A34" s="153"/>
      <c r="B34" s="120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7">
        <v>0</v>
      </c>
      <c r="V34" s="31">
        <f>SUM(C34:U34)</f>
        <v>0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 t="str">
        <f t="shared" ref="D35:V35" si="5">IF(D33=0,"- ",+D31/D33)</f>
        <v xml:space="preserve">- </v>
      </c>
      <c r="E35" s="34" t="str">
        <f t="shared" si="5"/>
        <v xml:space="preserve">- 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 t="str">
        <f t="shared" si="5"/>
        <v xml:space="preserve">- </v>
      </c>
      <c r="V35" s="36" t="str">
        <f t="shared" si="5"/>
        <v xml:space="preserve">- 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 t="str">
        <f t="shared" si="7"/>
        <v xml:space="preserve">- </v>
      </c>
      <c r="E36" s="38" t="str">
        <f t="shared" si="7"/>
        <v xml:space="preserve">- 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 t="str">
        <f t="shared" si="7"/>
        <v xml:space="preserve">- </v>
      </c>
      <c r="V36" s="40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17</v>
      </c>
      <c r="O4" s="14" t="s">
        <v>35</v>
      </c>
      <c r="P4" s="14" t="s">
        <v>36</v>
      </c>
      <c r="Q4" s="15">
        <v>17</v>
      </c>
      <c r="R4" s="14" t="s">
        <v>37</v>
      </c>
      <c r="T4" s="16" t="s">
        <v>33</v>
      </c>
      <c r="U4" s="16"/>
      <c r="V4" s="17" t="s">
        <v>105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3673</v>
      </c>
      <c r="D7" s="3">
        <v>3710</v>
      </c>
      <c r="E7" s="3">
        <v>7909</v>
      </c>
      <c r="F7" s="3">
        <v>983</v>
      </c>
      <c r="G7" s="3">
        <v>680</v>
      </c>
      <c r="H7" s="3">
        <v>556</v>
      </c>
      <c r="I7" s="3">
        <v>1629</v>
      </c>
      <c r="J7" s="3">
        <v>0</v>
      </c>
      <c r="K7" s="3">
        <v>115</v>
      </c>
      <c r="L7" s="3">
        <v>48</v>
      </c>
      <c r="M7" s="3">
        <v>21</v>
      </c>
      <c r="N7" s="3">
        <v>3</v>
      </c>
      <c r="O7" s="3">
        <v>13</v>
      </c>
      <c r="P7" s="3">
        <v>14</v>
      </c>
      <c r="Q7" s="3">
        <v>6</v>
      </c>
      <c r="R7" s="3">
        <v>102</v>
      </c>
      <c r="S7" s="3">
        <v>15</v>
      </c>
      <c r="T7" s="3">
        <v>182</v>
      </c>
      <c r="U7" s="4">
        <v>1168</v>
      </c>
      <c r="V7" s="29">
        <f>SUM(C7:U7)</f>
        <v>20827</v>
      </c>
    </row>
    <row r="8" spans="1:22" ht="18" customHeight="1" x14ac:dyDescent="0.15">
      <c r="A8" s="157"/>
      <c r="B8" s="119" t="s">
        <v>14</v>
      </c>
      <c r="C8" s="5">
        <v>3831</v>
      </c>
      <c r="D8" s="9">
        <v>3765</v>
      </c>
      <c r="E8" s="9">
        <v>7978</v>
      </c>
      <c r="F8" s="9">
        <v>995</v>
      </c>
      <c r="G8" s="9">
        <v>727</v>
      </c>
      <c r="H8" s="9">
        <v>580</v>
      </c>
      <c r="I8" s="9">
        <v>1660</v>
      </c>
      <c r="J8" s="9">
        <v>0</v>
      </c>
      <c r="K8" s="9">
        <v>125</v>
      </c>
      <c r="L8" s="9">
        <v>48</v>
      </c>
      <c r="M8" s="9">
        <v>21</v>
      </c>
      <c r="N8" s="9">
        <v>8</v>
      </c>
      <c r="O8" s="9">
        <v>15</v>
      </c>
      <c r="P8" s="9">
        <v>20</v>
      </c>
      <c r="Q8" s="9">
        <v>9</v>
      </c>
      <c r="R8" s="9">
        <v>106</v>
      </c>
      <c r="S8" s="9">
        <v>15</v>
      </c>
      <c r="T8" s="9">
        <v>189</v>
      </c>
      <c r="U8" s="10">
        <v>1226</v>
      </c>
      <c r="V8" s="30">
        <f t="shared" ref="V8:V30" si="0">SUM(C8:U8)</f>
        <v>21318</v>
      </c>
    </row>
    <row r="9" spans="1:22" ht="18" customHeight="1" x14ac:dyDescent="0.15">
      <c r="A9" s="154" t="s">
        <v>2</v>
      </c>
      <c r="B9" s="118" t="s">
        <v>13</v>
      </c>
      <c r="C9" s="2">
        <v>4451</v>
      </c>
      <c r="D9" s="3">
        <v>4688</v>
      </c>
      <c r="E9" s="3">
        <v>7676</v>
      </c>
      <c r="F9" s="3">
        <v>1492</v>
      </c>
      <c r="G9" s="3">
        <v>1442</v>
      </c>
      <c r="H9" s="3">
        <v>1067</v>
      </c>
      <c r="I9" s="3">
        <v>721</v>
      </c>
      <c r="J9" s="3">
        <v>0</v>
      </c>
      <c r="K9" s="3">
        <v>339</v>
      </c>
      <c r="L9" s="3">
        <v>146</v>
      </c>
      <c r="M9" s="3">
        <v>38</v>
      </c>
      <c r="N9" s="3">
        <v>10</v>
      </c>
      <c r="O9" s="3">
        <v>27</v>
      </c>
      <c r="P9" s="3">
        <v>19</v>
      </c>
      <c r="Q9" s="3">
        <v>3</v>
      </c>
      <c r="R9" s="3">
        <v>353</v>
      </c>
      <c r="S9" s="3">
        <v>23</v>
      </c>
      <c r="T9" s="3">
        <v>130</v>
      </c>
      <c r="U9" s="4">
        <v>755</v>
      </c>
      <c r="V9" s="29">
        <f t="shared" si="0"/>
        <v>23380</v>
      </c>
    </row>
    <row r="10" spans="1:22" ht="18" customHeight="1" x14ac:dyDescent="0.15">
      <c r="A10" s="153"/>
      <c r="B10" s="120" t="s">
        <v>14</v>
      </c>
      <c r="C10" s="5">
        <v>4754</v>
      </c>
      <c r="D10" s="6">
        <v>4698</v>
      </c>
      <c r="E10" s="6">
        <v>7679</v>
      </c>
      <c r="F10" s="6">
        <v>1579</v>
      </c>
      <c r="G10" s="6">
        <v>1482</v>
      </c>
      <c r="H10" s="6">
        <v>1090</v>
      </c>
      <c r="I10" s="6">
        <v>748</v>
      </c>
      <c r="J10" s="6">
        <v>0</v>
      </c>
      <c r="K10" s="6">
        <v>343</v>
      </c>
      <c r="L10" s="6">
        <v>267</v>
      </c>
      <c r="M10" s="6">
        <v>38</v>
      </c>
      <c r="N10" s="6">
        <v>18</v>
      </c>
      <c r="O10" s="6">
        <v>41</v>
      </c>
      <c r="P10" s="6">
        <v>29</v>
      </c>
      <c r="Q10" s="6">
        <v>3</v>
      </c>
      <c r="R10" s="6">
        <v>660</v>
      </c>
      <c r="S10" s="6">
        <v>27</v>
      </c>
      <c r="T10" s="6">
        <v>148</v>
      </c>
      <c r="U10" s="7">
        <v>767</v>
      </c>
      <c r="V10" s="31">
        <f t="shared" si="0"/>
        <v>24371</v>
      </c>
    </row>
    <row r="11" spans="1:22" ht="18" customHeight="1" x14ac:dyDescent="0.15">
      <c r="A11" s="156" t="s">
        <v>3</v>
      </c>
      <c r="B11" s="121" t="s">
        <v>13</v>
      </c>
      <c r="C11" s="11">
        <v>4782</v>
      </c>
      <c r="D11" s="12">
        <v>4811</v>
      </c>
      <c r="E11" s="12">
        <v>7656</v>
      </c>
      <c r="F11" s="12">
        <v>1445</v>
      </c>
      <c r="G11" s="12">
        <v>1836</v>
      </c>
      <c r="H11" s="12">
        <v>797</v>
      </c>
      <c r="I11" s="12">
        <v>387</v>
      </c>
      <c r="J11" s="12">
        <v>0</v>
      </c>
      <c r="K11" s="12">
        <v>211</v>
      </c>
      <c r="L11" s="12">
        <v>14</v>
      </c>
      <c r="M11" s="12">
        <v>0</v>
      </c>
      <c r="N11" s="12">
        <v>2</v>
      </c>
      <c r="O11" s="12">
        <v>24</v>
      </c>
      <c r="P11" s="12">
        <v>22</v>
      </c>
      <c r="Q11" s="12">
        <v>10</v>
      </c>
      <c r="R11" s="12">
        <v>221</v>
      </c>
      <c r="S11" s="12">
        <v>3</v>
      </c>
      <c r="T11" s="12">
        <v>97</v>
      </c>
      <c r="U11" s="13">
        <v>734</v>
      </c>
      <c r="V11" s="32">
        <f t="shared" si="0"/>
        <v>23052</v>
      </c>
    </row>
    <row r="12" spans="1:22" ht="18" customHeight="1" x14ac:dyDescent="0.15">
      <c r="A12" s="157"/>
      <c r="B12" s="119" t="s">
        <v>14</v>
      </c>
      <c r="C12" s="8">
        <v>5094</v>
      </c>
      <c r="D12" s="9">
        <v>4912</v>
      </c>
      <c r="E12" s="9">
        <v>7733</v>
      </c>
      <c r="F12" s="9">
        <v>1507</v>
      </c>
      <c r="G12" s="9">
        <v>2022</v>
      </c>
      <c r="H12" s="9">
        <v>817</v>
      </c>
      <c r="I12" s="9">
        <v>408</v>
      </c>
      <c r="J12" s="9">
        <v>0</v>
      </c>
      <c r="K12" s="9">
        <v>253</v>
      </c>
      <c r="L12" s="9">
        <v>18</v>
      </c>
      <c r="M12" s="9">
        <v>0</v>
      </c>
      <c r="N12" s="9">
        <v>2</v>
      </c>
      <c r="O12" s="9">
        <v>31</v>
      </c>
      <c r="P12" s="9">
        <v>31</v>
      </c>
      <c r="Q12" s="9">
        <v>15</v>
      </c>
      <c r="R12" s="9">
        <v>255</v>
      </c>
      <c r="S12" s="9">
        <v>3</v>
      </c>
      <c r="T12" s="9">
        <v>135</v>
      </c>
      <c r="U12" s="10">
        <v>758</v>
      </c>
      <c r="V12" s="30">
        <f t="shared" si="0"/>
        <v>23994</v>
      </c>
    </row>
    <row r="13" spans="1:22" ht="18" customHeight="1" x14ac:dyDescent="0.15">
      <c r="A13" s="154" t="s">
        <v>4</v>
      </c>
      <c r="B13" s="118" t="s">
        <v>13</v>
      </c>
      <c r="C13" s="2">
        <v>6754</v>
      </c>
      <c r="D13" s="3">
        <v>4039</v>
      </c>
      <c r="E13" s="3">
        <v>10895</v>
      </c>
      <c r="F13" s="3">
        <v>2397</v>
      </c>
      <c r="G13" s="3">
        <v>1177</v>
      </c>
      <c r="H13" s="3">
        <v>953</v>
      </c>
      <c r="I13" s="3">
        <v>900</v>
      </c>
      <c r="J13" s="3">
        <v>0</v>
      </c>
      <c r="K13" s="3">
        <v>117</v>
      </c>
      <c r="L13" s="3">
        <v>105</v>
      </c>
      <c r="M13" s="3">
        <v>68</v>
      </c>
      <c r="N13" s="3">
        <v>7</v>
      </c>
      <c r="O13" s="3">
        <v>22</v>
      </c>
      <c r="P13" s="3">
        <v>17</v>
      </c>
      <c r="Q13" s="3">
        <v>25</v>
      </c>
      <c r="R13" s="3">
        <v>161</v>
      </c>
      <c r="S13" s="3">
        <v>17</v>
      </c>
      <c r="T13" s="3">
        <v>73</v>
      </c>
      <c r="U13" s="4">
        <v>1671</v>
      </c>
      <c r="V13" s="29">
        <f t="shared" si="0"/>
        <v>29398</v>
      </c>
    </row>
    <row r="14" spans="1:22" ht="18" customHeight="1" x14ac:dyDescent="0.15">
      <c r="A14" s="153"/>
      <c r="B14" s="120" t="s">
        <v>14</v>
      </c>
      <c r="C14" s="5">
        <v>7575</v>
      </c>
      <c r="D14" s="6">
        <v>4077</v>
      </c>
      <c r="E14" s="6">
        <v>11135</v>
      </c>
      <c r="F14" s="6">
        <v>2480</v>
      </c>
      <c r="G14" s="6">
        <v>1237</v>
      </c>
      <c r="H14" s="6">
        <v>973</v>
      </c>
      <c r="I14" s="6">
        <v>940</v>
      </c>
      <c r="J14" s="6">
        <v>0</v>
      </c>
      <c r="K14" s="6">
        <v>117</v>
      </c>
      <c r="L14" s="6">
        <v>111</v>
      </c>
      <c r="M14" s="6">
        <v>68</v>
      </c>
      <c r="N14" s="6">
        <v>7</v>
      </c>
      <c r="O14" s="6">
        <v>27</v>
      </c>
      <c r="P14" s="6">
        <v>36</v>
      </c>
      <c r="Q14" s="6">
        <v>30</v>
      </c>
      <c r="R14" s="6">
        <v>198</v>
      </c>
      <c r="S14" s="6">
        <v>34</v>
      </c>
      <c r="T14" s="6">
        <v>114</v>
      </c>
      <c r="U14" s="7">
        <v>1695</v>
      </c>
      <c r="V14" s="31">
        <f t="shared" si="0"/>
        <v>30854</v>
      </c>
    </row>
    <row r="15" spans="1:22" ht="18" customHeight="1" x14ac:dyDescent="0.15">
      <c r="A15" s="156" t="s">
        <v>5</v>
      </c>
      <c r="B15" s="121" t="s">
        <v>13</v>
      </c>
      <c r="C15" s="11">
        <v>7329</v>
      </c>
      <c r="D15" s="12">
        <v>4554</v>
      </c>
      <c r="E15" s="12">
        <v>8650</v>
      </c>
      <c r="F15" s="12">
        <v>2261</v>
      </c>
      <c r="G15" s="12">
        <v>704</v>
      </c>
      <c r="H15" s="12">
        <v>702</v>
      </c>
      <c r="I15" s="12">
        <v>545</v>
      </c>
      <c r="J15" s="12">
        <v>0</v>
      </c>
      <c r="K15" s="12">
        <v>37</v>
      </c>
      <c r="L15" s="12">
        <v>74</v>
      </c>
      <c r="M15" s="12">
        <v>206</v>
      </c>
      <c r="N15" s="12">
        <v>4</v>
      </c>
      <c r="O15" s="12">
        <v>30</v>
      </c>
      <c r="P15" s="12">
        <v>32</v>
      </c>
      <c r="Q15" s="12">
        <v>8</v>
      </c>
      <c r="R15" s="12">
        <v>80</v>
      </c>
      <c r="S15" s="12">
        <v>23</v>
      </c>
      <c r="T15" s="12">
        <v>34</v>
      </c>
      <c r="U15" s="13">
        <v>936</v>
      </c>
      <c r="V15" s="32">
        <f t="shared" si="0"/>
        <v>26209</v>
      </c>
    </row>
    <row r="16" spans="1:22" ht="18" customHeight="1" x14ac:dyDescent="0.15">
      <c r="A16" s="157"/>
      <c r="B16" s="119" t="s">
        <v>14</v>
      </c>
      <c r="C16" s="8">
        <v>8454</v>
      </c>
      <c r="D16" s="9">
        <v>4882</v>
      </c>
      <c r="E16" s="9">
        <v>8737</v>
      </c>
      <c r="F16" s="9">
        <v>2391</v>
      </c>
      <c r="G16" s="9">
        <v>769</v>
      </c>
      <c r="H16" s="9">
        <v>726</v>
      </c>
      <c r="I16" s="9">
        <v>584</v>
      </c>
      <c r="J16" s="9">
        <v>0</v>
      </c>
      <c r="K16" s="9">
        <v>37</v>
      </c>
      <c r="L16" s="9">
        <v>80</v>
      </c>
      <c r="M16" s="9">
        <v>206</v>
      </c>
      <c r="N16" s="9">
        <v>4</v>
      </c>
      <c r="O16" s="9">
        <v>39</v>
      </c>
      <c r="P16" s="9">
        <v>39</v>
      </c>
      <c r="Q16" s="9">
        <v>14</v>
      </c>
      <c r="R16" s="9">
        <v>102</v>
      </c>
      <c r="S16" s="9">
        <v>28</v>
      </c>
      <c r="T16" s="9">
        <v>38</v>
      </c>
      <c r="U16" s="10">
        <v>1002</v>
      </c>
      <c r="V16" s="30">
        <f t="shared" si="0"/>
        <v>28132</v>
      </c>
    </row>
    <row r="17" spans="1:22" ht="18" customHeight="1" x14ac:dyDescent="0.15">
      <c r="A17" s="154" t="s">
        <v>6</v>
      </c>
      <c r="B17" s="118" t="s">
        <v>13</v>
      </c>
      <c r="C17" s="2">
        <v>4125</v>
      </c>
      <c r="D17" s="3">
        <v>3827</v>
      </c>
      <c r="E17" s="3">
        <v>8283</v>
      </c>
      <c r="F17" s="3">
        <v>1373</v>
      </c>
      <c r="G17" s="3">
        <v>702</v>
      </c>
      <c r="H17" s="3">
        <v>304</v>
      </c>
      <c r="I17" s="3">
        <v>333</v>
      </c>
      <c r="J17" s="3">
        <v>0</v>
      </c>
      <c r="K17" s="3">
        <v>35</v>
      </c>
      <c r="L17" s="3">
        <v>30</v>
      </c>
      <c r="M17" s="3">
        <v>0</v>
      </c>
      <c r="N17" s="3">
        <v>2</v>
      </c>
      <c r="O17" s="3">
        <v>16</v>
      </c>
      <c r="P17" s="3">
        <v>10</v>
      </c>
      <c r="Q17" s="3">
        <v>10</v>
      </c>
      <c r="R17" s="3">
        <v>156</v>
      </c>
      <c r="S17" s="3">
        <v>19</v>
      </c>
      <c r="T17" s="3">
        <v>99</v>
      </c>
      <c r="U17" s="4">
        <v>1177</v>
      </c>
      <c r="V17" s="29">
        <f t="shared" si="0"/>
        <v>20501</v>
      </c>
    </row>
    <row r="18" spans="1:22" ht="18" customHeight="1" x14ac:dyDescent="0.15">
      <c r="A18" s="153"/>
      <c r="B18" s="120" t="s">
        <v>14</v>
      </c>
      <c r="C18" s="5">
        <v>4353</v>
      </c>
      <c r="D18" s="6">
        <v>3920</v>
      </c>
      <c r="E18" s="6">
        <v>8374</v>
      </c>
      <c r="F18" s="6">
        <v>1437</v>
      </c>
      <c r="G18" s="6">
        <v>735</v>
      </c>
      <c r="H18" s="6">
        <v>340</v>
      </c>
      <c r="I18" s="6">
        <v>344</v>
      </c>
      <c r="J18" s="6">
        <v>0</v>
      </c>
      <c r="K18" s="6">
        <v>35</v>
      </c>
      <c r="L18" s="6">
        <v>30</v>
      </c>
      <c r="M18" s="6">
        <v>0</v>
      </c>
      <c r="N18" s="6">
        <v>2</v>
      </c>
      <c r="O18" s="6">
        <v>18</v>
      </c>
      <c r="P18" s="6">
        <v>16</v>
      </c>
      <c r="Q18" s="6">
        <v>14</v>
      </c>
      <c r="R18" s="6">
        <v>175</v>
      </c>
      <c r="S18" s="6">
        <v>20</v>
      </c>
      <c r="T18" s="6">
        <v>108</v>
      </c>
      <c r="U18" s="7">
        <v>1238</v>
      </c>
      <c r="V18" s="31">
        <f t="shared" si="0"/>
        <v>21159</v>
      </c>
    </row>
    <row r="19" spans="1:22" ht="18" customHeight="1" x14ac:dyDescent="0.15">
      <c r="A19" s="156" t="s">
        <v>7</v>
      </c>
      <c r="B19" s="121" t="s">
        <v>13</v>
      </c>
      <c r="C19" s="11">
        <v>5657</v>
      </c>
      <c r="D19" s="12">
        <v>4584</v>
      </c>
      <c r="E19" s="12">
        <v>10008</v>
      </c>
      <c r="F19" s="12">
        <v>2136</v>
      </c>
      <c r="G19" s="12">
        <v>1045</v>
      </c>
      <c r="H19" s="12">
        <v>807</v>
      </c>
      <c r="I19" s="12">
        <v>1069</v>
      </c>
      <c r="J19" s="12">
        <v>0</v>
      </c>
      <c r="K19" s="12">
        <v>95</v>
      </c>
      <c r="L19" s="12">
        <v>97</v>
      </c>
      <c r="M19" s="12">
        <v>70</v>
      </c>
      <c r="N19" s="12">
        <v>3</v>
      </c>
      <c r="O19" s="12">
        <v>28</v>
      </c>
      <c r="P19" s="12">
        <v>25</v>
      </c>
      <c r="Q19" s="12">
        <v>13</v>
      </c>
      <c r="R19" s="12">
        <v>147</v>
      </c>
      <c r="S19" s="12">
        <v>36</v>
      </c>
      <c r="T19" s="12">
        <v>83</v>
      </c>
      <c r="U19" s="13">
        <v>1079</v>
      </c>
      <c r="V19" s="32">
        <f t="shared" si="0"/>
        <v>26982</v>
      </c>
    </row>
    <row r="20" spans="1:22" ht="18" customHeight="1" x14ac:dyDescent="0.15">
      <c r="A20" s="157"/>
      <c r="B20" s="119" t="s">
        <v>14</v>
      </c>
      <c r="C20" s="8">
        <v>6315</v>
      </c>
      <c r="D20" s="9">
        <v>5018</v>
      </c>
      <c r="E20" s="9">
        <v>10106</v>
      </c>
      <c r="F20" s="9">
        <v>2211</v>
      </c>
      <c r="G20" s="9">
        <v>1112</v>
      </c>
      <c r="H20" s="9">
        <v>875</v>
      </c>
      <c r="I20" s="9">
        <v>1084</v>
      </c>
      <c r="J20" s="9">
        <v>0</v>
      </c>
      <c r="K20" s="9">
        <v>103</v>
      </c>
      <c r="L20" s="9">
        <v>97</v>
      </c>
      <c r="M20" s="9">
        <v>70</v>
      </c>
      <c r="N20" s="9">
        <v>11</v>
      </c>
      <c r="O20" s="9">
        <v>42</v>
      </c>
      <c r="P20" s="9">
        <v>25</v>
      </c>
      <c r="Q20" s="9">
        <v>23</v>
      </c>
      <c r="R20" s="9">
        <v>174</v>
      </c>
      <c r="S20" s="9">
        <v>47</v>
      </c>
      <c r="T20" s="9">
        <v>89</v>
      </c>
      <c r="U20" s="10">
        <v>1100</v>
      </c>
      <c r="V20" s="30">
        <f t="shared" si="0"/>
        <v>28502</v>
      </c>
    </row>
    <row r="21" spans="1:22" ht="18" customHeight="1" x14ac:dyDescent="0.15">
      <c r="A21" s="154" t="s">
        <v>8</v>
      </c>
      <c r="B21" s="118" t="s">
        <v>13</v>
      </c>
      <c r="C21" s="2">
        <v>5670</v>
      </c>
      <c r="D21" s="3">
        <v>5390</v>
      </c>
      <c r="E21" s="3">
        <v>11035</v>
      </c>
      <c r="F21" s="3">
        <v>1823</v>
      </c>
      <c r="G21" s="3">
        <v>877</v>
      </c>
      <c r="H21" s="3">
        <v>876</v>
      </c>
      <c r="I21" s="3">
        <v>545</v>
      </c>
      <c r="J21" s="3">
        <v>0</v>
      </c>
      <c r="K21" s="3">
        <v>170</v>
      </c>
      <c r="L21" s="3">
        <v>15</v>
      </c>
      <c r="M21" s="3">
        <v>6</v>
      </c>
      <c r="N21" s="3">
        <v>0</v>
      </c>
      <c r="O21" s="3">
        <v>19</v>
      </c>
      <c r="P21" s="3">
        <v>13</v>
      </c>
      <c r="Q21" s="3">
        <v>4</v>
      </c>
      <c r="R21" s="3">
        <v>109</v>
      </c>
      <c r="S21" s="3">
        <v>17</v>
      </c>
      <c r="T21" s="3">
        <v>60</v>
      </c>
      <c r="U21" s="4">
        <v>418</v>
      </c>
      <c r="V21" s="29">
        <f t="shared" si="0"/>
        <v>27047</v>
      </c>
    </row>
    <row r="22" spans="1:22" ht="18" customHeight="1" x14ac:dyDescent="0.15">
      <c r="A22" s="153"/>
      <c r="B22" s="120" t="s">
        <v>14</v>
      </c>
      <c r="C22" s="5">
        <v>6062</v>
      </c>
      <c r="D22" s="6">
        <v>5604</v>
      </c>
      <c r="E22" s="6">
        <v>11164</v>
      </c>
      <c r="F22" s="6">
        <v>1856</v>
      </c>
      <c r="G22" s="6">
        <v>917</v>
      </c>
      <c r="H22" s="6">
        <v>893</v>
      </c>
      <c r="I22" s="6">
        <v>545</v>
      </c>
      <c r="J22" s="6">
        <v>0</v>
      </c>
      <c r="K22" s="6">
        <v>170</v>
      </c>
      <c r="L22" s="6">
        <v>15</v>
      </c>
      <c r="M22" s="6">
        <v>6</v>
      </c>
      <c r="N22" s="6">
        <v>0</v>
      </c>
      <c r="O22" s="6">
        <v>31</v>
      </c>
      <c r="P22" s="6">
        <v>27</v>
      </c>
      <c r="Q22" s="6">
        <v>4</v>
      </c>
      <c r="R22" s="6">
        <v>117</v>
      </c>
      <c r="S22" s="6">
        <v>21</v>
      </c>
      <c r="T22" s="6">
        <v>75</v>
      </c>
      <c r="U22" s="7">
        <v>442</v>
      </c>
      <c r="V22" s="31">
        <f t="shared" si="0"/>
        <v>27949</v>
      </c>
    </row>
    <row r="23" spans="1:22" ht="18" customHeight="1" x14ac:dyDescent="0.15">
      <c r="A23" s="156" t="s">
        <v>9</v>
      </c>
      <c r="B23" s="121" t="s">
        <v>13</v>
      </c>
      <c r="C23" s="11">
        <v>9312</v>
      </c>
      <c r="D23" s="12">
        <v>4231</v>
      </c>
      <c r="E23" s="12">
        <v>11527</v>
      </c>
      <c r="F23" s="12">
        <v>2050</v>
      </c>
      <c r="G23" s="12">
        <v>3093</v>
      </c>
      <c r="H23" s="12">
        <v>1720</v>
      </c>
      <c r="I23" s="12">
        <v>1300</v>
      </c>
      <c r="J23" s="12">
        <v>0</v>
      </c>
      <c r="K23" s="12">
        <v>1443</v>
      </c>
      <c r="L23" s="12">
        <v>338</v>
      </c>
      <c r="M23" s="12">
        <v>0</v>
      </c>
      <c r="N23" s="12">
        <v>0</v>
      </c>
      <c r="O23" s="12">
        <v>14</v>
      </c>
      <c r="P23" s="12">
        <v>3</v>
      </c>
      <c r="Q23" s="12">
        <v>2</v>
      </c>
      <c r="R23" s="12">
        <v>112</v>
      </c>
      <c r="S23" s="12">
        <v>6</v>
      </c>
      <c r="T23" s="12">
        <v>54</v>
      </c>
      <c r="U23" s="13">
        <v>320</v>
      </c>
      <c r="V23" s="32">
        <f t="shared" si="0"/>
        <v>35525</v>
      </c>
    </row>
    <row r="24" spans="1:22" ht="18" customHeight="1" x14ac:dyDescent="0.15">
      <c r="A24" s="157"/>
      <c r="B24" s="119" t="s">
        <v>14</v>
      </c>
      <c r="C24" s="8">
        <v>10920</v>
      </c>
      <c r="D24" s="9">
        <v>4244</v>
      </c>
      <c r="E24" s="9">
        <v>11570</v>
      </c>
      <c r="F24" s="9">
        <v>2214</v>
      </c>
      <c r="G24" s="9">
        <v>3250</v>
      </c>
      <c r="H24" s="9">
        <v>1767</v>
      </c>
      <c r="I24" s="9">
        <v>1322</v>
      </c>
      <c r="J24" s="9">
        <v>0</v>
      </c>
      <c r="K24" s="9">
        <v>1501</v>
      </c>
      <c r="L24" s="9">
        <v>349</v>
      </c>
      <c r="M24" s="9">
        <v>0</v>
      </c>
      <c r="N24" s="9">
        <v>0</v>
      </c>
      <c r="O24" s="9">
        <v>20</v>
      </c>
      <c r="P24" s="9">
        <v>6</v>
      </c>
      <c r="Q24" s="9">
        <v>2</v>
      </c>
      <c r="R24" s="9">
        <v>138</v>
      </c>
      <c r="S24" s="9">
        <v>6</v>
      </c>
      <c r="T24" s="9">
        <v>104</v>
      </c>
      <c r="U24" s="10">
        <v>332</v>
      </c>
      <c r="V24" s="30">
        <f t="shared" si="0"/>
        <v>37745</v>
      </c>
    </row>
    <row r="25" spans="1:22" ht="18" customHeight="1" x14ac:dyDescent="0.15">
      <c r="A25" s="154" t="s">
        <v>10</v>
      </c>
      <c r="B25" s="118" t="s">
        <v>13</v>
      </c>
      <c r="C25" s="2">
        <v>12358</v>
      </c>
      <c r="D25" s="3">
        <v>6522</v>
      </c>
      <c r="E25" s="3">
        <v>9771</v>
      </c>
      <c r="F25" s="3">
        <v>1318</v>
      </c>
      <c r="G25" s="3">
        <v>325</v>
      </c>
      <c r="H25" s="3">
        <v>1107</v>
      </c>
      <c r="I25" s="3">
        <v>1035</v>
      </c>
      <c r="J25" s="3">
        <v>0</v>
      </c>
      <c r="K25" s="3">
        <v>372</v>
      </c>
      <c r="L25" s="3">
        <v>61</v>
      </c>
      <c r="M25" s="3">
        <v>32</v>
      </c>
      <c r="N25" s="3">
        <v>9</v>
      </c>
      <c r="O25" s="3">
        <v>12</v>
      </c>
      <c r="P25" s="3">
        <v>18</v>
      </c>
      <c r="Q25" s="3">
        <v>10</v>
      </c>
      <c r="R25" s="3">
        <v>71</v>
      </c>
      <c r="S25" s="3">
        <v>5</v>
      </c>
      <c r="T25" s="3">
        <v>70</v>
      </c>
      <c r="U25" s="4">
        <v>589</v>
      </c>
      <c r="V25" s="29">
        <f t="shared" si="0"/>
        <v>33685</v>
      </c>
    </row>
    <row r="26" spans="1:22" ht="18" customHeight="1" x14ac:dyDescent="0.15">
      <c r="A26" s="153"/>
      <c r="B26" s="120" t="s">
        <v>14</v>
      </c>
      <c r="C26" s="5">
        <v>13928</v>
      </c>
      <c r="D26" s="6">
        <v>6537</v>
      </c>
      <c r="E26" s="6">
        <v>10186</v>
      </c>
      <c r="F26" s="6">
        <v>1348</v>
      </c>
      <c r="G26" s="6">
        <v>346</v>
      </c>
      <c r="H26" s="6">
        <v>1132</v>
      </c>
      <c r="I26" s="6">
        <v>1056</v>
      </c>
      <c r="J26" s="6">
        <v>0</v>
      </c>
      <c r="K26" s="6">
        <v>392</v>
      </c>
      <c r="L26" s="6">
        <v>61</v>
      </c>
      <c r="M26" s="6">
        <v>32</v>
      </c>
      <c r="N26" s="6">
        <v>11</v>
      </c>
      <c r="O26" s="6">
        <v>16</v>
      </c>
      <c r="P26" s="6">
        <v>22</v>
      </c>
      <c r="Q26" s="6">
        <v>10</v>
      </c>
      <c r="R26" s="6">
        <v>85</v>
      </c>
      <c r="S26" s="6">
        <v>5</v>
      </c>
      <c r="T26" s="6">
        <v>101</v>
      </c>
      <c r="U26" s="7">
        <v>626</v>
      </c>
      <c r="V26" s="31">
        <f t="shared" si="0"/>
        <v>35894</v>
      </c>
    </row>
    <row r="27" spans="1:22" ht="18" customHeight="1" x14ac:dyDescent="0.15">
      <c r="A27" s="156" t="s">
        <v>11</v>
      </c>
      <c r="B27" s="121" t="s">
        <v>13</v>
      </c>
      <c r="C27" s="11">
        <v>17319</v>
      </c>
      <c r="D27" s="12">
        <v>4087</v>
      </c>
      <c r="E27" s="12">
        <v>7755</v>
      </c>
      <c r="F27" s="12">
        <v>1521</v>
      </c>
      <c r="G27" s="12">
        <v>279</v>
      </c>
      <c r="H27" s="12">
        <v>738</v>
      </c>
      <c r="I27" s="12">
        <v>822</v>
      </c>
      <c r="J27" s="12">
        <v>0</v>
      </c>
      <c r="K27" s="12">
        <v>259</v>
      </c>
      <c r="L27" s="12">
        <v>2</v>
      </c>
      <c r="M27" s="12">
        <v>207</v>
      </c>
      <c r="N27" s="12">
        <v>0</v>
      </c>
      <c r="O27" s="12">
        <v>9</v>
      </c>
      <c r="P27" s="12">
        <v>34</v>
      </c>
      <c r="Q27" s="12">
        <v>10</v>
      </c>
      <c r="R27" s="12">
        <v>126</v>
      </c>
      <c r="S27" s="12">
        <v>4</v>
      </c>
      <c r="T27" s="12">
        <v>78</v>
      </c>
      <c r="U27" s="13">
        <v>888</v>
      </c>
      <c r="V27" s="32">
        <f t="shared" si="0"/>
        <v>34138</v>
      </c>
    </row>
    <row r="28" spans="1:22" ht="18" customHeight="1" x14ac:dyDescent="0.15">
      <c r="A28" s="157"/>
      <c r="B28" s="119" t="s">
        <v>14</v>
      </c>
      <c r="C28" s="8">
        <v>20549</v>
      </c>
      <c r="D28" s="9">
        <v>4110</v>
      </c>
      <c r="E28" s="9">
        <v>8147</v>
      </c>
      <c r="F28" s="9">
        <v>1648</v>
      </c>
      <c r="G28" s="9">
        <v>306</v>
      </c>
      <c r="H28" s="9">
        <v>752</v>
      </c>
      <c r="I28" s="9">
        <v>860</v>
      </c>
      <c r="J28" s="9">
        <v>0</v>
      </c>
      <c r="K28" s="9">
        <v>268</v>
      </c>
      <c r="L28" s="9">
        <v>2</v>
      </c>
      <c r="M28" s="9">
        <v>207</v>
      </c>
      <c r="N28" s="9">
        <v>0</v>
      </c>
      <c r="O28" s="9">
        <v>11</v>
      </c>
      <c r="P28" s="9">
        <v>46</v>
      </c>
      <c r="Q28" s="9">
        <v>10</v>
      </c>
      <c r="R28" s="9">
        <v>153</v>
      </c>
      <c r="S28" s="9">
        <v>5</v>
      </c>
      <c r="T28" s="9">
        <v>84</v>
      </c>
      <c r="U28" s="10">
        <v>938</v>
      </c>
      <c r="V28" s="30">
        <f t="shared" si="0"/>
        <v>38096</v>
      </c>
    </row>
    <row r="29" spans="1:22" ht="18" customHeight="1" x14ac:dyDescent="0.15">
      <c r="A29" s="154" t="s">
        <v>12</v>
      </c>
      <c r="B29" s="118" t="s">
        <v>13</v>
      </c>
      <c r="C29" s="2">
        <v>5509</v>
      </c>
      <c r="D29" s="3">
        <v>4551</v>
      </c>
      <c r="E29" s="3">
        <v>8535</v>
      </c>
      <c r="F29" s="3">
        <v>919</v>
      </c>
      <c r="G29" s="3">
        <v>381</v>
      </c>
      <c r="H29" s="3">
        <v>869</v>
      </c>
      <c r="I29" s="3">
        <v>1797</v>
      </c>
      <c r="J29" s="3">
        <v>0</v>
      </c>
      <c r="K29" s="3">
        <v>189</v>
      </c>
      <c r="L29" s="3">
        <v>0</v>
      </c>
      <c r="M29" s="3">
        <v>155</v>
      </c>
      <c r="N29" s="3">
        <v>2</v>
      </c>
      <c r="O29" s="3">
        <v>4</v>
      </c>
      <c r="P29" s="3">
        <v>6</v>
      </c>
      <c r="Q29" s="3">
        <v>8</v>
      </c>
      <c r="R29" s="3">
        <v>49</v>
      </c>
      <c r="S29" s="3">
        <v>5</v>
      </c>
      <c r="T29" s="3">
        <v>84</v>
      </c>
      <c r="U29" s="4">
        <v>761</v>
      </c>
      <c r="V29" s="29">
        <f t="shared" si="0"/>
        <v>23824</v>
      </c>
    </row>
    <row r="30" spans="1:22" ht="18" customHeight="1" x14ac:dyDescent="0.15">
      <c r="A30" s="153"/>
      <c r="B30" s="120" t="s">
        <v>14</v>
      </c>
      <c r="C30" s="5">
        <v>5910</v>
      </c>
      <c r="D30" s="6">
        <v>4723</v>
      </c>
      <c r="E30" s="6">
        <v>8544</v>
      </c>
      <c r="F30" s="6">
        <v>952</v>
      </c>
      <c r="G30" s="6">
        <v>400</v>
      </c>
      <c r="H30" s="6">
        <v>879</v>
      </c>
      <c r="I30" s="6">
        <v>1824</v>
      </c>
      <c r="J30" s="6">
        <v>0</v>
      </c>
      <c r="K30" s="6">
        <v>189</v>
      </c>
      <c r="L30" s="6">
        <v>0</v>
      </c>
      <c r="M30" s="6">
        <v>155</v>
      </c>
      <c r="N30" s="6">
        <v>2</v>
      </c>
      <c r="O30" s="6">
        <v>8</v>
      </c>
      <c r="P30" s="6">
        <v>10</v>
      </c>
      <c r="Q30" s="6">
        <v>12</v>
      </c>
      <c r="R30" s="6">
        <v>56</v>
      </c>
      <c r="S30" s="6">
        <v>7</v>
      </c>
      <c r="T30" s="6">
        <v>95</v>
      </c>
      <c r="U30" s="7">
        <v>763</v>
      </c>
      <c r="V30" s="31">
        <f t="shared" si="0"/>
        <v>24529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86939</v>
      </c>
      <c r="D31" s="3">
        <f t="shared" ref="D31:V31" si="1">+D7+D9+D11+D13+D15+D17+D19+D21+D23+D25+D27+D29</f>
        <v>54994</v>
      </c>
      <c r="E31" s="3">
        <f t="shared" si="1"/>
        <v>109700</v>
      </c>
      <c r="F31" s="3">
        <f t="shared" si="1"/>
        <v>19718</v>
      </c>
      <c r="G31" s="3">
        <f t="shared" si="1"/>
        <v>12541</v>
      </c>
      <c r="H31" s="3">
        <f t="shared" si="1"/>
        <v>10496</v>
      </c>
      <c r="I31" s="3">
        <f t="shared" si="1"/>
        <v>11083</v>
      </c>
      <c r="J31" s="3">
        <f t="shared" si="1"/>
        <v>0</v>
      </c>
      <c r="K31" s="3">
        <f t="shared" ref="K31:M31" si="2">+K7+K9+K11+K13+K15+K17+K19+K21+K23+K25+K27+K29</f>
        <v>3382</v>
      </c>
      <c r="L31" s="3">
        <f t="shared" si="2"/>
        <v>930</v>
      </c>
      <c r="M31" s="3">
        <f t="shared" si="2"/>
        <v>803</v>
      </c>
      <c r="N31" s="3">
        <f t="shared" si="1"/>
        <v>42</v>
      </c>
      <c r="O31" s="3">
        <f t="shared" si="1"/>
        <v>218</v>
      </c>
      <c r="P31" s="3">
        <f t="shared" si="1"/>
        <v>213</v>
      </c>
      <c r="Q31" s="3">
        <f t="shared" si="1"/>
        <v>109</v>
      </c>
      <c r="R31" s="3">
        <f t="shared" si="1"/>
        <v>1687</v>
      </c>
      <c r="S31" s="3">
        <f t="shared" si="1"/>
        <v>173</v>
      </c>
      <c r="T31" s="3">
        <f t="shared" si="1"/>
        <v>1044</v>
      </c>
      <c r="U31" s="4">
        <f t="shared" si="1"/>
        <v>10496</v>
      </c>
      <c r="V31" s="29">
        <f t="shared" si="1"/>
        <v>324568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97745</v>
      </c>
      <c r="D32" s="6">
        <f t="shared" si="3"/>
        <v>56490</v>
      </c>
      <c r="E32" s="6">
        <f t="shared" si="3"/>
        <v>111353</v>
      </c>
      <c r="F32" s="6">
        <f t="shared" si="3"/>
        <v>20618</v>
      </c>
      <c r="G32" s="6">
        <f t="shared" si="3"/>
        <v>13303</v>
      </c>
      <c r="H32" s="6">
        <f t="shared" si="3"/>
        <v>10824</v>
      </c>
      <c r="I32" s="6">
        <f t="shared" si="3"/>
        <v>11375</v>
      </c>
      <c r="J32" s="6">
        <f t="shared" si="3"/>
        <v>0</v>
      </c>
      <c r="K32" s="6">
        <f t="shared" ref="K32:M32" si="4">+K8+K10+K12+K14+K16+K18+K20+K22+K24+K26+K28+K30</f>
        <v>3533</v>
      </c>
      <c r="L32" s="6">
        <f t="shared" si="4"/>
        <v>1078</v>
      </c>
      <c r="M32" s="6">
        <f t="shared" si="4"/>
        <v>803</v>
      </c>
      <c r="N32" s="6">
        <f t="shared" si="3"/>
        <v>65</v>
      </c>
      <c r="O32" s="6">
        <f t="shared" si="3"/>
        <v>299</v>
      </c>
      <c r="P32" s="6">
        <f t="shared" si="3"/>
        <v>307</v>
      </c>
      <c r="Q32" s="6">
        <f t="shared" si="3"/>
        <v>146</v>
      </c>
      <c r="R32" s="6">
        <f t="shared" si="3"/>
        <v>2219</v>
      </c>
      <c r="S32" s="6">
        <f t="shared" si="3"/>
        <v>218</v>
      </c>
      <c r="T32" s="6">
        <f t="shared" si="3"/>
        <v>1280</v>
      </c>
      <c r="U32" s="7">
        <f t="shared" si="3"/>
        <v>10887</v>
      </c>
      <c r="V32" s="31">
        <f t="shared" si="3"/>
        <v>342543</v>
      </c>
    </row>
    <row r="33" spans="1:22" ht="18" customHeight="1" x14ac:dyDescent="0.15">
      <c r="A33" s="158" t="s">
        <v>273</v>
      </c>
      <c r="B33" s="118" t="s">
        <v>13</v>
      </c>
      <c r="C33" s="2">
        <v>75654</v>
      </c>
      <c r="D33" s="3">
        <v>34810</v>
      </c>
      <c r="E33" s="3">
        <v>88907</v>
      </c>
      <c r="F33" s="3">
        <v>15371</v>
      </c>
      <c r="G33" s="3">
        <v>10234</v>
      </c>
      <c r="H33" s="3">
        <v>12264</v>
      </c>
      <c r="I33" s="3">
        <v>11755</v>
      </c>
      <c r="J33" s="3">
        <v>0</v>
      </c>
      <c r="K33" s="3">
        <v>2254</v>
      </c>
      <c r="L33" s="3">
        <v>683</v>
      </c>
      <c r="M33" s="3">
        <v>558</v>
      </c>
      <c r="N33" s="3">
        <v>23</v>
      </c>
      <c r="O33" s="3">
        <v>248</v>
      </c>
      <c r="P33" s="3">
        <v>174</v>
      </c>
      <c r="Q33" s="3">
        <v>123</v>
      </c>
      <c r="R33" s="3">
        <v>1786</v>
      </c>
      <c r="S33" s="3">
        <v>194</v>
      </c>
      <c r="T33" s="3">
        <v>1011</v>
      </c>
      <c r="U33" s="4">
        <v>10057</v>
      </c>
      <c r="V33" s="29">
        <f>SUM(C33:U33)</f>
        <v>266106</v>
      </c>
    </row>
    <row r="34" spans="1:22" ht="18" customHeight="1" x14ac:dyDescent="0.15">
      <c r="A34" s="153"/>
      <c r="B34" s="120" t="s">
        <v>14</v>
      </c>
      <c r="C34" s="5">
        <v>83412</v>
      </c>
      <c r="D34" s="6">
        <v>35199</v>
      </c>
      <c r="E34" s="6">
        <v>92869</v>
      </c>
      <c r="F34" s="6">
        <v>16190</v>
      </c>
      <c r="G34" s="6">
        <v>10878</v>
      </c>
      <c r="H34" s="6">
        <v>12602</v>
      </c>
      <c r="I34" s="6">
        <v>12036</v>
      </c>
      <c r="J34" s="6">
        <v>0</v>
      </c>
      <c r="K34" s="6">
        <v>2416</v>
      </c>
      <c r="L34" s="6">
        <v>756</v>
      </c>
      <c r="M34" s="6">
        <v>567</v>
      </c>
      <c r="N34" s="6">
        <v>56</v>
      </c>
      <c r="O34" s="6">
        <v>437</v>
      </c>
      <c r="P34" s="6">
        <v>259</v>
      </c>
      <c r="Q34" s="6">
        <v>162</v>
      </c>
      <c r="R34" s="6">
        <v>2050</v>
      </c>
      <c r="S34" s="6">
        <v>252</v>
      </c>
      <c r="T34" s="6">
        <v>1264</v>
      </c>
      <c r="U34" s="7">
        <v>10417</v>
      </c>
      <c r="V34" s="31">
        <f>SUM(C34:U34)</f>
        <v>281822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1.1491659396727205</v>
      </c>
      <c r="D35" s="34">
        <f t="shared" ref="D35:V35" si="5">IF(D33=0,"- ",+D31/D33)</f>
        <v>1.5798333812122953</v>
      </c>
      <c r="E35" s="34">
        <f t="shared" si="5"/>
        <v>1.2338735982543556</v>
      </c>
      <c r="F35" s="34">
        <f t="shared" si="5"/>
        <v>1.2828052826751675</v>
      </c>
      <c r="G35" s="34">
        <f t="shared" si="5"/>
        <v>1.2254250537424272</v>
      </c>
      <c r="H35" s="34">
        <f t="shared" si="5"/>
        <v>0.85583822570123935</v>
      </c>
      <c r="I35" s="34">
        <f t="shared" si="5"/>
        <v>0.94283283709059973</v>
      </c>
      <c r="J35" s="34" t="str">
        <f t="shared" si="5"/>
        <v xml:space="preserve">- </v>
      </c>
      <c r="K35" s="34">
        <f t="shared" ref="K35:M35" si="6">IF(K33=0,"- ",+K31/K33)</f>
        <v>1.5004436557231589</v>
      </c>
      <c r="L35" s="34">
        <f t="shared" si="6"/>
        <v>1.3616398243045389</v>
      </c>
      <c r="M35" s="34">
        <f t="shared" si="6"/>
        <v>1.4390681003584229</v>
      </c>
      <c r="N35" s="34">
        <f t="shared" si="5"/>
        <v>1.826086956521739</v>
      </c>
      <c r="O35" s="34">
        <f t="shared" si="5"/>
        <v>0.87903225806451613</v>
      </c>
      <c r="P35" s="34">
        <f t="shared" si="5"/>
        <v>1.2241379310344827</v>
      </c>
      <c r="Q35" s="34">
        <f t="shared" si="5"/>
        <v>0.88617886178861793</v>
      </c>
      <c r="R35" s="34">
        <f t="shared" si="5"/>
        <v>0.94456886898096304</v>
      </c>
      <c r="S35" s="34">
        <f t="shared" si="5"/>
        <v>0.89175257731958768</v>
      </c>
      <c r="T35" s="34">
        <f t="shared" si="5"/>
        <v>1.032640949554896</v>
      </c>
      <c r="U35" s="35">
        <f t="shared" si="5"/>
        <v>1.0436511882271056</v>
      </c>
      <c r="V35" s="36">
        <f t="shared" si="5"/>
        <v>1.2196944074917515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1.1718337889032753</v>
      </c>
      <c r="D36" s="38">
        <f t="shared" si="7"/>
        <v>1.6048751384982527</v>
      </c>
      <c r="E36" s="38">
        <f t="shared" si="7"/>
        <v>1.1990330465494405</v>
      </c>
      <c r="F36" s="38">
        <f t="shared" si="7"/>
        <v>1.2735021618282891</v>
      </c>
      <c r="G36" s="38">
        <f t="shared" si="7"/>
        <v>1.2229270086412944</v>
      </c>
      <c r="H36" s="38">
        <f t="shared" si="7"/>
        <v>0.85891128392318683</v>
      </c>
      <c r="I36" s="38">
        <f t="shared" si="7"/>
        <v>0.94508142239946824</v>
      </c>
      <c r="J36" s="38" t="str">
        <f t="shared" si="7"/>
        <v xml:space="preserve">- </v>
      </c>
      <c r="K36" s="38">
        <f t="shared" ref="K36:M36" si="8">IF(K34=0,"- ",+K32/K34)</f>
        <v>1.4623344370860927</v>
      </c>
      <c r="L36" s="38">
        <f t="shared" si="8"/>
        <v>1.4259259259259258</v>
      </c>
      <c r="M36" s="38">
        <f t="shared" si="8"/>
        <v>1.4162257495590829</v>
      </c>
      <c r="N36" s="38">
        <f t="shared" si="7"/>
        <v>1.1607142857142858</v>
      </c>
      <c r="O36" s="38">
        <f t="shared" si="7"/>
        <v>0.68421052631578949</v>
      </c>
      <c r="P36" s="38">
        <f t="shared" si="7"/>
        <v>1.1853281853281854</v>
      </c>
      <c r="Q36" s="38">
        <f t="shared" si="7"/>
        <v>0.90123456790123457</v>
      </c>
      <c r="R36" s="38">
        <f t="shared" si="7"/>
        <v>1.082439024390244</v>
      </c>
      <c r="S36" s="38">
        <f t="shared" si="7"/>
        <v>0.86507936507936511</v>
      </c>
      <c r="T36" s="38">
        <f t="shared" si="7"/>
        <v>1.0126582278481013</v>
      </c>
      <c r="U36" s="39">
        <f t="shared" si="7"/>
        <v>1.0451185562062013</v>
      </c>
      <c r="V36" s="40">
        <f t="shared" si="7"/>
        <v>1.215458693785439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7</v>
      </c>
      <c r="O4" s="14" t="s">
        <v>35</v>
      </c>
      <c r="P4" s="14" t="s">
        <v>36</v>
      </c>
      <c r="Q4" s="15">
        <v>7</v>
      </c>
      <c r="R4" s="14" t="s">
        <v>37</v>
      </c>
      <c r="T4" s="16" t="s">
        <v>33</v>
      </c>
      <c r="U4" s="16"/>
      <c r="V4" s="16" t="s">
        <v>106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>
        <v>1</v>
      </c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1</v>
      </c>
    </row>
    <row r="12" spans="1:22" ht="18" customHeight="1" x14ac:dyDescent="0.15">
      <c r="A12" s="157"/>
      <c r="B12" s="119" t="s">
        <v>14</v>
      </c>
      <c r="C12" s="8"/>
      <c r="D12" s="9"/>
      <c r="E12" s="9">
        <v>1</v>
      </c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1</v>
      </c>
    </row>
    <row r="13" spans="1:22" ht="18" customHeight="1" x14ac:dyDescent="0.15">
      <c r="A13" s="154" t="s">
        <v>4</v>
      </c>
      <c r="B13" s="118" t="s">
        <v>13</v>
      </c>
      <c r="C13" s="2">
        <v>10</v>
      </c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>
        <v>2</v>
      </c>
      <c r="V13" s="29">
        <f t="shared" si="0"/>
        <v>12</v>
      </c>
    </row>
    <row r="14" spans="1:22" ht="18" customHeight="1" x14ac:dyDescent="0.15">
      <c r="A14" s="153"/>
      <c r="B14" s="120" t="s">
        <v>14</v>
      </c>
      <c r="C14" s="5">
        <v>10</v>
      </c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>
        <v>2</v>
      </c>
      <c r="V14" s="31">
        <f t="shared" si="0"/>
        <v>12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0</v>
      </c>
    </row>
    <row r="16" spans="1:22" ht="18" customHeight="1" x14ac:dyDescent="0.15">
      <c r="A16" s="157"/>
      <c r="B16" s="119" t="s">
        <v>14</v>
      </c>
      <c r="C16" s="8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0</v>
      </c>
    </row>
    <row r="17" spans="1:22" ht="18" customHeight="1" x14ac:dyDescent="0.15">
      <c r="A17" s="154" t="s">
        <v>6</v>
      </c>
      <c r="B17" s="118" t="s">
        <v>13</v>
      </c>
      <c r="C17" s="2">
        <v>1</v>
      </c>
      <c r="D17" s="3"/>
      <c r="E17" s="3">
        <v>1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2</v>
      </c>
    </row>
    <row r="18" spans="1:22" ht="18" customHeight="1" x14ac:dyDescent="0.15">
      <c r="A18" s="153"/>
      <c r="B18" s="120" t="s">
        <v>14</v>
      </c>
      <c r="C18" s="5">
        <v>1</v>
      </c>
      <c r="D18" s="6"/>
      <c r="E18" s="6">
        <v>1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2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>
        <v>5</v>
      </c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5</v>
      </c>
    </row>
    <row r="28" spans="1:22" ht="18" customHeight="1" x14ac:dyDescent="0.15">
      <c r="A28" s="157"/>
      <c r="B28" s="119" t="s">
        <v>14</v>
      </c>
      <c r="C28" s="8">
        <v>5</v>
      </c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5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16</v>
      </c>
      <c r="D31" s="3">
        <f t="shared" ref="D31:V31" si="1">+D7+D9+D11+D13+D15+D17+D19+D21+D23+D25+D27+D29</f>
        <v>0</v>
      </c>
      <c r="E31" s="3">
        <f t="shared" si="1"/>
        <v>2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0</v>
      </c>
      <c r="S31" s="3">
        <f t="shared" si="1"/>
        <v>0</v>
      </c>
      <c r="T31" s="3">
        <f t="shared" si="1"/>
        <v>0</v>
      </c>
      <c r="U31" s="4">
        <f t="shared" si="1"/>
        <v>2</v>
      </c>
      <c r="V31" s="29">
        <f t="shared" si="1"/>
        <v>20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16</v>
      </c>
      <c r="D32" s="6">
        <f t="shared" si="3"/>
        <v>0</v>
      </c>
      <c r="E32" s="6">
        <f t="shared" si="3"/>
        <v>2</v>
      </c>
      <c r="F32" s="6">
        <f t="shared" si="3"/>
        <v>0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0</v>
      </c>
      <c r="U32" s="7">
        <f t="shared" si="3"/>
        <v>2</v>
      </c>
      <c r="V32" s="31">
        <f t="shared" si="3"/>
        <v>20</v>
      </c>
    </row>
    <row r="33" spans="1:22" ht="18" customHeight="1" x14ac:dyDescent="0.15">
      <c r="A33" s="158" t="s">
        <v>273</v>
      </c>
      <c r="B33" s="118" t="s">
        <v>13</v>
      </c>
      <c r="C33" s="2">
        <v>13</v>
      </c>
      <c r="D33" s="3">
        <v>0</v>
      </c>
      <c r="E33" s="3">
        <v>10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1</v>
      </c>
      <c r="S33" s="3">
        <v>0</v>
      </c>
      <c r="T33" s="3">
        <v>0</v>
      </c>
      <c r="U33" s="4">
        <v>12</v>
      </c>
      <c r="V33" s="29">
        <f>SUM(C33:U33)</f>
        <v>36</v>
      </c>
    </row>
    <row r="34" spans="1:22" ht="18" customHeight="1" x14ac:dyDescent="0.15">
      <c r="A34" s="153"/>
      <c r="B34" s="120" t="s">
        <v>14</v>
      </c>
      <c r="C34" s="5">
        <v>13</v>
      </c>
      <c r="D34" s="6">
        <v>0</v>
      </c>
      <c r="E34" s="6">
        <v>10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1</v>
      </c>
      <c r="S34" s="6">
        <v>0</v>
      </c>
      <c r="T34" s="6">
        <v>0</v>
      </c>
      <c r="U34" s="7">
        <v>12</v>
      </c>
      <c r="V34" s="31">
        <f>SUM(C34:U34)</f>
        <v>36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1.2307692307692308</v>
      </c>
      <c r="D35" s="34" t="str">
        <f t="shared" ref="D35:V35" si="5">IF(D33=0,"- ",+D31/D33)</f>
        <v xml:space="preserve">- </v>
      </c>
      <c r="E35" s="34">
        <f t="shared" si="5"/>
        <v>0.2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>
        <f t="shared" si="5"/>
        <v>0</v>
      </c>
      <c r="S35" s="34" t="str">
        <f t="shared" si="5"/>
        <v xml:space="preserve">- </v>
      </c>
      <c r="T35" s="34" t="str">
        <f t="shared" si="5"/>
        <v xml:space="preserve">- </v>
      </c>
      <c r="U35" s="35">
        <f t="shared" si="5"/>
        <v>0.16666666666666666</v>
      </c>
      <c r="V35" s="36">
        <f t="shared" si="5"/>
        <v>0.55555555555555558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1.2307692307692308</v>
      </c>
      <c r="D36" s="38" t="str">
        <f t="shared" si="7"/>
        <v xml:space="preserve">- </v>
      </c>
      <c r="E36" s="38">
        <f t="shared" si="7"/>
        <v>0.2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>
        <f t="shared" si="7"/>
        <v>0</v>
      </c>
      <c r="S36" s="38" t="str">
        <f t="shared" si="7"/>
        <v xml:space="preserve">- </v>
      </c>
      <c r="T36" s="38" t="str">
        <f t="shared" si="7"/>
        <v xml:space="preserve">- </v>
      </c>
      <c r="U36" s="39">
        <f t="shared" si="7"/>
        <v>0.16666666666666666</v>
      </c>
      <c r="V36" s="40">
        <f t="shared" si="7"/>
        <v>0.55555555555555558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</v>
      </c>
      <c r="O4" s="14" t="s">
        <v>35</v>
      </c>
      <c r="P4" s="14" t="s">
        <v>36</v>
      </c>
      <c r="Q4" s="15">
        <v>1</v>
      </c>
      <c r="R4" s="14" t="s">
        <v>37</v>
      </c>
      <c r="T4" s="16" t="s">
        <v>33</v>
      </c>
      <c r="U4" s="16"/>
      <c r="V4" s="16" t="s">
        <v>107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3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3</v>
      </c>
    </row>
    <row r="8" spans="1:22" ht="18" customHeight="1" x14ac:dyDescent="0.15">
      <c r="A8" s="157"/>
      <c r="B8" s="119" t="s">
        <v>14</v>
      </c>
      <c r="C8" s="5">
        <v>3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3</v>
      </c>
    </row>
    <row r="9" spans="1:22" ht="18" customHeight="1" x14ac:dyDescent="0.15">
      <c r="A9" s="154" t="s">
        <v>2</v>
      </c>
      <c r="B9" s="118" t="s">
        <v>13</v>
      </c>
      <c r="C9" s="2">
        <v>6</v>
      </c>
      <c r="D9" s="3"/>
      <c r="E9" s="3"/>
      <c r="F9" s="3">
        <v>6</v>
      </c>
      <c r="G9" s="3"/>
      <c r="H9" s="3"/>
      <c r="I9" s="3">
        <v>1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13</v>
      </c>
    </row>
    <row r="10" spans="1:22" ht="18" customHeight="1" x14ac:dyDescent="0.15">
      <c r="A10" s="153"/>
      <c r="B10" s="120" t="s">
        <v>14</v>
      </c>
      <c r="C10" s="5">
        <v>6</v>
      </c>
      <c r="D10" s="6"/>
      <c r="E10" s="6"/>
      <c r="F10" s="6">
        <v>6</v>
      </c>
      <c r="G10" s="6"/>
      <c r="H10" s="6"/>
      <c r="I10" s="6">
        <v>1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13</v>
      </c>
    </row>
    <row r="11" spans="1:22" ht="18" customHeight="1" x14ac:dyDescent="0.15">
      <c r="A11" s="156" t="s">
        <v>3</v>
      </c>
      <c r="B11" s="121" t="s">
        <v>13</v>
      </c>
      <c r="C11" s="11">
        <v>1</v>
      </c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1</v>
      </c>
    </row>
    <row r="12" spans="1:22" ht="18" customHeight="1" x14ac:dyDescent="0.15">
      <c r="A12" s="157"/>
      <c r="B12" s="119" t="s">
        <v>14</v>
      </c>
      <c r="C12" s="8">
        <v>7</v>
      </c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7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0</v>
      </c>
    </row>
    <row r="14" spans="1:22" ht="18" customHeight="1" x14ac:dyDescent="0.15">
      <c r="A14" s="153"/>
      <c r="B14" s="120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0</v>
      </c>
    </row>
    <row r="15" spans="1:22" ht="18" customHeight="1" x14ac:dyDescent="0.15">
      <c r="A15" s="156" t="s">
        <v>5</v>
      </c>
      <c r="B15" s="121" t="s">
        <v>13</v>
      </c>
      <c r="C15" s="11">
        <v>2</v>
      </c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>
        <v>1</v>
      </c>
      <c r="R15" s="12"/>
      <c r="S15" s="12"/>
      <c r="T15" s="12"/>
      <c r="U15" s="13"/>
      <c r="V15" s="32">
        <f t="shared" si="0"/>
        <v>3</v>
      </c>
    </row>
    <row r="16" spans="1:22" ht="18" customHeight="1" x14ac:dyDescent="0.15">
      <c r="A16" s="157"/>
      <c r="B16" s="119" t="s">
        <v>14</v>
      </c>
      <c r="C16" s="8">
        <v>2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>
        <v>1</v>
      </c>
      <c r="R16" s="9"/>
      <c r="S16" s="9"/>
      <c r="T16" s="9"/>
      <c r="U16" s="10"/>
      <c r="V16" s="30">
        <f t="shared" si="0"/>
        <v>3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>
        <v>1</v>
      </c>
      <c r="R17" s="3"/>
      <c r="S17" s="3"/>
      <c r="T17" s="3"/>
      <c r="U17" s="4"/>
      <c r="V17" s="29">
        <f t="shared" si="0"/>
        <v>1</v>
      </c>
    </row>
    <row r="18" spans="1:22" ht="18" customHeight="1" x14ac:dyDescent="0.15">
      <c r="A18" s="153"/>
      <c r="B18" s="120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>
        <v>1</v>
      </c>
      <c r="R18" s="6"/>
      <c r="S18" s="6"/>
      <c r="T18" s="6"/>
      <c r="U18" s="7"/>
      <c r="V18" s="31">
        <f t="shared" si="0"/>
        <v>1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>
        <v>6</v>
      </c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6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>
        <v>6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6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>
        <v>1</v>
      </c>
      <c r="O27" s="12"/>
      <c r="P27" s="12"/>
      <c r="Q27" s="12"/>
      <c r="R27" s="12"/>
      <c r="S27" s="12"/>
      <c r="T27" s="12">
        <v>4</v>
      </c>
      <c r="U27" s="13"/>
      <c r="V27" s="32">
        <f t="shared" si="0"/>
        <v>5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>
        <v>1</v>
      </c>
      <c r="O28" s="9"/>
      <c r="P28" s="9"/>
      <c r="Q28" s="9"/>
      <c r="R28" s="9"/>
      <c r="S28" s="9"/>
      <c r="T28" s="9">
        <v>4</v>
      </c>
      <c r="U28" s="10"/>
      <c r="V28" s="30">
        <f t="shared" si="0"/>
        <v>5</v>
      </c>
    </row>
    <row r="29" spans="1:22" ht="18" customHeight="1" x14ac:dyDescent="0.15">
      <c r="A29" s="154" t="s">
        <v>12</v>
      </c>
      <c r="B29" s="118" t="s">
        <v>13</v>
      </c>
      <c r="C29" s="2">
        <v>7</v>
      </c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7</v>
      </c>
    </row>
    <row r="30" spans="1:22" ht="18" customHeight="1" x14ac:dyDescent="0.15">
      <c r="A30" s="153"/>
      <c r="B30" s="120" t="s">
        <v>14</v>
      </c>
      <c r="C30" s="5">
        <v>7</v>
      </c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7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19</v>
      </c>
      <c r="D31" s="3">
        <f t="shared" ref="D31:V31" si="1">+D7+D9+D11+D13+D15+D17+D19+D21+D23+D25+D27+D29</f>
        <v>0</v>
      </c>
      <c r="E31" s="3">
        <f t="shared" si="1"/>
        <v>0</v>
      </c>
      <c r="F31" s="3">
        <f t="shared" si="1"/>
        <v>12</v>
      </c>
      <c r="G31" s="3">
        <f t="shared" si="1"/>
        <v>0</v>
      </c>
      <c r="H31" s="3">
        <f t="shared" si="1"/>
        <v>0</v>
      </c>
      <c r="I31" s="3">
        <f t="shared" si="1"/>
        <v>1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1</v>
      </c>
      <c r="O31" s="3">
        <f t="shared" si="1"/>
        <v>0</v>
      </c>
      <c r="P31" s="3">
        <f t="shared" si="1"/>
        <v>0</v>
      </c>
      <c r="Q31" s="3">
        <f t="shared" si="1"/>
        <v>2</v>
      </c>
      <c r="R31" s="3">
        <f t="shared" si="1"/>
        <v>0</v>
      </c>
      <c r="S31" s="3">
        <f t="shared" si="1"/>
        <v>0</v>
      </c>
      <c r="T31" s="3">
        <f t="shared" si="1"/>
        <v>4</v>
      </c>
      <c r="U31" s="4">
        <f t="shared" si="1"/>
        <v>0</v>
      </c>
      <c r="V31" s="29">
        <f t="shared" si="1"/>
        <v>39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25</v>
      </c>
      <c r="D32" s="6">
        <f t="shared" si="3"/>
        <v>0</v>
      </c>
      <c r="E32" s="6">
        <f t="shared" si="3"/>
        <v>0</v>
      </c>
      <c r="F32" s="6">
        <f t="shared" si="3"/>
        <v>12</v>
      </c>
      <c r="G32" s="6">
        <f t="shared" si="3"/>
        <v>0</v>
      </c>
      <c r="H32" s="6">
        <f t="shared" si="3"/>
        <v>0</v>
      </c>
      <c r="I32" s="6">
        <f t="shared" si="3"/>
        <v>1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1</v>
      </c>
      <c r="O32" s="6">
        <f t="shared" si="3"/>
        <v>0</v>
      </c>
      <c r="P32" s="6">
        <f t="shared" si="3"/>
        <v>0</v>
      </c>
      <c r="Q32" s="6">
        <f t="shared" si="3"/>
        <v>2</v>
      </c>
      <c r="R32" s="6">
        <f t="shared" si="3"/>
        <v>0</v>
      </c>
      <c r="S32" s="6">
        <f t="shared" si="3"/>
        <v>0</v>
      </c>
      <c r="T32" s="6">
        <f t="shared" si="3"/>
        <v>4</v>
      </c>
      <c r="U32" s="7">
        <f t="shared" si="3"/>
        <v>0</v>
      </c>
      <c r="V32" s="31">
        <f t="shared" si="3"/>
        <v>45</v>
      </c>
    </row>
    <row r="33" spans="1:22" ht="18" customHeight="1" x14ac:dyDescent="0.15">
      <c r="A33" s="158" t="s">
        <v>273</v>
      </c>
      <c r="B33" s="118" t="s">
        <v>13</v>
      </c>
      <c r="C33" s="2">
        <v>34</v>
      </c>
      <c r="D33" s="3">
        <v>2</v>
      </c>
      <c r="E33" s="3">
        <v>0</v>
      </c>
      <c r="F33" s="3">
        <v>0</v>
      </c>
      <c r="G33" s="3">
        <v>4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1</v>
      </c>
      <c r="P33" s="3">
        <v>4</v>
      </c>
      <c r="Q33" s="3">
        <v>0</v>
      </c>
      <c r="R33" s="3">
        <v>1</v>
      </c>
      <c r="S33" s="3">
        <v>0</v>
      </c>
      <c r="T33" s="3">
        <v>6</v>
      </c>
      <c r="U33" s="4">
        <v>1</v>
      </c>
      <c r="V33" s="29">
        <f>SUM(C33:U33)</f>
        <v>53</v>
      </c>
    </row>
    <row r="34" spans="1:22" ht="18" customHeight="1" x14ac:dyDescent="0.15">
      <c r="A34" s="153"/>
      <c r="B34" s="120" t="s">
        <v>14</v>
      </c>
      <c r="C34" s="5">
        <v>34</v>
      </c>
      <c r="D34" s="6">
        <v>2</v>
      </c>
      <c r="E34" s="6">
        <v>0</v>
      </c>
      <c r="F34" s="6">
        <v>0</v>
      </c>
      <c r="G34" s="6">
        <v>4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1</v>
      </c>
      <c r="P34" s="6">
        <v>4</v>
      </c>
      <c r="Q34" s="6">
        <v>0</v>
      </c>
      <c r="R34" s="6">
        <v>1</v>
      </c>
      <c r="S34" s="6">
        <v>0</v>
      </c>
      <c r="T34" s="6">
        <v>6</v>
      </c>
      <c r="U34" s="7">
        <v>1</v>
      </c>
      <c r="V34" s="31">
        <f>SUM(C34:U34)</f>
        <v>53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0.55882352941176472</v>
      </c>
      <c r="D35" s="34">
        <f t="shared" ref="D35:V35" si="5">IF(D33=0,"- ",+D31/D33)</f>
        <v>0</v>
      </c>
      <c r="E35" s="34" t="str">
        <f t="shared" si="5"/>
        <v xml:space="preserve">- </v>
      </c>
      <c r="F35" s="34" t="str">
        <f t="shared" si="5"/>
        <v xml:space="preserve">- </v>
      </c>
      <c r="G35" s="34">
        <f t="shared" si="5"/>
        <v>0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>
        <f t="shared" si="5"/>
        <v>0</v>
      </c>
      <c r="P35" s="34">
        <f t="shared" si="5"/>
        <v>0</v>
      </c>
      <c r="Q35" s="34" t="str">
        <f t="shared" si="5"/>
        <v xml:space="preserve">- </v>
      </c>
      <c r="R35" s="34">
        <f t="shared" si="5"/>
        <v>0</v>
      </c>
      <c r="S35" s="34" t="str">
        <f t="shared" si="5"/>
        <v xml:space="preserve">- </v>
      </c>
      <c r="T35" s="34">
        <f t="shared" si="5"/>
        <v>0.66666666666666663</v>
      </c>
      <c r="U35" s="35">
        <f t="shared" si="5"/>
        <v>0</v>
      </c>
      <c r="V35" s="36">
        <f t="shared" si="5"/>
        <v>0.73584905660377353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0.73529411764705888</v>
      </c>
      <c r="D36" s="38">
        <f t="shared" si="7"/>
        <v>0</v>
      </c>
      <c r="E36" s="38" t="str">
        <f t="shared" si="7"/>
        <v xml:space="preserve">- </v>
      </c>
      <c r="F36" s="38" t="str">
        <f t="shared" si="7"/>
        <v xml:space="preserve">- </v>
      </c>
      <c r="G36" s="38">
        <f t="shared" si="7"/>
        <v>0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>
        <f t="shared" si="7"/>
        <v>0</v>
      </c>
      <c r="P36" s="38">
        <f t="shared" si="7"/>
        <v>0</v>
      </c>
      <c r="Q36" s="38" t="str">
        <f t="shared" si="7"/>
        <v xml:space="preserve">- </v>
      </c>
      <c r="R36" s="38">
        <f t="shared" si="7"/>
        <v>0</v>
      </c>
      <c r="S36" s="38" t="str">
        <f t="shared" si="7"/>
        <v xml:space="preserve">- </v>
      </c>
      <c r="T36" s="38">
        <f t="shared" si="7"/>
        <v>0.66666666666666663</v>
      </c>
      <c r="U36" s="39">
        <f t="shared" si="7"/>
        <v>0</v>
      </c>
      <c r="V36" s="40">
        <f t="shared" si="7"/>
        <v>0.84905660377358494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3</v>
      </c>
      <c r="O4" s="14" t="s">
        <v>35</v>
      </c>
      <c r="P4" s="14" t="s">
        <v>36</v>
      </c>
      <c r="Q4" s="15">
        <v>3</v>
      </c>
      <c r="R4" s="14" t="s">
        <v>37</v>
      </c>
      <c r="T4" s="16" t="s">
        <v>33</v>
      </c>
      <c r="U4" s="16"/>
      <c r="V4" s="16" t="s">
        <v>45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>
        <v>2</v>
      </c>
      <c r="F11" s="12">
        <v>2</v>
      </c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>
        <v>2</v>
      </c>
      <c r="S11" s="12"/>
      <c r="T11" s="12"/>
      <c r="U11" s="13"/>
      <c r="V11" s="32">
        <f t="shared" si="0"/>
        <v>6</v>
      </c>
    </row>
    <row r="12" spans="1:22" ht="18" customHeight="1" x14ac:dyDescent="0.15">
      <c r="A12" s="157"/>
      <c r="B12" s="119" t="s">
        <v>14</v>
      </c>
      <c r="C12" s="8"/>
      <c r="D12" s="9"/>
      <c r="E12" s="9">
        <v>2</v>
      </c>
      <c r="F12" s="9">
        <v>2</v>
      </c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>
        <v>2</v>
      </c>
      <c r="S12" s="9"/>
      <c r="T12" s="9"/>
      <c r="U12" s="10"/>
      <c r="V12" s="30">
        <f t="shared" si="0"/>
        <v>6</v>
      </c>
    </row>
    <row r="13" spans="1:22" ht="18" customHeight="1" x14ac:dyDescent="0.15">
      <c r="A13" s="154" t="s">
        <v>4</v>
      </c>
      <c r="B13" s="118" t="s">
        <v>13</v>
      </c>
      <c r="C13" s="2">
        <v>18</v>
      </c>
      <c r="D13" s="3">
        <v>17</v>
      </c>
      <c r="E13" s="3">
        <v>18</v>
      </c>
      <c r="F13" s="3">
        <v>35</v>
      </c>
      <c r="G13" s="3">
        <v>11</v>
      </c>
      <c r="H13" s="3">
        <v>8</v>
      </c>
      <c r="I13" s="3">
        <v>8</v>
      </c>
      <c r="J13" s="3"/>
      <c r="K13" s="3"/>
      <c r="L13" s="3"/>
      <c r="M13" s="3"/>
      <c r="N13" s="3"/>
      <c r="O13" s="3">
        <v>3</v>
      </c>
      <c r="P13" s="3"/>
      <c r="Q13" s="3"/>
      <c r="R13" s="3"/>
      <c r="S13" s="3"/>
      <c r="T13" s="3"/>
      <c r="U13" s="4">
        <v>22</v>
      </c>
      <c r="V13" s="29">
        <f t="shared" si="0"/>
        <v>140</v>
      </c>
    </row>
    <row r="14" spans="1:22" ht="18" customHeight="1" x14ac:dyDescent="0.15">
      <c r="A14" s="153"/>
      <c r="B14" s="120" t="s">
        <v>14</v>
      </c>
      <c r="C14" s="5">
        <v>24</v>
      </c>
      <c r="D14" s="6">
        <v>26</v>
      </c>
      <c r="E14" s="6">
        <v>18</v>
      </c>
      <c r="F14" s="6">
        <v>43</v>
      </c>
      <c r="G14" s="6">
        <v>15</v>
      </c>
      <c r="H14" s="6">
        <v>8</v>
      </c>
      <c r="I14" s="6">
        <v>10</v>
      </c>
      <c r="J14" s="6"/>
      <c r="K14" s="6"/>
      <c r="L14" s="6"/>
      <c r="M14" s="6"/>
      <c r="N14" s="6"/>
      <c r="O14" s="6">
        <v>3</v>
      </c>
      <c r="P14" s="6"/>
      <c r="Q14" s="6"/>
      <c r="R14" s="6"/>
      <c r="S14" s="6"/>
      <c r="T14" s="6"/>
      <c r="U14" s="7">
        <v>26</v>
      </c>
      <c r="V14" s="31">
        <f t="shared" si="0"/>
        <v>173</v>
      </c>
    </row>
    <row r="15" spans="1:22" ht="18" customHeight="1" x14ac:dyDescent="0.15">
      <c r="A15" s="156" t="s">
        <v>5</v>
      </c>
      <c r="B15" s="121" t="s">
        <v>13</v>
      </c>
      <c r="C15" s="11">
        <v>4</v>
      </c>
      <c r="D15" s="12">
        <v>6</v>
      </c>
      <c r="E15" s="12">
        <v>17</v>
      </c>
      <c r="F15" s="12">
        <v>9</v>
      </c>
      <c r="G15" s="12">
        <v>3</v>
      </c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>
        <v>6</v>
      </c>
      <c r="V15" s="32">
        <f t="shared" si="0"/>
        <v>45</v>
      </c>
    </row>
    <row r="16" spans="1:22" ht="18" customHeight="1" x14ac:dyDescent="0.15">
      <c r="A16" s="157"/>
      <c r="B16" s="119" t="s">
        <v>14</v>
      </c>
      <c r="C16" s="8">
        <v>4</v>
      </c>
      <c r="D16" s="9">
        <v>10</v>
      </c>
      <c r="E16" s="9">
        <v>17</v>
      </c>
      <c r="F16" s="9">
        <v>11</v>
      </c>
      <c r="G16" s="9">
        <v>3</v>
      </c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>
        <v>6</v>
      </c>
      <c r="V16" s="30">
        <f t="shared" si="0"/>
        <v>51</v>
      </c>
    </row>
    <row r="17" spans="1:22" ht="18" customHeight="1" x14ac:dyDescent="0.15">
      <c r="A17" s="154" t="s">
        <v>6</v>
      </c>
      <c r="B17" s="118" t="s">
        <v>13</v>
      </c>
      <c r="C17" s="2"/>
      <c r="D17" s="3">
        <v>8</v>
      </c>
      <c r="E17" s="3"/>
      <c r="F17" s="3">
        <v>3</v>
      </c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>
        <v>3</v>
      </c>
      <c r="V17" s="29">
        <f t="shared" si="0"/>
        <v>14</v>
      </c>
    </row>
    <row r="18" spans="1:22" ht="18" customHeight="1" x14ac:dyDescent="0.15">
      <c r="A18" s="153"/>
      <c r="B18" s="120" t="s">
        <v>14</v>
      </c>
      <c r="C18" s="5"/>
      <c r="D18" s="6">
        <v>8</v>
      </c>
      <c r="E18" s="6"/>
      <c r="F18" s="6">
        <v>3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>
        <v>6</v>
      </c>
      <c r="V18" s="31">
        <f t="shared" si="0"/>
        <v>17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>
        <v>6</v>
      </c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6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>
        <v>6</v>
      </c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6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>
        <v>4</v>
      </c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4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>
        <v>4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4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>
        <v>2</v>
      </c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>
        <v>21</v>
      </c>
      <c r="S25" s="3"/>
      <c r="T25" s="3"/>
      <c r="U25" s="4"/>
      <c r="V25" s="29">
        <f t="shared" si="0"/>
        <v>23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>
        <v>2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>
        <v>21</v>
      </c>
      <c r="S26" s="6"/>
      <c r="T26" s="6"/>
      <c r="U26" s="7"/>
      <c r="V26" s="31">
        <f t="shared" si="0"/>
        <v>23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>
        <v>4</v>
      </c>
      <c r="F27" s="12">
        <v>42</v>
      </c>
      <c r="G27" s="12"/>
      <c r="H27" s="12"/>
      <c r="I27" s="12">
        <v>4</v>
      </c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50</v>
      </c>
    </row>
    <row r="28" spans="1:22" ht="18" customHeight="1" x14ac:dyDescent="0.15">
      <c r="A28" s="157"/>
      <c r="B28" s="119" t="s">
        <v>14</v>
      </c>
      <c r="C28" s="8"/>
      <c r="D28" s="9"/>
      <c r="E28" s="9">
        <v>4</v>
      </c>
      <c r="F28" s="9">
        <v>42</v>
      </c>
      <c r="G28" s="9"/>
      <c r="H28" s="9"/>
      <c r="I28" s="9">
        <v>4</v>
      </c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50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>
        <v>4</v>
      </c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4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>
        <v>4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4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22</v>
      </c>
      <c r="D31" s="3">
        <f t="shared" ref="D31:U32" si="1">+D7+D9+D11+D13+D15+D17+D19+D21+D23+D25+D27+D29</f>
        <v>31</v>
      </c>
      <c r="E31" s="3">
        <f t="shared" si="1"/>
        <v>41</v>
      </c>
      <c r="F31" s="3">
        <f t="shared" si="1"/>
        <v>107</v>
      </c>
      <c r="G31" s="3">
        <f t="shared" si="1"/>
        <v>14</v>
      </c>
      <c r="H31" s="3">
        <f t="shared" si="1"/>
        <v>8</v>
      </c>
      <c r="I31" s="3">
        <f t="shared" si="1"/>
        <v>12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3</v>
      </c>
      <c r="P31" s="3">
        <f t="shared" si="1"/>
        <v>0</v>
      </c>
      <c r="Q31" s="3">
        <f t="shared" si="1"/>
        <v>0</v>
      </c>
      <c r="R31" s="3">
        <f t="shared" si="1"/>
        <v>23</v>
      </c>
      <c r="S31" s="3">
        <f t="shared" si="1"/>
        <v>0</v>
      </c>
      <c r="T31" s="3">
        <f t="shared" si="1"/>
        <v>0</v>
      </c>
      <c r="U31" s="4">
        <f t="shared" si="1"/>
        <v>31</v>
      </c>
      <c r="V31" s="29">
        <f t="shared" ref="V31" si="2">+V7+V9+V11+V13+V15+V17+V19+V21+V23+V25+V27+V29</f>
        <v>292</v>
      </c>
    </row>
    <row r="32" spans="1:22" ht="18" customHeight="1" x14ac:dyDescent="0.15">
      <c r="A32" s="153"/>
      <c r="B32" s="120" t="s">
        <v>14</v>
      </c>
      <c r="C32" s="5">
        <f t="shared" ref="C32:U32" si="3">+C8+C10+C12+C14+C16+C18+C20+C22+C24+C26+C28+C30</f>
        <v>28</v>
      </c>
      <c r="D32" s="6">
        <f t="shared" si="3"/>
        <v>44</v>
      </c>
      <c r="E32" s="6">
        <f t="shared" si="3"/>
        <v>41</v>
      </c>
      <c r="F32" s="6">
        <f t="shared" si="3"/>
        <v>117</v>
      </c>
      <c r="G32" s="6">
        <f t="shared" si="3"/>
        <v>18</v>
      </c>
      <c r="H32" s="6">
        <f t="shared" si="3"/>
        <v>8</v>
      </c>
      <c r="I32" s="6">
        <f t="shared" si="3"/>
        <v>14</v>
      </c>
      <c r="J32" s="6">
        <f t="shared" si="3"/>
        <v>0</v>
      </c>
      <c r="K32" s="6">
        <f t="shared" si="1"/>
        <v>0</v>
      </c>
      <c r="L32" s="6">
        <f t="shared" si="1"/>
        <v>0</v>
      </c>
      <c r="M32" s="6">
        <f t="shared" si="1"/>
        <v>0</v>
      </c>
      <c r="N32" s="6">
        <f t="shared" si="3"/>
        <v>0</v>
      </c>
      <c r="O32" s="6">
        <f t="shared" si="3"/>
        <v>3</v>
      </c>
      <c r="P32" s="6">
        <f t="shared" si="3"/>
        <v>0</v>
      </c>
      <c r="Q32" s="6">
        <f t="shared" si="3"/>
        <v>0</v>
      </c>
      <c r="R32" s="6">
        <f t="shared" si="3"/>
        <v>23</v>
      </c>
      <c r="S32" s="6">
        <f t="shared" si="3"/>
        <v>0</v>
      </c>
      <c r="T32" s="6">
        <f t="shared" si="3"/>
        <v>0</v>
      </c>
      <c r="U32" s="7">
        <f t="shared" si="3"/>
        <v>38</v>
      </c>
      <c r="V32" s="31">
        <f t="shared" ref="V32" si="4">+V8+V10+V12+V14+V16+V18+V20+V22+V24+V26+V28+V30</f>
        <v>334</v>
      </c>
    </row>
    <row r="33" spans="1:22" ht="18" customHeight="1" x14ac:dyDescent="0.15">
      <c r="A33" s="158" t="s">
        <v>273</v>
      </c>
      <c r="B33" s="118" t="s">
        <v>13</v>
      </c>
      <c r="C33" s="2">
        <v>640</v>
      </c>
      <c r="D33" s="3">
        <v>0</v>
      </c>
      <c r="E33" s="3">
        <v>369</v>
      </c>
      <c r="F33" s="3">
        <v>0</v>
      </c>
      <c r="G33" s="3">
        <v>14</v>
      </c>
      <c r="H33" s="3">
        <v>213</v>
      </c>
      <c r="I33" s="3">
        <v>224</v>
      </c>
      <c r="J33" s="3">
        <v>29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42</v>
      </c>
      <c r="S33" s="3">
        <v>0</v>
      </c>
      <c r="T33" s="3">
        <v>0</v>
      </c>
      <c r="U33" s="4">
        <v>0</v>
      </c>
      <c r="V33" s="29">
        <f>SUM(C33:U33)</f>
        <v>1531</v>
      </c>
    </row>
    <row r="34" spans="1:22" ht="18" customHeight="1" x14ac:dyDescent="0.15">
      <c r="A34" s="153"/>
      <c r="B34" s="120" t="s">
        <v>14</v>
      </c>
      <c r="C34" s="5">
        <v>640</v>
      </c>
      <c r="D34" s="6">
        <v>0</v>
      </c>
      <c r="E34" s="6">
        <v>369</v>
      </c>
      <c r="F34" s="6">
        <v>0</v>
      </c>
      <c r="G34" s="6">
        <v>14</v>
      </c>
      <c r="H34" s="6">
        <v>213</v>
      </c>
      <c r="I34" s="6">
        <v>224</v>
      </c>
      <c r="J34" s="6">
        <v>29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42</v>
      </c>
      <c r="S34" s="6">
        <v>0</v>
      </c>
      <c r="T34" s="6">
        <v>0</v>
      </c>
      <c r="U34" s="7">
        <v>0</v>
      </c>
      <c r="V34" s="31">
        <f>SUM(C34:U34)</f>
        <v>1531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3.4375000000000003E-2</v>
      </c>
      <c r="D35" s="34" t="str">
        <f t="shared" ref="D35:V35" si="5">IF(D33=0,"- ",+D31/D33)</f>
        <v xml:space="preserve">- </v>
      </c>
      <c r="E35" s="34">
        <f t="shared" si="5"/>
        <v>0.1111111111111111</v>
      </c>
      <c r="F35" s="34" t="str">
        <f t="shared" si="5"/>
        <v xml:space="preserve">- </v>
      </c>
      <c r="G35" s="34">
        <f t="shared" si="5"/>
        <v>1</v>
      </c>
      <c r="H35" s="34">
        <f t="shared" si="5"/>
        <v>3.7558685446009391E-2</v>
      </c>
      <c r="I35" s="34">
        <f t="shared" si="5"/>
        <v>5.3571428571428568E-2</v>
      </c>
      <c r="J35" s="34">
        <f t="shared" si="5"/>
        <v>0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>
        <f t="shared" si="5"/>
        <v>0.54761904761904767</v>
      </c>
      <c r="S35" s="34" t="str">
        <f t="shared" si="5"/>
        <v xml:space="preserve">- </v>
      </c>
      <c r="T35" s="34" t="str">
        <f t="shared" si="5"/>
        <v xml:space="preserve">- </v>
      </c>
      <c r="U35" s="35" t="str">
        <f t="shared" si="5"/>
        <v xml:space="preserve">- </v>
      </c>
      <c r="V35" s="36">
        <f t="shared" si="5"/>
        <v>0.19072501632919661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4.3749999999999997E-2</v>
      </c>
      <c r="D36" s="38" t="str">
        <f t="shared" si="7"/>
        <v xml:space="preserve">- </v>
      </c>
      <c r="E36" s="38">
        <f t="shared" si="7"/>
        <v>0.1111111111111111</v>
      </c>
      <c r="F36" s="38" t="str">
        <f t="shared" si="7"/>
        <v xml:space="preserve">- </v>
      </c>
      <c r="G36" s="38">
        <f t="shared" si="7"/>
        <v>1.2857142857142858</v>
      </c>
      <c r="H36" s="38">
        <f t="shared" si="7"/>
        <v>3.7558685446009391E-2</v>
      </c>
      <c r="I36" s="38">
        <f t="shared" si="7"/>
        <v>6.25E-2</v>
      </c>
      <c r="J36" s="38">
        <f t="shared" si="7"/>
        <v>0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>
        <f t="shared" si="7"/>
        <v>0.54761904761904767</v>
      </c>
      <c r="S36" s="38" t="str">
        <f t="shared" si="7"/>
        <v xml:space="preserve">- </v>
      </c>
      <c r="T36" s="38" t="str">
        <f t="shared" si="7"/>
        <v xml:space="preserve">- </v>
      </c>
      <c r="U36" s="39" t="str">
        <f t="shared" si="7"/>
        <v xml:space="preserve">- </v>
      </c>
      <c r="V36" s="40">
        <f t="shared" si="7"/>
        <v>0.21815806662312215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tabColor indexed="13"/>
    <pageSetUpPr fitToPage="1"/>
  </sheetPr>
  <dimension ref="A1:AG56"/>
  <sheetViews>
    <sheetView view="pageBreakPreview" topLeftCell="A13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f>+日高町!N4+平取町!N4+新冠町!N4+浦河町!N4+様似町!N4+えりも町!N4+新ひだか町!N4</f>
        <v>64</v>
      </c>
      <c r="O4" s="14" t="s">
        <v>35</v>
      </c>
      <c r="P4" s="14" t="s">
        <v>36</v>
      </c>
      <c r="Q4" s="15">
        <f>+日高町!Q4+平取町!Q4+新冠町!Q4+浦河町!Q4+様似町!Q4+えりも町!Q4+新ひだか町!Q4</f>
        <v>46</v>
      </c>
      <c r="R4" s="14" t="s">
        <v>37</v>
      </c>
      <c r="T4" s="16" t="s">
        <v>33</v>
      </c>
      <c r="U4" s="16"/>
      <c r="V4" s="17" t="s">
        <v>108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20</v>
      </c>
      <c r="H6" s="19" t="s">
        <v>21</v>
      </c>
      <c r="I6" s="19" t="s">
        <v>22</v>
      </c>
      <c r="J6" s="19" t="s">
        <v>23</v>
      </c>
      <c r="K6" s="19" t="s">
        <v>252</v>
      </c>
      <c r="L6" s="28" t="s">
        <v>254</v>
      </c>
      <c r="M6" s="19" t="s">
        <v>256</v>
      </c>
      <c r="N6" s="19" t="s">
        <v>24</v>
      </c>
      <c r="O6" s="19" t="s">
        <v>25</v>
      </c>
      <c r="P6" s="19" t="s">
        <v>26</v>
      </c>
      <c r="Q6" s="19" t="s">
        <v>27</v>
      </c>
      <c r="R6" s="19" t="s">
        <v>28</v>
      </c>
      <c r="S6" s="19" t="s">
        <v>29</v>
      </c>
      <c r="T6" s="19" t="s">
        <v>30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f>+日高町!C7+平取町!C7+新冠町!C7+浦河町!C7+様似町!C7+えりも町!C7+新ひだか町!C7</f>
        <v>2</v>
      </c>
      <c r="D7" s="3">
        <f>+日高町!D7+平取町!D7+新冠町!D7+浦河町!D7+様似町!D7+えりも町!D7+新ひだか町!D7</f>
        <v>2</v>
      </c>
      <c r="E7" s="3">
        <f>+日高町!E7+平取町!E7+新冠町!E7+浦河町!E7+様似町!E7+えりも町!E7+新ひだか町!E7</f>
        <v>1</v>
      </c>
      <c r="F7" s="3">
        <f>+日高町!F7+平取町!F7+新冠町!F7+浦河町!F7+様似町!F7+えりも町!F7+新ひだか町!F7</f>
        <v>8</v>
      </c>
      <c r="G7" s="3">
        <f>+日高町!G7+平取町!G7+新冠町!G7+浦河町!G7+様似町!G7+えりも町!G7+新ひだか町!G7</f>
        <v>0</v>
      </c>
      <c r="H7" s="3">
        <f>+日高町!H7+平取町!H7+新冠町!H7+浦河町!H7+様似町!H7+えりも町!H7+新ひだか町!H7</f>
        <v>0</v>
      </c>
      <c r="I7" s="3">
        <f>+日高町!I7+平取町!I7+新冠町!I7+浦河町!I7+様似町!I7+えりも町!I7+新ひだか町!I7</f>
        <v>48</v>
      </c>
      <c r="J7" s="3">
        <f>+日高町!J7+平取町!J7+新冠町!J7+浦河町!J7+様似町!J7+えりも町!J7+新ひだか町!J7</f>
        <v>2</v>
      </c>
      <c r="K7" s="3">
        <f>+日高町!K7+平取町!K7+新冠町!K7+浦河町!K7+様似町!K7+えりも町!K7+新ひだか町!K7</f>
        <v>0</v>
      </c>
      <c r="L7" s="3">
        <f>+日高町!L7+平取町!L7+新冠町!L7+浦河町!L7+様似町!L7+えりも町!L7+新ひだか町!L7</f>
        <v>0</v>
      </c>
      <c r="M7" s="3">
        <f>+日高町!M7+平取町!M7+新冠町!M7+浦河町!M7+様似町!M7+えりも町!M7+新ひだか町!M7</f>
        <v>0</v>
      </c>
      <c r="N7" s="3">
        <f>+日高町!N7+平取町!N7+新冠町!N7+浦河町!N7+様似町!N7+えりも町!N7+新ひだか町!N7</f>
        <v>9</v>
      </c>
      <c r="O7" s="3">
        <f>+日高町!O7+平取町!O7+新冠町!O7+浦河町!O7+様似町!O7+えりも町!O7+新ひだか町!O7</f>
        <v>0</v>
      </c>
      <c r="P7" s="3">
        <f>+日高町!P7+平取町!P7+新冠町!P7+浦河町!P7+様似町!P7+えりも町!P7+新ひだか町!P7</f>
        <v>0</v>
      </c>
      <c r="Q7" s="3">
        <f>+日高町!Q7+平取町!Q7+新冠町!Q7+浦河町!Q7+様似町!Q7+えりも町!Q7+新ひだか町!Q7</f>
        <v>2</v>
      </c>
      <c r="R7" s="3">
        <f>+日高町!R7+平取町!R7+新冠町!R7+浦河町!R7+様似町!R7+えりも町!R7+新ひだか町!R7</f>
        <v>9</v>
      </c>
      <c r="S7" s="3">
        <f>+日高町!S7+平取町!S7+新冠町!S7+浦河町!S7+様似町!S7+えりも町!S7+新ひだか町!S7</f>
        <v>6</v>
      </c>
      <c r="T7" s="3">
        <f>+日高町!T7+平取町!T7+新冠町!T7+浦河町!T7+様似町!T7+えりも町!T7+新ひだか町!T7</f>
        <v>6</v>
      </c>
      <c r="U7" s="4">
        <f>+日高町!U7+平取町!U7+新冠町!U7+浦河町!U7+様似町!U7+えりも町!U7+新ひだか町!U7</f>
        <v>0</v>
      </c>
      <c r="V7" s="29">
        <f>+日高町!V7+平取町!V7+新冠町!V7+浦河町!V7+様似町!V7+えりも町!V7+新ひだか町!V7</f>
        <v>95</v>
      </c>
    </row>
    <row r="8" spans="1:22" ht="18" customHeight="1" x14ac:dyDescent="0.15">
      <c r="A8" s="157"/>
      <c r="B8" s="119" t="s">
        <v>14</v>
      </c>
      <c r="C8" s="5">
        <f>+日高町!C8+平取町!C8+新冠町!C8+浦河町!C8+様似町!C8+えりも町!C8+新ひだか町!C8</f>
        <v>2</v>
      </c>
      <c r="D8" s="9">
        <f>+日高町!D8+平取町!D8+新冠町!D8+浦河町!D8+様似町!D8+えりも町!D8+新ひだか町!D8</f>
        <v>2</v>
      </c>
      <c r="E8" s="9">
        <f>+日高町!E8+平取町!E8+新冠町!E8+浦河町!E8+様似町!E8+えりも町!E8+新ひだか町!E8</f>
        <v>1</v>
      </c>
      <c r="F8" s="9">
        <f>+日高町!F8+平取町!F8+新冠町!F8+浦河町!F8+様似町!F8+えりも町!F8+新ひだか町!F8</f>
        <v>8</v>
      </c>
      <c r="G8" s="9">
        <f>+日高町!G8+平取町!G8+新冠町!G8+浦河町!G8+様似町!G8+えりも町!G8+新ひだか町!G8</f>
        <v>0</v>
      </c>
      <c r="H8" s="9">
        <f>+日高町!H8+平取町!H8+新冠町!H8+浦河町!H8+様似町!H8+えりも町!H8+新ひだか町!H8</f>
        <v>0</v>
      </c>
      <c r="I8" s="9">
        <f>+日高町!I8+平取町!I8+新冠町!I8+浦河町!I8+様似町!I8+えりも町!I8+新ひだか町!I8</f>
        <v>48</v>
      </c>
      <c r="J8" s="9">
        <f>+日高町!J8+平取町!J8+新冠町!J8+浦河町!J8+様似町!J8+えりも町!J8+新ひだか町!J8</f>
        <v>2</v>
      </c>
      <c r="K8" s="9">
        <f>+日高町!K8+平取町!K8+新冠町!K8+浦河町!K8+様似町!K8+えりも町!K8+新ひだか町!K8</f>
        <v>0</v>
      </c>
      <c r="L8" s="9">
        <f>+日高町!L8+平取町!L8+新冠町!L8+浦河町!L8+様似町!L8+えりも町!L8+新ひだか町!L8</f>
        <v>0</v>
      </c>
      <c r="M8" s="9">
        <f>+日高町!M8+平取町!M8+新冠町!M8+浦河町!M8+様似町!M8+えりも町!M8+新ひだか町!M8</f>
        <v>0</v>
      </c>
      <c r="N8" s="9">
        <f>+日高町!N8+平取町!N8+新冠町!N8+浦河町!N8+様似町!N8+えりも町!N8+新ひだか町!N8</f>
        <v>9</v>
      </c>
      <c r="O8" s="9">
        <f>+日高町!O8+平取町!O8+新冠町!O8+浦河町!O8+様似町!O8+えりも町!O8+新ひだか町!O8</f>
        <v>0</v>
      </c>
      <c r="P8" s="9">
        <f>+日高町!P8+平取町!P8+新冠町!P8+浦河町!P8+様似町!P8+えりも町!P8+新ひだか町!P8</f>
        <v>0</v>
      </c>
      <c r="Q8" s="9">
        <f>+日高町!Q8+平取町!Q8+新冠町!Q8+浦河町!Q8+様似町!Q8+えりも町!Q8+新ひだか町!Q8</f>
        <v>2</v>
      </c>
      <c r="R8" s="9">
        <f>+日高町!R8+平取町!R8+新冠町!R8+浦河町!R8+様似町!R8+えりも町!R8+新ひだか町!R8</f>
        <v>15</v>
      </c>
      <c r="S8" s="9">
        <f>+日高町!S8+平取町!S8+新冠町!S8+浦河町!S8+様似町!S8+えりも町!S8+新ひだか町!S8</f>
        <v>6</v>
      </c>
      <c r="T8" s="9">
        <f>+日高町!T8+平取町!T8+新冠町!T8+浦河町!T8+様似町!T8+えりも町!T8+新ひだか町!T8</f>
        <v>6</v>
      </c>
      <c r="U8" s="10">
        <f>+日高町!U8+平取町!U8+新冠町!U8+浦河町!U8+様似町!U8+えりも町!U8+新ひだか町!U8</f>
        <v>0</v>
      </c>
      <c r="V8" s="30">
        <f>+日高町!V8+平取町!V8+新冠町!V8+浦河町!V8+様似町!V8+えりも町!V8+新ひだか町!V8</f>
        <v>101</v>
      </c>
    </row>
    <row r="9" spans="1:22" ht="18" customHeight="1" x14ac:dyDescent="0.15">
      <c r="A9" s="154" t="s">
        <v>2</v>
      </c>
      <c r="B9" s="118" t="s">
        <v>13</v>
      </c>
      <c r="C9" s="2">
        <f>+日高町!C9+平取町!C9+新冠町!C9+浦河町!C9+様似町!C9+えりも町!C9+新ひだか町!C9</f>
        <v>47</v>
      </c>
      <c r="D9" s="3">
        <f>+日高町!D9+平取町!D9+新冠町!D9+浦河町!D9+様似町!D9+えりも町!D9+新ひだか町!D9</f>
        <v>33</v>
      </c>
      <c r="E9" s="3">
        <f>+日高町!E9+平取町!E9+新冠町!E9+浦河町!E9+様似町!E9+えりも町!E9+新ひだか町!E9</f>
        <v>10</v>
      </c>
      <c r="F9" s="3">
        <f>+日高町!F9+平取町!F9+新冠町!F9+浦河町!F9+様似町!F9+えりも町!F9+新ひだか町!F9</f>
        <v>51</v>
      </c>
      <c r="G9" s="3">
        <f>+日高町!G9+平取町!G9+新冠町!G9+浦河町!G9+様似町!G9+えりも町!G9+新ひだか町!G9</f>
        <v>1</v>
      </c>
      <c r="H9" s="3">
        <f>+日高町!H9+平取町!H9+新冠町!H9+浦河町!H9+様似町!H9+えりも町!H9+新ひだか町!H9</f>
        <v>8</v>
      </c>
      <c r="I9" s="3">
        <f>+日高町!I9+平取町!I9+新冠町!I9+浦河町!I9+様似町!I9+えりも町!I9+新ひだか町!I9</f>
        <v>16</v>
      </c>
      <c r="J9" s="3">
        <f>+日高町!J9+平取町!J9+新冠町!J9+浦河町!J9+様似町!J9+えりも町!J9+新ひだか町!J9</f>
        <v>3</v>
      </c>
      <c r="K9" s="3">
        <f>+日高町!K9+平取町!K9+新冠町!K9+浦河町!K9+様似町!K9+えりも町!K9+新ひだか町!K9</f>
        <v>0</v>
      </c>
      <c r="L9" s="3">
        <f>+日高町!L9+平取町!L9+新冠町!L9+浦河町!L9+様似町!L9+えりも町!L9+新ひだか町!L9</f>
        <v>3</v>
      </c>
      <c r="M9" s="3">
        <f>+日高町!M9+平取町!M9+新冠町!M9+浦河町!M9+様似町!M9+えりも町!M9+新ひだか町!M9</f>
        <v>0</v>
      </c>
      <c r="N9" s="3">
        <f>+日高町!N9+平取町!N9+新冠町!N9+浦河町!N9+様似町!N9+えりも町!N9+新ひだか町!N9</f>
        <v>0</v>
      </c>
      <c r="O9" s="3">
        <f>+日高町!O9+平取町!O9+新冠町!O9+浦河町!O9+様似町!O9+えりも町!O9+新ひだか町!O9</f>
        <v>7</v>
      </c>
      <c r="P9" s="3">
        <f>+日高町!P9+平取町!P9+新冠町!P9+浦河町!P9+様似町!P9+えりも町!P9+新ひだか町!P9</f>
        <v>0</v>
      </c>
      <c r="Q9" s="3">
        <f>+日高町!Q9+平取町!Q9+新冠町!Q9+浦河町!Q9+様似町!Q9+えりも町!Q9+新ひだか町!Q9</f>
        <v>0</v>
      </c>
      <c r="R9" s="3">
        <f>+日高町!R9+平取町!R9+新冠町!R9+浦河町!R9+様似町!R9+えりも町!R9+新ひだか町!R9</f>
        <v>5</v>
      </c>
      <c r="S9" s="3">
        <f>+日高町!S9+平取町!S9+新冠町!S9+浦河町!S9+様似町!S9+えりも町!S9+新ひだか町!S9</f>
        <v>3</v>
      </c>
      <c r="T9" s="3">
        <f>+日高町!T9+平取町!T9+新冠町!T9+浦河町!T9+様似町!T9+えりも町!T9+新ひだか町!T9</f>
        <v>1</v>
      </c>
      <c r="U9" s="4">
        <f>+日高町!U9+平取町!U9+新冠町!U9+浦河町!U9+様似町!U9+えりも町!U9+新ひだか町!U9</f>
        <v>0</v>
      </c>
      <c r="V9" s="29">
        <f>+日高町!V9+平取町!V9+新冠町!V9+浦河町!V9+様似町!V9+えりも町!V9+新ひだか町!V9</f>
        <v>188</v>
      </c>
    </row>
    <row r="10" spans="1:22" ht="18" customHeight="1" x14ac:dyDescent="0.15">
      <c r="A10" s="153"/>
      <c r="B10" s="120" t="s">
        <v>14</v>
      </c>
      <c r="C10" s="5">
        <f>+日高町!C10+平取町!C10+新冠町!C10+浦河町!C10+様似町!C10+えりも町!C10+新ひだか町!C10</f>
        <v>53</v>
      </c>
      <c r="D10" s="6">
        <f>+日高町!D10+平取町!D10+新冠町!D10+浦河町!D10+様似町!D10+えりも町!D10+新ひだか町!D10</f>
        <v>38</v>
      </c>
      <c r="E10" s="6">
        <f>+日高町!E10+平取町!E10+新冠町!E10+浦河町!E10+様似町!E10+えりも町!E10+新ひだか町!E10</f>
        <v>14</v>
      </c>
      <c r="F10" s="6">
        <f>+日高町!F10+平取町!F10+新冠町!F10+浦河町!F10+様似町!F10+えりも町!F10+新ひだか町!F10</f>
        <v>51</v>
      </c>
      <c r="G10" s="6">
        <f>+日高町!G10+平取町!G10+新冠町!G10+浦河町!G10+様似町!G10+えりも町!G10+新ひだか町!G10</f>
        <v>1</v>
      </c>
      <c r="H10" s="6">
        <f>+日高町!H10+平取町!H10+新冠町!H10+浦河町!H10+様似町!H10+えりも町!H10+新ひだか町!H10</f>
        <v>8</v>
      </c>
      <c r="I10" s="6">
        <f>+日高町!I10+平取町!I10+新冠町!I10+浦河町!I10+様似町!I10+えりも町!I10+新ひだか町!I10</f>
        <v>16</v>
      </c>
      <c r="J10" s="6">
        <f>+日高町!J10+平取町!J10+新冠町!J10+浦河町!J10+様似町!J10+えりも町!J10+新ひだか町!J10</f>
        <v>6</v>
      </c>
      <c r="K10" s="6">
        <f>+日高町!K10+平取町!K10+新冠町!K10+浦河町!K10+様似町!K10+えりも町!K10+新ひだか町!K10</f>
        <v>0</v>
      </c>
      <c r="L10" s="6">
        <f>+日高町!L10+平取町!L10+新冠町!L10+浦河町!L10+様似町!L10+えりも町!L10+新ひだか町!L10</f>
        <v>3</v>
      </c>
      <c r="M10" s="6">
        <f>+日高町!M10+平取町!M10+新冠町!M10+浦河町!M10+様似町!M10+えりも町!M10+新ひだか町!M10</f>
        <v>0</v>
      </c>
      <c r="N10" s="6">
        <f>+日高町!N10+平取町!N10+新冠町!N10+浦河町!N10+様似町!N10+えりも町!N10+新ひだか町!N10</f>
        <v>0</v>
      </c>
      <c r="O10" s="6">
        <f>+日高町!O10+平取町!O10+新冠町!O10+浦河町!O10+様似町!O10+えりも町!O10+新ひだか町!O10</f>
        <v>7</v>
      </c>
      <c r="P10" s="6">
        <f>+日高町!P10+平取町!P10+新冠町!P10+浦河町!P10+様似町!P10+えりも町!P10+新ひだか町!P10</f>
        <v>0</v>
      </c>
      <c r="Q10" s="6">
        <f>+日高町!Q10+平取町!Q10+新冠町!Q10+浦河町!Q10+様似町!Q10+えりも町!Q10+新ひだか町!Q10</f>
        <v>0</v>
      </c>
      <c r="R10" s="6">
        <f>+日高町!R10+平取町!R10+新冠町!R10+浦河町!R10+様似町!R10+えりも町!R10+新ひだか町!R10</f>
        <v>7</v>
      </c>
      <c r="S10" s="6">
        <f>+日高町!S10+平取町!S10+新冠町!S10+浦河町!S10+様似町!S10+えりも町!S10+新ひだか町!S10</f>
        <v>3</v>
      </c>
      <c r="T10" s="6">
        <f>+日高町!T10+平取町!T10+新冠町!T10+浦河町!T10+様似町!T10+えりも町!T10+新ひだか町!T10</f>
        <v>2</v>
      </c>
      <c r="U10" s="7">
        <f>+日高町!U10+平取町!U10+新冠町!U10+浦河町!U10+様似町!U10+えりも町!U10+新ひだか町!U10</f>
        <v>0</v>
      </c>
      <c r="V10" s="31">
        <f>+日高町!V10+平取町!V10+新冠町!V10+浦河町!V10+様似町!V10+えりも町!V10+新ひだか町!V10</f>
        <v>209</v>
      </c>
    </row>
    <row r="11" spans="1:22" ht="18" customHeight="1" x14ac:dyDescent="0.15">
      <c r="A11" s="156" t="s">
        <v>3</v>
      </c>
      <c r="B11" s="121" t="s">
        <v>13</v>
      </c>
      <c r="C11" s="11">
        <f>+日高町!C11+平取町!C11+新冠町!C11+浦河町!C11+様似町!C11+えりも町!C11+新ひだか町!C11</f>
        <v>10</v>
      </c>
      <c r="D11" s="12">
        <f>+日高町!D11+平取町!D11+新冠町!D11+浦河町!D11+様似町!D11+えりも町!D11+新ひだか町!D11</f>
        <v>19</v>
      </c>
      <c r="E11" s="12">
        <f>+日高町!E11+平取町!E11+新冠町!E11+浦河町!E11+様似町!E11+えりも町!E11+新ひだか町!E11</f>
        <v>6</v>
      </c>
      <c r="F11" s="12">
        <f>+日高町!F11+平取町!F11+新冠町!F11+浦河町!F11+様似町!F11+えりも町!F11+新ひだか町!F11</f>
        <v>7</v>
      </c>
      <c r="G11" s="12">
        <f>+日高町!G11+平取町!G11+新冠町!G11+浦河町!G11+様似町!G11+えりも町!G11+新ひだか町!G11</f>
        <v>4</v>
      </c>
      <c r="H11" s="12">
        <f>+日高町!H11+平取町!H11+新冠町!H11+浦河町!H11+様似町!H11+えりも町!H11+新ひだか町!H11</f>
        <v>0</v>
      </c>
      <c r="I11" s="12">
        <f>+日高町!I11+平取町!I11+新冠町!I11+浦河町!I11+様似町!I11+えりも町!I11+新ひだか町!I11</f>
        <v>19</v>
      </c>
      <c r="J11" s="12">
        <f>+日高町!J11+平取町!J11+新冠町!J11+浦河町!J11+様似町!J11+えりも町!J11+新ひだか町!J11</f>
        <v>0</v>
      </c>
      <c r="K11" s="12">
        <f>+日高町!K11+平取町!K11+新冠町!K11+浦河町!K11+様似町!K11+えりも町!K11+新ひだか町!K11</f>
        <v>0</v>
      </c>
      <c r="L11" s="12">
        <f>+日高町!L11+平取町!L11+新冠町!L11+浦河町!L11+様似町!L11+えりも町!L11+新ひだか町!L11</f>
        <v>1</v>
      </c>
      <c r="M11" s="12">
        <f>+日高町!M11+平取町!M11+新冠町!M11+浦河町!M11+様似町!M11+えりも町!M11+新ひだか町!M11</f>
        <v>3</v>
      </c>
      <c r="N11" s="12">
        <f>+日高町!N11+平取町!N11+新冠町!N11+浦河町!N11+様似町!N11+えりも町!N11+新ひだか町!N11</f>
        <v>0</v>
      </c>
      <c r="O11" s="12">
        <f>+日高町!O11+平取町!O11+新冠町!O11+浦河町!O11+様似町!O11+えりも町!O11+新ひだか町!O11</f>
        <v>1</v>
      </c>
      <c r="P11" s="12">
        <f>+日高町!P11+平取町!P11+新冠町!P11+浦河町!P11+様似町!P11+えりも町!P11+新ひだか町!P11</f>
        <v>6</v>
      </c>
      <c r="Q11" s="12">
        <f>+日高町!Q11+平取町!Q11+新冠町!Q11+浦河町!Q11+様似町!Q11+えりも町!Q11+新ひだか町!Q11</f>
        <v>0</v>
      </c>
      <c r="R11" s="12">
        <f>+日高町!R11+平取町!R11+新冠町!R11+浦河町!R11+様似町!R11+えりも町!R11+新ひだか町!R11</f>
        <v>3</v>
      </c>
      <c r="S11" s="12">
        <f>+日高町!S11+平取町!S11+新冠町!S11+浦河町!S11+様似町!S11+えりも町!S11+新ひだか町!S11</f>
        <v>17</v>
      </c>
      <c r="T11" s="12">
        <f>+日高町!T11+平取町!T11+新冠町!T11+浦河町!T11+様似町!T11+えりも町!T11+新ひだか町!T11</f>
        <v>1</v>
      </c>
      <c r="U11" s="13">
        <f>+日高町!U11+平取町!U11+新冠町!U11+浦河町!U11+様似町!U11+えりも町!U11+新ひだか町!U11</f>
        <v>8</v>
      </c>
      <c r="V11" s="32">
        <f>+日高町!V11+平取町!V11+新冠町!V11+浦河町!V11+様似町!V11+えりも町!V11+新ひだか町!V11</f>
        <v>105</v>
      </c>
    </row>
    <row r="12" spans="1:22" ht="18" customHeight="1" x14ac:dyDescent="0.15">
      <c r="A12" s="157"/>
      <c r="B12" s="119" t="s">
        <v>14</v>
      </c>
      <c r="C12" s="123">
        <f>+日高町!C12+平取町!C12+新冠町!C12+浦河町!C12+様似町!C12+えりも町!C12+新ひだか町!C12</f>
        <v>13</v>
      </c>
      <c r="D12" s="9">
        <f>+日高町!D12+平取町!D12+新冠町!D12+浦河町!D12+様似町!D12+えりも町!D12+新ひだか町!D12</f>
        <v>21</v>
      </c>
      <c r="E12" s="9">
        <f>+日高町!E12+平取町!E12+新冠町!E12+浦河町!E12+様似町!E12+えりも町!E12+新ひだか町!E12</f>
        <v>10</v>
      </c>
      <c r="F12" s="9">
        <f>+日高町!F12+平取町!F12+新冠町!F12+浦河町!F12+様似町!F12+えりも町!F12+新ひだか町!F12</f>
        <v>7</v>
      </c>
      <c r="G12" s="9">
        <f>+日高町!G12+平取町!G12+新冠町!G12+浦河町!G12+様似町!G12+えりも町!G12+新ひだか町!G12</f>
        <v>4</v>
      </c>
      <c r="H12" s="9">
        <f>+日高町!H12+平取町!H12+新冠町!H12+浦河町!H12+様似町!H12+えりも町!H12+新ひだか町!H12</f>
        <v>0</v>
      </c>
      <c r="I12" s="9">
        <f>+日高町!I12+平取町!I12+新冠町!I12+浦河町!I12+様似町!I12+えりも町!I12+新ひだか町!I12</f>
        <v>19</v>
      </c>
      <c r="J12" s="9">
        <f>+日高町!J12+平取町!J12+新冠町!J12+浦河町!J12+様似町!J12+えりも町!J12+新ひだか町!J12</f>
        <v>0</v>
      </c>
      <c r="K12" s="9">
        <f>+日高町!K12+平取町!K12+新冠町!K12+浦河町!K12+様似町!K12+えりも町!K12+新ひだか町!K12</f>
        <v>0</v>
      </c>
      <c r="L12" s="9">
        <f>+日高町!L12+平取町!L12+新冠町!L12+浦河町!L12+様似町!L12+えりも町!L12+新ひだか町!L12</f>
        <v>1</v>
      </c>
      <c r="M12" s="9">
        <f>+日高町!M12+平取町!M12+新冠町!M12+浦河町!M12+様似町!M12+えりも町!M12+新ひだか町!M12</f>
        <v>30</v>
      </c>
      <c r="N12" s="9">
        <f>+日高町!N12+平取町!N12+新冠町!N12+浦河町!N12+様似町!N12+えりも町!N12+新ひだか町!N12</f>
        <v>0</v>
      </c>
      <c r="O12" s="9">
        <f>+日高町!O12+平取町!O12+新冠町!O12+浦河町!O12+様似町!O12+えりも町!O12+新ひだか町!O12</f>
        <v>2</v>
      </c>
      <c r="P12" s="9">
        <f>+日高町!P12+平取町!P12+新冠町!P12+浦河町!P12+様似町!P12+えりも町!P12+新ひだか町!P12</f>
        <v>6</v>
      </c>
      <c r="Q12" s="9">
        <f>+日高町!Q12+平取町!Q12+新冠町!Q12+浦河町!Q12+様似町!Q12+えりも町!Q12+新ひだか町!Q12</f>
        <v>0</v>
      </c>
      <c r="R12" s="9">
        <f>+日高町!R12+平取町!R12+新冠町!R12+浦河町!R12+様似町!R12+えりも町!R12+新ひだか町!R12</f>
        <v>6</v>
      </c>
      <c r="S12" s="9">
        <f>+日高町!S12+平取町!S12+新冠町!S12+浦河町!S12+様似町!S12+えりも町!S12+新ひだか町!S12</f>
        <v>17</v>
      </c>
      <c r="T12" s="9">
        <f>+日高町!T12+平取町!T12+新冠町!T12+浦河町!T12+様似町!T12+えりも町!T12+新ひだか町!T12</f>
        <v>1</v>
      </c>
      <c r="U12" s="10">
        <f>+日高町!U12+平取町!U12+新冠町!U12+浦河町!U12+様似町!U12+えりも町!U12+新ひだか町!U12</f>
        <v>14</v>
      </c>
      <c r="V12" s="30">
        <f>+日高町!V12+平取町!V12+新冠町!V12+浦河町!V12+様似町!V12+えりも町!V12+新ひだか町!V12</f>
        <v>151</v>
      </c>
    </row>
    <row r="13" spans="1:22" ht="18" customHeight="1" x14ac:dyDescent="0.15">
      <c r="A13" s="154" t="s">
        <v>4</v>
      </c>
      <c r="B13" s="118" t="s">
        <v>13</v>
      </c>
      <c r="C13" s="2">
        <f>+日高町!C13+平取町!C13+新冠町!C13+浦河町!C13+様似町!C13+えりも町!C13+新ひだか町!C13</f>
        <v>60</v>
      </c>
      <c r="D13" s="3">
        <f>+日高町!D13+平取町!D13+新冠町!D13+浦河町!D13+様似町!D13+えりも町!D13+新ひだか町!D13</f>
        <v>18</v>
      </c>
      <c r="E13" s="3">
        <f>+日高町!E13+平取町!E13+新冠町!E13+浦河町!E13+様似町!E13+えりも町!E13+新ひだか町!E13</f>
        <v>5</v>
      </c>
      <c r="F13" s="3">
        <f>+日高町!F13+平取町!F13+新冠町!F13+浦河町!F13+様似町!F13+えりも町!F13+新ひだか町!F13</f>
        <v>3</v>
      </c>
      <c r="G13" s="3">
        <f>+日高町!G13+平取町!G13+新冠町!G13+浦河町!G13+様似町!G13+えりも町!G13+新ひだか町!G13</f>
        <v>6</v>
      </c>
      <c r="H13" s="3">
        <f>+日高町!H13+平取町!H13+新冠町!H13+浦河町!H13+様似町!H13+えりも町!H13+新ひだか町!H13</f>
        <v>0</v>
      </c>
      <c r="I13" s="3">
        <f>+日高町!I13+平取町!I13+新冠町!I13+浦河町!I13+様似町!I13+えりも町!I13+新ひだか町!I13</f>
        <v>45</v>
      </c>
      <c r="J13" s="3">
        <f>+日高町!J13+平取町!J13+新冠町!J13+浦河町!J13+様似町!J13+えりも町!J13+新ひだか町!J13</f>
        <v>0</v>
      </c>
      <c r="K13" s="3">
        <f>+日高町!K13+平取町!K13+新冠町!K13+浦河町!K13+様似町!K13+えりも町!K13+新ひだか町!K13</f>
        <v>0</v>
      </c>
      <c r="L13" s="3">
        <f>+日高町!L13+平取町!L13+新冠町!L13+浦河町!L13+様似町!L13+えりも町!L13+新ひだか町!L13</f>
        <v>0</v>
      </c>
      <c r="M13" s="3">
        <f>+日高町!M13+平取町!M13+新冠町!M13+浦河町!M13+様似町!M13+えりも町!M13+新ひだか町!M13</f>
        <v>0</v>
      </c>
      <c r="N13" s="3">
        <f>+日高町!N13+平取町!N13+新冠町!N13+浦河町!N13+様似町!N13+えりも町!N13+新ひだか町!N13</f>
        <v>0</v>
      </c>
      <c r="O13" s="3">
        <f>+日高町!O13+平取町!O13+新冠町!O13+浦河町!O13+様似町!O13+えりも町!O13+新ひだか町!O13</f>
        <v>6</v>
      </c>
      <c r="P13" s="3">
        <f>+日高町!P13+平取町!P13+新冠町!P13+浦河町!P13+様似町!P13+えりも町!P13+新ひだか町!P13</f>
        <v>0</v>
      </c>
      <c r="Q13" s="3">
        <f>+日高町!Q13+平取町!Q13+新冠町!Q13+浦河町!Q13+様似町!Q13+えりも町!Q13+新ひだか町!Q13</f>
        <v>0</v>
      </c>
      <c r="R13" s="3">
        <f>+日高町!R13+平取町!R13+新冠町!R13+浦河町!R13+様似町!R13+えりも町!R13+新ひだか町!R13</f>
        <v>1</v>
      </c>
      <c r="S13" s="3">
        <f>+日高町!S13+平取町!S13+新冠町!S13+浦河町!S13+様似町!S13+えりも町!S13+新ひだか町!S13</f>
        <v>0</v>
      </c>
      <c r="T13" s="3">
        <f>+日高町!T13+平取町!T13+新冠町!T13+浦河町!T13+様似町!T13+えりも町!T13+新ひだか町!T13</f>
        <v>7</v>
      </c>
      <c r="U13" s="4">
        <f>+日高町!U13+平取町!U13+新冠町!U13+浦河町!U13+様似町!U13+えりも町!U13+新ひだか町!U13</f>
        <v>3</v>
      </c>
      <c r="V13" s="29">
        <f>+日高町!V13+平取町!V13+新冠町!V13+浦河町!V13+様似町!V13+えりも町!V13+新ひだか町!V13</f>
        <v>154</v>
      </c>
    </row>
    <row r="14" spans="1:22" ht="18" customHeight="1" x14ac:dyDescent="0.15">
      <c r="A14" s="153"/>
      <c r="B14" s="120" t="s">
        <v>14</v>
      </c>
      <c r="C14" s="5">
        <f>+日高町!C14+平取町!C14+新冠町!C14+浦河町!C14+様似町!C14+えりも町!C14+新ひだか町!C14</f>
        <v>110</v>
      </c>
      <c r="D14" s="6">
        <f>+日高町!D14+平取町!D14+新冠町!D14+浦河町!D14+様似町!D14+えりも町!D14+新ひだか町!D14</f>
        <v>20</v>
      </c>
      <c r="E14" s="6">
        <f>+日高町!E14+平取町!E14+新冠町!E14+浦河町!E14+様似町!E14+えりも町!E14+新ひだか町!E14</f>
        <v>5</v>
      </c>
      <c r="F14" s="6">
        <f>+日高町!F14+平取町!F14+新冠町!F14+浦河町!F14+様似町!F14+えりも町!F14+新ひだか町!F14</f>
        <v>3</v>
      </c>
      <c r="G14" s="6">
        <f>+日高町!G14+平取町!G14+新冠町!G14+浦河町!G14+様似町!G14+えりも町!G14+新ひだか町!G14</f>
        <v>6</v>
      </c>
      <c r="H14" s="6">
        <f>+日高町!H14+平取町!H14+新冠町!H14+浦河町!H14+様似町!H14+えりも町!H14+新ひだか町!H14</f>
        <v>0</v>
      </c>
      <c r="I14" s="6">
        <f>+日高町!I14+平取町!I14+新冠町!I14+浦河町!I14+様似町!I14+えりも町!I14+新ひだか町!I14</f>
        <v>45</v>
      </c>
      <c r="J14" s="6">
        <f>+日高町!J14+平取町!J14+新冠町!J14+浦河町!J14+様似町!J14+えりも町!J14+新ひだか町!J14</f>
        <v>0</v>
      </c>
      <c r="K14" s="6">
        <f>+日高町!K14+平取町!K14+新冠町!K14+浦河町!K14+様似町!K14+えりも町!K14+新ひだか町!K14</f>
        <v>0</v>
      </c>
      <c r="L14" s="6">
        <f>+日高町!L14+平取町!L14+新冠町!L14+浦河町!L14+様似町!L14+えりも町!L14+新ひだか町!L14</f>
        <v>0</v>
      </c>
      <c r="M14" s="6">
        <f>+日高町!M14+平取町!M14+新冠町!M14+浦河町!M14+様似町!M14+えりも町!M14+新ひだか町!M14</f>
        <v>0</v>
      </c>
      <c r="N14" s="6">
        <f>+日高町!N14+平取町!N14+新冠町!N14+浦河町!N14+様似町!N14+えりも町!N14+新ひだか町!N14</f>
        <v>0</v>
      </c>
      <c r="O14" s="6">
        <f>+日高町!O14+平取町!O14+新冠町!O14+浦河町!O14+様似町!O14+えりも町!O14+新ひだか町!O14</f>
        <v>6</v>
      </c>
      <c r="P14" s="6">
        <f>+日高町!P14+平取町!P14+新冠町!P14+浦河町!P14+様似町!P14+えりも町!P14+新ひだか町!P14</f>
        <v>0</v>
      </c>
      <c r="Q14" s="6">
        <f>+日高町!Q14+平取町!Q14+新冠町!Q14+浦河町!Q14+様似町!Q14+えりも町!Q14+新ひだか町!Q14</f>
        <v>0</v>
      </c>
      <c r="R14" s="124">
        <f>+日高町!R14+平取町!R14+新冠町!R14+浦河町!R14+様似町!R14+えりも町!R14+新ひだか町!R14</f>
        <v>2</v>
      </c>
      <c r="S14" s="6">
        <f>+日高町!S14+平取町!S14+新冠町!S14+浦河町!S14+様似町!S14+えりも町!S14+新ひだか町!S14</f>
        <v>0</v>
      </c>
      <c r="T14" s="6">
        <f>+日高町!T14+平取町!T14+新冠町!T14+浦河町!T14+様似町!T14+えりも町!T14+新ひだか町!T14</f>
        <v>11</v>
      </c>
      <c r="U14" s="7">
        <f>+日高町!U14+平取町!U14+新冠町!U14+浦河町!U14+様似町!U14+えりも町!U14+新ひだか町!U14</f>
        <v>8</v>
      </c>
      <c r="V14" s="31">
        <f>+日高町!V14+平取町!V14+新冠町!V14+浦河町!V14+様似町!V14+えりも町!V14+新ひだか町!V14</f>
        <v>216</v>
      </c>
    </row>
    <row r="15" spans="1:22" ht="18" customHeight="1" x14ac:dyDescent="0.15">
      <c r="A15" s="156" t="s">
        <v>5</v>
      </c>
      <c r="B15" s="121" t="s">
        <v>13</v>
      </c>
      <c r="C15" s="11">
        <f>+日高町!C15+平取町!C15+新冠町!C15+浦河町!C15+様似町!C15+えりも町!C15+新ひだか町!C15</f>
        <v>52</v>
      </c>
      <c r="D15" s="12">
        <f>+日高町!D15+平取町!D15+新冠町!D15+浦河町!D15+様似町!D15+えりも町!D15+新ひだか町!D15</f>
        <v>7</v>
      </c>
      <c r="E15" s="12">
        <f>+日高町!E15+平取町!E15+新冠町!E15+浦河町!E15+様似町!E15+えりも町!E15+新ひだか町!E15</f>
        <v>44</v>
      </c>
      <c r="F15" s="12">
        <f>+日高町!F15+平取町!F15+新冠町!F15+浦河町!F15+様似町!F15+えりも町!F15+新ひだか町!F15</f>
        <v>8</v>
      </c>
      <c r="G15" s="12">
        <f>+日高町!G15+平取町!G15+新冠町!G15+浦河町!G15+様似町!G15+えりも町!G15+新ひだか町!G15</f>
        <v>0</v>
      </c>
      <c r="H15" s="12">
        <f>+日高町!H15+平取町!H15+新冠町!H15+浦河町!H15+様似町!H15+えりも町!H15+新ひだか町!H15</f>
        <v>10</v>
      </c>
      <c r="I15" s="12">
        <f>+日高町!I15+平取町!I15+新冠町!I15+浦河町!I15+様似町!I15+えりも町!I15+新ひだか町!I15</f>
        <v>31</v>
      </c>
      <c r="J15" s="12">
        <f>+日高町!J15+平取町!J15+新冠町!J15+浦河町!J15+様似町!J15+えりも町!J15+新ひだか町!J15</f>
        <v>1</v>
      </c>
      <c r="K15" s="12">
        <f>+日高町!K15+平取町!K15+新冠町!K15+浦河町!K15+様似町!K15+えりも町!K15+新ひだか町!K15</f>
        <v>2</v>
      </c>
      <c r="L15" s="12">
        <f>+日高町!L15+平取町!L15+新冠町!L15+浦河町!L15+様似町!L15+えりも町!L15+新ひだか町!L15</f>
        <v>0</v>
      </c>
      <c r="M15" s="12">
        <f>+日高町!M15+平取町!M15+新冠町!M15+浦河町!M15+様似町!M15+えりも町!M15+新ひだか町!M15</f>
        <v>0</v>
      </c>
      <c r="N15" s="12">
        <f>+日高町!N15+平取町!N15+新冠町!N15+浦河町!N15+様似町!N15+えりも町!N15+新ひだか町!N15</f>
        <v>2</v>
      </c>
      <c r="O15" s="12">
        <f>+日高町!O15+平取町!O15+新冠町!O15+浦河町!O15+様似町!O15+えりも町!O15+新ひだか町!O15</f>
        <v>0</v>
      </c>
      <c r="P15" s="12">
        <f>+日高町!P15+平取町!P15+新冠町!P15+浦河町!P15+様似町!P15+えりも町!P15+新ひだか町!P15</f>
        <v>0</v>
      </c>
      <c r="Q15" s="12">
        <f>+日高町!Q15+平取町!Q15+新冠町!Q15+浦河町!Q15+様似町!Q15+えりも町!Q15+新ひだか町!Q15</f>
        <v>1</v>
      </c>
      <c r="R15" s="12">
        <f>+日高町!R15+平取町!R15+新冠町!R15+浦河町!R15+様似町!R15+えりも町!R15+新ひだか町!R15</f>
        <v>4</v>
      </c>
      <c r="S15" s="12">
        <f>+日高町!S15+平取町!S15+新冠町!S15+浦河町!S15+様似町!S15+えりも町!S15+新ひだか町!S15</f>
        <v>0</v>
      </c>
      <c r="T15" s="12">
        <f>+日高町!T15+平取町!T15+新冠町!T15+浦河町!T15+様似町!T15+えりも町!T15+新ひだか町!T15</f>
        <v>0</v>
      </c>
      <c r="U15" s="13">
        <f>+日高町!U15+平取町!U15+新冠町!U15+浦河町!U15+様似町!U15+えりも町!U15+新ひだか町!U15</f>
        <v>2</v>
      </c>
      <c r="V15" s="32">
        <f>+日高町!V15+平取町!V15+新冠町!V15+浦河町!V15+様似町!V15+えりも町!V15+新ひだか町!V15</f>
        <v>164</v>
      </c>
    </row>
    <row r="16" spans="1:22" ht="18" customHeight="1" x14ac:dyDescent="0.15">
      <c r="A16" s="157"/>
      <c r="B16" s="119" t="s">
        <v>14</v>
      </c>
      <c r="C16" s="8">
        <f>+日高町!C16+平取町!C16+新冠町!C16+浦河町!C16+様似町!C16+えりも町!C16+新ひだか町!C16</f>
        <v>147</v>
      </c>
      <c r="D16" s="9">
        <f>+日高町!D16+平取町!D16+新冠町!D16+浦河町!D16+様似町!D16+えりも町!D16+新ひだか町!D16</f>
        <v>10</v>
      </c>
      <c r="E16" s="9">
        <f>+日高町!E16+平取町!E16+新冠町!E16+浦河町!E16+様似町!E16+えりも町!E16+新ひだか町!E16</f>
        <v>112</v>
      </c>
      <c r="F16" s="9">
        <f>+日高町!F16+平取町!F16+新冠町!F16+浦河町!F16+様似町!F16+えりも町!F16+新ひだか町!F16</f>
        <v>8</v>
      </c>
      <c r="G16" s="9">
        <f>+日高町!G16+平取町!G16+新冠町!G16+浦河町!G16+様似町!G16+えりも町!G16+新ひだか町!G16</f>
        <v>0</v>
      </c>
      <c r="H16" s="9">
        <f>+日高町!H16+平取町!H16+新冠町!H16+浦河町!H16+様似町!H16+えりも町!H16+新ひだか町!H16</f>
        <v>10</v>
      </c>
      <c r="I16" s="9">
        <f>+日高町!I16+平取町!I16+新冠町!I16+浦河町!I16+様似町!I16+えりも町!I16+新ひだか町!I16</f>
        <v>31</v>
      </c>
      <c r="J16" s="9">
        <f>+日高町!J16+平取町!J16+新冠町!J16+浦河町!J16+様似町!J16+えりも町!J16+新ひだか町!J16</f>
        <v>7</v>
      </c>
      <c r="K16" s="9">
        <f>+日高町!K16+平取町!K16+新冠町!K16+浦河町!K16+様似町!K16+えりも町!K16+新ひだか町!K16</f>
        <v>5</v>
      </c>
      <c r="L16" s="9">
        <f>+日高町!L16+平取町!L16+新冠町!L16+浦河町!L16+様似町!L16+えりも町!L16+新ひだか町!L16</f>
        <v>0</v>
      </c>
      <c r="M16" s="9">
        <f>+日高町!M16+平取町!M16+新冠町!M16+浦河町!M16+様似町!M16+えりも町!M16+新ひだか町!M16</f>
        <v>0</v>
      </c>
      <c r="N16" s="9">
        <f>+日高町!N16+平取町!N16+新冠町!N16+浦河町!N16+様似町!N16+えりも町!N16+新ひだか町!N16</f>
        <v>5</v>
      </c>
      <c r="O16" s="9">
        <f>+日高町!O16+平取町!O16+新冠町!O16+浦河町!O16+様似町!O16+えりも町!O16+新ひだか町!O16</f>
        <v>0</v>
      </c>
      <c r="P16" s="9">
        <f>+日高町!P16+平取町!P16+新冠町!P16+浦河町!P16+様似町!P16+えりも町!P16+新ひだか町!P16</f>
        <v>0</v>
      </c>
      <c r="Q16" s="9">
        <f>+日高町!Q16+平取町!Q16+新冠町!Q16+浦河町!Q16+様似町!Q16+えりも町!Q16+新ひだか町!Q16</f>
        <v>2</v>
      </c>
      <c r="R16" s="9">
        <f>+日高町!R16+平取町!R16+新冠町!R16+浦河町!R16+様似町!R16+えりも町!R16+新ひだか町!R16</f>
        <v>7</v>
      </c>
      <c r="S16" s="9">
        <f>+日高町!S16+平取町!S16+新冠町!S16+浦河町!S16+様似町!S16+えりも町!S16+新ひだか町!S16</f>
        <v>0</v>
      </c>
      <c r="T16" s="9">
        <f>+日高町!T16+平取町!T16+新冠町!T16+浦河町!T16+様似町!T16+えりも町!T16+新ひだか町!T16</f>
        <v>0</v>
      </c>
      <c r="U16" s="10">
        <f>+日高町!U16+平取町!U16+新冠町!U16+浦河町!U16+様似町!U16+えりも町!U16+新ひだか町!U16</f>
        <v>2</v>
      </c>
      <c r="V16" s="30">
        <f>+日高町!V16+平取町!V16+新冠町!V16+浦河町!V16+様似町!V16+えりも町!V16+新ひだか町!V16</f>
        <v>346</v>
      </c>
    </row>
    <row r="17" spans="1:22" ht="18" customHeight="1" x14ac:dyDescent="0.15">
      <c r="A17" s="154" t="s">
        <v>6</v>
      </c>
      <c r="B17" s="118" t="s">
        <v>13</v>
      </c>
      <c r="C17" s="2">
        <f>+日高町!C17+平取町!C17+新冠町!C17+浦河町!C17+様似町!C17+えりも町!C17+新ひだか町!C17</f>
        <v>15</v>
      </c>
      <c r="D17" s="3">
        <f>+日高町!D17+平取町!D17+新冠町!D17+浦河町!D17+様似町!D17+えりも町!D17+新ひだか町!D17</f>
        <v>14</v>
      </c>
      <c r="E17" s="3">
        <f>+日高町!E17+平取町!E17+新冠町!E17+浦河町!E17+様似町!E17+えりも町!E17+新ひだか町!E17</f>
        <v>0</v>
      </c>
      <c r="F17" s="3">
        <f>+日高町!F17+平取町!F17+新冠町!F17+浦河町!F17+様似町!F17+えりも町!F17+新ひだか町!F17</f>
        <v>7</v>
      </c>
      <c r="G17" s="3">
        <f>+日高町!G17+平取町!G17+新冠町!G17+浦河町!G17+様似町!G17+えりも町!G17+新ひだか町!G17</f>
        <v>0</v>
      </c>
      <c r="H17" s="3">
        <f>+日高町!H17+平取町!H17+新冠町!H17+浦河町!H17+様似町!H17+えりも町!H17+新ひだか町!H17</f>
        <v>0</v>
      </c>
      <c r="I17" s="3">
        <f>+日高町!I17+平取町!I17+新冠町!I17+浦河町!I17+様似町!I17+えりも町!I17+新ひだか町!I17</f>
        <v>0</v>
      </c>
      <c r="J17" s="3">
        <f>+日高町!J17+平取町!J17+新冠町!J17+浦河町!J17+様似町!J17+えりも町!J17+新ひだか町!J17</f>
        <v>2</v>
      </c>
      <c r="K17" s="3">
        <f>+日高町!K17+平取町!K17+新冠町!K17+浦河町!K17+様似町!K17+えりも町!K17+新ひだか町!K17</f>
        <v>0</v>
      </c>
      <c r="L17" s="3">
        <f>+日高町!L17+平取町!L17+新冠町!L17+浦河町!L17+様似町!L17+えりも町!L17+新ひだか町!L17</f>
        <v>0</v>
      </c>
      <c r="M17" s="3">
        <f>+日高町!M17+平取町!M17+新冠町!M17+浦河町!M17+様似町!M17+えりも町!M17+新ひだか町!M17</f>
        <v>0</v>
      </c>
      <c r="N17" s="3">
        <f>+日高町!N17+平取町!N17+新冠町!N17+浦河町!N17+様似町!N17+えりも町!N17+新ひだか町!N17</f>
        <v>1</v>
      </c>
      <c r="O17" s="3">
        <f>+日高町!O17+平取町!O17+新冠町!O17+浦河町!O17+様似町!O17+えりも町!O17+新ひだか町!O17</f>
        <v>2</v>
      </c>
      <c r="P17" s="3">
        <f>+日高町!P17+平取町!P17+新冠町!P17+浦河町!P17+様似町!P17+えりも町!P17+新ひだか町!P17</f>
        <v>0</v>
      </c>
      <c r="Q17" s="3">
        <f>+日高町!Q17+平取町!Q17+新冠町!Q17+浦河町!Q17+様似町!Q17+えりも町!Q17+新ひだか町!Q17</f>
        <v>0</v>
      </c>
      <c r="R17" s="3">
        <f>+日高町!R17+平取町!R17+新冠町!R17+浦河町!R17+様似町!R17+えりも町!R17+新ひだか町!R17</f>
        <v>2</v>
      </c>
      <c r="S17" s="3">
        <f>+日高町!S17+平取町!S17+新冠町!S17+浦河町!S17+様似町!S17+えりも町!S17+新ひだか町!S17</f>
        <v>2</v>
      </c>
      <c r="T17" s="3">
        <f>+日高町!T17+平取町!T17+新冠町!T17+浦河町!T17+様似町!T17+えりも町!T17+新ひだか町!T17</f>
        <v>3</v>
      </c>
      <c r="U17" s="4">
        <f>+日高町!U17+平取町!U17+新冠町!U17+浦河町!U17+様似町!U17+えりも町!U17+新ひだか町!U17</f>
        <v>9</v>
      </c>
      <c r="V17" s="29">
        <f>+日高町!V17+平取町!V17+新冠町!V17+浦河町!V17+様似町!V17+えりも町!V17+新ひだか町!V17</f>
        <v>57</v>
      </c>
    </row>
    <row r="18" spans="1:22" ht="18" customHeight="1" x14ac:dyDescent="0.15">
      <c r="A18" s="153"/>
      <c r="B18" s="120" t="s">
        <v>14</v>
      </c>
      <c r="C18" s="5">
        <f>+日高町!C18+平取町!C18+新冠町!C18+浦河町!C18+様似町!C18+えりも町!C18+新ひだか町!C18</f>
        <v>15</v>
      </c>
      <c r="D18" s="6">
        <f>+日高町!D18+平取町!D18+新冠町!D18+浦河町!D18+様似町!D18+えりも町!D18+新ひだか町!D18</f>
        <v>18</v>
      </c>
      <c r="E18" s="6">
        <f>+日高町!E18+平取町!E18+新冠町!E18+浦河町!E18+様似町!E18+えりも町!E18+新ひだか町!E18</f>
        <v>0</v>
      </c>
      <c r="F18" s="6">
        <f>+日高町!F18+平取町!F18+新冠町!F18+浦河町!F18+様似町!F18+えりも町!F18+新ひだか町!F18</f>
        <v>7</v>
      </c>
      <c r="G18" s="6">
        <f>+日高町!G18+平取町!G18+新冠町!G18+浦河町!G18+様似町!G18+えりも町!G18+新ひだか町!G18</f>
        <v>0</v>
      </c>
      <c r="H18" s="6">
        <f>+日高町!H18+平取町!H18+新冠町!H18+浦河町!H18+様似町!H18+えりも町!H18+新ひだか町!H18</f>
        <v>0</v>
      </c>
      <c r="I18" s="6">
        <f>+日高町!I18+平取町!I18+新冠町!I18+浦河町!I18+様似町!I18+えりも町!I18+新ひだか町!I18</f>
        <v>0</v>
      </c>
      <c r="J18" s="6">
        <f>+日高町!J18+平取町!J18+新冠町!J18+浦河町!J18+様似町!J18+えりも町!J18+新ひだか町!J18</f>
        <v>20</v>
      </c>
      <c r="K18" s="6">
        <f>+日高町!K18+平取町!K18+新冠町!K18+浦河町!K18+様似町!K18+えりも町!K18+新ひだか町!K18</f>
        <v>0</v>
      </c>
      <c r="L18" s="6">
        <f>+日高町!L18+平取町!L18+新冠町!L18+浦河町!L18+様似町!L18+えりも町!L18+新ひだか町!L18</f>
        <v>0</v>
      </c>
      <c r="M18" s="6">
        <f>+日高町!M18+平取町!M18+新冠町!M18+浦河町!M18+様似町!M18+えりも町!M18+新ひだか町!M18</f>
        <v>0</v>
      </c>
      <c r="N18" s="6">
        <f>+日高町!N18+平取町!N18+新冠町!N18+浦河町!N18+様似町!N18+えりも町!N18+新ひだか町!N18</f>
        <v>11</v>
      </c>
      <c r="O18" s="6">
        <f>+日高町!O18+平取町!O18+新冠町!O18+浦河町!O18+様似町!O18+えりも町!O18+新ひだか町!O18</f>
        <v>2</v>
      </c>
      <c r="P18" s="6">
        <f>+日高町!P18+平取町!P18+新冠町!P18+浦河町!P18+様似町!P18+えりも町!P18+新ひだか町!P18</f>
        <v>0</v>
      </c>
      <c r="Q18" s="6">
        <f>+日高町!Q18+平取町!Q18+新冠町!Q18+浦河町!Q18+様似町!Q18+えりも町!Q18+新ひだか町!Q18</f>
        <v>0</v>
      </c>
      <c r="R18" s="6">
        <f>+日高町!R18+平取町!R18+新冠町!R18+浦河町!R18+様似町!R18+えりも町!R18+新ひだか町!R18</f>
        <v>4</v>
      </c>
      <c r="S18" s="6">
        <f>+日高町!S18+平取町!S18+新冠町!S18+浦河町!S18+様似町!S18+えりも町!S18+新ひだか町!S18</f>
        <v>8</v>
      </c>
      <c r="T18" s="6">
        <f>+日高町!T18+平取町!T18+新冠町!T18+浦河町!T18+様似町!T18+えりも町!T18+新ひだか町!T18</f>
        <v>18</v>
      </c>
      <c r="U18" s="7">
        <f>+日高町!U18+平取町!U18+新冠町!U18+浦河町!U18+様似町!U18+えりも町!U18+新ひだか町!U18</f>
        <v>14</v>
      </c>
      <c r="V18" s="31">
        <f>+日高町!V18+平取町!V18+新冠町!V18+浦河町!V18+様似町!V18+えりも町!V18+新ひだか町!V18</f>
        <v>117</v>
      </c>
    </row>
    <row r="19" spans="1:22" ht="18" customHeight="1" x14ac:dyDescent="0.15">
      <c r="A19" s="156" t="s">
        <v>7</v>
      </c>
      <c r="B19" s="121" t="s">
        <v>13</v>
      </c>
      <c r="C19" s="11">
        <f>+日高町!C19+平取町!C19+新冠町!C19+浦河町!C19+様似町!C19+えりも町!C19+新ひだか町!C19</f>
        <v>56</v>
      </c>
      <c r="D19" s="12">
        <f>+日高町!D19+平取町!D19+新冠町!D19+浦河町!D19+様似町!D19+えりも町!D19+新ひだか町!D19</f>
        <v>36</v>
      </c>
      <c r="E19" s="12">
        <f>+日高町!E19+平取町!E19+新冠町!E19+浦河町!E19+様似町!E19+えりも町!E19+新ひだか町!E19</f>
        <v>3</v>
      </c>
      <c r="F19" s="12">
        <f>+日高町!F19+平取町!F19+新冠町!F19+浦河町!F19+様似町!F19+えりも町!F19+新ひだか町!F19</f>
        <v>0</v>
      </c>
      <c r="G19" s="12">
        <f>+日高町!G19+平取町!G19+新冠町!G19+浦河町!G19+様似町!G19+えりも町!G19+新ひだか町!G19</f>
        <v>12</v>
      </c>
      <c r="H19" s="12">
        <f>+日高町!H19+平取町!H19+新冠町!H19+浦河町!H19+様似町!H19+えりも町!H19+新ひだか町!H19</f>
        <v>1</v>
      </c>
      <c r="I19" s="12">
        <f>+日高町!I19+平取町!I19+新冠町!I19+浦河町!I19+様似町!I19+えりも町!I19+新ひだか町!I19</f>
        <v>22</v>
      </c>
      <c r="J19" s="12">
        <f>+日高町!J19+平取町!J19+新冠町!J19+浦河町!J19+様似町!J19+えりも町!J19+新ひだか町!J19</f>
        <v>16</v>
      </c>
      <c r="K19" s="12">
        <f>+日高町!K19+平取町!K19+新冠町!K19+浦河町!K19+様似町!K19+えりも町!K19+新ひだか町!K19</f>
        <v>0</v>
      </c>
      <c r="L19" s="12">
        <f>+日高町!L19+平取町!L19+新冠町!L19+浦河町!L19+様似町!L19+えりも町!L19+新ひだか町!L19</f>
        <v>0</v>
      </c>
      <c r="M19" s="12">
        <f>+日高町!M19+平取町!M19+新冠町!M19+浦河町!M19+様似町!M19+えりも町!M19+新ひだか町!M19</f>
        <v>1</v>
      </c>
      <c r="N19" s="12">
        <f>+日高町!N19+平取町!N19+新冠町!N19+浦河町!N19+様似町!N19+えりも町!N19+新ひだか町!N19</f>
        <v>7</v>
      </c>
      <c r="O19" s="12">
        <f>+日高町!O19+平取町!O19+新冠町!O19+浦河町!O19+様似町!O19+えりも町!O19+新ひだか町!O19</f>
        <v>0</v>
      </c>
      <c r="P19" s="12">
        <f>+日高町!P19+平取町!P19+新冠町!P19+浦河町!P19+様似町!P19+えりも町!P19+新ひだか町!P19</f>
        <v>1</v>
      </c>
      <c r="Q19" s="12">
        <f>+日高町!Q19+平取町!Q19+新冠町!Q19+浦河町!Q19+様似町!Q19+えりも町!Q19+新ひだか町!Q19</f>
        <v>0</v>
      </c>
      <c r="R19" s="12">
        <f>+日高町!R19+平取町!R19+新冠町!R19+浦河町!R19+様似町!R19+えりも町!R19+新ひだか町!R19</f>
        <v>0</v>
      </c>
      <c r="S19" s="12">
        <f>+日高町!S19+平取町!S19+新冠町!S19+浦河町!S19+様似町!S19+えりも町!S19+新ひだか町!S19</f>
        <v>1</v>
      </c>
      <c r="T19" s="12">
        <f>+日高町!T19+平取町!T19+新冠町!T19+浦河町!T19+様似町!T19+えりも町!T19+新ひだか町!T19</f>
        <v>21</v>
      </c>
      <c r="U19" s="13">
        <f>+日高町!U19+平取町!U19+新冠町!U19+浦河町!U19+様似町!U19+えりも町!U19+新ひだか町!U19</f>
        <v>9</v>
      </c>
      <c r="V19" s="32">
        <f>+日高町!V19+平取町!V19+新冠町!V19+浦河町!V19+様似町!V19+えりも町!V19+新ひだか町!V19</f>
        <v>186</v>
      </c>
    </row>
    <row r="20" spans="1:22" ht="18" customHeight="1" x14ac:dyDescent="0.15">
      <c r="A20" s="157"/>
      <c r="B20" s="119" t="s">
        <v>14</v>
      </c>
      <c r="C20" s="8">
        <f>+日高町!C20+平取町!C20+新冠町!C20+浦河町!C20+様似町!C20+えりも町!C20+新ひだか町!C20</f>
        <v>76</v>
      </c>
      <c r="D20" s="9">
        <f>+日高町!D20+平取町!D20+新冠町!D20+浦河町!D20+様似町!D20+えりも町!D20+新ひだか町!D20</f>
        <v>38</v>
      </c>
      <c r="E20" s="9">
        <f>+日高町!E20+平取町!E20+新冠町!E20+浦河町!E20+様似町!E20+えりも町!E20+新ひだか町!E20</f>
        <v>3</v>
      </c>
      <c r="F20" s="9">
        <f>+日高町!F20+平取町!F20+新冠町!F20+浦河町!F20+様似町!F20+えりも町!F20+新ひだか町!F20</f>
        <v>0</v>
      </c>
      <c r="G20" s="9">
        <f>+日高町!G20+平取町!G20+新冠町!G20+浦河町!G20+様似町!G20+えりも町!G20+新ひだか町!G20</f>
        <v>13</v>
      </c>
      <c r="H20" s="9">
        <f>+日高町!H20+平取町!H20+新冠町!H20+浦河町!H20+様似町!H20+えりも町!H20+新ひだか町!H20</f>
        <v>1</v>
      </c>
      <c r="I20" s="9">
        <f>+日高町!I20+平取町!I20+新冠町!I20+浦河町!I20+様似町!I20+えりも町!I20+新ひだか町!I20</f>
        <v>22</v>
      </c>
      <c r="J20" s="9">
        <f>+日高町!J20+平取町!J20+新冠町!J20+浦河町!J20+様似町!J20+えりも町!J20+新ひだか町!J20</f>
        <v>16</v>
      </c>
      <c r="K20" s="9">
        <f>+日高町!K20+平取町!K20+新冠町!K20+浦河町!K20+様似町!K20+えりも町!K20+新ひだか町!K20</f>
        <v>0</v>
      </c>
      <c r="L20" s="9">
        <f>+日高町!L20+平取町!L20+新冠町!L20+浦河町!L20+様似町!L20+えりも町!L20+新ひだか町!L20</f>
        <v>0</v>
      </c>
      <c r="M20" s="9">
        <f>+日高町!M20+平取町!M20+新冠町!M20+浦河町!M20+様似町!M20+えりも町!M20+新ひだか町!M20</f>
        <v>3</v>
      </c>
      <c r="N20" s="9">
        <f>+日高町!N20+平取町!N20+新冠町!N20+浦河町!N20+様似町!N20+えりも町!N20+新ひだか町!N20</f>
        <v>7</v>
      </c>
      <c r="O20" s="9">
        <f>+日高町!O20+平取町!O20+新冠町!O20+浦河町!O20+様似町!O20+えりも町!O20+新ひだか町!O20</f>
        <v>0</v>
      </c>
      <c r="P20" s="9">
        <f>+日高町!P20+平取町!P20+新冠町!P20+浦河町!P20+様似町!P20+えりも町!P20+新ひだか町!P20</f>
        <v>1</v>
      </c>
      <c r="Q20" s="9">
        <f>+日高町!Q20+平取町!Q20+新冠町!Q20+浦河町!Q20+様似町!Q20+えりも町!Q20+新ひだか町!Q20</f>
        <v>0</v>
      </c>
      <c r="R20" s="9">
        <f>+日高町!R20+平取町!R20+新冠町!R20+浦河町!R20+様似町!R20+えりも町!R20+新ひだか町!R20</f>
        <v>0</v>
      </c>
      <c r="S20" s="9">
        <f>+日高町!S20+平取町!S20+新冠町!S20+浦河町!S20+様似町!S20+えりも町!S20+新ひだか町!S20</f>
        <v>1</v>
      </c>
      <c r="T20" s="9">
        <f>+日高町!T20+平取町!T20+新冠町!T20+浦河町!T20+様似町!T20+えりも町!T20+新ひだか町!T20</f>
        <v>21</v>
      </c>
      <c r="U20" s="10">
        <f>+日高町!U20+平取町!U20+新冠町!U20+浦河町!U20+様似町!U20+えりも町!U20+新ひだか町!U20</f>
        <v>10</v>
      </c>
      <c r="V20" s="30">
        <f>+日高町!V20+平取町!V20+新冠町!V20+浦河町!V20+様似町!V20+えりも町!V20+新ひだか町!V20</f>
        <v>212</v>
      </c>
    </row>
    <row r="21" spans="1:22" ht="18" customHeight="1" x14ac:dyDescent="0.15">
      <c r="A21" s="154" t="s">
        <v>8</v>
      </c>
      <c r="B21" s="118" t="s">
        <v>13</v>
      </c>
      <c r="C21" s="2">
        <f>+日高町!C21+平取町!C21+新冠町!C21+浦河町!C21+様似町!C21+えりも町!C21+新ひだか町!C21</f>
        <v>3</v>
      </c>
      <c r="D21" s="3">
        <f>+日高町!D21+平取町!D21+新冠町!D21+浦河町!D21+様似町!D21+えりも町!D21+新ひだか町!D21</f>
        <v>15</v>
      </c>
      <c r="E21" s="3">
        <f>+日高町!E21+平取町!E21+新冠町!E21+浦河町!E21+様似町!E21+えりも町!E21+新ひだか町!E21</f>
        <v>0</v>
      </c>
      <c r="F21" s="3">
        <f>+日高町!F21+平取町!F21+新冠町!F21+浦河町!F21+様似町!F21+えりも町!F21+新ひだか町!F21</f>
        <v>0</v>
      </c>
      <c r="G21" s="3">
        <f>+日高町!G21+平取町!G21+新冠町!G21+浦河町!G21+様似町!G21+えりも町!G21+新ひだか町!G21</f>
        <v>6</v>
      </c>
      <c r="H21" s="3">
        <f>+日高町!H21+平取町!H21+新冠町!H21+浦河町!H21+様似町!H21+えりも町!H21+新ひだか町!H21</f>
        <v>0</v>
      </c>
      <c r="I21" s="3">
        <f>+日高町!I21+平取町!I21+新冠町!I21+浦河町!I21+様似町!I21+えりも町!I21+新ひだか町!I21</f>
        <v>0</v>
      </c>
      <c r="J21" s="3">
        <f>+日高町!J21+平取町!J21+新冠町!J21+浦河町!J21+様似町!J21+えりも町!J21+新ひだか町!J21</f>
        <v>0</v>
      </c>
      <c r="K21" s="3">
        <f>+日高町!K21+平取町!K21+新冠町!K21+浦河町!K21+様似町!K21+えりも町!K21+新ひだか町!K21</f>
        <v>0</v>
      </c>
      <c r="L21" s="3">
        <f>+日高町!L21+平取町!L21+新冠町!L21+浦河町!L21+様似町!L21+えりも町!L21+新ひだか町!L21</f>
        <v>0</v>
      </c>
      <c r="M21" s="3">
        <f>+日高町!M21+平取町!M21+新冠町!M21+浦河町!M21+様似町!M21+えりも町!M21+新ひだか町!M21</f>
        <v>0</v>
      </c>
      <c r="N21" s="3">
        <f>+日高町!N21+平取町!N21+新冠町!N21+浦河町!N21+様似町!N21+えりも町!N21+新ひだか町!N21</f>
        <v>0</v>
      </c>
      <c r="O21" s="3">
        <f>+日高町!O21+平取町!O21+新冠町!O21+浦河町!O21+様似町!O21+えりも町!O21+新ひだか町!O21</f>
        <v>0</v>
      </c>
      <c r="P21" s="3">
        <f>+日高町!P21+平取町!P21+新冠町!P21+浦河町!P21+様似町!P21+えりも町!P21+新ひだか町!P21</f>
        <v>1</v>
      </c>
      <c r="Q21" s="3">
        <f>+日高町!Q21+平取町!Q21+新冠町!Q21+浦河町!Q21+様似町!Q21+えりも町!Q21+新ひだか町!Q21</f>
        <v>0</v>
      </c>
      <c r="R21" s="3">
        <f>+日高町!R21+平取町!R21+新冠町!R21+浦河町!R21+様似町!R21+えりも町!R21+新ひだか町!R21</f>
        <v>0</v>
      </c>
      <c r="S21" s="3">
        <f>+日高町!S21+平取町!S21+新冠町!S21+浦河町!S21+様似町!S21+えりも町!S21+新ひだか町!S21</f>
        <v>0</v>
      </c>
      <c r="T21" s="3">
        <f>+日高町!T21+平取町!T21+新冠町!T21+浦河町!T21+様似町!T21+えりも町!T21+新ひだか町!T21</f>
        <v>0</v>
      </c>
      <c r="U21" s="4">
        <f>+日高町!U21+平取町!U21+新冠町!U21+浦河町!U21+様似町!U21+えりも町!U21+新ひだか町!U21</f>
        <v>3</v>
      </c>
      <c r="V21" s="29">
        <f>+日高町!V21+平取町!V21+新冠町!V21+浦河町!V21+様似町!V21+えりも町!V21+新ひだか町!V21</f>
        <v>28</v>
      </c>
    </row>
    <row r="22" spans="1:22" ht="18" customHeight="1" x14ac:dyDescent="0.15">
      <c r="A22" s="153"/>
      <c r="B22" s="120" t="s">
        <v>14</v>
      </c>
      <c r="C22" s="5">
        <f>+日高町!C22+平取町!C22+新冠町!C22+浦河町!C22+様似町!C22+えりも町!C22+新ひだか町!C22</f>
        <v>21</v>
      </c>
      <c r="D22" s="6">
        <f>+日高町!D22+平取町!D22+新冠町!D22+浦河町!D22+様似町!D22+えりも町!D22+新ひだか町!D22</f>
        <v>32</v>
      </c>
      <c r="E22" s="6">
        <f>+日高町!E22+平取町!E22+新冠町!E22+浦河町!E22+様似町!E22+えりも町!E22+新ひだか町!E22</f>
        <v>0</v>
      </c>
      <c r="F22" s="6">
        <f>+日高町!F22+平取町!F22+新冠町!F22+浦河町!F22+様似町!F22+えりも町!F22+新ひだか町!F22</f>
        <v>0</v>
      </c>
      <c r="G22" s="6">
        <f>+日高町!G22+平取町!G22+新冠町!G22+浦河町!G22+様似町!G22+えりも町!G22+新ひだか町!G22</f>
        <v>12</v>
      </c>
      <c r="H22" s="6">
        <f>+日高町!H22+平取町!H22+新冠町!H22+浦河町!H22+様似町!H22+えりも町!H22+新ひだか町!H22</f>
        <v>0</v>
      </c>
      <c r="I22" s="6">
        <f>+日高町!I22+平取町!I22+新冠町!I22+浦河町!I22+様似町!I22+えりも町!I22+新ひだか町!I22</f>
        <v>0</v>
      </c>
      <c r="J22" s="6">
        <f>+日高町!J22+平取町!J22+新冠町!J22+浦河町!J22+様似町!J22+えりも町!J22+新ひだか町!J22</f>
        <v>0</v>
      </c>
      <c r="K22" s="6">
        <f>+日高町!K22+平取町!K22+新冠町!K22+浦河町!K22+様似町!K22+えりも町!K22+新ひだか町!K22</f>
        <v>0</v>
      </c>
      <c r="L22" s="6">
        <f>+日高町!L22+平取町!L22+新冠町!L22+浦河町!L22+様似町!L22+えりも町!L22+新ひだか町!L22</f>
        <v>0</v>
      </c>
      <c r="M22" s="6">
        <f>+日高町!M22+平取町!M22+新冠町!M22+浦河町!M22+様似町!M22+えりも町!M22+新ひだか町!M22</f>
        <v>0</v>
      </c>
      <c r="N22" s="6">
        <f>+日高町!N22+平取町!N22+新冠町!N22+浦河町!N22+様似町!N22+えりも町!N22+新ひだか町!N22</f>
        <v>0</v>
      </c>
      <c r="O22" s="6">
        <f>+日高町!O22+平取町!O22+新冠町!O22+浦河町!O22+様似町!O22+えりも町!O22+新ひだか町!O22</f>
        <v>0</v>
      </c>
      <c r="P22" s="6">
        <f>+日高町!P22+平取町!P22+新冠町!P22+浦河町!P22+様似町!P22+えりも町!P22+新ひだか町!P22</f>
        <v>1</v>
      </c>
      <c r="Q22" s="6">
        <f>+日高町!Q22+平取町!Q22+新冠町!Q22+浦河町!Q22+様似町!Q22+えりも町!Q22+新ひだか町!Q22</f>
        <v>0</v>
      </c>
      <c r="R22" s="6">
        <f>+日高町!R22+平取町!R22+新冠町!R22+浦河町!R22+様似町!R22+えりも町!R22+新ひだか町!R22</f>
        <v>0</v>
      </c>
      <c r="S22" s="6">
        <f>+日高町!S22+平取町!S22+新冠町!S22+浦河町!S22+様似町!S22+えりも町!S22+新ひだか町!S22</f>
        <v>0</v>
      </c>
      <c r="T22" s="6">
        <f>+日高町!T22+平取町!T22+新冠町!T22+浦河町!T22+様似町!T22+えりも町!T22+新ひだか町!T22</f>
        <v>0</v>
      </c>
      <c r="U22" s="7">
        <f>+日高町!U22+平取町!U22+新冠町!U22+浦河町!U22+様似町!U22+えりも町!U22+新ひだか町!U22</f>
        <v>6</v>
      </c>
      <c r="V22" s="31">
        <f>+日高町!V22+平取町!V22+新冠町!V22+浦河町!V22+様似町!V22+えりも町!V22+新ひだか町!V22</f>
        <v>72</v>
      </c>
    </row>
    <row r="23" spans="1:22" ht="18" customHeight="1" x14ac:dyDescent="0.15">
      <c r="A23" s="156" t="s">
        <v>9</v>
      </c>
      <c r="B23" s="121" t="s">
        <v>13</v>
      </c>
      <c r="C23" s="11">
        <f>+日高町!C23+平取町!C23+新冠町!C23+浦河町!C23+様似町!C23+えりも町!C23+新ひだか町!C23</f>
        <v>52</v>
      </c>
      <c r="D23" s="12">
        <f>+日高町!D23+平取町!D23+新冠町!D23+浦河町!D23+様似町!D23+えりも町!D23+新ひだか町!D23</f>
        <v>2</v>
      </c>
      <c r="E23" s="12">
        <f>+日高町!E23+平取町!E23+新冠町!E23+浦河町!E23+様似町!E23+えりも町!E23+新ひだか町!E23</f>
        <v>1</v>
      </c>
      <c r="F23" s="12">
        <f>+日高町!F23+平取町!F23+新冠町!F23+浦河町!F23+様似町!F23+えりも町!F23+新ひだか町!F23</f>
        <v>0</v>
      </c>
      <c r="G23" s="12">
        <f>+日高町!G23+平取町!G23+新冠町!G23+浦河町!G23+様似町!G23+えりも町!G23+新ひだか町!G23</f>
        <v>0</v>
      </c>
      <c r="H23" s="12">
        <f>+日高町!H23+平取町!H23+新冠町!H23+浦河町!H23+様似町!H23+えりも町!H23+新ひだか町!H23</f>
        <v>1</v>
      </c>
      <c r="I23" s="12">
        <f>+日高町!I23+平取町!I23+新冠町!I23+浦河町!I23+様似町!I23+えりも町!I23+新ひだか町!I23</f>
        <v>43</v>
      </c>
      <c r="J23" s="12">
        <f>+日高町!J23+平取町!J23+新冠町!J23+浦河町!J23+様似町!J23+えりも町!J23+新ひだか町!J23</f>
        <v>0</v>
      </c>
      <c r="K23" s="12">
        <f>+日高町!K23+平取町!K23+新冠町!K23+浦河町!K23+様似町!K23+えりも町!K23+新ひだか町!K23</f>
        <v>0</v>
      </c>
      <c r="L23" s="12">
        <f>+日高町!L23+平取町!L23+新冠町!L23+浦河町!L23+様似町!L23+えりも町!L23+新ひだか町!L23</f>
        <v>0</v>
      </c>
      <c r="M23" s="12">
        <f>+日高町!M23+平取町!M23+新冠町!M23+浦河町!M23+様似町!M23+えりも町!M23+新ひだか町!M23</f>
        <v>0</v>
      </c>
      <c r="N23" s="12">
        <f>+日高町!N23+平取町!N23+新冠町!N23+浦河町!N23+様似町!N23+えりも町!N23+新ひだか町!N23</f>
        <v>0</v>
      </c>
      <c r="O23" s="12">
        <f>+日高町!O23+平取町!O23+新冠町!O23+浦河町!O23+様似町!O23+えりも町!O23+新ひだか町!O23</f>
        <v>0</v>
      </c>
      <c r="P23" s="12">
        <f>+日高町!P23+平取町!P23+新冠町!P23+浦河町!P23+様似町!P23+えりも町!P23+新ひだか町!P23</f>
        <v>0</v>
      </c>
      <c r="Q23" s="12">
        <f>+日高町!Q23+平取町!Q23+新冠町!Q23+浦河町!Q23+様似町!Q23+えりも町!Q23+新ひだか町!Q23</f>
        <v>0</v>
      </c>
      <c r="R23" s="12">
        <f>+日高町!R23+平取町!R23+新冠町!R23+浦河町!R23+様似町!R23+えりも町!R23+新ひだか町!R23</f>
        <v>1</v>
      </c>
      <c r="S23" s="12">
        <f>+日高町!S23+平取町!S23+新冠町!S23+浦河町!S23+様似町!S23+えりも町!S23+新ひだか町!S23</f>
        <v>0</v>
      </c>
      <c r="T23" s="12">
        <f>+日高町!T23+平取町!T23+新冠町!T23+浦河町!T23+様似町!T23+えりも町!T23+新ひだか町!T23</f>
        <v>1</v>
      </c>
      <c r="U23" s="13">
        <f>+日高町!U23+平取町!U23+新冠町!U23+浦河町!U23+様似町!U23+えりも町!U23+新ひだか町!U23</f>
        <v>1</v>
      </c>
      <c r="V23" s="32">
        <f>+日高町!V23+平取町!V23+新冠町!V23+浦河町!V23+様似町!V23+えりも町!V23+新ひだか町!V23</f>
        <v>102</v>
      </c>
    </row>
    <row r="24" spans="1:22" ht="18" customHeight="1" x14ac:dyDescent="0.15">
      <c r="A24" s="157"/>
      <c r="B24" s="119" t="s">
        <v>14</v>
      </c>
      <c r="C24" s="8">
        <f>+日高町!C24+平取町!C24+新冠町!C24+浦河町!C24+様似町!C24+えりも町!C24+新ひだか町!C24</f>
        <v>167</v>
      </c>
      <c r="D24" s="9">
        <f>+日高町!D24+平取町!D24+新冠町!D24+浦河町!D24+様似町!D24+えりも町!D24+新ひだか町!D24</f>
        <v>2</v>
      </c>
      <c r="E24" s="9">
        <f>+日高町!E24+平取町!E24+新冠町!E24+浦河町!E24+様似町!E24+えりも町!E24+新ひだか町!E24</f>
        <v>1</v>
      </c>
      <c r="F24" s="9">
        <f>+日高町!F24+平取町!F24+新冠町!F24+浦河町!F24+様似町!F24+えりも町!F24+新ひだか町!F24</f>
        <v>0</v>
      </c>
      <c r="G24" s="9">
        <f>+日高町!G24+平取町!G24+新冠町!G24+浦河町!G24+様似町!G24+えりも町!G24+新ひだか町!G24</f>
        <v>0</v>
      </c>
      <c r="H24" s="9">
        <f>+日高町!H24+平取町!H24+新冠町!H24+浦河町!H24+様似町!H24+えりも町!H24+新ひだか町!H24</f>
        <v>3</v>
      </c>
      <c r="I24" s="9">
        <f>+日高町!I24+平取町!I24+新冠町!I24+浦河町!I24+様似町!I24+えりも町!I24+新ひだか町!I24</f>
        <v>43</v>
      </c>
      <c r="J24" s="9">
        <f>+日高町!J24+平取町!J24+新冠町!J24+浦河町!J24+様似町!J24+えりも町!J24+新ひだか町!J24</f>
        <v>0</v>
      </c>
      <c r="K24" s="9">
        <f>+日高町!K24+平取町!K24+新冠町!K24+浦河町!K24+様似町!K24+えりも町!K24+新ひだか町!K24</f>
        <v>0</v>
      </c>
      <c r="L24" s="9">
        <f>+日高町!L24+平取町!L24+新冠町!L24+浦河町!L24+様似町!L24+えりも町!L24+新ひだか町!L24</f>
        <v>0</v>
      </c>
      <c r="M24" s="9">
        <f>+日高町!M24+平取町!M24+新冠町!M24+浦河町!M24+様似町!M24+えりも町!M24+新ひだか町!M24</f>
        <v>0</v>
      </c>
      <c r="N24" s="9">
        <f>+日高町!N24+平取町!N24+新冠町!N24+浦河町!N24+様似町!N24+えりも町!N24+新ひだか町!N24</f>
        <v>0</v>
      </c>
      <c r="O24" s="9">
        <f>+日高町!O24+平取町!O24+新冠町!O24+浦河町!O24+様似町!O24+えりも町!O24+新ひだか町!O24</f>
        <v>0</v>
      </c>
      <c r="P24" s="9">
        <f>+日高町!P24+平取町!P24+新冠町!P24+浦河町!P24+様似町!P24+えりも町!P24+新ひだか町!P24</f>
        <v>0</v>
      </c>
      <c r="Q24" s="9">
        <f>+日高町!Q24+平取町!Q24+新冠町!Q24+浦河町!Q24+様似町!Q24+えりも町!Q24+新ひだか町!Q24</f>
        <v>0</v>
      </c>
      <c r="R24" s="9">
        <f>+日高町!R24+平取町!R24+新冠町!R24+浦河町!R24+様似町!R24+えりも町!R24+新ひだか町!R24</f>
        <v>8</v>
      </c>
      <c r="S24" s="9">
        <f>+日高町!S24+平取町!S24+新冠町!S24+浦河町!S24+様似町!S24+えりも町!S24+新ひだか町!S24</f>
        <v>0</v>
      </c>
      <c r="T24" s="9">
        <f>+日高町!T24+平取町!T24+新冠町!T24+浦河町!T24+様似町!T24+えりも町!T24+新ひだか町!T24</f>
        <v>3</v>
      </c>
      <c r="U24" s="10">
        <f>+日高町!U24+平取町!U24+新冠町!U24+浦河町!U24+様似町!U24+えりも町!U24+新ひだか町!U24</f>
        <v>1</v>
      </c>
      <c r="V24" s="30">
        <f>+日高町!V24+平取町!V24+新冠町!V24+浦河町!V24+様似町!V24+えりも町!V24+新ひだか町!V24</f>
        <v>228</v>
      </c>
    </row>
    <row r="25" spans="1:22" ht="18" customHeight="1" x14ac:dyDescent="0.15">
      <c r="A25" s="154" t="s">
        <v>10</v>
      </c>
      <c r="B25" s="118" t="s">
        <v>13</v>
      </c>
      <c r="C25" s="2">
        <f>+日高町!C25+平取町!C25+新冠町!C25+浦河町!C25+様似町!C25+えりも町!C25+新ひだか町!C25</f>
        <v>127</v>
      </c>
      <c r="D25" s="3">
        <f>+日高町!D25+平取町!D25+新冠町!D25+浦河町!D25+様似町!D25+えりも町!D25+新ひだか町!D25</f>
        <v>1</v>
      </c>
      <c r="E25" s="3">
        <f>+日高町!E25+平取町!E25+新冠町!E25+浦河町!E25+様似町!E25+えりも町!E25+新ひだか町!E25</f>
        <v>5</v>
      </c>
      <c r="F25" s="3">
        <f>+日高町!F25+平取町!F25+新冠町!F25+浦河町!F25+様似町!F25+えりも町!F25+新ひだか町!F25</f>
        <v>0</v>
      </c>
      <c r="G25" s="3">
        <f>+日高町!G25+平取町!G25+新冠町!G25+浦河町!G25+様似町!G25+えりも町!G25+新ひだか町!G25</f>
        <v>0</v>
      </c>
      <c r="H25" s="3">
        <f>+日高町!H25+平取町!H25+新冠町!H25+浦河町!H25+様似町!H25+えりも町!H25+新ひだか町!H25</f>
        <v>0</v>
      </c>
      <c r="I25" s="3">
        <f>+日高町!I25+平取町!I25+新冠町!I25+浦河町!I25+様似町!I25+えりも町!I25+新ひだか町!I25</f>
        <v>13</v>
      </c>
      <c r="J25" s="3">
        <f>+日高町!J25+平取町!J25+新冠町!J25+浦河町!J25+様似町!J25+えりも町!J25+新ひだか町!J25</f>
        <v>0</v>
      </c>
      <c r="K25" s="3">
        <f>+日高町!K25+平取町!K25+新冠町!K25+浦河町!K25+様似町!K25+えりも町!K25+新ひだか町!K25</f>
        <v>0</v>
      </c>
      <c r="L25" s="3">
        <f>+日高町!L25+平取町!L25+新冠町!L25+浦河町!L25+様似町!L25+えりも町!L25+新ひだか町!L25</f>
        <v>0</v>
      </c>
      <c r="M25" s="3">
        <f>+日高町!M25+平取町!M25+新冠町!M25+浦河町!M25+様似町!M25+えりも町!M25+新ひだか町!M25</f>
        <v>7</v>
      </c>
      <c r="N25" s="3">
        <f>+日高町!N25+平取町!N25+新冠町!N25+浦河町!N25+様似町!N25+えりも町!N25+新ひだか町!N25</f>
        <v>0</v>
      </c>
      <c r="O25" s="3">
        <f>+日高町!O25+平取町!O25+新冠町!O25+浦河町!O25+様似町!O25+えりも町!O25+新ひだか町!O25</f>
        <v>0</v>
      </c>
      <c r="P25" s="3">
        <f>+日高町!P25+平取町!P25+新冠町!P25+浦河町!P25+様似町!P25+えりも町!P25+新ひだか町!P25</f>
        <v>0</v>
      </c>
      <c r="Q25" s="3">
        <f>+日高町!Q25+平取町!Q25+新冠町!Q25+浦河町!Q25+様似町!Q25+えりも町!Q25+新ひだか町!Q25</f>
        <v>0</v>
      </c>
      <c r="R25" s="3">
        <f>+日高町!R25+平取町!R25+新冠町!R25+浦河町!R25+様似町!R25+えりも町!R25+新ひだか町!R25</f>
        <v>0</v>
      </c>
      <c r="S25" s="3">
        <f>+日高町!S25+平取町!S25+新冠町!S25+浦河町!S25+様似町!S25+えりも町!S25+新ひだか町!S25</f>
        <v>0</v>
      </c>
      <c r="T25" s="3">
        <f>+日高町!T25+平取町!T25+新冠町!T25+浦河町!T25+様似町!T25+えりも町!T25+新ひだか町!T25</f>
        <v>0</v>
      </c>
      <c r="U25" s="4">
        <f>+日高町!U25+平取町!U25+新冠町!U25+浦河町!U25+様似町!U25+えりも町!U25+新ひだか町!U25</f>
        <v>10</v>
      </c>
      <c r="V25" s="29">
        <f>+日高町!V25+平取町!V25+新冠町!V25+浦河町!V25+様似町!V25+えりも町!V25+新ひだか町!V25</f>
        <v>163</v>
      </c>
    </row>
    <row r="26" spans="1:22" ht="18" customHeight="1" x14ac:dyDescent="0.15">
      <c r="A26" s="153"/>
      <c r="B26" s="120" t="s">
        <v>14</v>
      </c>
      <c r="C26" s="5">
        <f>+日高町!C26+平取町!C26+新冠町!C26+浦河町!C26+様似町!C26+えりも町!C26+新ひだか町!C26</f>
        <v>449</v>
      </c>
      <c r="D26" s="6">
        <f>+日高町!D26+平取町!D26+新冠町!D26+浦河町!D26+様似町!D26+えりも町!D26+新ひだか町!D26</f>
        <v>2</v>
      </c>
      <c r="E26" s="6">
        <f>+日高町!E26+平取町!E26+新冠町!E26+浦河町!E26+様似町!E26+えりも町!E26+新ひだか町!E26</f>
        <v>5</v>
      </c>
      <c r="F26" s="6">
        <f>+日高町!F26+平取町!F26+新冠町!F26+浦河町!F26+様似町!F26+えりも町!F26+新ひだか町!F26</f>
        <v>0</v>
      </c>
      <c r="G26" s="6">
        <f>+日高町!G26+平取町!G26+新冠町!G26+浦河町!G26+様似町!G26+えりも町!G26+新ひだか町!G26</f>
        <v>0</v>
      </c>
      <c r="H26" s="6">
        <f>+日高町!H26+平取町!H26+新冠町!H26+浦河町!H26+様似町!H26+えりも町!H26+新ひだか町!H26</f>
        <v>0</v>
      </c>
      <c r="I26" s="6">
        <f>+日高町!I26+平取町!I26+新冠町!I26+浦河町!I26+様似町!I26+えりも町!I26+新ひだか町!I26</f>
        <v>13</v>
      </c>
      <c r="J26" s="6">
        <f>+日高町!J26+平取町!J26+新冠町!J26+浦河町!J26+様似町!J26+えりも町!J26+新ひだか町!J26</f>
        <v>0</v>
      </c>
      <c r="K26" s="6">
        <f>+日高町!K26+平取町!K26+新冠町!K26+浦河町!K26+様似町!K26+えりも町!K26+新ひだか町!K26</f>
        <v>0</v>
      </c>
      <c r="L26" s="6">
        <f>+日高町!L26+平取町!L26+新冠町!L26+浦河町!L26+様似町!L26+えりも町!L26+新ひだか町!L26</f>
        <v>0</v>
      </c>
      <c r="M26" s="6">
        <f>+日高町!M26+平取町!M26+新冠町!M26+浦河町!M26+様似町!M26+えりも町!M26+新ひだか町!M26</f>
        <v>51</v>
      </c>
      <c r="N26" s="6">
        <f>+日高町!N26+平取町!N26+新冠町!N26+浦河町!N26+様似町!N26+えりも町!N26+新ひだか町!N26</f>
        <v>0</v>
      </c>
      <c r="O26" s="6">
        <f>+日高町!O26+平取町!O26+新冠町!O26+浦河町!O26+様似町!O26+えりも町!O26+新ひだか町!O26</f>
        <v>0</v>
      </c>
      <c r="P26" s="6">
        <f>+日高町!P26+平取町!P26+新冠町!P26+浦河町!P26+様似町!P26+えりも町!P26+新ひだか町!P26</f>
        <v>0</v>
      </c>
      <c r="Q26" s="6">
        <f>+日高町!Q26+平取町!Q26+新冠町!Q26+浦河町!Q26+様似町!Q26+えりも町!Q26+新ひだか町!Q26</f>
        <v>0</v>
      </c>
      <c r="R26" s="6">
        <f>+日高町!R26+平取町!R26+新冠町!R26+浦河町!R26+様似町!R26+えりも町!R26+新ひだか町!R26</f>
        <v>0</v>
      </c>
      <c r="S26" s="6">
        <f>+日高町!S26+平取町!S26+新冠町!S26+浦河町!S26+様似町!S26+えりも町!S26+新ひだか町!S26</f>
        <v>0</v>
      </c>
      <c r="T26" s="6">
        <f>+日高町!T26+平取町!T26+新冠町!T26+浦河町!T26+様似町!T26+えりも町!T26+新ひだか町!T26</f>
        <v>0</v>
      </c>
      <c r="U26" s="7">
        <f>+日高町!U26+平取町!U26+新冠町!U26+浦河町!U26+様似町!U26+えりも町!U26+新ひだか町!U26</f>
        <v>10</v>
      </c>
      <c r="V26" s="31">
        <f>+日高町!V26+平取町!V26+新冠町!V26+浦河町!V26+様似町!V26+えりも町!V26+新ひだか町!V26</f>
        <v>530</v>
      </c>
    </row>
    <row r="27" spans="1:22" ht="18" customHeight="1" x14ac:dyDescent="0.15">
      <c r="A27" s="156" t="s">
        <v>11</v>
      </c>
      <c r="B27" s="121" t="s">
        <v>13</v>
      </c>
      <c r="C27" s="11">
        <f>+日高町!C27+平取町!C27+新冠町!C27+浦河町!C27+様似町!C27+えりも町!C27+新ひだか町!C27</f>
        <v>162</v>
      </c>
      <c r="D27" s="12">
        <f>+日高町!D27+平取町!D27+新冠町!D27+浦河町!D27+様似町!D27+えりも町!D27+新ひだか町!D27</f>
        <v>25</v>
      </c>
      <c r="E27" s="12">
        <f>+日高町!E27+平取町!E27+新冠町!E27+浦河町!E27+様似町!E27+えりも町!E27+新ひだか町!E27</f>
        <v>0</v>
      </c>
      <c r="F27" s="12">
        <f>+日高町!F27+平取町!F27+新冠町!F27+浦河町!F27+様似町!F27+えりも町!F27+新ひだか町!F27</f>
        <v>1</v>
      </c>
      <c r="G27" s="12">
        <f>+日高町!G27+平取町!G27+新冠町!G27+浦河町!G27+様似町!G27+えりも町!G27+新ひだか町!G27</f>
        <v>0</v>
      </c>
      <c r="H27" s="12">
        <f>+日高町!H27+平取町!H27+新冠町!H27+浦河町!H27+様似町!H27+えりも町!H27+新ひだか町!H27</f>
        <v>0</v>
      </c>
      <c r="I27" s="12">
        <f>+日高町!I27+平取町!I27+新冠町!I27+浦河町!I27+様似町!I27+えりも町!I27+新ひだか町!I27</f>
        <v>46</v>
      </c>
      <c r="J27" s="12">
        <f>+日高町!J27+平取町!J27+新冠町!J27+浦河町!J27+様似町!J27+えりも町!J27+新ひだか町!J27</f>
        <v>0</v>
      </c>
      <c r="K27" s="12">
        <f>+日高町!K27+平取町!K27+新冠町!K27+浦河町!K27+様似町!K27+えりも町!K27+新ひだか町!K27</f>
        <v>0</v>
      </c>
      <c r="L27" s="12">
        <f>+日高町!L27+平取町!L27+新冠町!L27+浦河町!L27+様似町!L27+えりも町!L27+新ひだか町!L27</f>
        <v>0</v>
      </c>
      <c r="M27" s="12">
        <f>+日高町!M27+平取町!M27+新冠町!M27+浦河町!M27+様似町!M27+えりも町!M27+新ひだか町!M27</f>
        <v>3</v>
      </c>
      <c r="N27" s="12">
        <f>+日高町!N27+平取町!N27+新冠町!N27+浦河町!N27+様似町!N27+えりも町!N27+新ひだか町!N27</f>
        <v>0</v>
      </c>
      <c r="O27" s="12">
        <f>+日高町!O27+平取町!O27+新冠町!O27+浦河町!O27+様似町!O27+えりも町!O27+新ひだか町!O27</f>
        <v>0</v>
      </c>
      <c r="P27" s="12">
        <f>+日高町!P27+平取町!P27+新冠町!P27+浦河町!P27+様似町!P27+えりも町!P27+新ひだか町!P27</f>
        <v>0</v>
      </c>
      <c r="Q27" s="12">
        <f>+日高町!Q27+平取町!Q27+新冠町!Q27+浦河町!Q27+様似町!Q27+えりも町!Q27+新ひだか町!Q27</f>
        <v>0</v>
      </c>
      <c r="R27" s="12">
        <f>+日高町!R27+平取町!R27+新冠町!R27+浦河町!R27+様似町!R27+えりも町!R27+新ひだか町!R27</f>
        <v>0</v>
      </c>
      <c r="S27" s="12">
        <f>+日高町!S27+平取町!S27+新冠町!S27+浦河町!S27+様似町!S27+えりも町!S27+新ひだか町!S27</f>
        <v>0</v>
      </c>
      <c r="T27" s="12">
        <f>+日高町!T27+平取町!T27+新冠町!T27+浦河町!T27+様似町!T27+えりも町!T27+新ひだか町!T27</f>
        <v>4</v>
      </c>
      <c r="U27" s="13">
        <f>+日高町!U27+平取町!U27+新冠町!U27+浦河町!U27+様似町!U27+えりも町!U27+新ひだか町!U27</f>
        <v>4</v>
      </c>
      <c r="V27" s="32">
        <f>+日高町!V27+平取町!V27+新冠町!V27+浦河町!V27+様似町!V27+えりも町!V27+新ひだか町!V27</f>
        <v>245</v>
      </c>
    </row>
    <row r="28" spans="1:22" ht="18" customHeight="1" x14ac:dyDescent="0.15">
      <c r="A28" s="157"/>
      <c r="B28" s="119" t="s">
        <v>14</v>
      </c>
      <c r="C28" s="8">
        <f>+日高町!C28+平取町!C28+新冠町!C28+浦河町!C28+様似町!C28+えりも町!C28+新ひだか町!C28</f>
        <v>342</v>
      </c>
      <c r="D28" s="9">
        <f>+日高町!D28+平取町!D28+新冠町!D28+浦河町!D28+様似町!D28+えりも町!D28+新ひだか町!D28</f>
        <v>44</v>
      </c>
      <c r="E28" s="9">
        <f>+日高町!E28+平取町!E28+新冠町!E28+浦河町!E28+様似町!E28+えりも町!E28+新ひだか町!E28</f>
        <v>0</v>
      </c>
      <c r="F28" s="9">
        <f>+日高町!F28+平取町!F28+新冠町!F28+浦河町!F28+様似町!F28+えりも町!F28+新ひだか町!F28</f>
        <v>1</v>
      </c>
      <c r="G28" s="9">
        <f>+日高町!G28+平取町!G28+新冠町!G28+浦河町!G28+様似町!G28+えりも町!G28+新ひだか町!G28</f>
        <v>0</v>
      </c>
      <c r="H28" s="9">
        <f>+日高町!H28+平取町!H28+新冠町!H28+浦河町!H28+様似町!H28+えりも町!H28+新ひだか町!H28</f>
        <v>0</v>
      </c>
      <c r="I28" s="9">
        <f>+日高町!I28+平取町!I28+新冠町!I28+浦河町!I28+様似町!I28+えりも町!I28+新ひだか町!I28</f>
        <v>46</v>
      </c>
      <c r="J28" s="9">
        <f>+日高町!J28+平取町!J28+新冠町!J28+浦河町!J28+様似町!J28+えりも町!J28+新ひだか町!J28</f>
        <v>0</v>
      </c>
      <c r="K28" s="9">
        <f>+日高町!K28+平取町!K28+新冠町!K28+浦河町!K28+様似町!K28+えりも町!K28+新ひだか町!K28</f>
        <v>0</v>
      </c>
      <c r="L28" s="9">
        <f>+日高町!L28+平取町!L28+新冠町!L28+浦河町!L28+様似町!L28+えりも町!L28+新ひだか町!L28</f>
        <v>0</v>
      </c>
      <c r="M28" s="9">
        <f>+日高町!M28+平取町!M28+新冠町!M28+浦河町!M28+様似町!M28+えりも町!M28+新ひだか町!M28</f>
        <v>56</v>
      </c>
      <c r="N28" s="9">
        <f>+日高町!N28+平取町!N28+新冠町!N28+浦河町!N28+様似町!N28+えりも町!N28+新ひだか町!N28</f>
        <v>0</v>
      </c>
      <c r="O28" s="9">
        <f>+日高町!O28+平取町!O28+新冠町!O28+浦河町!O28+様似町!O28+えりも町!O28+新ひだか町!O28</f>
        <v>0</v>
      </c>
      <c r="P28" s="9">
        <f>+日高町!P28+平取町!P28+新冠町!P28+浦河町!P28+様似町!P28+えりも町!P28+新ひだか町!P28</f>
        <v>0</v>
      </c>
      <c r="Q28" s="9">
        <f>+日高町!Q28+平取町!Q28+新冠町!Q28+浦河町!Q28+様似町!Q28+えりも町!Q28+新ひだか町!Q28</f>
        <v>0</v>
      </c>
      <c r="R28" s="9">
        <f>+日高町!R28+平取町!R28+新冠町!R28+浦河町!R28+様似町!R28+えりも町!R28+新ひだか町!R28</f>
        <v>0</v>
      </c>
      <c r="S28" s="9">
        <f>+日高町!S28+平取町!S28+新冠町!S28+浦河町!S28+様似町!S28+えりも町!S28+新ひだか町!S28</f>
        <v>0</v>
      </c>
      <c r="T28" s="9">
        <f>+日高町!T28+平取町!T28+新冠町!T28+浦河町!T28+様似町!T28+えりも町!T28+新ひだか町!T28</f>
        <v>4</v>
      </c>
      <c r="U28" s="10">
        <f>+日高町!U28+平取町!U28+新冠町!U28+浦河町!U28+様似町!U28+えりも町!U28+新ひだか町!U28</f>
        <v>8</v>
      </c>
      <c r="V28" s="30">
        <f>+日高町!V28+平取町!V28+新冠町!V28+浦河町!V28+様似町!V28+えりも町!V28+新ひだか町!V28</f>
        <v>501</v>
      </c>
    </row>
    <row r="29" spans="1:22" ht="18" customHeight="1" x14ac:dyDescent="0.15">
      <c r="A29" s="154" t="s">
        <v>12</v>
      </c>
      <c r="B29" s="118" t="s">
        <v>13</v>
      </c>
      <c r="C29" s="2">
        <f>+日高町!C29+平取町!C29+新冠町!C29+浦河町!C29+様似町!C29+えりも町!C29+新ひだか町!C29</f>
        <v>3</v>
      </c>
      <c r="D29" s="3">
        <f>+日高町!D29+平取町!D29+新冠町!D29+浦河町!D29+様似町!D29+えりも町!D29+新ひだか町!D29</f>
        <v>6</v>
      </c>
      <c r="E29" s="3">
        <f>+日高町!E29+平取町!E29+新冠町!E29+浦河町!E29+様似町!E29+えりも町!E29+新ひだか町!E29</f>
        <v>0</v>
      </c>
      <c r="F29" s="3">
        <f>+日高町!F29+平取町!F29+新冠町!F29+浦河町!F29+様似町!F29+えりも町!F29+新ひだか町!F29</f>
        <v>2</v>
      </c>
      <c r="G29" s="3">
        <f>+日高町!G29+平取町!G29+新冠町!G29+浦河町!G29+様似町!G29+えりも町!G29+新ひだか町!G29</f>
        <v>0</v>
      </c>
      <c r="H29" s="3">
        <f>+日高町!H29+平取町!H29+新冠町!H29+浦河町!H29+様似町!H29+えりも町!H29+新ひだか町!H29</f>
        <v>2</v>
      </c>
      <c r="I29" s="3">
        <f>+日高町!I29+平取町!I29+新冠町!I29+浦河町!I29+様似町!I29+えりも町!I29+新ひだか町!I29</f>
        <v>59</v>
      </c>
      <c r="J29" s="3">
        <f>+日高町!J29+平取町!J29+新冠町!J29+浦河町!J29+様似町!J29+えりも町!J29+新ひだか町!J29</f>
        <v>0</v>
      </c>
      <c r="K29" s="3">
        <f>+日高町!K29+平取町!K29+新冠町!K29+浦河町!K29+様似町!K29+えりも町!K29+新ひだか町!K29</f>
        <v>0</v>
      </c>
      <c r="L29" s="3">
        <f>+日高町!L29+平取町!L29+新冠町!L29+浦河町!L29+様似町!L29+えりも町!L29+新ひだか町!L29</f>
        <v>0</v>
      </c>
      <c r="M29" s="3">
        <f>+日高町!M29+平取町!M29+新冠町!M29+浦河町!M29+様似町!M29+えりも町!M29+新ひだか町!M29</f>
        <v>1</v>
      </c>
      <c r="N29" s="3">
        <f>+日高町!N29+平取町!N29+新冠町!N29+浦河町!N29+様似町!N29+えりも町!N29+新ひだか町!N29</f>
        <v>0</v>
      </c>
      <c r="O29" s="3">
        <f>+日高町!O29+平取町!O29+新冠町!O29+浦河町!O29+様似町!O29+えりも町!O29+新ひだか町!O29</f>
        <v>0</v>
      </c>
      <c r="P29" s="3">
        <f>+日高町!P29+平取町!P29+新冠町!P29+浦河町!P29+様似町!P29+えりも町!P29+新ひだか町!P29</f>
        <v>0</v>
      </c>
      <c r="Q29" s="3">
        <f>+日高町!Q29+平取町!Q29+新冠町!Q29+浦河町!Q29+様似町!Q29+えりも町!Q29+新ひだか町!Q29</f>
        <v>2</v>
      </c>
      <c r="R29" s="3">
        <f>+日高町!R29+平取町!R29+新冠町!R29+浦河町!R29+様似町!R29+えりも町!R29+新ひだか町!R29</f>
        <v>0</v>
      </c>
      <c r="S29" s="3">
        <f>+日高町!S29+平取町!S29+新冠町!S29+浦河町!S29+様似町!S29+えりも町!S29+新ひだか町!S29</f>
        <v>0</v>
      </c>
      <c r="T29" s="3">
        <f>+日高町!T29+平取町!T29+新冠町!T29+浦河町!T29+様似町!T29+えりも町!T29+新ひだか町!T29</f>
        <v>0</v>
      </c>
      <c r="U29" s="4">
        <f>+日高町!U29+平取町!U29+新冠町!U29+浦河町!U29+様似町!U29+えりも町!U29+新ひだか町!U29</f>
        <v>2</v>
      </c>
      <c r="V29" s="29">
        <f>+日高町!V29+平取町!V29+新冠町!V29+浦河町!V29+様似町!V29+えりも町!V29+新ひだか町!V29</f>
        <v>77</v>
      </c>
    </row>
    <row r="30" spans="1:22" ht="18" customHeight="1" x14ac:dyDescent="0.15">
      <c r="A30" s="153"/>
      <c r="B30" s="120" t="s">
        <v>14</v>
      </c>
      <c r="C30" s="5">
        <f>+日高町!C30+平取町!C30+新冠町!C30+浦河町!C30+様似町!C30+えりも町!C30+新ひだか町!C30</f>
        <v>22</v>
      </c>
      <c r="D30" s="6">
        <f>+日高町!D30+平取町!D30+新冠町!D30+浦河町!D30+様似町!D30+えりも町!D30+新ひだか町!D30</f>
        <v>6</v>
      </c>
      <c r="E30" s="6">
        <f>+日高町!E30+平取町!E30+新冠町!E30+浦河町!E30+様似町!E30+えりも町!E30+新ひだか町!E30</f>
        <v>0</v>
      </c>
      <c r="F30" s="6">
        <f>+日高町!F30+平取町!F30+新冠町!F30+浦河町!F30+様似町!F30+えりも町!F30+新ひだか町!F30</f>
        <v>2</v>
      </c>
      <c r="G30" s="6">
        <f>+日高町!G30+平取町!G30+新冠町!G30+浦河町!G30+様似町!G30+えりも町!G30+新ひだか町!G30</f>
        <v>0</v>
      </c>
      <c r="H30" s="6">
        <f>+日高町!H30+平取町!H30+新冠町!H30+浦河町!H30+様似町!H30+えりも町!H30+新ひだか町!H30</f>
        <v>2</v>
      </c>
      <c r="I30" s="6">
        <f>+日高町!I30+平取町!I30+新冠町!I30+浦河町!I30+様似町!I30+えりも町!I30+新ひだか町!I30</f>
        <v>59</v>
      </c>
      <c r="J30" s="6">
        <f>+日高町!J30+平取町!J30+新冠町!J30+浦河町!J30+様似町!J30+えりも町!J30+新ひだか町!J30</f>
        <v>0</v>
      </c>
      <c r="K30" s="6">
        <f>+日高町!K30+平取町!K30+新冠町!K30+浦河町!K30+様似町!K30+えりも町!K30+新ひだか町!K30</f>
        <v>0</v>
      </c>
      <c r="L30" s="6">
        <f>+日高町!L30+平取町!L30+新冠町!L30+浦河町!L30+様似町!L30+えりも町!L30+新ひだか町!L30</f>
        <v>0</v>
      </c>
      <c r="M30" s="6">
        <f>+日高町!M30+平取町!M30+新冠町!M30+浦河町!M30+様似町!M30+えりも町!M30+新ひだか町!M30</f>
        <v>7</v>
      </c>
      <c r="N30" s="6">
        <f>+日高町!N30+平取町!N30+新冠町!N30+浦河町!N30+様似町!N30+えりも町!N30+新ひだか町!N30</f>
        <v>0</v>
      </c>
      <c r="O30" s="6">
        <f>+日高町!O30+平取町!O30+新冠町!O30+浦河町!O30+様似町!O30+えりも町!O30+新ひだか町!O30</f>
        <v>0</v>
      </c>
      <c r="P30" s="6">
        <f>+日高町!P30+平取町!P30+新冠町!P30+浦河町!P30+様似町!P30+えりも町!P30+新ひだか町!P30</f>
        <v>0</v>
      </c>
      <c r="Q30" s="6">
        <f>+日高町!Q30+平取町!Q30+新冠町!Q30+浦河町!Q30+様似町!Q30+えりも町!Q30+新ひだか町!Q30</f>
        <v>2</v>
      </c>
      <c r="R30" s="6">
        <f>+日高町!R30+平取町!R30+新冠町!R30+浦河町!R30+様似町!R30+えりも町!R30+新ひだか町!R30</f>
        <v>0</v>
      </c>
      <c r="S30" s="6">
        <f>+日高町!S30+平取町!S30+新冠町!S30+浦河町!S30+様似町!S30+えりも町!S30+新ひだか町!S30</f>
        <v>0</v>
      </c>
      <c r="T30" s="6">
        <f>+日高町!T30+平取町!T30+新冠町!T30+浦河町!T30+様似町!T30+えりも町!T30+新ひだか町!T30</f>
        <v>0</v>
      </c>
      <c r="U30" s="7">
        <f>+日高町!U30+平取町!U30+新冠町!U30+浦河町!U30+様似町!U30+えりも町!U30+新ひだか町!U30</f>
        <v>2</v>
      </c>
      <c r="V30" s="31">
        <f>+日高町!V30+平取町!V30+新冠町!V30+浦河町!V30+様似町!V30+えりも町!V30+新ひだか町!V30</f>
        <v>102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589</v>
      </c>
      <c r="D31" s="3">
        <f t="shared" ref="D31:U31" si="0">+D7+D9+D11+D13+D15+D17+D19+D21+D23+D25+D27+D29</f>
        <v>178</v>
      </c>
      <c r="E31" s="3">
        <f t="shared" si="0"/>
        <v>75</v>
      </c>
      <c r="F31" s="3">
        <f t="shared" si="0"/>
        <v>87</v>
      </c>
      <c r="G31" s="3">
        <f t="shared" si="0"/>
        <v>29</v>
      </c>
      <c r="H31" s="3">
        <f t="shared" si="0"/>
        <v>22</v>
      </c>
      <c r="I31" s="3">
        <f t="shared" si="0"/>
        <v>342</v>
      </c>
      <c r="J31" s="3">
        <f t="shared" si="0"/>
        <v>24</v>
      </c>
      <c r="K31" s="3">
        <f t="shared" ref="K31:M31" si="1">+K7+K9+K11+K13+K15+K17+K19+K21+K23+K25+K27+K29</f>
        <v>2</v>
      </c>
      <c r="L31" s="3">
        <f t="shared" si="1"/>
        <v>4</v>
      </c>
      <c r="M31" s="3">
        <f t="shared" si="1"/>
        <v>15</v>
      </c>
      <c r="N31" s="3">
        <f t="shared" si="0"/>
        <v>19</v>
      </c>
      <c r="O31" s="3">
        <f t="shared" si="0"/>
        <v>16</v>
      </c>
      <c r="P31" s="3">
        <f t="shared" si="0"/>
        <v>8</v>
      </c>
      <c r="Q31" s="3">
        <f t="shared" si="0"/>
        <v>5</v>
      </c>
      <c r="R31" s="3">
        <f t="shared" si="0"/>
        <v>25</v>
      </c>
      <c r="S31" s="3">
        <f t="shared" si="0"/>
        <v>29</v>
      </c>
      <c r="T31" s="3">
        <f t="shared" si="0"/>
        <v>44</v>
      </c>
      <c r="U31" s="4">
        <f t="shared" si="0"/>
        <v>51</v>
      </c>
      <c r="V31" s="29">
        <f>+日高町!V31+平取町!V31+新冠町!V31+浦河町!V31+様似町!V31+えりも町!V31+新ひだか町!V31</f>
        <v>1564</v>
      </c>
    </row>
    <row r="32" spans="1:22" ht="18" customHeight="1" x14ac:dyDescent="0.15">
      <c r="A32" s="153"/>
      <c r="B32" s="120" t="s">
        <v>14</v>
      </c>
      <c r="C32" s="5">
        <f t="shared" ref="C32:U32" si="2">+C8+C10+C12+C14+C16+C18+C20+C22+C24+C26+C28+C30</f>
        <v>1417</v>
      </c>
      <c r="D32" s="6">
        <f t="shared" si="2"/>
        <v>233</v>
      </c>
      <c r="E32" s="6">
        <f t="shared" si="2"/>
        <v>151</v>
      </c>
      <c r="F32" s="6">
        <f t="shared" si="2"/>
        <v>87</v>
      </c>
      <c r="G32" s="6">
        <f t="shared" si="2"/>
        <v>36</v>
      </c>
      <c r="H32" s="6">
        <f t="shared" si="2"/>
        <v>24</v>
      </c>
      <c r="I32" s="6">
        <f t="shared" si="2"/>
        <v>342</v>
      </c>
      <c r="J32" s="6">
        <f t="shared" si="2"/>
        <v>51</v>
      </c>
      <c r="K32" s="6">
        <f t="shared" ref="K32:M32" si="3">+K8+K10+K12+K14+K16+K18+K20+K22+K24+K26+K28+K30</f>
        <v>5</v>
      </c>
      <c r="L32" s="6">
        <f t="shared" si="3"/>
        <v>4</v>
      </c>
      <c r="M32" s="6">
        <f t="shared" si="3"/>
        <v>147</v>
      </c>
      <c r="N32" s="6">
        <f t="shared" si="2"/>
        <v>32</v>
      </c>
      <c r="O32" s="6">
        <f t="shared" si="2"/>
        <v>17</v>
      </c>
      <c r="P32" s="6">
        <f t="shared" si="2"/>
        <v>8</v>
      </c>
      <c r="Q32" s="6">
        <f t="shared" si="2"/>
        <v>6</v>
      </c>
      <c r="R32" s="6">
        <f t="shared" si="2"/>
        <v>49</v>
      </c>
      <c r="S32" s="6">
        <f t="shared" si="2"/>
        <v>35</v>
      </c>
      <c r="T32" s="6">
        <f t="shared" si="2"/>
        <v>66</v>
      </c>
      <c r="U32" s="7">
        <f t="shared" si="2"/>
        <v>75</v>
      </c>
      <c r="V32" s="31">
        <f>+日高町!V32+平取町!V32+新冠町!V32+浦河町!V32+様似町!V32+えりも町!V32+新ひだか町!V32</f>
        <v>2785</v>
      </c>
    </row>
    <row r="33" spans="1:22" ht="18" customHeight="1" x14ac:dyDescent="0.15">
      <c r="A33" s="158" t="s">
        <v>273</v>
      </c>
      <c r="B33" s="118" t="s">
        <v>13</v>
      </c>
      <c r="C33" s="2">
        <f>+日高町!C33+平取町!C33+新冠町!C33+浦河町!C33+様似町!C33+えりも町!C33+新ひだか町!C33</f>
        <v>451</v>
      </c>
      <c r="D33" s="3">
        <f>+日高町!D33+平取町!D33+新冠町!D33+浦河町!D33+様似町!D33+えりも町!D33+新ひだか町!D33</f>
        <v>1206</v>
      </c>
      <c r="E33" s="3">
        <f>+日高町!E33+平取町!E33+新冠町!E33+浦河町!E33+様似町!E33+えりも町!E33+新ひだか町!E33</f>
        <v>141</v>
      </c>
      <c r="F33" s="3">
        <f>+日高町!F33+平取町!F33+新冠町!F33+浦河町!F33+様似町!F33+えりも町!F33+新ひだか町!F33</f>
        <v>113</v>
      </c>
      <c r="G33" s="3">
        <f>+日高町!G33+平取町!G33+新冠町!G33+浦河町!G33+様似町!G33+えりも町!G33+新ひだか町!G33</f>
        <v>12</v>
      </c>
      <c r="H33" s="3">
        <f>+日高町!H33+平取町!H33+新冠町!H33+浦河町!H33+様似町!H33+えりも町!H33+新ひだか町!H33</f>
        <v>22</v>
      </c>
      <c r="I33" s="3">
        <f>+日高町!I33+平取町!I33+新冠町!I33+浦河町!I33+様似町!I33+えりも町!I33+新ひだか町!I33</f>
        <v>761</v>
      </c>
      <c r="J33" s="3">
        <f>+日高町!J33+平取町!J33+新冠町!J33+浦河町!J33+様似町!J33+えりも町!J33+新ひだか町!J33</f>
        <v>3</v>
      </c>
      <c r="K33" s="3">
        <f>+日高町!K33+平取町!K33+新冠町!K33+浦河町!K33+様似町!K33+えりも町!K33+新ひだか町!K33</f>
        <v>4</v>
      </c>
      <c r="L33" s="3">
        <f>+日高町!L33+平取町!L33+新冠町!L33+浦河町!L33+様似町!L33+えりも町!L33+新ひだか町!L33</f>
        <v>0</v>
      </c>
      <c r="M33" s="3">
        <f>+日高町!M33+平取町!M33+新冠町!M33+浦河町!M33+様似町!M33+えりも町!M33+新ひだか町!M33</f>
        <v>117</v>
      </c>
      <c r="N33" s="3">
        <f>+日高町!N33+平取町!N33+新冠町!N33+浦河町!N33+様似町!N33+えりも町!N33+新ひだか町!N33</f>
        <v>8</v>
      </c>
      <c r="O33" s="3">
        <f>+日高町!O33+平取町!O33+新冠町!O33+浦河町!O33+様似町!O33+えりも町!O33+新ひだか町!O33</f>
        <v>50</v>
      </c>
      <c r="P33" s="3">
        <f>+日高町!P33+平取町!P33+新冠町!P33+浦河町!P33+様似町!P33+えりも町!P33+新ひだか町!P33</f>
        <v>19</v>
      </c>
      <c r="Q33" s="3">
        <f>+日高町!Q33+平取町!Q33+新冠町!Q33+浦河町!Q33+様似町!Q33+えりも町!Q33+新ひだか町!Q33</f>
        <v>16</v>
      </c>
      <c r="R33" s="3">
        <f>+日高町!R33+平取町!R33+新冠町!R33+浦河町!R33+様似町!R33+えりも町!R33+新ひだか町!R33</f>
        <v>62</v>
      </c>
      <c r="S33" s="3">
        <f>+日高町!S33+平取町!S33+新冠町!S33+浦河町!S33+様似町!S33+えりも町!S33+新ひだか町!S33</f>
        <v>4</v>
      </c>
      <c r="T33" s="3">
        <f>+日高町!T33+平取町!T33+新冠町!T33+浦河町!T33+様似町!T33+えりも町!T33+新ひだか町!T33</f>
        <v>15</v>
      </c>
      <c r="U33" s="4">
        <f>+日高町!U33+平取町!U33+新冠町!U33+浦河町!U33+様似町!U33+えりも町!U33+新ひだか町!U33</f>
        <v>105</v>
      </c>
      <c r="V33" s="29">
        <f>+日高町!V33+平取町!V33+新冠町!V33+浦河町!V33+様似町!V33+えりも町!V33+新ひだか町!V33</f>
        <v>3109</v>
      </c>
    </row>
    <row r="34" spans="1:22" ht="18" customHeight="1" x14ac:dyDescent="0.15">
      <c r="A34" s="153"/>
      <c r="B34" s="120" t="s">
        <v>14</v>
      </c>
      <c r="C34" s="5">
        <f>+日高町!C34+平取町!C34+新冠町!C34+浦河町!C34+様似町!C34+えりも町!C34+新ひだか町!C34</f>
        <v>909</v>
      </c>
      <c r="D34" s="6">
        <f>+日高町!D34+平取町!D34+新冠町!D34+浦河町!D34+様似町!D34+えりも町!D34+新ひだか町!D34</f>
        <v>6359</v>
      </c>
      <c r="E34" s="6">
        <f>+日高町!E34+平取町!E34+新冠町!E34+浦河町!E34+様似町!E34+えりも町!E34+新ひだか町!E34</f>
        <v>145</v>
      </c>
      <c r="F34" s="6">
        <f>+日高町!F34+平取町!F34+新冠町!F34+浦河町!F34+様似町!F34+えりも町!F34+新ひだか町!F34</f>
        <v>117</v>
      </c>
      <c r="G34" s="6">
        <f>+日高町!G34+平取町!G34+新冠町!G34+浦河町!G34+様似町!G34+えりも町!G34+新ひだか町!G34</f>
        <v>12</v>
      </c>
      <c r="H34" s="6">
        <f>+日高町!H34+平取町!H34+新冠町!H34+浦河町!H34+様似町!H34+えりも町!H34+新ひだか町!H34</f>
        <v>22</v>
      </c>
      <c r="I34" s="6">
        <f>+日高町!I34+平取町!I34+新冠町!I34+浦河町!I34+様似町!I34+えりも町!I34+新ひだか町!I34</f>
        <v>761</v>
      </c>
      <c r="J34" s="6">
        <f>+日高町!J34+平取町!J34+新冠町!J34+浦河町!J34+様似町!J34+えりも町!J34+新ひだか町!J34</f>
        <v>11</v>
      </c>
      <c r="K34" s="6">
        <f>+日高町!K34+平取町!K34+新冠町!K34+浦河町!K34+様似町!K34+えりも町!K34+新ひだか町!K34</f>
        <v>4</v>
      </c>
      <c r="L34" s="6">
        <f>+日高町!L34+平取町!L34+新冠町!L34+浦河町!L34+様似町!L34+えりも町!L34+新ひだか町!L34</f>
        <v>0</v>
      </c>
      <c r="M34" s="6">
        <f>+日高町!M34+平取町!M34+新冠町!M34+浦河町!M34+様似町!M34+えりも町!M34+新ひだか町!M34</f>
        <v>401</v>
      </c>
      <c r="N34" s="6">
        <f>+日高町!N34+平取町!N34+新冠町!N34+浦河町!N34+様似町!N34+えりも町!N34+新ひだか町!N34</f>
        <v>8</v>
      </c>
      <c r="O34" s="6">
        <f>+日高町!O34+平取町!O34+新冠町!O34+浦河町!O34+様似町!O34+えりも町!O34+新ひだか町!O34</f>
        <v>50</v>
      </c>
      <c r="P34" s="6">
        <f>+日高町!P34+平取町!P34+新冠町!P34+浦河町!P34+様似町!P34+えりも町!P34+新ひだか町!P34</f>
        <v>21</v>
      </c>
      <c r="Q34" s="6">
        <f>+日高町!Q34+平取町!Q34+新冠町!Q34+浦河町!Q34+様似町!Q34+えりも町!Q34+新ひだか町!Q34</f>
        <v>18</v>
      </c>
      <c r="R34" s="6">
        <f>+日高町!R34+平取町!R34+新冠町!R34+浦河町!R34+様似町!R34+えりも町!R34+新ひだか町!R34</f>
        <v>66</v>
      </c>
      <c r="S34" s="6">
        <f>+日高町!S34+平取町!S34+新冠町!S34+浦河町!S34+様似町!S34+えりも町!S34+新ひだか町!S34</f>
        <v>8</v>
      </c>
      <c r="T34" s="6">
        <f>+日高町!T34+平取町!T34+新冠町!T34+浦河町!T34+様似町!T34+えりも町!T34+新ひだか町!T34</f>
        <v>20</v>
      </c>
      <c r="U34" s="7">
        <f>+日高町!U34+平取町!U34+新冠町!U34+浦河町!U34+様似町!U34+えりも町!U34+新ひだか町!U34</f>
        <v>126</v>
      </c>
      <c r="V34" s="31">
        <f>+日高町!V34+平取町!V34+新冠町!V34+浦河町!V34+様似町!V34+えりも町!V34+新ひだか町!V34</f>
        <v>9058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1.3059866962305986</v>
      </c>
      <c r="D35" s="34">
        <f t="shared" ref="D35:V35" si="4">IF(D33=0,"- ",+D31/D33)</f>
        <v>0.14759535655058043</v>
      </c>
      <c r="E35" s="34">
        <f t="shared" si="4"/>
        <v>0.53191489361702127</v>
      </c>
      <c r="F35" s="34">
        <f t="shared" si="4"/>
        <v>0.76991150442477874</v>
      </c>
      <c r="G35" s="34">
        <f t="shared" si="4"/>
        <v>2.4166666666666665</v>
      </c>
      <c r="H35" s="34">
        <f t="shared" si="4"/>
        <v>1</v>
      </c>
      <c r="I35" s="34">
        <f t="shared" si="4"/>
        <v>0.44940867279894875</v>
      </c>
      <c r="J35" s="34">
        <f t="shared" si="4"/>
        <v>8</v>
      </c>
      <c r="K35" s="34">
        <f t="shared" ref="K35:M35" si="5">IF(K33=0,"- ",+K31/K33)</f>
        <v>0.5</v>
      </c>
      <c r="L35" s="34" t="str">
        <f t="shared" si="5"/>
        <v xml:space="preserve">- </v>
      </c>
      <c r="M35" s="34">
        <f t="shared" si="5"/>
        <v>0.12820512820512819</v>
      </c>
      <c r="N35" s="34">
        <f t="shared" si="4"/>
        <v>2.375</v>
      </c>
      <c r="O35" s="34">
        <f t="shared" si="4"/>
        <v>0.32</v>
      </c>
      <c r="P35" s="34">
        <f t="shared" si="4"/>
        <v>0.42105263157894735</v>
      </c>
      <c r="Q35" s="34">
        <f t="shared" si="4"/>
        <v>0.3125</v>
      </c>
      <c r="R35" s="34">
        <f t="shared" si="4"/>
        <v>0.40322580645161288</v>
      </c>
      <c r="S35" s="34">
        <f t="shared" si="4"/>
        <v>7.25</v>
      </c>
      <c r="T35" s="34">
        <f t="shared" si="4"/>
        <v>2.9333333333333331</v>
      </c>
      <c r="U35" s="35">
        <f t="shared" si="4"/>
        <v>0.48571428571428571</v>
      </c>
      <c r="V35" s="36">
        <f t="shared" si="4"/>
        <v>0.50305564490189769</v>
      </c>
    </row>
    <row r="36" spans="1:22" ht="18" customHeight="1" x14ac:dyDescent="0.15">
      <c r="A36" s="153"/>
      <c r="B36" s="120" t="s">
        <v>14</v>
      </c>
      <c r="C36" s="37">
        <f t="shared" ref="C36:V36" si="6">IF(C34=0,"- ",+C32/C34)</f>
        <v>1.5588558855885588</v>
      </c>
      <c r="D36" s="38">
        <f t="shared" si="6"/>
        <v>3.6640981286365781E-2</v>
      </c>
      <c r="E36" s="38">
        <f t="shared" si="6"/>
        <v>1.0413793103448277</v>
      </c>
      <c r="F36" s="38">
        <f t="shared" si="6"/>
        <v>0.74358974358974361</v>
      </c>
      <c r="G36" s="38">
        <f t="shared" si="6"/>
        <v>3</v>
      </c>
      <c r="H36" s="38">
        <f t="shared" si="6"/>
        <v>1.0909090909090908</v>
      </c>
      <c r="I36" s="38">
        <f t="shared" si="6"/>
        <v>0.44940867279894875</v>
      </c>
      <c r="J36" s="38">
        <f t="shared" si="6"/>
        <v>4.6363636363636367</v>
      </c>
      <c r="K36" s="38">
        <f t="shared" ref="K36:M36" si="7">IF(K34=0,"- ",+K32/K34)</f>
        <v>1.25</v>
      </c>
      <c r="L36" s="38" t="str">
        <f t="shared" si="7"/>
        <v xml:space="preserve">- </v>
      </c>
      <c r="M36" s="38">
        <f t="shared" si="7"/>
        <v>0.36658354114713215</v>
      </c>
      <c r="N36" s="38">
        <f t="shared" si="6"/>
        <v>4</v>
      </c>
      <c r="O36" s="38">
        <f t="shared" si="6"/>
        <v>0.34</v>
      </c>
      <c r="P36" s="38">
        <f t="shared" si="6"/>
        <v>0.38095238095238093</v>
      </c>
      <c r="Q36" s="38">
        <f t="shared" si="6"/>
        <v>0.33333333333333331</v>
      </c>
      <c r="R36" s="38">
        <f t="shared" si="6"/>
        <v>0.74242424242424243</v>
      </c>
      <c r="S36" s="38">
        <f t="shared" si="6"/>
        <v>4.375</v>
      </c>
      <c r="T36" s="38">
        <f t="shared" si="6"/>
        <v>3.3</v>
      </c>
      <c r="U36" s="39">
        <f t="shared" si="6"/>
        <v>0.59523809523809523</v>
      </c>
      <c r="V36" s="40">
        <f t="shared" si="6"/>
        <v>0.30746301611834842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C4" s="26"/>
      <c r="L4" s="14" t="s">
        <v>34</v>
      </c>
      <c r="N4" s="15">
        <v>14</v>
      </c>
      <c r="O4" s="14" t="s">
        <v>35</v>
      </c>
      <c r="P4" s="14" t="s">
        <v>36</v>
      </c>
      <c r="Q4" s="15">
        <v>14</v>
      </c>
      <c r="R4" s="14" t="s">
        <v>37</v>
      </c>
      <c r="T4" s="16" t="s">
        <v>33</v>
      </c>
      <c r="U4" s="16"/>
      <c r="V4" s="16" t="s">
        <v>109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>
        <v>23</v>
      </c>
      <c r="D13" s="3"/>
      <c r="E13" s="3">
        <v>3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26</v>
      </c>
    </row>
    <row r="14" spans="1:22" ht="18" customHeight="1" x14ac:dyDescent="0.15">
      <c r="A14" s="153"/>
      <c r="B14" s="120" t="s">
        <v>14</v>
      </c>
      <c r="C14" s="5">
        <v>69</v>
      </c>
      <c r="D14" s="6"/>
      <c r="E14" s="6">
        <v>3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72</v>
      </c>
    </row>
    <row r="15" spans="1:22" ht="18" customHeight="1" x14ac:dyDescent="0.15">
      <c r="A15" s="156" t="s">
        <v>5</v>
      </c>
      <c r="B15" s="121" t="s">
        <v>13</v>
      </c>
      <c r="C15" s="11">
        <v>47</v>
      </c>
      <c r="D15" s="12"/>
      <c r="E15" s="12"/>
      <c r="F15" s="12">
        <v>3</v>
      </c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50</v>
      </c>
    </row>
    <row r="16" spans="1:22" ht="18" customHeight="1" x14ac:dyDescent="0.15">
      <c r="A16" s="157"/>
      <c r="B16" s="119" t="s">
        <v>14</v>
      </c>
      <c r="C16" s="8">
        <v>141</v>
      </c>
      <c r="D16" s="9"/>
      <c r="E16" s="9"/>
      <c r="F16" s="9">
        <v>3</v>
      </c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144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>
        <v>2</v>
      </c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>
        <v>2</v>
      </c>
      <c r="T17" s="3"/>
      <c r="U17" s="4">
        <v>1</v>
      </c>
      <c r="V17" s="29">
        <f t="shared" si="0"/>
        <v>5</v>
      </c>
    </row>
    <row r="18" spans="1:22" ht="18" customHeight="1" x14ac:dyDescent="0.15">
      <c r="A18" s="153"/>
      <c r="B18" s="120" t="s">
        <v>14</v>
      </c>
      <c r="C18" s="5"/>
      <c r="D18" s="6"/>
      <c r="E18" s="6"/>
      <c r="F18" s="6">
        <v>2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>
        <v>8</v>
      </c>
      <c r="T18" s="6"/>
      <c r="U18" s="7">
        <v>3</v>
      </c>
      <c r="V18" s="31">
        <f t="shared" si="0"/>
        <v>13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>
        <v>1</v>
      </c>
      <c r="Q19" s="12"/>
      <c r="R19" s="12"/>
      <c r="S19" s="12"/>
      <c r="T19" s="12">
        <v>1</v>
      </c>
      <c r="U19" s="13"/>
      <c r="V19" s="32">
        <f t="shared" si="0"/>
        <v>2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>
        <v>1</v>
      </c>
      <c r="Q20" s="9"/>
      <c r="R20" s="9"/>
      <c r="S20" s="9"/>
      <c r="T20" s="9">
        <v>1</v>
      </c>
      <c r="U20" s="10"/>
      <c r="V20" s="30">
        <f t="shared" si="0"/>
        <v>2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>
        <v>1</v>
      </c>
      <c r="Q21" s="3"/>
      <c r="R21" s="3"/>
      <c r="S21" s="3"/>
      <c r="T21" s="3"/>
      <c r="U21" s="4"/>
      <c r="V21" s="29">
        <f t="shared" si="0"/>
        <v>1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>
        <v>1</v>
      </c>
      <c r="Q22" s="6"/>
      <c r="R22" s="6"/>
      <c r="S22" s="6"/>
      <c r="T22" s="6"/>
      <c r="U22" s="7"/>
      <c r="V22" s="31">
        <f t="shared" si="0"/>
        <v>1</v>
      </c>
    </row>
    <row r="23" spans="1:22" ht="18" customHeight="1" x14ac:dyDescent="0.15">
      <c r="A23" s="156" t="s">
        <v>9</v>
      </c>
      <c r="B23" s="121" t="s">
        <v>13</v>
      </c>
      <c r="C23" s="11">
        <v>44</v>
      </c>
      <c r="D23" s="12"/>
      <c r="E23" s="12">
        <v>1</v>
      </c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45</v>
      </c>
    </row>
    <row r="24" spans="1:22" ht="18" customHeight="1" x14ac:dyDescent="0.15">
      <c r="A24" s="157"/>
      <c r="B24" s="119" t="s">
        <v>14</v>
      </c>
      <c r="C24" s="8">
        <v>129</v>
      </c>
      <c r="D24" s="9"/>
      <c r="E24" s="9">
        <v>1</v>
      </c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130</v>
      </c>
    </row>
    <row r="25" spans="1:22" ht="18" customHeight="1" x14ac:dyDescent="0.15">
      <c r="A25" s="154" t="s">
        <v>10</v>
      </c>
      <c r="B25" s="118" t="s">
        <v>13</v>
      </c>
      <c r="C25" s="2">
        <v>126</v>
      </c>
      <c r="D25" s="3"/>
      <c r="E25" s="3">
        <v>4</v>
      </c>
      <c r="F25" s="3"/>
      <c r="G25" s="3"/>
      <c r="H25" s="3"/>
      <c r="I25" s="3"/>
      <c r="J25" s="3"/>
      <c r="K25" s="3"/>
      <c r="L25" s="3"/>
      <c r="M25" s="3">
        <v>1</v>
      </c>
      <c r="N25" s="3"/>
      <c r="O25" s="3"/>
      <c r="P25" s="3"/>
      <c r="Q25" s="3"/>
      <c r="R25" s="3"/>
      <c r="S25" s="3"/>
      <c r="T25" s="3"/>
      <c r="U25" s="4"/>
      <c r="V25" s="29">
        <f t="shared" si="0"/>
        <v>131</v>
      </c>
    </row>
    <row r="26" spans="1:22" ht="18" customHeight="1" x14ac:dyDescent="0.15">
      <c r="A26" s="153"/>
      <c r="B26" s="120" t="s">
        <v>14</v>
      </c>
      <c r="C26" s="5">
        <v>448</v>
      </c>
      <c r="D26" s="6"/>
      <c r="E26" s="6">
        <v>4</v>
      </c>
      <c r="F26" s="6"/>
      <c r="G26" s="6"/>
      <c r="H26" s="6"/>
      <c r="I26" s="6"/>
      <c r="J26" s="6"/>
      <c r="K26" s="6"/>
      <c r="L26" s="6"/>
      <c r="M26" s="6">
        <v>27</v>
      </c>
      <c r="N26" s="6"/>
      <c r="O26" s="6"/>
      <c r="P26" s="6"/>
      <c r="Q26" s="6"/>
      <c r="R26" s="6"/>
      <c r="S26" s="6"/>
      <c r="T26" s="6"/>
      <c r="U26" s="7"/>
      <c r="V26" s="31">
        <f t="shared" si="0"/>
        <v>479</v>
      </c>
    </row>
    <row r="27" spans="1:22" ht="18" customHeight="1" x14ac:dyDescent="0.15">
      <c r="A27" s="156" t="s">
        <v>11</v>
      </c>
      <c r="B27" s="121" t="s">
        <v>13</v>
      </c>
      <c r="C27" s="11">
        <v>141</v>
      </c>
      <c r="D27" s="12"/>
      <c r="E27" s="12"/>
      <c r="F27" s="12"/>
      <c r="G27" s="12"/>
      <c r="H27" s="12"/>
      <c r="I27" s="12"/>
      <c r="J27" s="12"/>
      <c r="K27" s="12"/>
      <c r="L27" s="12"/>
      <c r="M27" s="12">
        <v>1</v>
      </c>
      <c r="N27" s="12"/>
      <c r="O27" s="12"/>
      <c r="P27" s="12"/>
      <c r="Q27" s="12"/>
      <c r="R27" s="12"/>
      <c r="S27" s="12"/>
      <c r="T27" s="12"/>
      <c r="U27" s="13"/>
      <c r="V27" s="32">
        <f t="shared" si="0"/>
        <v>142</v>
      </c>
    </row>
    <row r="28" spans="1:22" ht="18" customHeight="1" x14ac:dyDescent="0.15">
      <c r="A28" s="157"/>
      <c r="B28" s="119" t="s">
        <v>14</v>
      </c>
      <c r="C28" s="8">
        <v>317</v>
      </c>
      <c r="D28" s="9"/>
      <c r="E28" s="9"/>
      <c r="F28" s="9"/>
      <c r="G28" s="9"/>
      <c r="H28" s="9"/>
      <c r="I28" s="9"/>
      <c r="J28" s="9"/>
      <c r="K28" s="9"/>
      <c r="L28" s="9"/>
      <c r="M28" s="9">
        <v>28</v>
      </c>
      <c r="N28" s="9"/>
      <c r="O28" s="9"/>
      <c r="P28" s="9"/>
      <c r="Q28" s="9"/>
      <c r="R28" s="9"/>
      <c r="S28" s="9"/>
      <c r="T28" s="9"/>
      <c r="U28" s="10"/>
      <c r="V28" s="30">
        <f t="shared" si="0"/>
        <v>345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>
        <v>1</v>
      </c>
      <c r="N29" s="3"/>
      <c r="O29" s="3"/>
      <c r="P29" s="3"/>
      <c r="Q29" s="3">
        <v>2</v>
      </c>
      <c r="R29" s="3"/>
      <c r="S29" s="3"/>
      <c r="T29" s="3"/>
      <c r="U29" s="4"/>
      <c r="V29" s="29">
        <f t="shared" si="0"/>
        <v>3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>
        <v>7</v>
      </c>
      <c r="N30" s="6"/>
      <c r="O30" s="6"/>
      <c r="P30" s="6"/>
      <c r="Q30" s="6">
        <v>2</v>
      </c>
      <c r="R30" s="6"/>
      <c r="S30" s="6"/>
      <c r="T30" s="6"/>
      <c r="U30" s="7"/>
      <c r="V30" s="31">
        <f t="shared" si="0"/>
        <v>9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381</v>
      </c>
      <c r="D31" s="3">
        <f t="shared" ref="D31:V31" si="1">+D7+D9+D11+D13+D15+D17+D19+D21+D23+D25+D27+D29</f>
        <v>0</v>
      </c>
      <c r="E31" s="3">
        <f t="shared" si="1"/>
        <v>8</v>
      </c>
      <c r="F31" s="3">
        <f t="shared" si="1"/>
        <v>5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3</v>
      </c>
      <c r="N31" s="3">
        <f t="shared" si="1"/>
        <v>0</v>
      </c>
      <c r="O31" s="3">
        <f t="shared" si="1"/>
        <v>0</v>
      </c>
      <c r="P31" s="3">
        <f t="shared" si="1"/>
        <v>2</v>
      </c>
      <c r="Q31" s="3">
        <f t="shared" si="1"/>
        <v>2</v>
      </c>
      <c r="R31" s="3">
        <f t="shared" si="1"/>
        <v>0</v>
      </c>
      <c r="S31" s="3">
        <f t="shared" si="1"/>
        <v>2</v>
      </c>
      <c r="T31" s="3">
        <f t="shared" si="1"/>
        <v>1</v>
      </c>
      <c r="U31" s="4">
        <f t="shared" si="1"/>
        <v>1</v>
      </c>
      <c r="V31" s="29">
        <f t="shared" si="1"/>
        <v>405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1104</v>
      </c>
      <c r="D32" s="6">
        <f t="shared" si="3"/>
        <v>0</v>
      </c>
      <c r="E32" s="6">
        <f t="shared" si="3"/>
        <v>8</v>
      </c>
      <c r="F32" s="6">
        <f t="shared" si="3"/>
        <v>5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62</v>
      </c>
      <c r="N32" s="6">
        <f t="shared" si="3"/>
        <v>0</v>
      </c>
      <c r="O32" s="6">
        <f t="shared" si="3"/>
        <v>0</v>
      </c>
      <c r="P32" s="6">
        <f t="shared" si="3"/>
        <v>2</v>
      </c>
      <c r="Q32" s="6">
        <f t="shared" si="3"/>
        <v>2</v>
      </c>
      <c r="R32" s="6">
        <f t="shared" si="3"/>
        <v>0</v>
      </c>
      <c r="S32" s="6">
        <f t="shared" si="3"/>
        <v>8</v>
      </c>
      <c r="T32" s="6">
        <f t="shared" si="3"/>
        <v>1</v>
      </c>
      <c r="U32" s="7">
        <f t="shared" si="3"/>
        <v>3</v>
      </c>
      <c r="V32" s="31">
        <f t="shared" si="3"/>
        <v>1195</v>
      </c>
    </row>
    <row r="33" spans="1:22" ht="18" customHeight="1" x14ac:dyDescent="0.15">
      <c r="A33" s="158" t="s">
        <v>273</v>
      </c>
      <c r="B33" s="118" t="s">
        <v>13</v>
      </c>
      <c r="C33" s="2">
        <v>268</v>
      </c>
      <c r="D33" s="3">
        <v>993</v>
      </c>
      <c r="E33" s="3">
        <v>16</v>
      </c>
      <c r="F33" s="3">
        <v>30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1</v>
      </c>
      <c r="O33" s="3">
        <v>5</v>
      </c>
      <c r="P33" s="3">
        <v>0</v>
      </c>
      <c r="Q33" s="3">
        <v>5</v>
      </c>
      <c r="R33" s="3">
        <v>7</v>
      </c>
      <c r="S33" s="3">
        <v>1</v>
      </c>
      <c r="T33" s="3">
        <v>1</v>
      </c>
      <c r="U33" s="4">
        <v>13</v>
      </c>
      <c r="V33" s="29">
        <f>SUM(C33:U33)</f>
        <v>1340</v>
      </c>
    </row>
    <row r="34" spans="1:22" ht="18" customHeight="1" x14ac:dyDescent="0.15">
      <c r="A34" s="153"/>
      <c r="B34" s="120" t="s">
        <v>14</v>
      </c>
      <c r="C34" s="5">
        <v>653</v>
      </c>
      <c r="D34" s="6">
        <v>6066</v>
      </c>
      <c r="E34" s="6">
        <v>20</v>
      </c>
      <c r="F34" s="6">
        <v>30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1</v>
      </c>
      <c r="O34" s="6">
        <v>5</v>
      </c>
      <c r="P34" s="6">
        <v>0</v>
      </c>
      <c r="Q34" s="6">
        <v>5</v>
      </c>
      <c r="R34" s="6">
        <v>7</v>
      </c>
      <c r="S34" s="6">
        <v>2</v>
      </c>
      <c r="T34" s="6">
        <v>4</v>
      </c>
      <c r="U34" s="7">
        <v>16</v>
      </c>
      <c r="V34" s="31">
        <f>SUM(C34:U34)</f>
        <v>6809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1.4216417910447761</v>
      </c>
      <c r="D35" s="34">
        <f t="shared" ref="D35:V35" si="5">IF(D33=0,"- ",+D31/D33)</f>
        <v>0</v>
      </c>
      <c r="E35" s="34">
        <f t="shared" si="5"/>
        <v>0.5</v>
      </c>
      <c r="F35" s="34">
        <f t="shared" si="5"/>
        <v>0.16666666666666666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>
        <f t="shared" si="5"/>
        <v>0</v>
      </c>
      <c r="O35" s="34">
        <f t="shared" si="5"/>
        <v>0</v>
      </c>
      <c r="P35" s="34" t="str">
        <f t="shared" si="5"/>
        <v xml:space="preserve">- </v>
      </c>
      <c r="Q35" s="34">
        <f t="shared" si="5"/>
        <v>0.4</v>
      </c>
      <c r="R35" s="34">
        <f t="shared" si="5"/>
        <v>0</v>
      </c>
      <c r="S35" s="34">
        <f t="shared" si="5"/>
        <v>2</v>
      </c>
      <c r="T35" s="34">
        <f t="shared" si="5"/>
        <v>1</v>
      </c>
      <c r="U35" s="35">
        <f t="shared" si="5"/>
        <v>7.6923076923076927E-2</v>
      </c>
      <c r="V35" s="36">
        <f t="shared" si="5"/>
        <v>0.30223880597014924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1.6906584992343032</v>
      </c>
      <c r="D36" s="38">
        <f t="shared" si="7"/>
        <v>0</v>
      </c>
      <c r="E36" s="38">
        <f t="shared" si="7"/>
        <v>0.4</v>
      </c>
      <c r="F36" s="38">
        <f t="shared" si="7"/>
        <v>0.16666666666666666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>
        <f t="shared" si="7"/>
        <v>0</v>
      </c>
      <c r="O36" s="38">
        <f t="shared" si="7"/>
        <v>0</v>
      </c>
      <c r="P36" s="38" t="str">
        <f t="shared" si="7"/>
        <v xml:space="preserve">- </v>
      </c>
      <c r="Q36" s="38">
        <f t="shared" si="7"/>
        <v>0.4</v>
      </c>
      <c r="R36" s="38">
        <f t="shared" si="7"/>
        <v>0</v>
      </c>
      <c r="S36" s="38">
        <f t="shared" si="7"/>
        <v>4</v>
      </c>
      <c r="T36" s="38">
        <f t="shared" si="7"/>
        <v>0.25</v>
      </c>
      <c r="U36" s="39">
        <f t="shared" si="7"/>
        <v>0.1875</v>
      </c>
      <c r="V36" s="40">
        <f t="shared" si="7"/>
        <v>0.17550301072110441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/>
      <c r="O4" s="14" t="s">
        <v>35</v>
      </c>
      <c r="P4" s="14" t="s">
        <v>36</v>
      </c>
      <c r="Q4" s="15"/>
      <c r="R4" s="14" t="s">
        <v>37</v>
      </c>
      <c r="T4" s="16" t="s">
        <v>33</v>
      </c>
      <c r="U4" s="16"/>
      <c r="V4" s="16" t="s">
        <v>110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0</v>
      </c>
    </row>
    <row r="14" spans="1:22" ht="18" customHeight="1" x14ac:dyDescent="0.15">
      <c r="A14" s="153"/>
      <c r="B14" s="120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0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0</v>
      </c>
    </row>
    <row r="16" spans="1:22" ht="18" customHeight="1" x14ac:dyDescent="0.15">
      <c r="A16" s="157"/>
      <c r="B16" s="119" t="s">
        <v>14</v>
      </c>
      <c r="C16" s="8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0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0</v>
      </c>
      <c r="D31" s="3">
        <f t="shared" ref="D31:V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0</v>
      </c>
      <c r="S31" s="3">
        <f t="shared" si="1"/>
        <v>0</v>
      </c>
      <c r="T31" s="3">
        <f t="shared" si="1"/>
        <v>0</v>
      </c>
      <c r="U31" s="4">
        <f t="shared" si="1"/>
        <v>0</v>
      </c>
      <c r="V31" s="29">
        <f t="shared" si="1"/>
        <v>0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0</v>
      </c>
      <c r="D32" s="6">
        <f t="shared" si="3"/>
        <v>0</v>
      </c>
      <c r="E32" s="6">
        <f t="shared" si="3"/>
        <v>0</v>
      </c>
      <c r="F32" s="6">
        <f t="shared" si="3"/>
        <v>0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0</v>
      </c>
      <c r="U32" s="7">
        <f t="shared" si="3"/>
        <v>0</v>
      </c>
      <c r="V32" s="31">
        <f t="shared" si="3"/>
        <v>0</v>
      </c>
    </row>
    <row r="33" spans="1:22" ht="18" customHeight="1" x14ac:dyDescent="0.15">
      <c r="A33" s="158" t="s">
        <v>273</v>
      </c>
      <c r="B33" s="118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4">
        <v>0</v>
      </c>
      <c r="V33" s="29">
        <f>SUM(C33:U33)</f>
        <v>0</v>
      </c>
    </row>
    <row r="34" spans="1:22" ht="18" customHeight="1" x14ac:dyDescent="0.15">
      <c r="A34" s="153"/>
      <c r="B34" s="120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7">
        <v>0</v>
      </c>
      <c r="V34" s="31">
        <f>SUM(C34:U34)</f>
        <v>0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 t="str">
        <f t="shared" ref="D35:V35" si="5">IF(D33=0,"- ",+D31/D33)</f>
        <v xml:space="preserve">- </v>
      </c>
      <c r="E35" s="34" t="str">
        <f t="shared" si="5"/>
        <v xml:space="preserve">- 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 t="str">
        <f t="shared" si="5"/>
        <v xml:space="preserve">- </v>
      </c>
      <c r="V35" s="36" t="str">
        <f t="shared" si="5"/>
        <v xml:space="preserve">- 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 t="str">
        <f t="shared" si="7"/>
        <v xml:space="preserve">- </v>
      </c>
      <c r="E36" s="38" t="str">
        <f t="shared" si="7"/>
        <v xml:space="preserve">- 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 t="str">
        <f t="shared" si="7"/>
        <v xml:space="preserve">- </v>
      </c>
      <c r="V36" s="40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2</v>
      </c>
      <c r="O4" s="14" t="s">
        <v>35</v>
      </c>
      <c r="P4" s="14" t="s">
        <v>36</v>
      </c>
      <c r="Q4" s="15">
        <v>2</v>
      </c>
      <c r="R4" s="14" t="s">
        <v>37</v>
      </c>
      <c r="T4" s="16" t="s">
        <v>33</v>
      </c>
      <c r="U4" s="16"/>
      <c r="V4" s="16" t="s">
        <v>111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>
        <v>2</v>
      </c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2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>
        <v>2</v>
      </c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2</v>
      </c>
    </row>
    <row r="9" spans="1:22" ht="18" customHeight="1" x14ac:dyDescent="0.15">
      <c r="A9" s="154" t="s">
        <v>2</v>
      </c>
      <c r="B9" s="118" t="s">
        <v>13</v>
      </c>
      <c r="C9" s="2"/>
      <c r="D9" s="3">
        <v>1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1</v>
      </c>
    </row>
    <row r="10" spans="1:22" ht="18" customHeight="1" x14ac:dyDescent="0.15">
      <c r="A10" s="153"/>
      <c r="B10" s="120" t="s">
        <v>14</v>
      </c>
      <c r="C10" s="5"/>
      <c r="D10" s="6">
        <v>1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1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>
        <v>2</v>
      </c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>
        <v>15</v>
      </c>
      <c r="T11" s="12"/>
      <c r="U11" s="13"/>
      <c r="V11" s="32">
        <f t="shared" si="0"/>
        <v>17</v>
      </c>
    </row>
    <row r="12" spans="1:22" ht="18" customHeight="1" x14ac:dyDescent="0.15">
      <c r="A12" s="157"/>
      <c r="B12" s="119" t="s">
        <v>14</v>
      </c>
      <c r="C12" s="8"/>
      <c r="D12" s="9"/>
      <c r="E12" s="9">
        <v>2</v>
      </c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>
        <v>15</v>
      </c>
      <c r="T12" s="9"/>
      <c r="U12" s="10"/>
      <c r="V12" s="30">
        <f t="shared" si="0"/>
        <v>17</v>
      </c>
    </row>
    <row r="13" spans="1:22" ht="18" customHeight="1" x14ac:dyDescent="0.15">
      <c r="A13" s="154" t="s">
        <v>4</v>
      </c>
      <c r="B13" s="118" t="s">
        <v>13</v>
      </c>
      <c r="C13" s="2"/>
      <c r="D13" s="3">
        <v>6</v>
      </c>
      <c r="E13" s="3"/>
      <c r="F13" s="3"/>
      <c r="G13" s="3">
        <v>6</v>
      </c>
      <c r="H13" s="3"/>
      <c r="I13" s="3"/>
      <c r="J13" s="3"/>
      <c r="K13" s="3"/>
      <c r="L13" s="3"/>
      <c r="M13" s="3"/>
      <c r="N13" s="3"/>
      <c r="O13" s="3">
        <v>6</v>
      </c>
      <c r="P13" s="3"/>
      <c r="Q13" s="3"/>
      <c r="R13" s="3"/>
      <c r="S13" s="3"/>
      <c r="T13" s="3"/>
      <c r="U13" s="4">
        <v>2</v>
      </c>
      <c r="V13" s="29">
        <f t="shared" si="0"/>
        <v>20</v>
      </c>
    </row>
    <row r="14" spans="1:22" ht="18" customHeight="1" x14ac:dyDescent="0.15">
      <c r="A14" s="153"/>
      <c r="B14" s="120" t="s">
        <v>14</v>
      </c>
      <c r="C14" s="5"/>
      <c r="D14" s="6">
        <v>6</v>
      </c>
      <c r="E14" s="6"/>
      <c r="F14" s="6"/>
      <c r="G14" s="6">
        <v>6</v>
      </c>
      <c r="H14" s="6"/>
      <c r="I14" s="6"/>
      <c r="J14" s="6"/>
      <c r="K14" s="6"/>
      <c r="L14" s="6"/>
      <c r="M14" s="6"/>
      <c r="N14" s="6"/>
      <c r="O14" s="6">
        <v>6</v>
      </c>
      <c r="P14" s="6"/>
      <c r="Q14" s="6"/>
      <c r="R14" s="6"/>
      <c r="S14" s="6"/>
      <c r="T14" s="6"/>
      <c r="U14" s="7">
        <v>2</v>
      </c>
      <c r="V14" s="31">
        <f t="shared" si="0"/>
        <v>20</v>
      </c>
    </row>
    <row r="15" spans="1:22" ht="18" customHeight="1" x14ac:dyDescent="0.15">
      <c r="A15" s="156" t="s">
        <v>5</v>
      </c>
      <c r="B15" s="121" t="s">
        <v>13</v>
      </c>
      <c r="C15" s="11"/>
      <c r="D15" s="12">
        <v>4</v>
      </c>
      <c r="E15" s="12">
        <v>2</v>
      </c>
      <c r="F15" s="12">
        <v>5</v>
      </c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>
        <v>1</v>
      </c>
      <c r="R15" s="12">
        <v>1</v>
      </c>
      <c r="S15" s="12"/>
      <c r="T15" s="12"/>
      <c r="U15" s="13"/>
      <c r="V15" s="32">
        <f t="shared" si="0"/>
        <v>13</v>
      </c>
    </row>
    <row r="16" spans="1:22" ht="18" customHeight="1" x14ac:dyDescent="0.15">
      <c r="A16" s="157"/>
      <c r="B16" s="119" t="s">
        <v>14</v>
      </c>
      <c r="C16" s="8"/>
      <c r="D16" s="9">
        <v>4</v>
      </c>
      <c r="E16" s="9">
        <v>2</v>
      </c>
      <c r="F16" s="9">
        <v>5</v>
      </c>
      <c r="G16" s="9"/>
      <c r="H16" s="9"/>
      <c r="I16" s="9"/>
      <c r="J16" s="9"/>
      <c r="K16" s="9"/>
      <c r="L16" s="9"/>
      <c r="M16" s="9"/>
      <c r="N16" s="9"/>
      <c r="O16" s="9"/>
      <c r="P16" s="9"/>
      <c r="Q16" s="9">
        <v>2</v>
      </c>
      <c r="R16" s="9">
        <v>1</v>
      </c>
      <c r="S16" s="9"/>
      <c r="T16" s="9"/>
      <c r="U16" s="10"/>
      <c r="V16" s="30">
        <f t="shared" si="0"/>
        <v>14</v>
      </c>
    </row>
    <row r="17" spans="1:22" ht="18" customHeight="1" x14ac:dyDescent="0.15">
      <c r="A17" s="154" t="s">
        <v>6</v>
      </c>
      <c r="B17" s="118" t="s">
        <v>13</v>
      </c>
      <c r="C17" s="2">
        <v>3</v>
      </c>
      <c r="D17" s="3">
        <v>11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>
        <v>2</v>
      </c>
      <c r="U17" s="4"/>
      <c r="V17" s="29">
        <f t="shared" si="0"/>
        <v>16</v>
      </c>
    </row>
    <row r="18" spans="1:22" ht="18" customHeight="1" x14ac:dyDescent="0.15">
      <c r="A18" s="153"/>
      <c r="B18" s="120" t="s">
        <v>14</v>
      </c>
      <c r="C18" s="5">
        <v>3</v>
      </c>
      <c r="D18" s="6">
        <v>11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>
        <v>3</v>
      </c>
      <c r="U18" s="7"/>
      <c r="V18" s="31">
        <f t="shared" si="0"/>
        <v>17</v>
      </c>
    </row>
    <row r="19" spans="1:22" ht="18" customHeight="1" x14ac:dyDescent="0.15">
      <c r="A19" s="156" t="s">
        <v>7</v>
      </c>
      <c r="B19" s="121" t="s">
        <v>13</v>
      </c>
      <c r="C19" s="11">
        <v>10</v>
      </c>
      <c r="D19" s="12">
        <v>5</v>
      </c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>
        <v>1</v>
      </c>
      <c r="T19" s="12"/>
      <c r="U19" s="13"/>
      <c r="V19" s="32">
        <f t="shared" si="0"/>
        <v>16</v>
      </c>
    </row>
    <row r="20" spans="1:22" ht="18" customHeight="1" x14ac:dyDescent="0.15">
      <c r="A20" s="157"/>
      <c r="B20" s="119" t="s">
        <v>14</v>
      </c>
      <c r="C20" s="8">
        <v>10</v>
      </c>
      <c r="D20" s="9">
        <v>5</v>
      </c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>
        <v>1</v>
      </c>
      <c r="T20" s="9"/>
      <c r="U20" s="10"/>
      <c r="V20" s="30">
        <f t="shared" si="0"/>
        <v>16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>
        <v>1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1</v>
      </c>
    </row>
    <row r="24" spans="1:22" ht="18" customHeight="1" x14ac:dyDescent="0.15">
      <c r="A24" s="157"/>
      <c r="B24" s="119" t="s">
        <v>14</v>
      </c>
      <c r="C24" s="8">
        <v>1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1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>
        <v>4</v>
      </c>
      <c r="U27" s="13"/>
      <c r="V27" s="32">
        <f t="shared" si="0"/>
        <v>4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>
        <v>4</v>
      </c>
      <c r="U28" s="10"/>
      <c r="V28" s="30">
        <f t="shared" si="0"/>
        <v>4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>
        <v>2</v>
      </c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2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>
        <v>2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2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14</v>
      </c>
      <c r="D31" s="3">
        <f t="shared" ref="D31:V31" si="1">+D7+D9+D11+D13+D15+D17+D19+D21+D23+D25+D27+D29</f>
        <v>27</v>
      </c>
      <c r="E31" s="3">
        <f t="shared" si="1"/>
        <v>4</v>
      </c>
      <c r="F31" s="3">
        <f t="shared" si="1"/>
        <v>9</v>
      </c>
      <c r="G31" s="3">
        <f t="shared" si="1"/>
        <v>6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6</v>
      </c>
      <c r="P31" s="3">
        <f t="shared" si="1"/>
        <v>0</v>
      </c>
      <c r="Q31" s="3">
        <f t="shared" si="1"/>
        <v>1</v>
      </c>
      <c r="R31" s="3">
        <f t="shared" si="1"/>
        <v>1</v>
      </c>
      <c r="S31" s="3">
        <f t="shared" si="1"/>
        <v>16</v>
      </c>
      <c r="T31" s="3">
        <f t="shared" si="1"/>
        <v>6</v>
      </c>
      <c r="U31" s="4">
        <f t="shared" si="1"/>
        <v>2</v>
      </c>
      <c r="V31" s="29">
        <f t="shared" si="1"/>
        <v>92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14</v>
      </c>
      <c r="D32" s="6">
        <f t="shared" si="3"/>
        <v>27</v>
      </c>
      <c r="E32" s="6">
        <f t="shared" si="3"/>
        <v>4</v>
      </c>
      <c r="F32" s="6">
        <f t="shared" si="3"/>
        <v>9</v>
      </c>
      <c r="G32" s="6">
        <f t="shared" si="3"/>
        <v>6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6</v>
      </c>
      <c r="P32" s="6">
        <f t="shared" si="3"/>
        <v>0</v>
      </c>
      <c r="Q32" s="6">
        <f t="shared" si="3"/>
        <v>2</v>
      </c>
      <c r="R32" s="6">
        <f t="shared" si="3"/>
        <v>1</v>
      </c>
      <c r="S32" s="6">
        <f t="shared" si="3"/>
        <v>16</v>
      </c>
      <c r="T32" s="6">
        <f t="shared" si="3"/>
        <v>7</v>
      </c>
      <c r="U32" s="7">
        <f t="shared" si="3"/>
        <v>2</v>
      </c>
      <c r="V32" s="31">
        <f t="shared" si="3"/>
        <v>94</v>
      </c>
    </row>
    <row r="33" spans="1:22" ht="18" customHeight="1" x14ac:dyDescent="0.15">
      <c r="A33" s="158" t="s">
        <v>273</v>
      </c>
      <c r="B33" s="118" t="s">
        <v>13</v>
      </c>
      <c r="C33" s="2">
        <v>13</v>
      </c>
      <c r="D33" s="3">
        <v>19</v>
      </c>
      <c r="E33" s="3">
        <v>26</v>
      </c>
      <c r="F33" s="3">
        <v>23</v>
      </c>
      <c r="G33" s="3">
        <v>2</v>
      </c>
      <c r="H33" s="3">
        <v>0</v>
      </c>
      <c r="I33" s="3">
        <v>28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10</v>
      </c>
      <c r="P33" s="3">
        <v>10</v>
      </c>
      <c r="Q33" s="3">
        <v>1</v>
      </c>
      <c r="R33" s="3">
        <v>26</v>
      </c>
      <c r="S33" s="3">
        <v>0</v>
      </c>
      <c r="T33" s="3">
        <v>3</v>
      </c>
      <c r="U33" s="4">
        <v>3</v>
      </c>
      <c r="V33" s="29">
        <f>SUM(C33:U33)</f>
        <v>164</v>
      </c>
    </row>
    <row r="34" spans="1:22" ht="18" customHeight="1" x14ac:dyDescent="0.15">
      <c r="A34" s="153"/>
      <c r="B34" s="120" t="s">
        <v>14</v>
      </c>
      <c r="C34" s="5">
        <v>13</v>
      </c>
      <c r="D34" s="6">
        <v>20</v>
      </c>
      <c r="E34" s="6">
        <v>26</v>
      </c>
      <c r="F34" s="6">
        <v>23</v>
      </c>
      <c r="G34" s="6">
        <v>2</v>
      </c>
      <c r="H34" s="6">
        <v>0</v>
      </c>
      <c r="I34" s="6">
        <v>28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10</v>
      </c>
      <c r="P34" s="6">
        <v>10</v>
      </c>
      <c r="Q34" s="6">
        <v>3</v>
      </c>
      <c r="R34" s="6">
        <v>26</v>
      </c>
      <c r="S34" s="6">
        <v>0</v>
      </c>
      <c r="T34" s="6">
        <v>5</v>
      </c>
      <c r="U34" s="7">
        <v>6</v>
      </c>
      <c r="V34" s="31">
        <f>SUM(C34:U34)</f>
        <v>172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1.0769230769230769</v>
      </c>
      <c r="D35" s="34">
        <f t="shared" ref="D35:V35" si="5">IF(D33=0,"- ",+D31/D33)</f>
        <v>1.4210526315789473</v>
      </c>
      <c r="E35" s="34">
        <f t="shared" si="5"/>
        <v>0.15384615384615385</v>
      </c>
      <c r="F35" s="34">
        <f t="shared" si="5"/>
        <v>0.39130434782608697</v>
      </c>
      <c r="G35" s="34">
        <f t="shared" si="5"/>
        <v>3</v>
      </c>
      <c r="H35" s="34" t="str">
        <f t="shared" si="5"/>
        <v xml:space="preserve">- </v>
      </c>
      <c r="I35" s="34">
        <f t="shared" si="5"/>
        <v>0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>
        <f t="shared" si="5"/>
        <v>0.6</v>
      </c>
      <c r="P35" s="34">
        <f t="shared" si="5"/>
        <v>0</v>
      </c>
      <c r="Q35" s="34">
        <f t="shared" si="5"/>
        <v>1</v>
      </c>
      <c r="R35" s="34">
        <f t="shared" si="5"/>
        <v>3.8461538461538464E-2</v>
      </c>
      <c r="S35" s="34" t="str">
        <f t="shared" si="5"/>
        <v xml:space="preserve">- </v>
      </c>
      <c r="T35" s="34">
        <f t="shared" si="5"/>
        <v>2</v>
      </c>
      <c r="U35" s="35">
        <f t="shared" si="5"/>
        <v>0.66666666666666663</v>
      </c>
      <c r="V35" s="36">
        <f t="shared" si="5"/>
        <v>0.56097560975609762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1.0769230769230769</v>
      </c>
      <c r="D36" s="38">
        <f t="shared" si="7"/>
        <v>1.35</v>
      </c>
      <c r="E36" s="38">
        <f t="shared" si="7"/>
        <v>0.15384615384615385</v>
      </c>
      <c r="F36" s="38">
        <f t="shared" si="7"/>
        <v>0.39130434782608697</v>
      </c>
      <c r="G36" s="38">
        <f t="shared" si="7"/>
        <v>3</v>
      </c>
      <c r="H36" s="38" t="str">
        <f t="shared" si="7"/>
        <v xml:space="preserve">- </v>
      </c>
      <c r="I36" s="38">
        <f t="shared" si="7"/>
        <v>0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>
        <f t="shared" si="7"/>
        <v>0.6</v>
      </c>
      <c r="P36" s="38">
        <f t="shared" si="7"/>
        <v>0</v>
      </c>
      <c r="Q36" s="38">
        <f t="shared" si="7"/>
        <v>0.66666666666666663</v>
      </c>
      <c r="R36" s="38">
        <f t="shared" si="7"/>
        <v>3.8461538461538464E-2</v>
      </c>
      <c r="S36" s="38" t="str">
        <f t="shared" si="7"/>
        <v xml:space="preserve">- </v>
      </c>
      <c r="T36" s="38">
        <f t="shared" si="7"/>
        <v>1.4</v>
      </c>
      <c r="U36" s="39">
        <f t="shared" si="7"/>
        <v>0.33333333333333331</v>
      </c>
      <c r="V36" s="40">
        <f t="shared" si="7"/>
        <v>0.54651162790697672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12</v>
      </c>
      <c r="O4" s="14" t="s">
        <v>35</v>
      </c>
      <c r="P4" s="14" t="s">
        <v>36</v>
      </c>
      <c r="Q4" s="15">
        <v>12</v>
      </c>
      <c r="R4" s="14" t="s">
        <v>37</v>
      </c>
      <c r="T4" s="16" t="s">
        <v>33</v>
      </c>
      <c r="U4" s="16"/>
      <c r="V4" s="16" t="s">
        <v>112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2</v>
      </c>
      <c r="D7" s="3"/>
      <c r="E7" s="3">
        <v>1</v>
      </c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>
        <v>9</v>
      </c>
      <c r="S7" s="3"/>
      <c r="T7" s="3"/>
      <c r="U7" s="4"/>
      <c r="V7" s="29">
        <f>SUM(C7:U7)</f>
        <v>12</v>
      </c>
    </row>
    <row r="8" spans="1:22" ht="18" customHeight="1" x14ac:dyDescent="0.15">
      <c r="A8" s="157"/>
      <c r="B8" s="119" t="s">
        <v>14</v>
      </c>
      <c r="C8" s="5">
        <v>2</v>
      </c>
      <c r="D8" s="9"/>
      <c r="E8" s="9">
        <v>1</v>
      </c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>
        <v>15</v>
      </c>
      <c r="S8" s="9"/>
      <c r="T8" s="9"/>
      <c r="U8" s="10"/>
      <c r="V8" s="30">
        <f t="shared" ref="V8:V30" si="0">SUM(C8:U8)</f>
        <v>18</v>
      </c>
    </row>
    <row r="9" spans="1:22" ht="18" customHeight="1" x14ac:dyDescent="0.15">
      <c r="A9" s="154" t="s">
        <v>2</v>
      </c>
      <c r="B9" s="118" t="s">
        <v>13</v>
      </c>
      <c r="C9" s="2">
        <v>13</v>
      </c>
      <c r="D9" s="3">
        <v>24</v>
      </c>
      <c r="E9" s="3">
        <v>7</v>
      </c>
      <c r="F9" s="3">
        <v>1</v>
      </c>
      <c r="G9" s="3">
        <v>1</v>
      </c>
      <c r="H9" s="3"/>
      <c r="I9" s="3"/>
      <c r="J9" s="3"/>
      <c r="K9" s="3"/>
      <c r="L9" s="3"/>
      <c r="M9" s="3"/>
      <c r="N9" s="3"/>
      <c r="O9" s="3">
        <v>1</v>
      </c>
      <c r="P9" s="3"/>
      <c r="Q9" s="3"/>
      <c r="R9" s="3"/>
      <c r="S9" s="3"/>
      <c r="T9" s="3"/>
      <c r="U9" s="4"/>
      <c r="V9" s="29">
        <f t="shared" si="0"/>
        <v>47</v>
      </c>
    </row>
    <row r="10" spans="1:22" ht="18" customHeight="1" x14ac:dyDescent="0.15">
      <c r="A10" s="153"/>
      <c r="B10" s="120" t="s">
        <v>14</v>
      </c>
      <c r="C10" s="5">
        <v>13</v>
      </c>
      <c r="D10" s="6">
        <v>25</v>
      </c>
      <c r="E10" s="6">
        <v>7</v>
      </c>
      <c r="F10" s="6">
        <v>1</v>
      </c>
      <c r="G10" s="6">
        <v>1</v>
      </c>
      <c r="H10" s="6"/>
      <c r="I10" s="6"/>
      <c r="J10" s="6"/>
      <c r="K10" s="6"/>
      <c r="L10" s="6"/>
      <c r="M10" s="6"/>
      <c r="N10" s="6"/>
      <c r="O10" s="6">
        <v>1</v>
      </c>
      <c r="P10" s="6"/>
      <c r="Q10" s="6"/>
      <c r="R10" s="6"/>
      <c r="S10" s="6"/>
      <c r="T10" s="6"/>
      <c r="U10" s="7"/>
      <c r="V10" s="31">
        <f t="shared" si="0"/>
        <v>48</v>
      </c>
    </row>
    <row r="11" spans="1:22" ht="18" customHeight="1" x14ac:dyDescent="0.15">
      <c r="A11" s="156" t="s">
        <v>3</v>
      </c>
      <c r="B11" s="121" t="s">
        <v>13</v>
      </c>
      <c r="C11" s="11"/>
      <c r="D11" s="12">
        <v>12</v>
      </c>
      <c r="E11" s="12"/>
      <c r="F11" s="12">
        <v>1</v>
      </c>
      <c r="G11" s="12"/>
      <c r="H11" s="12"/>
      <c r="I11" s="12"/>
      <c r="J11" s="12"/>
      <c r="K11" s="12"/>
      <c r="L11" s="12">
        <v>1</v>
      </c>
      <c r="M11" s="12"/>
      <c r="N11" s="12"/>
      <c r="O11" s="12">
        <v>1</v>
      </c>
      <c r="P11" s="12">
        <v>6</v>
      </c>
      <c r="Q11" s="12"/>
      <c r="R11" s="12">
        <v>1</v>
      </c>
      <c r="S11" s="12"/>
      <c r="T11" s="12">
        <v>1</v>
      </c>
      <c r="U11" s="13">
        <v>2</v>
      </c>
      <c r="V11" s="32">
        <f t="shared" si="0"/>
        <v>25</v>
      </c>
    </row>
    <row r="12" spans="1:22" ht="18" customHeight="1" x14ac:dyDescent="0.15">
      <c r="A12" s="157"/>
      <c r="B12" s="119" t="s">
        <v>14</v>
      </c>
      <c r="C12" s="8"/>
      <c r="D12" s="9">
        <v>12</v>
      </c>
      <c r="E12" s="9"/>
      <c r="F12" s="9">
        <v>1</v>
      </c>
      <c r="G12" s="9"/>
      <c r="H12" s="9"/>
      <c r="I12" s="9"/>
      <c r="J12" s="9"/>
      <c r="K12" s="9"/>
      <c r="L12" s="9">
        <v>1</v>
      </c>
      <c r="M12" s="9"/>
      <c r="N12" s="9"/>
      <c r="O12" s="9">
        <v>2</v>
      </c>
      <c r="P12" s="9">
        <v>6</v>
      </c>
      <c r="Q12" s="9"/>
      <c r="R12" s="9">
        <v>2</v>
      </c>
      <c r="S12" s="9"/>
      <c r="T12" s="9">
        <v>1</v>
      </c>
      <c r="U12" s="10">
        <v>2</v>
      </c>
      <c r="V12" s="30">
        <f t="shared" si="0"/>
        <v>27</v>
      </c>
    </row>
    <row r="13" spans="1:22" ht="18" customHeight="1" x14ac:dyDescent="0.15">
      <c r="A13" s="154" t="s">
        <v>4</v>
      </c>
      <c r="B13" s="118" t="s">
        <v>13</v>
      </c>
      <c r="C13" s="2">
        <v>21</v>
      </c>
      <c r="D13" s="3">
        <v>1</v>
      </c>
      <c r="E13" s="3"/>
      <c r="F13" s="3">
        <v>3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>
        <v>4</v>
      </c>
      <c r="U13" s="4"/>
      <c r="V13" s="29">
        <f t="shared" si="0"/>
        <v>29</v>
      </c>
    </row>
    <row r="14" spans="1:22" ht="18" customHeight="1" x14ac:dyDescent="0.15">
      <c r="A14" s="153"/>
      <c r="B14" s="120" t="s">
        <v>14</v>
      </c>
      <c r="C14" s="5">
        <v>21</v>
      </c>
      <c r="D14" s="6">
        <v>1</v>
      </c>
      <c r="E14" s="6"/>
      <c r="F14" s="6">
        <v>3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>
        <v>4</v>
      </c>
      <c r="U14" s="7"/>
      <c r="V14" s="31">
        <f t="shared" si="0"/>
        <v>29</v>
      </c>
    </row>
    <row r="15" spans="1:22" ht="18" customHeight="1" x14ac:dyDescent="0.15">
      <c r="A15" s="156" t="s">
        <v>5</v>
      </c>
      <c r="B15" s="121" t="s">
        <v>13</v>
      </c>
      <c r="C15" s="11">
        <v>2</v>
      </c>
      <c r="D15" s="12"/>
      <c r="E15" s="12">
        <v>37</v>
      </c>
      <c r="F15" s="12"/>
      <c r="G15" s="12"/>
      <c r="H15" s="12">
        <v>10</v>
      </c>
      <c r="I15" s="12">
        <v>2</v>
      </c>
      <c r="J15" s="12"/>
      <c r="K15" s="12"/>
      <c r="L15" s="12"/>
      <c r="M15" s="12"/>
      <c r="N15" s="12">
        <v>1</v>
      </c>
      <c r="O15" s="12"/>
      <c r="P15" s="12"/>
      <c r="Q15" s="12"/>
      <c r="R15" s="12"/>
      <c r="S15" s="12"/>
      <c r="T15" s="12"/>
      <c r="U15" s="13"/>
      <c r="V15" s="32">
        <f t="shared" si="0"/>
        <v>52</v>
      </c>
    </row>
    <row r="16" spans="1:22" ht="18" customHeight="1" x14ac:dyDescent="0.15">
      <c r="A16" s="157"/>
      <c r="B16" s="119" t="s">
        <v>14</v>
      </c>
      <c r="C16" s="8">
        <v>2</v>
      </c>
      <c r="D16" s="9"/>
      <c r="E16" s="9">
        <v>101</v>
      </c>
      <c r="F16" s="9"/>
      <c r="G16" s="9"/>
      <c r="H16" s="9">
        <v>10</v>
      </c>
      <c r="I16" s="9">
        <v>2</v>
      </c>
      <c r="J16" s="9"/>
      <c r="K16" s="9"/>
      <c r="L16" s="9"/>
      <c r="M16" s="9"/>
      <c r="N16" s="9">
        <v>1</v>
      </c>
      <c r="O16" s="9"/>
      <c r="P16" s="9"/>
      <c r="Q16" s="9"/>
      <c r="R16" s="9"/>
      <c r="S16" s="9"/>
      <c r="T16" s="9"/>
      <c r="U16" s="10"/>
      <c r="V16" s="30">
        <f t="shared" si="0"/>
        <v>116</v>
      </c>
    </row>
    <row r="17" spans="1:22" ht="18" customHeight="1" x14ac:dyDescent="0.15">
      <c r="A17" s="154" t="s">
        <v>6</v>
      </c>
      <c r="B17" s="118" t="s">
        <v>13</v>
      </c>
      <c r="C17" s="2">
        <v>10</v>
      </c>
      <c r="D17" s="3"/>
      <c r="E17" s="3"/>
      <c r="F17" s="3">
        <v>2</v>
      </c>
      <c r="G17" s="3"/>
      <c r="H17" s="3"/>
      <c r="I17" s="3"/>
      <c r="J17" s="3"/>
      <c r="K17" s="3"/>
      <c r="L17" s="3"/>
      <c r="M17" s="3"/>
      <c r="N17" s="3"/>
      <c r="O17" s="3">
        <v>2</v>
      </c>
      <c r="P17" s="3"/>
      <c r="Q17" s="3"/>
      <c r="R17" s="3">
        <v>1</v>
      </c>
      <c r="S17" s="3"/>
      <c r="T17" s="3"/>
      <c r="U17" s="4">
        <v>3</v>
      </c>
      <c r="V17" s="29">
        <f t="shared" si="0"/>
        <v>18</v>
      </c>
    </row>
    <row r="18" spans="1:22" ht="18" customHeight="1" x14ac:dyDescent="0.15">
      <c r="A18" s="153"/>
      <c r="B18" s="120" t="s">
        <v>14</v>
      </c>
      <c r="C18" s="5">
        <v>10</v>
      </c>
      <c r="D18" s="6"/>
      <c r="E18" s="6"/>
      <c r="F18" s="6">
        <v>2</v>
      </c>
      <c r="G18" s="6"/>
      <c r="H18" s="6"/>
      <c r="I18" s="6"/>
      <c r="J18" s="6"/>
      <c r="K18" s="6"/>
      <c r="L18" s="6"/>
      <c r="M18" s="6"/>
      <c r="N18" s="6"/>
      <c r="O18" s="6">
        <v>2</v>
      </c>
      <c r="P18" s="6"/>
      <c r="Q18" s="6"/>
      <c r="R18" s="6">
        <v>1</v>
      </c>
      <c r="S18" s="6"/>
      <c r="T18" s="6"/>
      <c r="U18" s="7">
        <v>3</v>
      </c>
      <c r="V18" s="31">
        <f t="shared" si="0"/>
        <v>18</v>
      </c>
    </row>
    <row r="19" spans="1:22" ht="18" customHeight="1" x14ac:dyDescent="0.15">
      <c r="A19" s="156" t="s">
        <v>7</v>
      </c>
      <c r="B19" s="121" t="s">
        <v>13</v>
      </c>
      <c r="C19" s="11">
        <v>13</v>
      </c>
      <c r="D19" s="12">
        <v>20</v>
      </c>
      <c r="E19" s="12">
        <v>2</v>
      </c>
      <c r="F19" s="12"/>
      <c r="G19" s="12">
        <v>11</v>
      </c>
      <c r="H19" s="12"/>
      <c r="I19" s="12"/>
      <c r="J19" s="12"/>
      <c r="K19" s="12"/>
      <c r="L19" s="12"/>
      <c r="M19" s="12"/>
      <c r="N19" s="12">
        <v>7</v>
      </c>
      <c r="O19" s="12"/>
      <c r="P19" s="12"/>
      <c r="Q19" s="12"/>
      <c r="R19" s="12"/>
      <c r="S19" s="12"/>
      <c r="T19" s="12"/>
      <c r="U19" s="13"/>
      <c r="V19" s="32">
        <f t="shared" si="0"/>
        <v>53</v>
      </c>
    </row>
    <row r="20" spans="1:22" ht="18" customHeight="1" x14ac:dyDescent="0.15">
      <c r="A20" s="157"/>
      <c r="B20" s="119" t="s">
        <v>14</v>
      </c>
      <c r="C20" s="8">
        <v>28</v>
      </c>
      <c r="D20" s="9">
        <v>20</v>
      </c>
      <c r="E20" s="9">
        <v>2</v>
      </c>
      <c r="F20" s="9"/>
      <c r="G20" s="9">
        <v>11</v>
      </c>
      <c r="H20" s="9"/>
      <c r="I20" s="9"/>
      <c r="J20" s="9"/>
      <c r="K20" s="9"/>
      <c r="L20" s="9"/>
      <c r="M20" s="9"/>
      <c r="N20" s="9">
        <v>7</v>
      </c>
      <c r="O20" s="9"/>
      <c r="P20" s="9"/>
      <c r="Q20" s="9"/>
      <c r="R20" s="9"/>
      <c r="S20" s="9"/>
      <c r="T20" s="9"/>
      <c r="U20" s="10"/>
      <c r="V20" s="30">
        <f t="shared" si="0"/>
        <v>68</v>
      </c>
    </row>
    <row r="21" spans="1:22" ht="18" customHeight="1" x14ac:dyDescent="0.15">
      <c r="A21" s="154" t="s">
        <v>8</v>
      </c>
      <c r="B21" s="118" t="s">
        <v>13</v>
      </c>
      <c r="C21" s="2">
        <v>2</v>
      </c>
      <c r="D21" s="3">
        <v>11</v>
      </c>
      <c r="E21" s="3"/>
      <c r="F21" s="3"/>
      <c r="G21" s="3">
        <v>6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19</v>
      </c>
    </row>
    <row r="22" spans="1:22" ht="18" customHeight="1" x14ac:dyDescent="0.15">
      <c r="A22" s="153"/>
      <c r="B22" s="120" t="s">
        <v>14</v>
      </c>
      <c r="C22" s="5">
        <v>19</v>
      </c>
      <c r="D22" s="6">
        <v>22</v>
      </c>
      <c r="E22" s="6"/>
      <c r="F22" s="6"/>
      <c r="G22" s="6">
        <v>12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53</v>
      </c>
    </row>
    <row r="23" spans="1:22" ht="18" customHeight="1" x14ac:dyDescent="0.15">
      <c r="A23" s="156" t="s">
        <v>9</v>
      </c>
      <c r="B23" s="121" t="s">
        <v>13</v>
      </c>
      <c r="C23" s="11">
        <v>4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4</v>
      </c>
    </row>
    <row r="24" spans="1:22" ht="18" customHeight="1" x14ac:dyDescent="0.15">
      <c r="A24" s="157"/>
      <c r="B24" s="119" t="s">
        <v>14</v>
      </c>
      <c r="C24" s="8">
        <v>31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31</v>
      </c>
    </row>
    <row r="25" spans="1:22" ht="18" customHeight="1" x14ac:dyDescent="0.15">
      <c r="A25" s="154" t="s">
        <v>10</v>
      </c>
      <c r="B25" s="118" t="s">
        <v>13</v>
      </c>
      <c r="C25" s="2">
        <v>1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1</v>
      </c>
    </row>
    <row r="26" spans="1:22" ht="18" customHeight="1" x14ac:dyDescent="0.15">
      <c r="A26" s="153"/>
      <c r="B26" s="120" t="s">
        <v>14</v>
      </c>
      <c r="C26" s="5">
        <v>1</v>
      </c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1</v>
      </c>
    </row>
    <row r="27" spans="1:22" ht="18" customHeight="1" x14ac:dyDescent="0.15">
      <c r="A27" s="156" t="s">
        <v>11</v>
      </c>
      <c r="B27" s="121" t="s">
        <v>13</v>
      </c>
      <c r="C27" s="11">
        <v>19</v>
      </c>
      <c r="D27" s="12">
        <v>3</v>
      </c>
      <c r="E27" s="12"/>
      <c r="F27" s="12">
        <v>1</v>
      </c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23</v>
      </c>
    </row>
    <row r="28" spans="1:22" ht="18" customHeight="1" x14ac:dyDescent="0.15">
      <c r="A28" s="157"/>
      <c r="B28" s="119" t="s">
        <v>14</v>
      </c>
      <c r="C28" s="8">
        <v>23</v>
      </c>
      <c r="D28" s="9">
        <v>3</v>
      </c>
      <c r="E28" s="9"/>
      <c r="F28" s="9">
        <v>1</v>
      </c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27</v>
      </c>
    </row>
    <row r="29" spans="1:22" ht="18" customHeight="1" x14ac:dyDescent="0.15">
      <c r="A29" s="154" t="s">
        <v>12</v>
      </c>
      <c r="B29" s="118" t="s">
        <v>13</v>
      </c>
      <c r="C29" s="2">
        <v>1</v>
      </c>
      <c r="D29" s="3">
        <v>3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4</v>
      </c>
    </row>
    <row r="30" spans="1:22" ht="18" customHeight="1" x14ac:dyDescent="0.15">
      <c r="A30" s="153"/>
      <c r="B30" s="120" t="s">
        <v>14</v>
      </c>
      <c r="C30" s="5">
        <v>20</v>
      </c>
      <c r="D30" s="6">
        <v>3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23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88</v>
      </c>
      <c r="D31" s="3">
        <f t="shared" ref="D31:V31" si="1">+D7+D9+D11+D13+D15+D17+D19+D21+D23+D25+D27+D29</f>
        <v>74</v>
      </c>
      <c r="E31" s="3">
        <f t="shared" si="1"/>
        <v>47</v>
      </c>
      <c r="F31" s="3">
        <f t="shared" si="1"/>
        <v>8</v>
      </c>
      <c r="G31" s="3">
        <f t="shared" si="1"/>
        <v>18</v>
      </c>
      <c r="H31" s="3">
        <f t="shared" si="1"/>
        <v>10</v>
      </c>
      <c r="I31" s="3">
        <f t="shared" si="1"/>
        <v>2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1</v>
      </c>
      <c r="M31" s="3">
        <f t="shared" si="2"/>
        <v>0</v>
      </c>
      <c r="N31" s="3">
        <f t="shared" si="1"/>
        <v>8</v>
      </c>
      <c r="O31" s="3">
        <f t="shared" si="1"/>
        <v>4</v>
      </c>
      <c r="P31" s="3">
        <f t="shared" si="1"/>
        <v>6</v>
      </c>
      <c r="Q31" s="3">
        <f t="shared" si="1"/>
        <v>0</v>
      </c>
      <c r="R31" s="3">
        <f t="shared" si="1"/>
        <v>11</v>
      </c>
      <c r="S31" s="3">
        <f t="shared" si="1"/>
        <v>0</v>
      </c>
      <c r="T31" s="3">
        <f t="shared" si="1"/>
        <v>5</v>
      </c>
      <c r="U31" s="4">
        <f t="shared" si="1"/>
        <v>5</v>
      </c>
      <c r="V31" s="29">
        <f t="shared" si="1"/>
        <v>287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170</v>
      </c>
      <c r="D32" s="6">
        <f t="shared" si="3"/>
        <v>86</v>
      </c>
      <c r="E32" s="6">
        <f t="shared" si="3"/>
        <v>111</v>
      </c>
      <c r="F32" s="6">
        <f t="shared" si="3"/>
        <v>8</v>
      </c>
      <c r="G32" s="6">
        <f t="shared" si="3"/>
        <v>24</v>
      </c>
      <c r="H32" s="6">
        <f t="shared" si="3"/>
        <v>10</v>
      </c>
      <c r="I32" s="6">
        <f t="shared" si="3"/>
        <v>2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1</v>
      </c>
      <c r="M32" s="6">
        <f t="shared" si="4"/>
        <v>0</v>
      </c>
      <c r="N32" s="6">
        <f t="shared" si="3"/>
        <v>8</v>
      </c>
      <c r="O32" s="6">
        <f t="shared" si="3"/>
        <v>5</v>
      </c>
      <c r="P32" s="6">
        <f t="shared" si="3"/>
        <v>6</v>
      </c>
      <c r="Q32" s="6">
        <f t="shared" si="3"/>
        <v>0</v>
      </c>
      <c r="R32" s="6">
        <f t="shared" si="3"/>
        <v>18</v>
      </c>
      <c r="S32" s="6">
        <f t="shared" si="3"/>
        <v>0</v>
      </c>
      <c r="T32" s="6">
        <f t="shared" si="3"/>
        <v>5</v>
      </c>
      <c r="U32" s="7">
        <f t="shared" si="3"/>
        <v>5</v>
      </c>
      <c r="V32" s="31">
        <f t="shared" si="3"/>
        <v>459</v>
      </c>
    </row>
    <row r="33" spans="1:22" ht="18" customHeight="1" x14ac:dyDescent="0.15">
      <c r="A33" s="158" t="s">
        <v>273</v>
      </c>
      <c r="B33" s="118" t="s">
        <v>13</v>
      </c>
      <c r="C33" s="2">
        <v>52</v>
      </c>
      <c r="D33" s="3">
        <v>103</v>
      </c>
      <c r="E33" s="3">
        <v>39</v>
      </c>
      <c r="F33" s="3">
        <v>11</v>
      </c>
      <c r="G33" s="3">
        <v>4</v>
      </c>
      <c r="H33" s="3">
        <v>10</v>
      </c>
      <c r="I33" s="3">
        <v>2</v>
      </c>
      <c r="J33" s="3">
        <v>3</v>
      </c>
      <c r="K33" s="3">
        <v>3</v>
      </c>
      <c r="L33" s="3">
        <v>0</v>
      </c>
      <c r="M33" s="3">
        <v>100</v>
      </c>
      <c r="N33" s="3">
        <v>7</v>
      </c>
      <c r="O33" s="3">
        <v>8</v>
      </c>
      <c r="P33" s="3">
        <v>7</v>
      </c>
      <c r="Q33" s="3">
        <v>8</v>
      </c>
      <c r="R33" s="3">
        <v>3</v>
      </c>
      <c r="S33" s="3">
        <v>0</v>
      </c>
      <c r="T33" s="3">
        <v>2</v>
      </c>
      <c r="U33" s="4">
        <v>19</v>
      </c>
      <c r="V33" s="29">
        <f>SUM(C33:U33)</f>
        <v>381</v>
      </c>
    </row>
    <row r="34" spans="1:22" ht="18" customHeight="1" x14ac:dyDescent="0.15">
      <c r="A34" s="153"/>
      <c r="B34" s="120" t="s">
        <v>14</v>
      </c>
      <c r="C34" s="5">
        <v>59</v>
      </c>
      <c r="D34" s="6">
        <v>103</v>
      </c>
      <c r="E34" s="6">
        <v>39</v>
      </c>
      <c r="F34" s="6">
        <v>11</v>
      </c>
      <c r="G34" s="6">
        <v>4</v>
      </c>
      <c r="H34" s="6">
        <v>10</v>
      </c>
      <c r="I34" s="6">
        <v>2</v>
      </c>
      <c r="J34" s="6">
        <v>11</v>
      </c>
      <c r="K34" s="6">
        <v>3</v>
      </c>
      <c r="L34" s="6">
        <v>0</v>
      </c>
      <c r="M34" s="6">
        <v>100</v>
      </c>
      <c r="N34" s="6">
        <v>7</v>
      </c>
      <c r="O34" s="6">
        <v>8</v>
      </c>
      <c r="P34" s="6">
        <v>7</v>
      </c>
      <c r="Q34" s="6">
        <v>8</v>
      </c>
      <c r="R34" s="6">
        <v>3</v>
      </c>
      <c r="S34" s="6">
        <v>0</v>
      </c>
      <c r="T34" s="6">
        <v>2</v>
      </c>
      <c r="U34" s="7">
        <v>19</v>
      </c>
      <c r="V34" s="31">
        <f>SUM(C34:U34)</f>
        <v>396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1.6923076923076923</v>
      </c>
      <c r="D35" s="34">
        <f t="shared" ref="D35:V35" si="5">IF(D33=0,"- ",+D31/D33)</f>
        <v>0.71844660194174759</v>
      </c>
      <c r="E35" s="34">
        <f t="shared" si="5"/>
        <v>1.2051282051282051</v>
      </c>
      <c r="F35" s="34">
        <f t="shared" si="5"/>
        <v>0.72727272727272729</v>
      </c>
      <c r="G35" s="34">
        <f t="shared" si="5"/>
        <v>4.5</v>
      </c>
      <c r="H35" s="34">
        <f t="shared" si="5"/>
        <v>1</v>
      </c>
      <c r="I35" s="34">
        <f t="shared" si="5"/>
        <v>1</v>
      </c>
      <c r="J35" s="34">
        <f t="shared" si="5"/>
        <v>0</v>
      </c>
      <c r="K35" s="34">
        <f t="shared" ref="K35:M35" si="6">IF(K33=0,"- ",+K31/K33)</f>
        <v>0</v>
      </c>
      <c r="L35" s="34" t="str">
        <f t="shared" si="6"/>
        <v xml:space="preserve">- </v>
      </c>
      <c r="M35" s="34">
        <f t="shared" si="6"/>
        <v>0</v>
      </c>
      <c r="N35" s="34">
        <f t="shared" si="5"/>
        <v>1.1428571428571428</v>
      </c>
      <c r="O35" s="34">
        <f t="shared" si="5"/>
        <v>0.5</v>
      </c>
      <c r="P35" s="34">
        <f t="shared" si="5"/>
        <v>0.8571428571428571</v>
      </c>
      <c r="Q35" s="34">
        <f t="shared" si="5"/>
        <v>0</v>
      </c>
      <c r="R35" s="34">
        <f t="shared" si="5"/>
        <v>3.6666666666666665</v>
      </c>
      <c r="S35" s="34" t="str">
        <f t="shared" si="5"/>
        <v xml:space="preserve">- </v>
      </c>
      <c r="T35" s="34">
        <f t="shared" si="5"/>
        <v>2.5</v>
      </c>
      <c r="U35" s="35">
        <f t="shared" si="5"/>
        <v>0.26315789473684209</v>
      </c>
      <c r="V35" s="36">
        <f t="shared" si="5"/>
        <v>0.75328083989501315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2.8813559322033897</v>
      </c>
      <c r="D36" s="38">
        <f t="shared" si="7"/>
        <v>0.83495145631067957</v>
      </c>
      <c r="E36" s="38">
        <f t="shared" si="7"/>
        <v>2.8461538461538463</v>
      </c>
      <c r="F36" s="38">
        <f t="shared" si="7"/>
        <v>0.72727272727272729</v>
      </c>
      <c r="G36" s="38">
        <f t="shared" si="7"/>
        <v>6</v>
      </c>
      <c r="H36" s="38">
        <f t="shared" si="7"/>
        <v>1</v>
      </c>
      <c r="I36" s="38">
        <f t="shared" si="7"/>
        <v>1</v>
      </c>
      <c r="J36" s="38">
        <f t="shared" si="7"/>
        <v>0</v>
      </c>
      <c r="K36" s="38">
        <f t="shared" ref="K36:M36" si="8">IF(K34=0,"- ",+K32/K34)</f>
        <v>0</v>
      </c>
      <c r="L36" s="38" t="str">
        <f t="shared" si="8"/>
        <v xml:space="preserve">- </v>
      </c>
      <c r="M36" s="38">
        <f t="shared" si="8"/>
        <v>0</v>
      </c>
      <c r="N36" s="38">
        <f t="shared" si="7"/>
        <v>1.1428571428571428</v>
      </c>
      <c r="O36" s="38">
        <f t="shared" si="7"/>
        <v>0.625</v>
      </c>
      <c r="P36" s="38">
        <f t="shared" si="7"/>
        <v>0.8571428571428571</v>
      </c>
      <c r="Q36" s="38">
        <f t="shared" si="7"/>
        <v>0</v>
      </c>
      <c r="R36" s="38">
        <f t="shared" si="7"/>
        <v>6</v>
      </c>
      <c r="S36" s="38" t="str">
        <f t="shared" si="7"/>
        <v xml:space="preserve">- </v>
      </c>
      <c r="T36" s="38">
        <f t="shared" si="7"/>
        <v>2.5</v>
      </c>
      <c r="U36" s="39">
        <f t="shared" si="7"/>
        <v>0.26315789473684209</v>
      </c>
      <c r="V36" s="40">
        <f t="shared" si="7"/>
        <v>1.1590909090909092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6</v>
      </c>
      <c r="O4" s="14" t="s">
        <v>35</v>
      </c>
      <c r="P4" s="14" t="s">
        <v>36</v>
      </c>
      <c r="Q4" s="15">
        <v>6</v>
      </c>
      <c r="R4" s="14" t="s">
        <v>37</v>
      </c>
      <c r="T4" s="16" t="s">
        <v>33</v>
      </c>
      <c r="U4" s="16"/>
      <c r="V4" s="16" t="s">
        <v>113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>
        <v>3</v>
      </c>
      <c r="N11" s="12"/>
      <c r="O11" s="12"/>
      <c r="P11" s="12"/>
      <c r="Q11" s="12"/>
      <c r="R11" s="12"/>
      <c r="S11" s="12"/>
      <c r="T11" s="12"/>
      <c r="U11" s="13"/>
      <c r="V11" s="32">
        <f t="shared" si="0"/>
        <v>3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>
        <v>30</v>
      </c>
      <c r="N12" s="9"/>
      <c r="O12" s="9"/>
      <c r="P12" s="9"/>
      <c r="Q12" s="9"/>
      <c r="R12" s="9"/>
      <c r="S12" s="9"/>
      <c r="T12" s="9"/>
      <c r="U12" s="10"/>
      <c r="V12" s="30">
        <f t="shared" si="0"/>
        <v>30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>
        <v>2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2</v>
      </c>
    </row>
    <row r="14" spans="1:22" ht="18" customHeight="1" x14ac:dyDescent="0.15">
      <c r="A14" s="153"/>
      <c r="B14" s="120" t="s">
        <v>14</v>
      </c>
      <c r="C14" s="5"/>
      <c r="D14" s="6"/>
      <c r="E14" s="6">
        <v>2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2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/>
      <c r="F15" s="12"/>
      <c r="G15" s="12"/>
      <c r="H15" s="12"/>
      <c r="I15" s="12">
        <v>2</v>
      </c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2</v>
      </c>
    </row>
    <row r="16" spans="1:22" ht="18" customHeight="1" x14ac:dyDescent="0.15">
      <c r="A16" s="157"/>
      <c r="B16" s="119" t="s">
        <v>14</v>
      </c>
      <c r="C16" s="8"/>
      <c r="D16" s="9"/>
      <c r="E16" s="9"/>
      <c r="F16" s="9"/>
      <c r="G16" s="9"/>
      <c r="H16" s="9"/>
      <c r="I16" s="9">
        <v>2</v>
      </c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2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11">
        <v>4</v>
      </c>
      <c r="D19" s="12"/>
      <c r="E19" s="12"/>
      <c r="F19" s="12"/>
      <c r="G19" s="12"/>
      <c r="H19" s="12"/>
      <c r="I19" s="12"/>
      <c r="J19" s="12"/>
      <c r="K19" s="12"/>
      <c r="L19" s="12"/>
      <c r="M19" s="12">
        <v>1</v>
      </c>
      <c r="N19" s="12"/>
      <c r="O19" s="12"/>
      <c r="P19" s="12"/>
      <c r="Q19" s="12"/>
      <c r="R19" s="12"/>
      <c r="S19" s="12"/>
      <c r="T19" s="12"/>
      <c r="U19" s="13"/>
      <c r="V19" s="32">
        <f t="shared" si="0"/>
        <v>5</v>
      </c>
    </row>
    <row r="20" spans="1:22" ht="18" customHeight="1" x14ac:dyDescent="0.15">
      <c r="A20" s="157"/>
      <c r="B20" s="119" t="s">
        <v>14</v>
      </c>
      <c r="C20" s="8">
        <v>4</v>
      </c>
      <c r="D20" s="9"/>
      <c r="E20" s="9"/>
      <c r="F20" s="9"/>
      <c r="G20" s="9"/>
      <c r="H20" s="9"/>
      <c r="I20" s="9"/>
      <c r="J20" s="9"/>
      <c r="K20" s="9"/>
      <c r="L20" s="9"/>
      <c r="M20" s="9">
        <v>3</v>
      </c>
      <c r="N20" s="9"/>
      <c r="O20" s="9"/>
      <c r="P20" s="9"/>
      <c r="Q20" s="9"/>
      <c r="R20" s="9"/>
      <c r="S20" s="9"/>
      <c r="T20" s="9"/>
      <c r="U20" s="10"/>
      <c r="V20" s="30">
        <f t="shared" si="0"/>
        <v>7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>
        <v>1</v>
      </c>
      <c r="F25" s="3"/>
      <c r="G25" s="3"/>
      <c r="H25" s="3"/>
      <c r="I25" s="3"/>
      <c r="J25" s="3"/>
      <c r="K25" s="3"/>
      <c r="L25" s="3"/>
      <c r="M25" s="3">
        <v>2</v>
      </c>
      <c r="N25" s="3"/>
      <c r="O25" s="3"/>
      <c r="P25" s="3"/>
      <c r="Q25" s="3"/>
      <c r="R25" s="3"/>
      <c r="S25" s="3"/>
      <c r="T25" s="3"/>
      <c r="U25" s="4"/>
      <c r="V25" s="29">
        <f t="shared" si="0"/>
        <v>3</v>
      </c>
    </row>
    <row r="26" spans="1:22" ht="18" customHeight="1" x14ac:dyDescent="0.15">
      <c r="A26" s="153"/>
      <c r="B26" s="120" t="s">
        <v>14</v>
      </c>
      <c r="C26" s="5"/>
      <c r="D26" s="6"/>
      <c r="E26" s="6">
        <v>1</v>
      </c>
      <c r="F26" s="6"/>
      <c r="G26" s="6"/>
      <c r="H26" s="6"/>
      <c r="I26" s="6"/>
      <c r="J26" s="6"/>
      <c r="K26" s="6"/>
      <c r="L26" s="6"/>
      <c r="M26" s="6">
        <v>20</v>
      </c>
      <c r="N26" s="6"/>
      <c r="O26" s="6"/>
      <c r="P26" s="6"/>
      <c r="Q26" s="6"/>
      <c r="R26" s="6"/>
      <c r="S26" s="6"/>
      <c r="T26" s="6"/>
      <c r="U26" s="7"/>
      <c r="V26" s="31">
        <f t="shared" si="0"/>
        <v>21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>
        <v>2</v>
      </c>
      <c r="N27" s="12"/>
      <c r="O27" s="12"/>
      <c r="P27" s="12"/>
      <c r="Q27" s="12"/>
      <c r="R27" s="12"/>
      <c r="S27" s="12"/>
      <c r="T27" s="12"/>
      <c r="U27" s="13"/>
      <c r="V27" s="32">
        <f t="shared" si="0"/>
        <v>2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>
        <v>28</v>
      </c>
      <c r="N28" s="9"/>
      <c r="O28" s="9"/>
      <c r="P28" s="9"/>
      <c r="Q28" s="9"/>
      <c r="R28" s="9"/>
      <c r="S28" s="9"/>
      <c r="T28" s="9"/>
      <c r="U28" s="10"/>
      <c r="V28" s="30">
        <f t="shared" si="0"/>
        <v>28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4</v>
      </c>
      <c r="D31" s="3">
        <f t="shared" ref="D31:V31" si="1">+D7+D9+D11+D13+D15+D17+D19+D21+D23+D25+D27+D29</f>
        <v>0</v>
      </c>
      <c r="E31" s="3">
        <f t="shared" si="1"/>
        <v>3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2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8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0</v>
      </c>
      <c r="S31" s="3">
        <f t="shared" si="1"/>
        <v>0</v>
      </c>
      <c r="T31" s="3">
        <f t="shared" si="1"/>
        <v>0</v>
      </c>
      <c r="U31" s="4">
        <f t="shared" si="1"/>
        <v>0</v>
      </c>
      <c r="V31" s="29">
        <f t="shared" si="1"/>
        <v>17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4</v>
      </c>
      <c r="D32" s="6">
        <f t="shared" si="3"/>
        <v>0</v>
      </c>
      <c r="E32" s="6">
        <f t="shared" si="3"/>
        <v>3</v>
      </c>
      <c r="F32" s="6">
        <f t="shared" si="3"/>
        <v>0</v>
      </c>
      <c r="G32" s="6">
        <f t="shared" si="3"/>
        <v>0</v>
      </c>
      <c r="H32" s="6">
        <f t="shared" si="3"/>
        <v>0</v>
      </c>
      <c r="I32" s="6">
        <f t="shared" si="3"/>
        <v>2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81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0</v>
      </c>
      <c r="U32" s="7">
        <f t="shared" si="3"/>
        <v>0</v>
      </c>
      <c r="V32" s="31">
        <f t="shared" si="3"/>
        <v>90</v>
      </c>
    </row>
    <row r="33" spans="1:22" ht="18" customHeight="1" x14ac:dyDescent="0.15">
      <c r="A33" s="158" t="s">
        <v>273</v>
      </c>
      <c r="B33" s="118" t="s">
        <v>13</v>
      </c>
      <c r="C33" s="2">
        <v>3</v>
      </c>
      <c r="D33" s="3">
        <v>2</v>
      </c>
      <c r="E33" s="3">
        <v>4</v>
      </c>
      <c r="F33" s="3">
        <v>0</v>
      </c>
      <c r="G33" s="3">
        <v>1</v>
      </c>
      <c r="H33" s="3">
        <v>1</v>
      </c>
      <c r="I33" s="3">
        <v>4</v>
      </c>
      <c r="J33" s="3">
        <v>0</v>
      </c>
      <c r="K33" s="3">
        <v>0</v>
      </c>
      <c r="L33" s="3">
        <v>0</v>
      </c>
      <c r="M33" s="3">
        <v>16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1</v>
      </c>
      <c r="U33" s="4">
        <v>6</v>
      </c>
      <c r="V33" s="29">
        <f>SUM(C33:U33)</f>
        <v>38</v>
      </c>
    </row>
    <row r="34" spans="1:22" ht="18" customHeight="1" x14ac:dyDescent="0.15">
      <c r="A34" s="153"/>
      <c r="B34" s="120" t="s">
        <v>14</v>
      </c>
      <c r="C34" s="5">
        <v>3</v>
      </c>
      <c r="D34" s="6">
        <v>2</v>
      </c>
      <c r="E34" s="6">
        <v>4</v>
      </c>
      <c r="F34" s="6">
        <v>0</v>
      </c>
      <c r="G34" s="6">
        <v>1</v>
      </c>
      <c r="H34" s="6">
        <v>1</v>
      </c>
      <c r="I34" s="6">
        <v>4</v>
      </c>
      <c r="J34" s="6">
        <v>0</v>
      </c>
      <c r="K34" s="6">
        <v>0</v>
      </c>
      <c r="L34" s="6">
        <v>0</v>
      </c>
      <c r="M34" s="6">
        <v>300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1</v>
      </c>
      <c r="U34" s="7">
        <v>6</v>
      </c>
      <c r="V34" s="31">
        <f>SUM(C34:U34)</f>
        <v>322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1.3333333333333333</v>
      </c>
      <c r="D35" s="34">
        <f t="shared" ref="D35:V35" si="5">IF(D33=0,"- ",+D31/D33)</f>
        <v>0</v>
      </c>
      <c r="E35" s="34">
        <f t="shared" si="5"/>
        <v>0.75</v>
      </c>
      <c r="F35" s="34" t="str">
        <f t="shared" si="5"/>
        <v xml:space="preserve">- </v>
      </c>
      <c r="G35" s="34">
        <f t="shared" si="5"/>
        <v>0</v>
      </c>
      <c r="H35" s="34">
        <f t="shared" si="5"/>
        <v>0</v>
      </c>
      <c r="I35" s="34">
        <f t="shared" si="5"/>
        <v>0.5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>
        <f t="shared" si="6"/>
        <v>0.5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>
        <f t="shared" si="5"/>
        <v>0</v>
      </c>
      <c r="U35" s="35">
        <f t="shared" si="5"/>
        <v>0</v>
      </c>
      <c r="V35" s="36">
        <f t="shared" si="5"/>
        <v>0.44736842105263158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1.3333333333333333</v>
      </c>
      <c r="D36" s="38">
        <f t="shared" si="7"/>
        <v>0</v>
      </c>
      <c r="E36" s="38">
        <f t="shared" si="7"/>
        <v>0.75</v>
      </c>
      <c r="F36" s="38" t="str">
        <f t="shared" si="7"/>
        <v xml:space="preserve">- </v>
      </c>
      <c r="G36" s="38">
        <f t="shared" si="7"/>
        <v>0</v>
      </c>
      <c r="H36" s="38">
        <f t="shared" si="7"/>
        <v>0</v>
      </c>
      <c r="I36" s="38">
        <f t="shared" si="7"/>
        <v>0.5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>
        <f t="shared" si="8"/>
        <v>0.27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>
        <f t="shared" si="7"/>
        <v>0</v>
      </c>
      <c r="U36" s="39">
        <f t="shared" si="7"/>
        <v>0</v>
      </c>
      <c r="V36" s="40">
        <f t="shared" si="7"/>
        <v>0.27950310559006208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12</v>
      </c>
      <c r="O4" s="14" t="s">
        <v>35</v>
      </c>
      <c r="P4" s="14" t="s">
        <v>36</v>
      </c>
      <c r="Q4" s="15">
        <v>4</v>
      </c>
      <c r="R4" s="14" t="s">
        <v>37</v>
      </c>
      <c r="T4" s="16" t="s">
        <v>33</v>
      </c>
      <c r="U4" s="16"/>
      <c r="V4" s="16" t="s">
        <v>114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>
        <v>3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3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>
        <v>3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3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0</v>
      </c>
    </row>
    <row r="14" spans="1:22" ht="18" customHeight="1" x14ac:dyDescent="0.15">
      <c r="A14" s="153"/>
      <c r="B14" s="120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0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>
        <v>3</v>
      </c>
      <c r="S15" s="12"/>
      <c r="T15" s="12"/>
      <c r="U15" s="13"/>
      <c r="V15" s="32">
        <f t="shared" si="0"/>
        <v>3</v>
      </c>
    </row>
    <row r="16" spans="1:22" ht="18" customHeight="1" x14ac:dyDescent="0.15">
      <c r="A16" s="157"/>
      <c r="B16" s="119" t="s">
        <v>14</v>
      </c>
      <c r="C16" s="8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>
        <v>6</v>
      </c>
      <c r="S16" s="9"/>
      <c r="T16" s="9"/>
      <c r="U16" s="10"/>
      <c r="V16" s="30">
        <f t="shared" si="0"/>
        <v>6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11">
        <v>2</v>
      </c>
      <c r="D19" s="12">
        <v>2</v>
      </c>
      <c r="E19" s="12">
        <v>1</v>
      </c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5</v>
      </c>
    </row>
    <row r="20" spans="1:22" ht="18" customHeight="1" x14ac:dyDescent="0.15">
      <c r="A20" s="157"/>
      <c r="B20" s="119" t="s">
        <v>14</v>
      </c>
      <c r="C20" s="8">
        <v>2</v>
      </c>
      <c r="D20" s="9">
        <v>2</v>
      </c>
      <c r="E20" s="9">
        <v>1</v>
      </c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5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2</v>
      </c>
      <c r="D31" s="3">
        <f t="shared" ref="D31:V31" si="1">+D7+D9+D11+D13+D15+D17+D19+D21+D23+D25+D27+D29</f>
        <v>2</v>
      </c>
      <c r="E31" s="3">
        <f t="shared" si="1"/>
        <v>1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3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3</v>
      </c>
      <c r="S31" s="3">
        <f t="shared" si="1"/>
        <v>0</v>
      </c>
      <c r="T31" s="3">
        <f t="shared" si="1"/>
        <v>0</v>
      </c>
      <c r="U31" s="4">
        <f t="shared" si="1"/>
        <v>0</v>
      </c>
      <c r="V31" s="29">
        <f t="shared" si="1"/>
        <v>11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2</v>
      </c>
      <c r="D32" s="6">
        <f t="shared" si="3"/>
        <v>2</v>
      </c>
      <c r="E32" s="6">
        <f t="shared" si="3"/>
        <v>1</v>
      </c>
      <c r="F32" s="6">
        <f t="shared" si="3"/>
        <v>0</v>
      </c>
      <c r="G32" s="6">
        <f t="shared" si="3"/>
        <v>0</v>
      </c>
      <c r="H32" s="6">
        <f t="shared" si="3"/>
        <v>0</v>
      </c>
      <c r="I32" s="6">
        <f t="shared" si="3"/>
        <v>3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6</v>
      </c>
      <c r="S32" s="6">
        <f t="shared" si="3"/>
        <v>0</v>
      </c>
      <c r="T32" s="6">
        <f t="shared" si="3"/>
        <v>0</v>
      </c>
      <c r="U32" s="7">
        <f t="shared" si="3"/>
        <v>0</v>
      </c>
      <c r="V32" s="31">
        <f t="shared" si="3"/>
        <v>14</v>
      </c>
    </row>
    <row r="33" spans="1:22" ht="18" customHeight="1" x14ac:dyDescent="0.15">
      <c r="A33" s="158" t="s">
        <v>273</v>
      </c>
      <c r="B33" s="118" t="s">
        <v>13</v>
      </c>
      <c r="C33" s="2">
        <v>6</v>
      </c>
      <c r="D33" s="3">
        <v>16</v>
      </c>
      <c r="E33" s="3">
        <v>20</v>
      </c>
      <c r="F33" s="3">
        <v>10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24</v>
      </c>
      <c r="P33" s="3">
        <v>0</v>
      </c>
      <c r="Q33" s="3">
        <v>2</v>
      </c>
      <c r="R33" s="3">
        <v>16</v>
      </c>
      <c r="S33" s="3">
        <v>0</v>
      </c>
      <c r="T33" s="3">
        <v>0</v>
      </c>
      <c r="U33" s="4">
        <v>0</v>
      </c>
      <c r="V33" s="29">
        <f>SUM(C33:U33)</f>
        <v>94</v>
      </c>
    </row>
    <row r="34" spans="1:22" ht="18" customHeight="1" x14ac:dyDescent="0.15">
      <c r="A34" s="153"/>
      <c r="B34" s="120" t="s">
        <v>14</v>
      </c>
      <c r="C34" s="5">
        <v>8</v>
      </c>
      <c r="D34" s="6">
        <v>16</v>
      </c>
      <c r="E34" s="6">
        <v>20</v>
      </c>
      <c r="F34" s="6">
        <v>10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24</v>
      </c>
      <c r="P34" s="6">
        <v>0</v>
      </c>
      <c r="Q34" s="6">
        <v>2</v>
      </c>
      <c r="R34" s="6">
        <v>16</v>
      </c>
      <c r="S34" s="6">
        <v>0</v>
      </c>
      <c r="T34" s="6">
        <v>0</v>
      </c>
      <c r="U34" s="7">
        <v>0</v>
      </c>
      <c r="V34" s="31">
        <f>SUM(C34:U34)</f>
        <v>96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0.33333333333333331</v>
      </c>
      <c r="D35" s="34">
        <f t="shared" ref="D35:V35" si="5">IF(D33=0,"- ",+D31/D33)</f>
        <v>0.125</v>
      </c>
      <c r="E35" s="34">
        <f t="shared" si="5"/>
        <v>0.05</v>
      </c>
      <c r="F35" s="34">
        <f t="shared" si="5"/>
        <v>0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>
        <f t="shared" si="5"/>
        <v>0</v>
      </c>
      <c r="P35" s="34" t="str">
        <f t="shared" si="5"/>
        <v xml:space="preserve">- </v>
      </c>
      <c r="Q35" s="34">
        <f t="shared" si="5"/>
        <v>0</v>
      </c>
      <c r="R35" s="34">
        <f t="shared" si="5"/>
        <v>0.1875</v>
      </c>
      <c r="S35" s="34" t="str">
        <f t="shared" si="5"/>
        <v xml:space="preserve">- </v>
      </c>
      <c r="T35" s="34" t="str">
        <f t="shared" si="5"/>
        <v xml:space="preserve">- </v>
      </c>
      <c r="U35" s="35" t="str">
        <f t="shared" si="5"/>
        <v xml:space="preserve">- </v>
      </c>
      <c r="V35" s="36">
        <f t="shared" si="5"/>
        <v>0.11702127659574468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0.25</v>
      </c>
      <c r="D36" s="38">
        <f t="shared" si="7"/>
        <v>0.125</v>
      </c>
      <c r="E36" s="38">
        <f t="shared" si="7"/>
        <v>0.05</v>
      </c>
      <c r="F36" s="38">
        <f t="shared" si="7"/>
        <v>0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>
        <f t="shared" si="7"/>
        <v>0</v>
      </c>
      <c r="P36" s="38" t="str">
        <f t="shared" si="7"/>
        <v xml:space="preserve">- </v>
      </c>
      <c r="Q36" s="38">
        <f t="shared" si="7"/>
        <v>0</v>
      </c>
      <c r="R36" s="38">
        <f t="shared" si="7"/>
        <v>0.375</v>
      </c>
      <c r="S36" s="38" t="str">
        <f t="shared" si="7"/>
        <v xml:space="preserve">- </v>
      </c>
      <c r="T36" s="38" t="str">
        <f t="shared" si="7"/>
        <v xml:space="preserve">- </v>
      </c>
      <c r="U36" s="39" t="str">
        <f t="shared" si="7"/>
        <v xml:space="preserve">- </v>
      </c>
      <c r="V36" s="40">
        <f t="shared" si="7"/>
        <v>0.14583333333333334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18</v>
      </c>
      <c r="O4" s="14" t="s">
        <v>35</v>
      </c>
      <c r="P4" s="14" t="s">
        <v>36</v>
      </c>
      <c r="Q4" s="15">
        <v>8</v>
      </c>
      <c r="R4" s="14" t="s">
        <v>37</v>
      </c>
      <c r="T4" s="16" t="s">
        <v>33</v>
      </c>
      <c r="U4" s="16"/>
      <c r="V4" s="17" t="s">
        <v>115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0</v>
      </c>
      <c r="D7" s="3">
        <v>2</v>
      </c>
      <c r="E7" s="3">
        <v>0</v>
      </c>
      <c r="F7" s="3">
        <v>6</v>
      </c>
      <c r="G7" s="3">
        <v>0</v>
      </c>
      <c r="H7" s="3">
        <v>0</v>
      </c>
      <c r="I7" s="3">
        <v>48</v>
      </c>
      <c r="J7" s="3">
        <v>2</v>
      </c>
      <c r="K7" s="3">
        <v>0</v>
      </c>
      <c r="L7" s="3">
        <v>0</v>
      </c>
      <c r="M7" s="3">
        <v>0</v>
      </c>
      <c r="N7" s="3">
        <v>9</v>
      </c>
      <c r="O7" s="3">
        <v>0</v>
      </c>
      <c r="P7" s="3">
        <v>0</v>
      </c>
      <c r="Q7" s="3">
        <v>2</v>
      </c>
      <c r="R7" s="3">
        <v>0</v>
      </c>
      <c r="S7" s="3">
        <v>6</v>
      </c>
      <c r="T7" s="3">
        <v>6</v>
      </c>
      <c r="U7" s="4">
        <v>0</v>
      </c>
      <c r="V7" s="29">
        <f>SUM(C7:U7)</f>
        <v>81</v>
      </c>
    </row>
    <row r="8" spans="1:22" ht="18" customHeight="1" x14ac:dyDescent="0.15">
      <c r="A8" s="157"/>
      <c r="B8" s="119" t="s">
        <v>14</v>
      </c>
      <c r="C8" s="5">
        <v>0</v>
      </c>
      <c r="D8" s="9">
        <v>2</v>
      </c>
      <c r="E8" s="9">
        <v>0</v>
      </c>
      <c r="F8" s="9">
        <v>6</v>
      </c>
      <c r="G8" s="9">
        <v>0</v>
      </c>
      <c r="H8" s="9">
        <v>0</v>
      </c>
      <c r="I8" s="9">
        <v>48</v>
      </c>
      <c r="J8" s="9">
        <v>2</v>
      </c>
      <c r="K8" s="9">
        <v>0</v>
      </c>
      <c r="L8" s="9">
        <v>0</v>
      </c>
      <c r="M8" s="9">
        <v>0</v>
      </c>
      <c r="N8" s="9">
        <v>9</v>
      </c>
      <c r="O8" s="9">
        <v>0</v>
      </c>
      <c r="P8" s="9">
        <v>0</v>
      </c>
      <c r="Q8" s="9">
        <v>2</v>
      </c>
      <c r="R8" s="9">
        <v>0</v>
      </c>
      <c r="S8" s="9">
        <v>6</v>
      </c>
      <c r="T8" s="9">
        <v>6</v>
      </c>
      <c r="U8" s="10">
        <v>0</v>
      </c>
      <c r="V8" s="30">
        <f t="shared" ref="V8:V30" si="0">SUM(C8:U8)</f>
        <v>81</v>
      </c>
    </row>
    <row r="9" spans="1:22" ht="18" customHeight="1" x14ac:dyDescent="0.15">
      <c r="A9" s="154" t="s">
        <v>2</v>
      </c>
      <c r="B9" s="118" t="s">
        <v>13</v>
      </c>
      <c r="C9" s="2">
        <v>34</v>
      </c>
      <c r="D9" s="3">
        <v>8</v>
      </c>
      <c r="E9" s="3">
        <v>3</v>
      </c>
      <c r="F9" s="3">
        <v>50</v>
      </c>
      <c r="G9" s="3">
        <v>0</v>
      </c>
      <c r="H9" s="3">
        <v>8</v>
      </c>
      <c r="I9" s="3">
        <v>13</v>
      </c>
      <c r="J9" s="3">
        <v>3</v>
      </c>
      <c r="K9" s="3">
        <v>0</v>
      </c>
      <c r="L9" s="3">
        <v>3</v>
      </c>
      <c r="M9" s="3">
        <v>0</v>
      </c>
      <c r="N9" s="3">
        <v>0</v>
      </c>
      <c r="O9" s="3">
        <v>6</v>
      </c>
      <c r="P9" s="3">
        <v>0</v>
      </c>
      <c r="Q9" s="3">
        <v>0</v>
      </c>
      <c r="R9" s="3">
        <v>5</v>
      </c>
      <c r="S9" s="3">
        <v>3</v>
      </c>
      <c r="T9" s="3">
        <v>1</v>
      </c>
      <c r="U9" s="4">
        <v>0</v>
      </c>
      <c r="V9" s="29">
        <f t="shared" si="0"/>
        <v>137</v>
      </c>
    </row>
    <row r="10" spans="1:22" ht="18" customHeight="1" x14ac:dyDescent="0.15">
      <c r="A10" s="153"/>
      <c r="B10" s="120" t="s">
        <v>14</v>
      </c>
      <c r="C10" s="5">
        <v>40</v>
      </c>
      <c r="D10" s="6">
        <v>12</v>
      </c>
      <c r="E10" s="6">
        <v>7</v>
      </c>
      <c r="F10" s="6">
        <v>50</v>
      </c>
      <c r="G10" s="6">
        <v>0</v>
      </c>
      <c r="H10" s="6">
        <v>8</v>
      </c>
      <c r="I10" s="6">
        <v>13</v>
      </c>
      <c r="J10" s="6">
        <v>6</v>
      </c>
      <c r="K10" s="6">
        <v>0</v>
      </c>
      <c r="L10" s="6">
        <v>3</v>
      </c>
      <c r="M10" s="6">
        <v>0</v>
      </c>
      <c r="N10" s="6">
        <v>0</v>
      </c>
      <c r="O10" s="6">
        <v>6</v>
      </c>
      <c r="P10" s="6">
        <v>0</v>
      </c>
      <c r="Q10" s="6">
        <v>0</v>
      </c>
      <c r="R10" s="6">
        <v>7</v>
      </c>
      <c r="S10" s="6">
        <v>3</v>
      </c>
      <c r="T10" s="6">
        <v>2</v>
      </c>
      <c r="U10" s="7">
        <v>0</v>
      </c>
      <c r="V10" s="31">
        <f t="shared" si="0"/>
        <v>157</v>
      </c>
    </row>
    <row r="11" spans="1:22" ht="18" customHeight="1" x14ac:dyDescent="0.15">
      <c r="A11" s="156" t="s">
        <v>3</v>
      </c>
      <c r="B11" s="121" t="s">
        <v>13</v>
      </c>
      <c r="C11" s="110">
        <v>10</v>
      </c>
      <c r="D11" s="111">
        <v>7</v>
      </c>
      <c r="E11" s="111">
        <v>4</v>
      </c>
      <c r="F11" s="111">
        <v>6</v>
      </c>
      <c r="G11" s="111">
        <v>4</v>
      </c>
      <c r="H11" s="111">
        <v>0</v>
      </c>
      <c r="I11" s="111">
        <v>19</v>
      </c>
      <c r="J11" s="111">
        <v>0</v>
      </c>
      <c r="K11" s="111">
        <v>0</v>
      </c>
      <c r="L11" s="111">
        <v>0</v>
      </c>
      <c r="M11" s="111">
        <v>0</v>
      </c>
      <c r="N11" s="111">
        <v>0</v>
      </c>
      <c r="O11" s="111">
        <v>0</v>
      </c>
      <c r="P11" s="111">
        <v>0</v>
      </c>
      <c r="Q11" s="111">
        <v>0</v>
      </c>
      <c r="R11" s="111">
        <v>2</v>
      </c>
      <c r="S11" s="12">
        <v>2</v>
      </c>
      <c r="T11" s="12">
        <v>0</v>
      </c>
      <c r="U11" s="13">
        <v>6</v>
      </c>
      <c r="V11" s="32">
        <f t="shared" si="0"/>
        <v>60</v>
      </c>
    </row>
    <row r="12" spans="1:22" ht="18" customHeight="1" x14ac:dyDescent="0.15">
      <c r="A12" s="157"/>
      <c r="B12" s="119" t="s">
        <v>14</v>
      </c>
      <c r="C12" s="113">
        <v>13</v>
      </c>
      <c r="D12" s="106">
        <v>9</v>
      </c>
      <c r="E12" s="106">
        <v>8</v>
      </c>
      <c r="F12" s="106">
        <v>6</v>
      </c>
      <c r="G12" s="106">
        <v>4</v>
      </c>
      <c r="H12" s="106">
        <v>0</v>
      </c>
      <c r="I12" s="106">
        <v>19</v>
      </c>
      <c r="J12" s="106">
        <v>0</v>
      </c>
      <c r="K12" s="106">
        <v>0</v>
      </c>
      <c r="L12" s="106">
        <v>0</v>
      </c>
      <c r="M12" s="106">
        <v>0</v>
      </c>
      <c r="N12" s="106">
        <v>0</v>
      </c>
      <c r="O12" s="106">
        <v>0</v>
      </c>
      <c r="P12" s="106">
        <v>0</v>
      </c>
      <c r="Q12" s="106">
        <v>0</v>
      </c>
      <c r="R12" s="106">
        <v>4</v>
      </c>
      <c r="S12" s="9">
        <v>2</v>
      </c>
      <c r="T12" s="9">
        <v>0</v>
      </c>
      <c r="U12" s="10">
        <v>12</v>
      </c>
      <c r="V12" s="30">
        <f t="shared" si="0"/>
        <v>77</v>
      </c>
    </row>
    <row r="13" spans="1:22" ht="18" customHeight="1" x14ac:dyDescent="0.15">
      <c r="A13" s="154" t="s">
        <v>4</v>
      </c>
      <c r="B13" s="118" t="s">
        <v>13</v>
      </c>
      <c r="C13" s="102">
        <v>16</v>
      </c>
      <c r="D13" s="103">
        <v>11</v>
      </c>
      <c r="E13" s="103">
        <v>0</v>
      </c>
      <c r="F13" s="103">
        <v>0</v>
      </c>
      <c r="G13" s="103">
        <v>0</v>
      </c>
      <c r="H13" s="103">
        <v>0</v>
      </c>
      <c r="I13" s="103">
        <v>45</v>
      </c>
      <c r="J13" s="103">
        <v>0</v>
      </c>
      <c r="K13" s="103">
        <v>0</v>
      </c>
      <c r="L13" s="103">
        <v>0</v>
      </c>
      <c r="M13" s="103">
        <v>0</v>
      </c>
      <c r="N13" s="103">
        <v>0</v>
      </c>
      <c r="O13" s="103">
        <v>0</v>
      </c>
      <c r="P13" s="103">
        <v>0</v>
      </c>
      <c r="Q13" s="103">
        <v>0</v>
      </c>
      <c r="R13" s="103">
        <v>1</v>
      </c>
      <c r="S13" s="3">
        <v>0</v>
      </c>
      <c r="T13" s="3">
        <v>3</v>
      </c>
      <c r="U13" s="4">
        <v>1</v>
      </c>
      <c r="V13" s="29">
        <f t="shared" si="0"/>
        <v>77</v>
      </c>
    </row>
    <row r="14" spans="1:22" ht="18" customHeight="1" x14ac:dyDescent="0.15">
      <c r="A14" s="153"/>
      <c r="B14" s="120" t="s">
        <v>14</v>
      </c>
      <c r="C14" s="105">
        <v>20</v>
      </c>
      <c r="D14" s="108">
        <v>13</v>
      </c>
      <c r="E14" s="108">
        <v>0</v>
      </c>
      <c r="F14" s="108">
        <v>0</v>
      </c>
      <c r="G14" s="108">
        <v>0</v>
      </c>
      <c r="H14" s="108">
        <v>0</v>
      </c>
      <c r="I14" s="108">
        <v>45</v>
      </c>
      <c r="J14" s="108">
        <v>0</v>
      </c>
      <c r="K14" s="108">
        <v>0</v>
      </c>
      <c r="L14" s="108">
        <v>0</v>
      </c>
      <c r="M14" s="108">
        <v>0</v>
      </c>
      <c r="N14" s="108">
        <v>0</v>
      </c>
      <c r="O14" s="108">
        <v>0</v>
      </c>
      <c r="P14" s="108">
        <v>0</v>
      </c>
      <c r="Q14" s="108">
        <v>0</v>
      </c>
      <c r="R14" s="108">
        <v>2</v>
      </c>
      <c r="S14" s="6">
        <v>0</v>
      </c>
      <c r="T14" s="6">
        <v>7</v>
      </c>
      <c r="U14" s="7">
        <v>6</v>
      </c>
      <c r="V14" s="31">
        <f t="shared" si="0"/>
        <v>93</v>
      </c>
    </row>
    <row r="15" spans="1:22" ht="18" customHeight="1" x14ac:dyDescent="0.15">
      <c r="A15" s="156" t="s">
        <v>5</v>
      </c>
      <c r="B15" s="121" t="s">
        <v>13</v>
      </c>
      <c r="C15" s="11">
        <v>3</v>
      </c>
      <c r="D15" s="12">
        <v>3</v>
      </c>
      <c r="E15" s="12">
        <v>5</v>
      </c>
      <c r="F15" s="12">
        <v>0</v>
      </c>
      <c r="G15" s="12">
        <v>0</v>
      </c>
      <c r="H15" s="12">
        <v>0</v>
      </c>
      <c r="I15" s="12">
        <v>27</v>
      </c>
      <c r="J15" s="12">
        <v>1</v>
      </c>
      <c r="K15" s="12">
        <v>2</v>
      </c>
      <c r="L15" s="12">
        <v>0</v>
      </c>
      <c r="M15" s="12">
        <v>0</v>
      </c>
      <c r="N15" s="12">
        <v>1</v>
      </c>
      <c r="O15" s="12">
        <v>0</v>
      </c>
      <c r="P15" s="12">
        <v>0</v>
      </c>
      <c r="Q15" s="12">
        <v>0</v>
      </c>
      <c r="R15" s="12">
        <v>0</v>
      </c>
      <c r="S15" s="12">
        <v>0</v>
      </c>
      <c r="T15" s="12">
        <v>0</v>
      </c>
      <c r="U15" s="13">
        <v>2</v>
      </c>
      <c r="V15" s="32">
        <f t="shared" si="0"/>
        <v>44</v>
      </c>
    </row>
    <row r="16" spans="1:22" ht="18" customHeight="1" x14ac:dyDescent="0.15">
      <c r="A16" s="157"/>
      <c r="B16" s="119" t="s">
        <v>14</v>
      </c>
      <c r="C16" s="8">
        <v>4</v>
      </c>
      <c r="D16" s="9">
        <v>6</v>
      </c>
      <c r="E16" s="9">
        <v>9</v>
      </c>
      <c r="F16" s="9">
        <v>0</v>
      </c>
      <c r="G16" s="9">
        <v>0</v>
      </c>
      <c r="H16" s="9">
        <v>0</v>
      </c>
      <c r="I16" s="9">
        <v>27</v>
      </c>
      <c r="J16" s="9">
        <v>7</v>
      </c>
      <c r="K16" s="9">
        <v>5</v>
      </c>
      <c r="L16" s="9">
        <v>0</v>
      </c>
      <c r="M16" s="9">
        <v>0</v>
      </c>
      <c r="N16" s="9">
        <v>4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10">
        <v>2</v>
      </c>
      <c r="V16" s="30">
        <f t="shared" si="0"/>
        <v>64</v>
      </c>
    </row>
    <row r="17" spans="1:22" ht="18" customHeight="1" x14ac:dyDescent="0.15">
      <c r="A17" s="154" t="s">
        <v>6</v>
      </c>
      <c r="B17" s="118" t="s">
        <v>13</v>
      </c>
      <c r="C17" s="2">
        <v>2</v>
      </c>
      <c r="D17" s="3">
        <v>3</v>
      </c>
      <c r="E17" s="3">
        <v>0</v>
      </c>
      <c r="F17" s="3">
        <v>3</v>
      </c>
      <c r="G17" s="3">
        <v>0</v>
      </c>
      <c r="H17" s="3">
        <v>0</v>
      </c>
      <c r="I17" s="3">
        <v>0</v>
      </c>
      <c r="J17" s="3">
        <v>2</v>
      </c>
      <c r="K17" s="3">
        <v>0</v>
      </c>
      <c r="L17" s="3">
        <v>0</v>
      </c>
      <c r="M17" s="3">
        <v>0</v>
      </c>
      <c r="N17" s="3">
        <v>1</v>
      </c>
      <c r="O17" s="3">
        <v>0</v>
      </c>
      <c r="P17" s="3">
        <v>0</v>
      </c>
      <c r="Q17" s="3">
        <v>0</v>
      </c>
      <c r="R17" s="3">
        <v>1</v>
      </c>
      <c r="S17" s="3">
        <v>0</v>
      </c>
      <c r="T17" s="3">
        <v>1</v>
      </c>
      <c r="U17" s="4">
        <v>5</v>
      </c>
      <c r="V17" s="29">
        <f t="shared" si="0"/>
        <v>18</v>
      </c>
    </row>
    <row r="18" spans="1:22" ht="18" customHeight="1" x14ac:dyDescent="0.15">
      <c r="A18" s="153"/>
      <c r="B18" s="120" t="s">
        <v>14</v>
      </c>
      <c r="C18" s="5">
        <v>2</v>
      </c>
      <c r="D18" s="6">
        <v>7</v>
      </c>
      <c r="E18" s="6">
        <v>0</v>
      </c>
      <c r="F18" s="6">
        <v>3</v>
      </c>
      <c r="G18" s="6">
        <v>0</v>
      </c>
      <c r="H18" s="6">
        <v>0</v>
      </c>
      <c r="I18" s="6">
        <v>0</v>
      </c>
      <c r="J18" s="6">
        <v>20</v>
      </c>
      <c r="K18" s="6">
        <v>0</v>
      </c>
      <c r="L18" s="6">
        <v>0</v>
      </c>
      <c r="M18" s="6">
        <v>0</v>
      </c>
      <c r="N18" s="6">
        <v>11</v>
      </c>
      <c r="O18" s="6">
        <v>0</v>
      </c>
      <c r="P18" s="6">
        <v>0</v>
      </c>
      <c r="Q18" s="6">
        <v>0</v>
      </c>
      <c r="R18" s="6">
        <v>3</v>
      </c>
      <c r="S18" s="6">
        <v>0</v>
      </c>
      <c r="T18" s="6">
        <v>15</v>
      </c>
      <c r="U18" s="7">
        <v>8</v>
      </c>
      <c r="V18" s="31">
        <f t="shared" si="0"/>
        <v>69</v>
      </c>
    </row>
    <row r="19" spans="1:22" ht="18" customHeight="1" x14ac:dyDescent="0.15">
      <c r="A19" s="156" t="s">
        <v>7</v>
      </c>
      <c r="B19" s="121" t="s">
        <v>13</v>
      </c>
      <c r="C19" s="11">
        <v>27</v>
      </c>
      <c r="D19" s="12">
        <v>9</v>
      </c>
      <c r="E19" s="12">
        <v>0</v>
      </c>
      <c r="F19" s="12">
        <v>0</v>
      </c>
      <c r="G19" s="12">
        <v>1</v>
      </c>
      <c r="H19" s="12">
        <v>1</v>
      </c>
      <c r="I19" s="12">
        <v>22</v>
      </c>
      <c r="J19" s="12">
        <v>16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20</v>
      </c>
      <c r="U19" s="13">
        <v>9</v>
      </c>
      <c r="V19" s="32">
        <f t="shared" si="0"/>
        <v>105</v>
      </c>
    </row>
    <row r="20" spans="1:22" ht="18" customHeight="1" x14ac:dyDescent="0.15">
      <c r="A20" s="157"/>
      <c r="B20" s="119" t="s">
        <v>14</v>
      </c>
      <c r="C20" s="8">
        <v>32</v>
      </c>
      <c r="D20" s="9">
        <v>11</v>
      </c>
      <c r="E20" s="9">
        <v>0</v>
      </c>
      <c r="F20" s="9">
        <v>0</v>
      </c>
      <c r="G20" s="9">
        <v>2</v>
      </c>
      <c r="H20" s="9">
        <v>1</v>
      </c>
      <c r="I20" s="9">
        <v>22</v>
      </c>
      <c r="J20" s="9">
        <v>16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20</v>
      </c>
      <c r="U20" s="10">
        <v>10</v>
      </c>
      <c r="V20" s="30">
        <f t="shared" si="0"/>
        <v>114</v>
      </c>
    </row>
    <row r="21" spans="1:22" ht="18" customHeight="1" x14ac:dyDescent="0.15">
      <c r="A21" s="154" t="s">
        <v>8</v>
      </c>
      <c r="B21" s="118" t="s">
        <v>13</v>
      </c>
      <c r="C21" s="2">
        <v>1</v>
      </c>
      <c r="D21" s="3">
        <v>4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4">
        <v>3</v>
      </c>
      <c r="V21" s="29">
        <f t="shared" si="0"/>
        <v>8</v>
      </c>
    </row>
    <row r="22" spans="1:22" ht="18" customHeight="1" x14ac:dyDescent="0.15">
      <c r="A22" s="153"/>
      <c r="B22" s="120" t="s">
        <v>14</v>
      </c>
      <c r="C22" s="5">
        <v>2</v>
      </c>
      <c r="D22" s="6">
        <v>10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7">
        <v>6</v>
      </c>
      <c r="V22" s="31">
        <f t="shared" si="0"/>
        <v>18</v>
      </c>
    </row>
    <row r="23" spans="1:22" ht="18" customHeight="1" x14ac:dyDescent="0.15">
      <c r="A23" s="156" t="s">
        <v>9</v>
      </c>
      <c r="B23" s="121" t="s">
        <v>13</v>
      </c>
      <c r="C23" s="11">
        <v>3</v>
      </c>
      <c r="D23" s="12">
        <v>2</v>
      </c>
      <c r="E23" s="12">
        <v>0</v>
      </c>
      <c r="F23" s="12">
        <v>0</v>
      </c>
      <c r="G23" s="12">
        <v>0</v>
      </c>
      <c r="H23" s="12">
        <v>1</v>
      </c>
      <c r="I23" s="12">
        <v>43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  <c r="Q23" s="12">
        <v>0</v>
      </c>
      <c r="R23" s="12">
        <v>1</v>
      </c>
      <c r="S23" s="12">
        <v>0</v>
      </c>
      <c r="T23" s="12">
        <v>1</v>
      </c>
      <c r="U23" s="13">
        <v>1</v>
      </c>
      <c r="V23" s="32">
        <f t="shared" si="0"/>
        <v>52</v>
      </c>
    </row>
    <row r="24" spans="1:22" ht="18" customHeight="1" x14ac:dyDescent="0.15">
      <c r="A24" s="157"/>
      <c r="B24" s="119" t="s">
        <v>14</v>
      </c>
      <c r="C24" s="8">
        <v>6</v>
      </c>
      <c r="D24" s="9">
        <v>2</v>
      </c>
      <c r="E24" s="9">
        <v>0</v>
      </c>
      <c r="F24" s="9">
        <v>0</v>
      </c>
      <c r="G24" s="9">
        <v>0</v>
      </c>
      <c r="H24" s="9">
        <v>3</v>
      </c>
      <c r="I24" s="9">
        <v>43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8</v>
      </c>
      <c r="S24" s="9">
        <v>0</v>
      </c>
      <c r="T24" s="9">
        <v>3</v>
      </c>
      <c r="U24" s="10">
        <v>1</v>
      </c>
      <c r="V24" s="30">
        <f t="shared" si="0"/>
        <v>66</v>
      </c>
    </row>
    <row r="25" spans="1:22" ht="18" customHeight="1" x14ac:dyDescent="0.15">
      <c r="A25" s="154" t="s">
        <v>10</v>
      </c>
      <c r="B25" s="118" t="s">
        <v>13</v>
      </c>
      <c r="C25" s="2">
        <v>0</v>
      </c>
      <c r="D25" s="3">
        <v>1</v>
      </c>
      <c r="E25" s="3">
        <v>0</v>
      </c>
      <c r="F25" s="3">
        <v>0</v>
      </c>
      <c r="G25" s="3">
        <v>0</v>
      </c>
      <c r="H25" s="3">
        <v>0</v>
      </c>
      <c r="I25" s="3">
        <v>13</v>
      </c>
      <c r="J25" s="3">
        <v>0</v>
      </c>
      <c r="K25" s="3">
        <v>0</v>
      </c>
      <c r="L25" s="3">
        <v>0</v>
      </c>
      <c r="M25" s="3">
        <v>4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4">
        <v>10</v>
      </c>
      <c r="V25" s="29">
        <f t="shared" si="0"/>
        <v>28</v>
      </c>
    </row>
    <row r="26" spans="1:22" ht="18" customHeight="1" x14ac:dyDescent="0.15">
      <c r="A26" s="153"/>
      <c r="B26" s="120" t="s">
        <v>14</v>
      </c>
      <c r="C26" s="5">
        <v>0</v>
      </c>
      <c r="D26" s="6">
        <v>2</v>
      </c>
      <c r="E26" s="6">
        <v>0</v>
      </c>
      <c r="F26" s="6">
        <v>0</v>
      </c>
      <c r="G26" s="6">
        <v>0</v>
      </c>
      <c r="H26" s="6">
        <v>0</v>
      </c>
      <c r="I26" s="6">
        <v>13</v>
      </c>
      <c r="J26" s="6">
        <v>0</v>
      </c>
      <c r="K26" s="6">
        <v>0</v>
      </c>
      <c r="L26" s="6">
        <v>0</v>
      </c>
      <c r="M26" s="6">
        <v>4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7">
        <v>10</v>
      </c>
      <c r="V26" s="31">
        <f t="shared" si="0"/>
        <v>29</v>
      </c>
    </row>
    <row r="27" spans="1:22" ht="18" customHeight="1" x14ac:dyDescent="0.15">
      <c r="A27" s="156" t="s">
        <v>11</v>
      </c>
      <c r="B27" s="121" t="s">
        <v>13</v>
      </c>
      <c r="C27" s="11">
        <v>2</v>
      </c>
      <c r="D27" s="12">
        <v>22</v>
      </c>
      <c r="E27" s="12">
        <v>0</v>
      </c>
      <c r="F27" s="12">
        <v>0</v>
      </c>
      <c r="G27" s="12">
        <v>0</v>
      </c>
      <c r="H27" s="12">
        <v>0</v>
      </c>
      <c r="I27" s="12">
        <v>46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2">
        <v>0</v>
      </c>
      <c r="S27" s="12">
        <v>0</v>
      </c>
      <c r="T27" s="12">
        <v>0</v>
      </c>
      <c r="U27" s="13">
        <v>4</v>
      </c>
      <c r="V27" s="32">
        <f t="shared" si="0"/>
        <v>74</v>
      </c>
    </row>
    <row r="28" spans="1:22" ht="18" customHeight="1" x14ac:dyDescent="0.15">
      <c r="A28" s="157"/>
      <c r="B28" s="119" t="s">
        <v>14</v>
      </c>
      <c r="C28" s="8">
        <v>2</v>
      </c>
      <c r="D28" s="9">
        <v>41</v>
      </c>
      <c r="E28" s="9">
        <v>0</v>
      </c>
      <c r="F28" s="9">
        <v>0</v>
      </c>
      <c r="G28" s="9">
        <v>0</v>
      </c>
      <c r="H28" s="9">
        <v>0</v>
      </c>
      <c r="I28" s="9">
        <v>46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  <c r="Q28" s="9">
        <v>0</v>
      </c>
      <c r="R28" s="9">
        <v>0</v>
      </c>
      <c r="S28" s="9">
        <v>0</v>
      </c>
      <c r="T28" s="9">
        <v>0</v>
      </c>
      <c r="U28" s="10">
        <v>8</v>
      </c>
      <c r="V28" s="30">
        <f t="shared" si="0"/>
        <v>97</v>
      </c>
    </row>
    <row r="29" spans="1:22" ht="18" customHeight="1" x14ac:dyDescent="0.15">
      <c r="A29" s="154" t="s">
        <v>12</v>
      </c>
      <c r="B29" s="118" t="s">
        <v>13</v>
      </c>
      <c r="C29" s="2">
        <v>2</v>
      </c>
      <c r="D29" s="3">
        <v>3</v>
      </c>
      <c r="E29" s="3">
        <v>0</v>
      </c>
      <c r="F29" s="3">
        <v>0</v>
      </c>
      <c r="G29" s="3">
        <v>0</v>
      </c>
      <c r="H29" s="3">
        <v>2</v>
      </c>
      <c r="I29" s="3">
        <v>59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4">
        <v>2</v>
      </c>
      <c r="V29" s="29">
        <f t="shared" si="0"/>
        <v>68</v>
      </c>
    </row>
    <row r="30" spans="1:22" ht="18" customHeight="1" x14ac:dyDescent="0.15">
      <c r="A30" s="153"/>
      <c r="B30" s="120" t="s">
        <v>14</v>
      </c>
      <c r="C30" s="5">
        <v>2</v>
      </c>
      <c r="D30" s="6">
        <v>3</v>
      </c>
      <c r="E30" s="6">
        <v>0</v>
      </c>
      <c r="F30" s="6">
        <v>0</v>
      </c>
      <c r="G30" s="6">
        <v>0</v>
      </c>
      <c r="H30" s="6">
        <v>2</v>
      </c>
      <c r="I30" s="6">
        <v>59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U30" s="7">
        <v>2</v>
      </c>
      <c r="V30" s="31">
        <f t="shared" si="0"/>
        <v>68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100</v>
      </c>
      <c r="D31" s="3">
        <f t="shared" ref="D31:V31" si="1">+D7+D9+D11+D13+D15+D17+D19+D21+D23+D25+D27+D29</f>
        <v>75</v>
      </c>
      <c r="E31" s="3">
        <f t="shared" si="1"/>
        <v>12</v>
      </c>
      <c r="F31" s="3">
        <f t="shared" si="1"/>
        <v>65</v>
      </c>
      <c r="G31" s="3">
        <f t="shared" si="1"/>
        <v>5</v>
      </c>
      <c r="H31" s="3">
        <f t="shared" si="1"/>
        <v>12</v>
      </c>
      <c r="I31" s="3">
        <f t="shared" si="1"/>
        <v>335</v>
      </c>
      <c r="J31" s="3">
        <f t="shared" si="1"/>
        <v>24</v>
      </c>
      <c r="K31" s="3">
        <f t="shared" ref="K31:M31" si="2">+K7+K9+K11+K13+K15+K17+K19+K21+K23+K25+K27+K29</f>
        <v>2</v>
      </c>
      <c r="L31" s="3">
        <f t="shared" si="2"/>
        <v>3</v>
      </c>
      <c r="M31" s="3">
        <f t="shared" si="2"/>
        <v>4</v>
      </c>
      <c r="N31" s="3">
        <f t="shared" si="1"/>
        <v>11</v>
      </c>
      <c r="O31" s="3">
        <f t="shared" si="1"/>
        <v>6</v>
      </c>
      <c r="P31" s="3">
        <f t="shared" si="1"/>
        <v>0</v>
      </c>
      <c r="Q31" s="3">
        <f t="shared" si="1"/>
        <v>2</v>
      </c>
      <c r="R31" s="3">
        <f t="shared" si="1"/>
        <v>10</v>
      </c>
      <c r="S31" s="3">
        <f t="shared" si="1"/>
        <v>11</v>
      </c>
      <c r="T31" s="3">
        <f t="shared" si="1"/>
        <v>32</v>
      </c>
      <c r="U31" s="4">
        <f t="shared" si="1"/>
        <v>43</v>
      </c>
      <c r="V31" s="29">
        <f t="shared" si="1"/>
        <v>752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123</v>
      </c>
      <c r="D32" s="6">
        <f t="shared" si="3"/>
        <v>118</v>
      </c>
      <c r="E32" s="6">
        <f t="shared" si="3"/>
        <v>24</v>
      </c>
      <c r="F32" s="6">
        <f t="shared" si="3"/>
        <v>65</v>
      </c>
      <c r="G32" s="6">
        <f t="shared" si="3"/>
        <v>6</v>
      </c>
      <c r="H32" s="6">
        <f t="shared" si="3"/>
        <v>14</v>
      </c>
      <c r="I32" s="6">
        <f t="shared" si="3"/>
        <v>335</v>
      </c>
      <c r="J32" s="6">
        <f t="shared" si="3"/>
        <v>51</v>
      </c>
      <c r="K32" s="6">
        <f t="shared" ref="K32:M32" si="4">+K8+K10+K12+K14+K16+K18+K20+K22+K24+K26+K28+K30</f>
        <v>5</v>
      </c>
      <c r="L32" s="6">
        <f t="shared" si="4"/>
        <v>3</v>
      </c>
      <c r="M32" s="6">
        <f t="shared" si="4"/>
        <v>4</v>
      </c>
      <c r="N32" s="6">
        <f t="shared" si="3"/>
        <v>24</v>
      </c>
      <c r="O32" s="6">
        <f t="shared" si="3"/>
        <v>6</v>
      </c>
      <c r="P32" s="6">
        <f t="shared" si="3"/>
        <v>0</v>
      </c>
      <c r="Q32" s="6">
        <f t="shared" si="3"/>
        <v>2</v>
      </c>
      <c r="R32" s="6">
        <f t="shared" si="3"/>
        <v>24</v>
      </c>
      <c r="S32" s="6">
        <f t="shared" si="3"/>
        <v>11</v>
      </c>
      <c r="T32" s="6">
        <f t="shared" si="3"/>
        <v>53</v>
      </c>
      <c r="U32" s="7">
        <f t="shared" si="3"/>
        <v>65</v>
      </c>
      <c r="V32" s="31">
        <f t="shared" si="3"/>
        <v>933</v>
      </c>
    </row>
    <row r="33" spans="1:22" ht="18" customHeight="1" x14ac:dyDescent="0.15">
      <c r="A33" s="158" t="s">
        <v>273</v>
      </c>
      <c r="B33" s="118" t="s">
        <v>13</v>
      </c>
      <c r="C33" s="2">
        <v>109</v>
      </c>
      <c r="D33" s="3">
        <v>73</v>
      </c>
      <c r="E33" s="3">
        <v>36</v>
      </c>
      <c r="F33" s="3">
        <v>39</v>
      </c>
      <c r="G33" s="3">
        <v>5</v>
      </c>
      <c r="H33" s="3">
        <v>11</v>
      </c>
      <c r="I33" s="3">
        <v>727</v>
      </c>
      <c r="J33" s="3">
        <v>0</v>
      </c>
      <c r="K33" s="3">
        <v>1</v>
      </c>
      <c r="L33" s="3">
        <v>0</v>
      </c>
      <c r="M33" s="3">
        <v>1</v>
      </c>
      <c r="N33" s="3">
        <v>0</v>
      </c>
      <c r="O33" s="3">
        <v>3</v>
      </c>
      <c r="P33" s="3">
        <v>2</v>
      </c>
      <c r="Q33" s="3">
        <v>0</v>
      </c>
      <c r="R33" s="3">
        <v>10</v>
      </c>
      <c r="S33" s="3">
        <v>3</v>
      </c>
      <c r="T33" s="3">
        <v>8</v>
      </c>
      <c r="U33" s="4">
        <v>64</v>
      </c>
      <c r="V33" s="29">
        <f>SUM(C33:U33)</f>
        <v>1092</v>
      </c>
    </row>
    <row r="34" spans="1:22" ht="18" customHeight="1" x14ac:dyDescent="0.15">
      <c r="A34" s="153"/>
      <c r="B34" s="120" t="s">
        <v>14</v>
      </c>
      <c r="C34" s="5">
        <v>173</v>
      </c>
      <c r="D34" s="6">
        <v>152</v>
      </c>
      <c r="E34" s="6">
        <v>36</v>
      </c>
      <c r="F34" s="6">
        <v>43</v>
      </c>
      <c r="G34" s="6">
        <v>5</v>
      </c>
      <c r="H34" s="6">
        <v>11</v>
      </c>
      <c r="I34" s="6">
        <v>727</v>
      </c>
      <c r="J34" s="6">
        <v>0</v>
      </c>
      <c r="K34" s="6">
        <v>1</v>
      </c>
      <c r="L34" s="6">
        <v>0</v>
      </c>
      <c r="M34" s="6">
        <v>1</v>
      </c>
      <c r="N34" s="6">
        <v>0</v>
      </c>
      <c r="O34" s="6">
        <v>3</v>
      </c>
      <c r="P34" s="6">
        <v>4</v>
      </c>
      <c r="Q34" s="6">
        <v>0</v>
      </c>
      <c r="R34" s="6">
        <v>14</v>
      </c>
      <c r="S34" s="6">
        <v>6</v>
      </c>
      <c r="T34" s="6">
        <v>8</v>
      </c>
      <c r="U34" s="7">
        <v>79</v>
      </c>
      <c r="V34" s="31">
        <f>SUM(C34:U34)</f>
        <v>1263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0.91743119266055051</v>
      </c>
      <c r="D35" s="34">
        <f t="shared" ref="D35:V35" si="5">IF(D33=0,"- ",+D31/D33)</f>
        <v>1.0273972602739727</v>
      </c>
      <c r="E35" s="34">
        <f t="shared" si="5"/>
        <v>0.33333333333333331</v>
      </c>
      <c r="F35" s="34">
        <f t="shared" si="5"/>
        <v>1.6666666666666667</v>
      </c>
      <c r="G35" s="34">
        <f t="shared" si="5"/>
        <v>1</v>
      </c>
      <c r="H35" s="34">
        <f t="shared" si="5"/>
        <v>1.0909090909090908</v>
      </c>
      <c r="I35" s="34">
        <f t="shared" si="5"/>
        <v>0.46079779917469049</v>
      </c>
      <c r="J35" s="34" t="str">
        <f t="shared" si="5"/>
        <v xml:space="preserve">- </v>
      </c>
      <c r="K35" s="34">
        <f t="shared" ref="K35:M35" si="6">IF(K33=0,"- ",+K31/K33)</f>
        <v>2</v>
      </c>
      <c r="L35" s="34" t="str">
        <f t="shared" si="6"/>
        <v xml:space="preserve">- </v>
      </c>
      <c r="M35" s="34">
        <f t="shared" si="6"/>
        <v>4</v>
      </c>
      <c r="N35" s="34" t="str">
        <f t="shared" si="5"/>
        <v xml:space="preserve">- </v>
      </c>
      <c r="O35" s="34">
        <f t="shared" si="5"/>
        <v>2</v>
      </c>
      <c r="P35" s="34">
        <f t="shared" si="5"/>
        <v>0</v>
      </c>
      <c r="Q35" s="34" t="str">
        <f t="shared" si="5"/>
        <v xml:space="preserve">- </v>
      </c>
      <c r="R35" s="34">
        <f t="shared" si="5"/>
        <v>1</v>
      </c>
      <c r="S35" s="34">
        <f t="shared" si="5"/>
        <v>3.6666666666666665</v>
      </c>
      <c r="T35" s="34">
        <f t="shared" si="5"/>
        <v>4</v>
      </c>
      <c r="U35" s="35">
        <f t="shared" si="5"/>
        <v>0.671875</v>
      </c>
      <c r="V35" s="36">
        <f t="shared" si="5"/>
        <v>0.68864468864468864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0.71098265895953761</v>
      </c>
      <c r="D36" s="38">
        <f t="shared" si="7"/>
        <v>0.77631578947368418</v>
      </c>
      <c r="E36" s="38">
        <f t="shared" si="7"/>
        <v>0.66666666666666663</v>
      </c>
      <c r="F36" s="38">
        <f t="shared" si="7"/>
        <v>1.5116279069767442</v>
      </c>
      <c r="G36" s="38">
        <f t="shared" si="7"/>
        <v>1.2</v>
      </c>
      <c r="H36" s="38">
        <f t="shared" si="7"/>
        <v>1.2727272727272727</v>
      </c>
      <c r="I36" s="38">
        <f t="shared" si="7"/>
        <v>0.46079779917469049</v>
      </c>
      <c r="J36" s="38" t="str">
        <f t="shared" si="7"/>
        <v xml:space="preserve">- </v>
      </c>
      <c r="K36" s="38">
        <f t="shared" ref="K36:M36" si="8">IF(K34=0,"- ",+K32/K34)</f>
        <v>5</v>
      </c>
      <c r="L36" s="38" t="str">
        <f t="shared" si="8"/>
        <v xml:space="preserve">- </v>
      </c>
      <c r="M36" s="38">
        <f t="shared" si="8"/>
        <v>4</v>
      </c>
      <c r="N36" s="38" t="str">
        <f t="shared" si="7"/>
        <v xml:space="preserve">- </v>
      </c>
      <c r="O36" s="38">
        <f t="shared" si="7"/>
        <v>2</v>
      </c>
      <c r="P36" s="38">
        <f t="shared" si="7"/>
        <v>0</v>
      </c>
      <c r="Q36" s="38" t="str">
        <f t="shared" si="7"/>
        <v xml:space="preserve">- </v>
      </c>
      <c r="R36" s="38">
        <f t="shared" si="7"/>
        <v>1.7142857142857142</v>
      </c>
      <c r="S36" s="38">
        <f t="shared" si="7"/>
        <v>1.8333333333333333</v>
      </c>
      <c r="T36" s="38">
        <f t="shared" si="7"/>
        <v>6.625</v>
      </c>
      <c r="U36" s="39">
        <f t="shared" si="7"/>
        <v>0.82278481012658233</v>
      </c>
      <c r="V36" s="40">
        <f t="shared" si="7"/>
        <v>0.73871733966745845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tabColor indexed="48"/>
    <pageSetUpPr fitToPage="1"/>
  </sheetPr>
  <dimension ref="A1:AG56"/>
  <sheetViews>
    <sheetView view="pageBreakPreview" topLeftCell="A7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f>+渡島総合振興局計!N4+檜山振興局計!N4</f>
        <v>252</v>
      </c>
      <c r="O4" s="14" t="s">
        <v>35</v>
      </c>
      <c r="P4" s="14" t="s">
        <v>36</v>
      </c>
      <c r="Q4" s="15">
        <f>+渡島総合振興局計!Q4+檜山振興局計!Q4</f>
        <v>148</v>
      </c>
      <c r="R4" s="14" t="s">
        <v>37</v>
      </c>
      <c r="T4" s="16" t="s">
        <v>33</v>
      </c>
      <c r="U4" s="16"/>
      <c r="V4" s="17" t="s">
        <v>116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20</v>
      </c>
      <c r="H6" s="19" t="s">
        <v>21</v>
      </c>
      <c r="I6" s="19" t="s">
        <v>22</v>
      </c>
      <c r="J6" s="19" t="s">
        <v>23</v>
      </c>
      <c r="K6" s="19" t="s">
        <v>252</v>
      </c>
      <c r="L6" s="28" t="s">
        <v>254</v>
      </c>
      <c r="M6" s="19" t="s">
        <v>256</v>
      </c>
      <c r="N6" s="19" t="s">
        <v>24</v>
      </c>
      <c r="O6" s="19" t="s">
        <v>25</v>
      </c>
      <c r="P6" s="19" t="s">
        <v>26</v>
      </c>
      <c r="Q6" s="19" t="s">
        <v>27</v>
      </c>
      <c r="R6" s="19" t="s">
        <v>28</v>
      </c>
      <c r="S6" s="19" t="s">
        <v>29</v>
      </c>
      <c r="T6" s="19" t="s">
        <v>30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f>+渡島総合振興局計!C7+檜山振興局計!C7</f>
        <v>6843</v>
      </c>
      <c r="D7" s="3">
        <f>+渡島総合振興局計!D7+檜山振興局計!D7</f>
        <v>1733</v>
      </c>
      <c r="E7" s="3">
        <f>+渡島総合振興局計!E7+檜山振興局計!E7</f>
        <v>21152</v>
      </c>
      <c r="F7" s="3">
        <f>+渡島総合振興局計!F7+檜山振興局計!F7</f>
        <v>1906</v>
      </c>
      <c r="G7" s="3">
        <f>+渡島総合振興局計!G7+檜山振興局計!G7</f>
        <v>1585</v>
      </c>
      <c r="H7" s="3">
        <f>+渡島総合振興局計!H7+檜山振興局計!H7</f>
        <v>1789</v>
      </c>
      <c r="I7" s="3">
        <f>+渡島総合振興局計!I7+檜山振興局計!I7</f>
        <v>3882</v>
      </c>
      <c r="J7" s="3">
        <f>+渡島総合振興局計!J7+檜山振興局計!J7</f>
        <v>41</v>
      </c>
      <c r="K7" s="3">
        <f>+渡島総合振興局計!K7+檜山振興局計!K7</f>
        <v>576</v>
      </c>
      <c r="L7" s="3">
        <f>+渡島総合振興局計!L7+檜山振興局計!L7</f>
        <v>69</v>
      </c>
      <c r="M7" s="3">
        <f>+渡島総合振興局計!M7+檜山振興局計!M7</f>
        <v>27</v>
      </c>
      <c r="N7" s="3">
        <f>+渡島総合振興局計!N7+檜山振興局計!N7</f>
        <v>8</v>
      </c>
      <c r="O7" s="3">
        <f>+渡島総合振興局計!O7+檜山振興局計!O7</f>
        <v>128</v>
      </c>
      <c r="P7" s="3">
        <f>+渡島総合振興局計!P7+檜山振興局計!P7</f>
        <v>56</v>
      </c>
      <c r="Q7" s="3">
        <f>+渡島総合振興局計!Q7+檜山振興局計!Q7</f>
        <v>46</v>
      </c>
      <c r="R7" s="3">
        <f>+渡島総合振興局計!R7+檜山振興局計!R7</f>
        <v>893</v>
      </c>
      <c r="S7" s="3">
        <f>+渡島総合振興局計!S7+檜山振興局計!S7</f>
        <v>246</v>
      </c>
      <c r="T7" s="3">
        <f>+渡島総合振興局計!T7+檜山振興局計!T7</f>
        <v>349</v>
      </c>
      <c r="U7" s="4">
        <f>+渡島総合振興局計!U7+檜山振興局計!U7</f>
        <v>634</v>
      </c>
      <c r="V7" s="29">
        <f>SUM(C7:U7)</f>
        <v>41963</v>
      </c>
    </row>
    <row r="8" spans="1:22" ht="18" customHeight="1" x14ac:dyDescent="0.15">
      <c r="A8" s="157"/>
      <c r="B8" s="119" t="s">
        <v>14</v>
      </c>
      <c r="C8" s="5">
        <f>+渡島総合振興局計!C8+檜山振興局計!C8</f>
        <v>7145</v>
      </c>
      <c r="D8" s="9">
        <f>+渡島総合振興局計!D8+檜山振興局計!D8</f>
        <v>1784</v>
      </c>
      <c r="E8" s="9">
        <f>+渡島総合振興局計!E8+檜山振興局計!E8</f>
        <v>21361</v>
      </c>
      <c r="F8" s="9">
        <f>+渡島総合振興局計!F8+檜山振興局計!F8</f>
        <v>1985</v>
      </c>
      <c r="G8" s="9">
        <f>+渡島総合振興局計!G8+檜山振興局計!G8</f>
        <v>1710</v>
      </c>
      <c r="H8" s="9">
        <f>+渡島総合振興局計!H8+檜山振興局計!H8</f>
        <v>1917</v>
      </c>
      <c r="I8" s="9">
        <f>+渡島総合振興局計!I8+檜山振興局計!I8</f>
        <v>4069</v>
      </c>
      <c r="J8" s="9">
        <f>+渡島総合振興局計!J8+檜山振興局計!J8</f>
        <v>41</v>
      </c>
      <c r="K8" s="9">
        <f>+渡島総合振興局計!K8+檜山振興局計!K8</f>
        <v>605</v>
      </c>
      <c r="L8" s="9">
        <f>+渡島総合振興局計!L8+檜山振興局計!L8</f>
        <v>78</v>
      </c>
      <c r="M8" s="9">
        <f>+渡島総合振興局計!M8+檜山振興局計!M8</f>
        <v>32</v>
      </c>
      <c r="N8" s="9">
        <f>+渡島総合振興局計!N8+檜山振興局計!N8</f>
        <v>8</v>
      </c>
      <c r="O8" s="9">
        <f>+渡島総合振興局計!O8+檜山振興局計!O8</f>
        <v>138</v>
      </c>
      <c r="P8" s="9">
        <f>+渡島総合振興局計!P8+檜山振興局計!P8</f>
        <v>59</v>
      </c>
      <c r="Q8" s="9">
        <f>+渡島総合振興局計!Q8+檜山振興局計!Q8</f>
        <v>56</v>
      </c>
      <c r="R8" s="9">
        <f>+渡島総合振興局計!R8+檜山振興局計!R8</f>
        <v>943</v>
      </c>
      <c r="S8" s="9">
        <f>+渡島総合振興局計!S8+檜山振興局計!S8</f>
        <v>259</v>
      </c>
      <c r="T8" s="9">
        <f>+渡島総合振興局計!T8+檜山振興局計!T8</f>
        <v>369</v>
      </c>
      <c r="U8" s="10">
        <f>+渡島総合振興局計!U8+檜山振興局計!U8</f>
        <v>653</v>
      </c>
      <c r="V8" s="30">
        <f t="shared" ref="V8:V30" si="0">SUM(C8:U8)</f>
        <v>43212</v>
      </c>
    </row>
    <row r="9" spans="1:22" ht="18" customHeight="1" x14ac:dyDescent="0.15">
      <c r="A9" s="154" t="s">
        <v>2</v>
      </c>
      <c r="B9" s="118" t="s">
        <v>13</v>
      </c>
      <c r="C9" s="2">
        <f>+渡島総合振興局計!C9+檜山振興局計!C9</f>
        <v>6542</v>
      </c>
      <c r="D9" s="3">
        <f>+渡島総合振興局計!D9+檜山振興局計!D9</f>
        <v>2162</v>
      </c>
      <c r="E9" s="3">
        <f>+渡島総合振興局計!E9+檜山振興局計!E9</f>
        <v>20422</v>
      </c>
      <c r="F9" s="3">
        <f>+渡島総合振興局計!F9+檜山振興局計!F9</f>
        <v>2472</v>
      </c>
      <c r="G9" s="3">
        <f>+渡島総合振興局計!G9+檜山振興局計!G9</f>
        <v>2435</v>
      </c>
      <c r="H9" s="3">
        <f>+渡島総合振興局計!H9+檜山振興局計!H9</f>
        <v>2033</v>
      </c>
      <c r="I9" s="3">
        <f>+渡島総合振興局計!I9+檜山振興局計!I9</f>
        <v>2474</v>
      </c>
      <c r="J9" s="3">
        <f>+渡島総合振興局計!J9+檜山振興局計!J9</f>
        <v>54</v>
      </c>
      <c r="K9" s="3">
        <f>+渡島総合振興局計!K9+檜山振興局計!K9</f>
        <v>604</v>
      </c>
      <c r="L9" s="3">
        <f>+渡島総合振興局計!L9+檜山振興局計!L9</f>
        <v>87</v>
      </c>
      <c r="M9" s="3">
        <f>+渡島総合振興局計!M9+檜山振興局計!M9</f>
        <v>4</v>
      </c>
      <c r="N9" s="3">
        <f>+渡島総合振興局計!N9+檜山振興局計!N9</f>
        <v>33</v>
      </c>
      <c r="O9" s="3">
        <f>+渡島総合振興局計!O9+檜山振興局計!O9</f>
        <v>113</v>
      </c>
      <c r="P9" s="3">
        <f>+渡島総合振興局計!P9+檜山振興局計!P9</f>
        <v>84</v>
      </c>
      <c r="Q9" s="3">
        <f>+渡島総合振興局計!Q9+檜山振興局計!Q9</f>
        <v>64</v>
      </c>
      <c r="R9" s="3">
        <f>+渡島総合振興局計!R9+檜山振興局計!R9</f>
        <v>1006</v>
      </c>
      <c r="S9" s="3">
        <f>+渡島総合振興局計!S9+檜山振興局計!S9</f>
        <v>229</v>
      </c>
      <c r="T9" s="3">
        <f>+渡島総合振興局計!T9+檜山振興局計!T9</f>
        <v>352</v>
      </c>
      <c r="U9" s="4">
        <f>+渡島総合振興局計!U9+檜山振興局計!U9</f>
        <v>616</v>
      </c>
      <c r="V9" s="29">
        <f t="shared" si="0"/>
        <v>41786</v>
      </c>
    </row>
    <row r="10" spans="1:22" ht="18" customHeight="1" x14ac:dyDescent="0.15">
      <c r="A10" s="153"/>
      <c r="B10" s="120" t="s">
        <v>14</v>
      </c>
      <c r="C10" s="5">
        <f>+渡島総合振興局計!C10+檜山振興局計!C10</f>
        <v>6867</v>
      </c>
      <c r="D10" s="6">
        <f>+渡島総合振興局計!D10+檜山振興局計!D10</f>
        <v>2214</v>
      </c>
      <c r="E10" s="6">
        <f>+渡島総合振興局計!E10+檜山振興局計!E10</f>
        <v>20718</v>
      </c>
      <c r="F10" s="6">
        <f>+渡島総合振興局計!F10+檜山振興局計!F10</f>
        <v>2601</v>
      </c>
      <c r="G10" s="6">
        <f>+渡島総合振興局計!G10+檜山振興局計!G10</f>
        <v>2664</v>
      </c>
      <c r="H10" s="6">
        <f>+渡島総合振興局計!H10+檜山振興局計!H10</f>
        <v>2190</v>
      </c>
      <c r="I10" s="6">
        <f>+渡島総合振興局計!I10+檜山振興局計!I10</f>
        <v>2602</v>
      </c>
      <c r="J10" s="6">
        <f>+渡島総合振興局計!J10+檜山振興局計!J10</f>
        <v>54</v>
      </c>
      <c r="K10" s="6">
        <f>+渡島総合振興局計!K10+檜山振興局計!K10</f>
        <v>630</v>
      </c>
      <c r="L10" s="6">
        <f>+渡島総合振興局計!L10+檜山振興局計!L10</f>
        <v>100</v>
      </c>
      <c r="M10" s="6">
        <f>+渡島総合振興局計!M10+檜山振興局計!M10</f>
        <v>4</v>
      </c>
      <c r="N10" s="6">
        <f>+渡島総合振興局計!N10+檜山振興局計!N10</f>
        <v>34</v>
      </c>
      <c r="O10" s="6">
        <f>+渡島総合振興局計!O10+檜山振興局計!O10</f>
        <v>143</v>
      </c>
      <c r="P10" s="6">
        <f>+渡島総合振興局計!P10+檜山振興局計!P10</f>
        <v>88</v>
      </c>
      <c r="Q10" s="6">
        <f>+渡島総合振興局計!Q10+檜山振興局計!Q10</f>
        <v>73</v>
      </c>
      <c r="R10" s="6">
        <f>+渡島総合振興局計!R10+檜山振興局計!R10</f>
        <v>1046</v>
      </c>
      <c r="S10" s="6">
        <f>+渡島総合振興局計!S10+檜山振興局計!S10</f>
        <v>252</v>
      </c>
      <c r="T10" s="6">
        <f>+渡島総合振興局計!T10+檜山振興局計!T10</f>
        <v>392</v>
      </c>
      <c r="U10" s="7">
        <f>+渡島総合振興局計!U10+檜山振興局計!U10</f>
        <v>658</v>
      </c>
      <c r="V10" s="31">
        <f t="shared" si="0"/>
        <v>43330</v>
      </c>
    </row>
    <row r="11" spans="1:22" ht="18" customHeight="1" x14ac:dyDescent="0.15">
      <c r="A11" s="156" t="s">
        <v>3</v>
      </c>
      <c r="B11" s="121" t="s">
        <v>13</v>
      </c>
      <c r="C11" s="11">
        <f>+渡島総合振興局計!C11+檜山振興局計!C11</f>
        <v>5119</v>
      </c>
      <c r="D11" s="12">
        <f>+渡島総合振興局計!D11+檜山振興局計!D11</f>
        <v>1959</v>
      </c>
      <c r="E11" s="12">
        <f>+渡島総合振興局計!E11+檜山振興局計!E11</f>
        <v>21031</v>
      </c>
      <c r="F11" s="12">
        <f>+渡島総合振興局計!F11+檜山振興局計!F11</f>
        <v>2118</v>
      </c>
      <c r="G11" s="12">
        <f>+渡島総合振興局計!G11+檜山振興局計!G11</f>
        <v>2417</v>
      </c>
      <c r="H11" s="12">
        <f>+渡島総合振興局計!H11+檜山振興局計!H11</f>
        <v>1257</v>
      </c>
      <c r="I11" s="12">
        <f>+渡島総合振興局計!I11+檜山振興局計!I11</f>
        <v>959</v>
      </c>
      <c r="J11" s="12">
        <f>+渡島総合振興局計!J11+檜山振興局計!J11</f>
        <v>43</v>
      </c>
      <c r="K11" s="12">
        <f>+渡島総合振興局計!K11+檜山振興局計!K11</f>
        <v>746</v>
      </c>
      <c r="L11" s="12">
        <f>+渡島総合振興局計!L11+檜山振興局計!L11</f>
        <v>52</v>
      </c>
      <c r="M11" s="12">
        <f>+渡島総合振興局計!M11+檜山振興局計!M11</f>
        <v>22</v>
      </c>
      <c r="N11" s="12">
        <f>+渡島総合振興局計!N11+檜山振興局計!N11</f>
        <v>8</v>
      </c>
      <c r="O11" s="12">
        <f>+渡島総合振興局計!O11+檜山振興局計!O11</f>
        <v>119</v>
      </c>
      <c r="P11" s="12">
        <f>+渡島総合振興局計!P11+檜山振興局計!P11</f>
        <v>54</v>
      </c>
      <c r="Q11" s="12">
        <f>+渡島総合振興局計!Q11+檜山振興局計!Q11</f>
        <v>33</v>
      </c>
      <c r="R11" s="12">
        <f>+渡島総合振興局計!R11+檜山振興局計!R11</f>
        <v>1061</v>
      </c>
      <c r="S11" s="12">
        <f>+渡島総合振興局計!S11+檜山振興局計!S11</f>
        <v>146</v>
      </c>
      <c r="T11" s="12">
        <f>+渡島総合振興局計!T11+檜山振興局計!T11</f>
        <v>210</v>
      </c>
      <c r="U11" s="13">
        <f>+渡島総合振興局計!U11+檜山振興局計!U11</f>
        <v>522</v>
      </c>
      <c r="V11" s="32">
        <f t="shared" si="0"/>
        <v>37876</v>
      </c>
    </row>
    <row r="12" spans="1:22" ht="18" customHeight="1" x14ac:dyDescent="0.15">
      <c r="A12" s="157"/>
      <c r="B12" s="119" t="s">
        <v>14</v>
      </c>
      <c r="C12" s="8">
        <f>+渡島総合振興局計!C12+檜山振興局計!C12</f>
        <v>5480</v>
      </c>
      <c r="D12" s="9">
        <f>+渡島総合振興局計!D12+檜山振興局計!D12</f>
        <v>2023</v>
      </c>
      <c r="E12" s="9">
        <f>+渡島総合振興局計!E12+檜山振興局計!E12</f>
        <v>21422</v>
      </c>
      <c r="F12" s="9">
        <f>+渡島総合振興局計!F12+檜山振興局計!F12</f>
        <v>2223</v>
      </c>
      <c r="G12" s="9">
        <f>+渡島総合振興局計!G12+檜山振興局計!G12</f>
        <v>2672</v>
      </c>
      <c r="H12" s="9">
        <f>+渡島総合振興局計!H12+檜山振興局計!H12</f>
        <v>1374</v>
      </c>
      <c r="I12" s="9">
        <f>+渡島総合振興局計!I12+檜山振興局計!I12</f>
        <v>1021</v>
      </c>
      <c r="J12" s="9">
        <f>+渡島総合振興局計!J12+檜山振興局計!J12</f>
        <v>43</v>
      </c>
      <c r="K12" s="9">
        <f>+渡島総合振興局計!K12+檜山振興局計!K12</f>
        <v>765</v>
      </c>
      <c r="L12" s="9">
        <f>+渡島総合振興局計!L12+檜山振興局計!L12</f>
        <v>54</v>
      </c>
      <c r="M12" s="9">
        <f>+渡島総合振興局計!M12+檜山振興局計!M12</f>
        <v>22</v>
      </c>
      <c r="N12" s="9">
        <f>+渡島総合振興局計!N12+檜山振興局計!N12</f>
        <v>10</v>
      </c>
      <c r="O12" s="9">
        <f>+渡島総合振興局計!O12+檜山振興局計!O12</f>
        <v>133</v>
      </c>
      <c r="P12" s="9">
        <f>+渡島総合振興局計!P12+檜山振興局計!P12</f>
        <v>56</v>
      </c>
      <c r="Q12" s="9">
        <f>+渡島総合振興局計!Q12+檜山振興局計!Q12</f>
        <v>37</v>
      </c>
      <c r="R12" s="9">
        <f>+渡島総合振興局計!R12+檜山振興局計!R12</f>
        <v>1137</v>
      </c>
      <c r="S12" s="9">
        <f>+渡島総合振興局計!S12+檜山振興局計!S12</f>
        <v>156</v>
      </c>
      <c r="T12" s="9">
        <f>+渡島総合振興局計!T12+檜山振興局計!T12</f>
        <v>244</v>
      </c>
      <c r="U12" s="10">
        <f>+渡島総合振興局計!U12+檜山振興局計!U12</f>
        <v>571</v>
      </c>
      <c r="V12" s="30">
        <f t="shared" si="0"/>
        <v>39443</v>
      </c>
    </row>
    <row r="13" spans="1:22" ht="18" customHeight="1" x14ac:dyDescent="0.15">
      <c r="A13" s="154" t="s">
        <v>4</v>
      </c>
      <c r="B13" s="118" t="s">
        <v>13</v>
      </c>
      <c r="C13" s="2">
        <f>+渡島総合振興局計!C13+檜山振興局計!C13</f>
        <v>7716</v>
      </c>
      <c r="D13" s="3">
        <f>+渡島総合振興局計!D13+檜山振興局計!D13</f>
        <v>2042</v>
      </c>
      <c r="E13" s="3">
        <f>+渡島総合振興局計!E13+檜山振興局計!E13</f>
        <v>23689</v>
      </c>
      <c r="F13" s="3">
        <f>+渡島総合振興局計!F13+檜山振興局計!F13</f>
        <v>2669</v>
      </c>
      <c r="G13" s="3">
        <f>+渡島総合振興局計!G13+檜山振興局計!G13</f>
        <v>1307</v>
      </c>
      <c r="H13" s="3">
        <f>+渡島総合振興局計!H13+檜山振興局計!H13</f>
        <v>567</v>
      </c>
      <c r="I13" s="3">
        <f>+渡島総合振興局計!I13+檜山振興局計!I13</f>
        <v>1930</v>
      </c>
      <c r="J13" s="3">
        <f>+渡島総合振興局計!J13+檜山振興局計!J13</f>
        <v>49</v>
      </c>
      <c r="K13" s="3">
        <f>+渡島総合振興局計!K13+檜山振興局計!K13</f>
        <v>326</v>
      </c>
      <c r="L13" s="3">
        <f>+渡島総合振興局計!L13+檜山振興局計!L13</f>
        <v>72</v>
      </c>
      <c r="M13" s="3">
        <f>+渡島総合振興局計!M13+檜山振興局計!M13</f>
        <v>5</v>
      </c>
      <c r="N13" s="3">
        <f>+渡島総合振興局計!N13+檜山振興局計!N13</f>
        <v>53</v>
      </c>
      <c r="O13" s="3">
        <f>+渡島総合振興局計!O13+檜山振興局計!O13</f>
        <v>107</v>
      </c>
      <c r="P13" s="3">
        <f>+渡島総合振興局計!P13+檜山振興局計!P13</f>
        <v>95</v>
      </c>
      <c r="Q13" s="3">
        <f>+渡島総合振興局計!Q13+檜山振興局計!Q13</f>
        <v>52</v>
      </c>
      <c r="R13" s="3">
        <f>+渡島総合振興局計!R13+檜山振興局計!R13</f>
        <v>891</v>
      </c>
      <c r="S13" s="3">
        <f>+渡島総合振興局計!S13+檜山振興局計!S13</f>
        <v>726</v>
      </c>
      <c r="T13" s="3">
        <f>+渡島総合振興局計!T13+檜山振興局計!T13</f>
        <v>240</v>
      </c>
      <c r="U13" s="4">
        <f>+渡島総合振興局計!U13+檜山振興局計!U13</f>
        <v>604</v>
      </c>
      <c r="V13" s="29">
        <f t="shared" si="0"/>
        <v>43140</v>
      </c>
    </row>
    <row r="14" spans="1:22" ht="18" customHeight="1" x14ac:dyDescent="0.15">
      <c r="A14" s="153"/>
      <c r="B14" s="120" t="s">
        <v>14</v>
      </c>
      <c r="C14" s="5">
        <f>+渡島総合振興局計!C14+檜山振興局計!C14</f>
        <v>8231</v>
      </c>
      <c r="D14" s="6">
        <f>+渡島総合振興局計!D14+檜山振興局計!D14</f>
        <v>2131</v>
      </c>
      <c r="E14" s="6">
        <f>+渡島総合振興局計!E14+檜山振興局計!E14</f>
        <v>24248</v>
      </c>
      <c r="F14" s="6">
        <f>+渡島総合振興局計!F14+檜山振興局計!F14</f>
        <v>2795</v>
      </c>
      <c r="G14" s="6">
        <f>+渡島総合振興局計!G14+檜山振興局計!G14</f>
        <v>1388</v>
      </c>
      <c r="H14" s="6">
        <f>+渡島総合振興局計!H14+檜山振興局計!H14</f>
        <v>625</v>
      </c>
      <c r="I14" s="6">
        <f>+渡島総合振興局計!I14+檜山振興局計!I14</f>
        <v>2056</v>
      </c>
      <c r="J14" s="6">
        <f>+渡島総合振興局計!J14+檜山振興局計!J14</f>
        <v>56</v>
      </c>
      <c r="K14" s="6">
        <f>+渡島総合振興局計!K14+檜山振興局計!K14</f>
        <v>346</v>
      </c>
      <c r="L14" s="6">
        <f>+渡島総合振興局計!L14+檜山振興局計!L14</f>
        <v>81</v>
      </c>
      <c r="M14" s="6">
        <f>+渡島総合振興局計!M14+檜山振興局計!M14</f>
        <v>5</v>
      </c>
      <c r="N14" s="6">
        <f>+渡島総合振興局計!N14+檜山振興局計!N14</f>
        <v>58</v>
      </c>
      <c r="O14" s="6">
        <f>+渡島総合振興局計!O14+檜山振興局計!O14</f>
        <v>117</v>
      </c>
      <c r="P14" s="6">
        <f>+渡島総合振興局計!P14+檜山振興局計!P14</f>
        <v>101</v>
      </c>
      <c r="Q14" s="6">
        <f>+渡島総合振興局計!Q14+檜山振興局計!Q14</f>
        <v>61</v>
      </c>
      <c r="R14" s="6">
        <f>+渡島総合振興局計!R14+檜山振興局計!R14</f>
        <v>950</v>
      </c>
      <c r="S14" s="6">
        <f>+渡島総合振興局計!S14+檜山振興局計!S14</f>
        <v>732</v>
      </c>
      <c r="T14" s="6">
        <f>+渡島総合振興局計!T14+檜山振興局計!T14</f>
        <v>277</v>
      </c>
      <c r="U14" s="7">
        <f>+渡島総合振興局計!U14+檜山振興局計!U14</f>
        <v>643</v>
      </c>
      <c r="V14" s="31">
        <f t="shared" si="0"/>
        <v>44901</v>
      </c>
    </row>
    <row r="15" spans="1:22" ht="18" customHeight="1" x14ac:dyDescent="0.15">
      <c r="A15" s="156" t="s">
        <v>5</v>
      </c>
      <c r="B15" s="121" t="s">
        <v>13</v>
      </c>
      <c r="C15" s="11">
        <f>+渡島総合振興局計!C15+檜山振興局計!C15</f>
        <v>7386</v>
      </c>
      <c r="D15" s="12">
        <f>+渡島総合振興局計!D15+檜山振興局計!D15</f>
        <v>2659</v>
      </c>
      <c r="E15" s="12">
        <f>+渡島総合振興局計!E15+檜山振興局計!E15</f>
        <v>20132</v>
      </c>
      <c r="F15" s="12">
        <f>+渡島総合振興局計!F15+檜山振興局計!F15</f>
        <v>1815</v>
      </c>
      <c r="G15" s="12">
        <f>+渡島総合振興局計!G15+檜山振興局計!G15</f>
        <v>741</v>
      </c>
      <c r="H15" s="12">
        <f>+渡島総合振興局計!H15+檜山振興局計!H15</f>
        <v>622</v>
      </c>
      <c r="I15" s="12">
        <f>+渡島総合振興局計!I15+檜山振興局計!I15</f>
        <v>969</v>
      </c>
      <c r="J15" s="12">
        <f>+渡島総合振興局計!J15+檜山振興局計!J15</f>
        <v>42</v>
      </c>
      <c r="K15" s="12">
        <f>+渡島総合振興局計!K15+檜山振興局計!K15</f>
        <v>108</v>
      </c>
      <c r="L15" s="12">
        <f>+渡島総合振興局計!L15+檜山振興局計!L15</f>
        <v>26</v>
      </c>
      <c r="M15" s="12">
        <f>+渡島総合振興局計!M15+檜山振興局計!M15</f>
        <v>16</v>
      </c>
      <c r="N15" s="12">
        <f>+渡島総合振興局計!N15+檜山振興局計!N15</f>
        <v>36</v>
      </c>
      <c r="O15" s="12">
        <f>+渡島総合振興局計!O15+檜山振興局計!O15</f>
        <v>98</v>
      </c>
      <c r="P15" s="12">
        <f>+渡島総合振興局計!P15+檜山振興局計!P15</f>
        <v>122</v>
      </c>
      <c r="Q15" s="12">
        <f>+渡島総合振興局計!Q15+檜山振興局計!Q15</f>
        <v>144</v>
      </c>
      <c r="R15" s="12">
        <f>+渡島総合振興局計!R15+檜山振興局計!R15</f>
        <v>578</v>
      </c>
      <c r="S15" s="12">
        <f>+渡島総合振興局計!S15+檜山振興局計!S15</f>
        <v>138</v>
      </c>
      <c r="T15" s="12">
        <f>+渡島総合振興局計!T15+檜山振興局計!T15</f>
        <v>114</v>
      </c>
      <c r="U15" s="13">
        <f>+渡島総合振興局計!U15+檜山振興局計!U15</f>
        <v>517</v>
      </c>
      <c r="V15" s="32">
        <f t="shared" si="0"/>
        <v>36263</v>
      </c>
    </row>
    <row r="16" spans="1:22" ht="18" customHeight="1" x14ac:dyDescent="0.15">
      <c r="A16" s="157"/>
      <c r="B16" s="119" t="s">
        <v>14</v>
      </c>
      <c r="C16" s="8">
        <f>+渡島総合振興局計!C16+檜山振興局計!C16</f>
        <v>7806</v>
      </c>
      <c r="D16" s="9">
        <f>+渡島総合振興局計!D16+檜山振興局計!D16</f>
        <v>2775</v>
      </c>
      <c r="E16" s="9">
        <f>+渡島総合振興局計!E16+檜山振興局計!E16</f>
        <v>20546</v>
      </c>
      <c r="F16" s="9">
        <f>+渡島総合振興局計!F16+檜山振興局計!F16</f>
        <v>1899</v>
      </c>
      <c r="G16" s="9">
        <f>+渡島総合振興局計!G16+檜山振興局計!G16</f>
        <v>805</v>
      </c>
      <c r="H16" s="9">
        <f>+渡島総合振興局計!H16+檜山振興局計!H16</f>
        <v>708</v>
      </c>
      <c r="I16" s="9">
        <f>+渡島総合振興局計!I16+檜山振興局計!I16</f>
        <v>1011</v>
      </c>
      <c r="J16" s="9">
        <f>+渡島総合振興局計!J16+檜山振興局計!J16</f>
        <v>49</v>
      </c>
      <c r="K16" s="9">
        <f>+渡島総合振興局計!K16+檜山振興局計!K16</f>
        <v>111</v>
      </c>
      <c r="L16" s="9">
        <f>+渡島総合振興局計!L16+檜山振興局計!L16</f>
        <v>26</v>
      </c>
      <c r="M16" s="9">
        <f>+渡島総合振興局計!M16+檜山振興局計!M16</f>
        <v>18</v>
      </c>
      <c r="N16" s="9">
        <f>+渡島総合振興局計!N16+檜山振興局計!N16</f>
        <v>222</v>
      </c>
      <c r="O16" s="9">
        <f>+渡島総合振興局計!O16+檜山振興局計!O16</f>
        <v>107</v>
      </c>
      <c r="P16" s="9">
        <f>+渡島総合振興局計!P16+檜山振興局計!P16</f>
        <v>134</v>
      </c>
      <c r="Q16" s="9">
        <f>+渡島総合振興局計!Q16+檜山振興局計!Q16</f>
        <v>324</v>
      </c>
      <c r="R16" s="9">
        <f>+渡島総合振興局計!R16+檜山振興局計!R16</f>
        <v>631</v>
      </c>
      <c r="S16" s="9">
        <f>+渡島総合振興局計!S16+檜山振興局計!S16</f>
        <v>144</v>
      </c>
      <c r="T16" s="9">
        <f>+渡島総合振興局計!T16+檜山振興局計!T16</f>
        <v>119</v>
      </c>
      <c r="U16" s="10">
        <f>+渡島総合振興局計!U16+檜山振興局計!U16</f>
        <v>743</v>
      </c>
      <c r="V16" s="30">
        <f t="shared" si="0"/>
        <v>38178</v>
      </c>
    </row>
    <row r="17" spans="1:22" ht="18" customHeight="1" x14ac:dyDescent="0.15">
      <c r="A17" s="154" t="s">
        <v>6</v>
      </c>
      <c r="B17" s="118" t="s">
        <v>13</v>
      </c>
      <c r="C17" s="2">
        <f>+渡島総合振興局計!C17+檜山振興局計!C17</f>
        <v>6709</v>
      </c>
      <c r="D17" s="3">
        <f>+渡島総合振興局計!D17+檜山振興局計!D17</f>
        <v>1786</v>
      </c>
      <c r="E17" s="3">
        <f>+渡島総合振興局計!E17+檜山振興局計!E17</f>
        <v>19012</v>
      </c>
      <c r="F17" s="3">
        <f>+渡島総合振興局計!F17+檜山振興局計!F17</f>
        <v>1296</v>
      </c>
      <c r="G17" s="3">
        <f>+渡島総合振興局計!G17+檜山振興局計!G17</f>
        <v>919</v>
      </c>
      <c r="H17" s="3">
        <f>+渡島総合振興局計!H17+檜山振興局計!H17</f>
        <v>585</v>
      </c>
      <c r="I17" s="3">
        <f>+渡島総合振興局計!I17+檜山振興局計!I17</f>
        <v>752</v>
      </c>
      <c r="J17" s="3">
        <f>+渡島総合振興局計!J17+檜山振興局計!J17</f>
        <v>25</v>
      </c>
      <c r="K17" s="3">
        <f>+渡島総合振興局計!K17+檜山振興局計!K17</f>
        <v>115</v>
      </c>
      <c r="L17" s="3">
        <f>+渡島総合振興局計!L17+檜山振興局計!L17</f>
        <v>32</v>
      </c>
      <c r="M17" s="3">
        <f>+渡島総合振興局計!M17+檜山振興局計!M17</f>
        <v>30</v>
      </c>
      <c r="N17" s="3">
        <f>+渡島総合振興局計!N17+檜山振興局計!N17</f>
        <v>7</v>
      </c>
      <c r="O17" s="3">
        <f>+渡島総合振興局計!O17+檜山振興局計!O17</f>
        <v>92</v>
      </c>
      <c r="P17" s="3">
        <f>+渡島総合振興局計!P17+檜山振興局計!P17</f>
        <v>42</v>
      </c>
      <c r="Q17" s="3">
        <f>+渡島総合振興局計!Q17+檜山振興局計!Q17</f>
        <v>73</v>
      </c>
      <c r="R17" s="3">
        <f>+渡島総合振興局計!R17+檜山振興局計!R17</f>
        <v>618</v>
      </c>
      <c r="S17" s="3">
        <f>+渡島総合振興局計!S17+檜山振興局計!S17</f>
        <v>173</v>
      </c>
      <c r="T17" s="3">
        <f>+渡島総合振興局計!T17+檜山振興局計!T17</f>
        <v>160</v>
      </c>
      <c r="U17" s="4">
        <f>+渡島総合振興局計!U17+檜山振興局計!U17</f>
        <v>521</v>
      </c>
      <c r="V17" s="29">
        <f t="shared" si="0"/>
        <v>32947</v>
      </c>
    </row>
    <row r="18" spans="1:22" ht="18" customHeight="1" x14ac:dyDescent="0.15">
      <c r="A18" s="153"/>
      <c r="B18" s="120" t="s">
        <v>14</v>
      </c>
      <c r="C18" s="5">
        <f>+渡島総合振興局計!C18+檜山振興局計!C18</f>
        <v>6955</v>
      </c>
      <c r="D18" s="6">
        <f>+渡島総合振興局計!D18+檜山振興局計!D18</f>
        <v>1851</v>
      </c>
      <c r="E18" s="6">
        <f>+渡島総合振興局計!E18+檜山振興局計!E18</f>
        <v>19379</v>
      </c>
      <c r="F18" s="6">
        <f>+渡島総合振興局計!F18+檜山振興局計!F18</f>
        <v>1369</v>
      </c>
      <c r="G18" s="6">
        <f>+渡島総合振興局計!G18+檜山振興局計!G18</f>
        <v>987</v>
      </c>
      <c r="H18" s="6">
        <f>+渡島総合振興局計!H18+檜山振興局計!H18</f>
        <v>656</v>
      </c>
      <c r="I18" s="6">
        <f>+渡島総合振興局計!I18+檜山振興局計!I18</f>
        <v>786</v>
      </c>
      <c r="J18" s="6">
        <f>+渡島総合振興局計!J18+檜山振興局計!J18</f>
        <v>28</v>
      </c>
      <c r="K18" s="6">
        <f>+渡島総合振興局計!K18+檜山振興局計!K18</f>
        <v>135</v>
      </c>
      <c r="L18" s="6">
        <f>+渡島総合振興局計!L18+檜山振興局計!L18</f>
        <v>39</v>
      </c>
      <c r="M18" s="6">
        <f>+渡島総合振興局計!M18+檜山振興局計!M18</f>
        <v>30</v>
      </c>
      <c r="N18" s="6">
        <f>+渡島総合振興局計!N18+檜山振興局計!N18</f>
        <v>11</v>
      </c>
      <c r="O18" s="6">
        <f>+渡島総合振興局計!O18+檜山振興局計!O18</f>
        <v>100</v>
      </c>
      <c r="P18" s="6">
        <f>+渡島総合振興局計!P18+檜山振興局計!P18</f>
        <v>43</v>
      </c>
      <c r="Q18" s="6">
        <f>+渡島総合振興局計!Q18+檜山振興局計!Q18</f>
        <v>79</v>
      </c>
      <c r="R18" s="6">
        <f>+渡島総合振興局計!R18+檜山振興局計!R18</f>
        <v>666</v>
      </c>
      <c r="S18" s="6">
        <f>+渡島総合振興局計!S18+檜山振興局計!S18</f>
        <v>187</v>
      </c>
      <c r="T18" s="6">
        <f>+渡島総合振興局計!T18+檜山振興局計!T18</f>
        <v>173</v>
      </c>
      <c r="U18" s="7">
        <f>+渡島総合振興局計!U18+檜山振興局計!U18</f>
        <v>581</v>
      </c>
      <c r="V18" s="31">
        <f t="shared" si="0"/>
        <v>34055</v>
      </c>
    </row>
    <row r="19" spans="1:22" ht="18" customHeight="1" x14ac:dyDescent="0.15">
      <c r="A19" s="156" t="s">
        <v>7</v>
      </c>
      <c r="B19" s="121" t="s">
        <v>13</v>
      </c>
      <c r="C19" s="11">
        <f>+渡島総合振興局計!C19+檜山振興局計!C19</f>
        <v>8936</v>
      </c>
      <c r="D19" s="12">
        <f>+渡島総合振興局計!D19+檜山振興局計!D19</f>
        <v>2588</v>
      </c>
      <c r="E19" s="12">
        <f>+渡島総合振興局計!E19+檜山振興局計!E19</f>
        <v>30494</v>
      </c>
      <c r="F19" s="12">
        <f>+渡島総合振興局計!F19+檜山振興局計!F19</f>
        <v>2191</v>
      </c>
      <c r="G19" s="12">
        <f>+渡島総合振興局計!G19+檜山振興局計!G19</f>
        <v>1515</v>
      </c>
      <c r="H19" s="12">
        <f>+渡島総合振興局計!H19+檜山振興局計!H19</f>
        <v>1117</v>
      </c>
      <c r="I19" s="12">
        <f>+渡島総合振興局計!I19+檜山振興局計!I19</f>
        <v>2045</v>
      </c>
      <c r="J19" s="12">
        <f>+渡島総合振興局計!J19+檜山振興局計!J19</f>
        <v>54</v>
      </c>
      <c r="K19" s="12">
        <f>+渡島総合振興局計!K19+檜山振興局計!K19</f>
        <v>230</v>
      </c>
      <c r="L19" s="12">
        <f>+渡島総合振興局計!L19+檜山振興局計!L19</f>
        <v>33</v>
      </c>
      <c r="M19" s="12">
        <f>+渡島総合振興局計!M19+檜山振興局計!M19</f>
        <v>32</v>
      </c>
      <c r="N19" s="12">
        <f>+渡島総合振興局計!N19+檜山振興局計!N19</f>
        <v>6</v>
      </c>
      <c r="O19" s="12">
        <f>+渡島総合振興局計!O19+檜山振興局計!O19</f>
        <v>132</v>
      </c>
      <c r="P19" s="12">
        <f>+渡島総合振興局計!P19+檜山振興局計!P19</f>
        <v>71</v>
      </c>
      <c r="Q19" s="12">
        <f>+渡島総合振興局計!Q19+檜山振興局計!Q19</f>
        <v>107</v>
      </c>
      <c r="R19" s="12">
        <f>+渡島総合振興局計!R19+檜山振興局計!R19</f>
        <v>907</v>
      </c>
      <c r="S19" s="12">
        <f>+渡島総合振興局計!S19+檜山振興局計!S19</f>
        <v>201</v>
      </c>
      <c r="T19" s="12">
        <f>+渡島総合振興局計!T19+檜山振興局計!T19</f>
        <v>287</v>
      </c>
      <c r="U19" s="13">
        <f>+渡島総合振興局計!U19+檜山振興局計!U19</f>
        <v>874</v>
      </c>
      <c r="V19" s="32">
        <f t="shared" si="0"/>
        <v>51820</v>
      </c>
    </row>
    <row r="20" spans="1:22" ht="18" customHeight="1" x14ac:dyDescent="0.15">
      <c r="A20" s="157"/>
      <c r="B20" s="119" t="s">
        <v>14</v>
      </c>
      <c r="C20" s="8">
        <f>+渡島総合振興局計!C20+檜山振興局計!C20</f>
        <v>9118</v>
      </c>
      <c r="D20" s="9">
        <f>+渡島総合振興局計!D20+檜山振興局計!D20</f>
        <v>2627</v>
      </c>
      <c r="E20" s="9">
        <f>+渡島総合振興局計!E20+檜山振興局計!E20</f>
        <v>30607</v>
      </c>
      <c r="F20" s="9">
        <f>+渡島総合振興局計!F20+檜山振興局計!F20</f>
        <v>2254</v>
      </c>
      <c r="G20" s="9">
        <f>+渡島総合振興局計!G20+檜山振興局計!G20</f>
        <v>1604</v>
      </c>
      <c r="H20" s="9">
        <f>+渡島総合振興局計!H20+檜山振興局計!H20</f>
        <v>1125</v>
      </c>
      <c r="I20" s="9">
        <f>+渡島総合振興局計!I20+檜山振興局計!I20</f>
        <v>2193</v>
      </c>
      <c r="J20" s="9">
        <f>+渡島総合振興局計!J20+檜山振興局計!J20</f>
        <v>56</v>
      </c>
      <c r="K20" s="9">
        <f>+渡島総合振興局計!K20+檜山振興局計!K20</f>
        <v>245</v>
      </c>
      <c r="L20" s="9">
        <f>+渡島総合振興局計!L20+檜山振興局計!L20</f>
        <v>33</v>
      </c>
      <c r="M20" s="9">
        <f>+渡島総合振興局計!M20+檜山振興局計!M20</f>
        <v>32</v>
      </c>
      <c r="N20" s="9">
        <f>+渡島総合振興局計!N20+檜山振興局計!N20</f>
        <v>6</v>
      </c>
      <c r="O20" s="9">
        <f>+渡島総合振興局計!O20+檜山振興局計!O20</f>
        <v>136</v>
      </c>
      <c r="P20" s="9">
        <f>+渡島総合振興局計!P20+檜山振興局計!P20</f>
        <v>73</v>
      </c>
      <c r="Q20" s="9">
        <f>+渡島総合振興局計!Q20+檜山振興局計!Q20</f>
        <v>115</v>
      </c>
      <c r="R20" s="9">
        <f>+渡島総合振興局計!R20+檜山振興局計!R20</f>
        <v>971</v>
      </c>
      <c r="S20" s="9">
        <f>+渡島総合振興局計!S20+檜山振興局計!S20</f>
        <v>209</v>
      </c>
      <c r="T20" s="9">
        <f>+渡島総合振興局計!T20+檜山振興局計!T20</f>
        <v>320</v>
      </c>
      <c r="U20" s="10">
        <f>+渡島総合振興局計!U20+檜山振興局計!U20</f>
        <v>887</v>
      </c>
      <c r="V20" s="30">
        <f t="shared" si="0"/>
        <v>52611</v>
      </c>
    </row>
    <row r="21" spans="1:22" ht="18" customHeight="1" x14ac:dyDescent="0.15">
      <c r="A21" s="154" t="s">
        <v>8</v>
      </c>
      <c r="B21" s="118" t="s">
        <v>13</v>
      </c>
      <c r="C21" s="2">
        <f>+渡島総合振興局計!C21+檜山振興局計!C21</f>
        <v>6830</v>
      </c>
      <c r="D21" s="3">
        <f>+渡島総合振興局計!D21+檜山振興局計!D21</f>
        <v>2598</v>
      </c>
      <c r="E21" s="3">
        <f>+渡島総合振興局計!E21+檜山振興局計!E21</f>
        <v>31397</v>
      </c>
      <c r="F21" s="3">
        <f>+渡島総合振興局計!F21+檜山振興局計!F21</f>
        <v>1640</v>
      </c>
      <c r="G21" s="3">
        <f>+渡島総合振興局計!G21+檜山振興局計!G21</f>
        <v>836</v>
      </c>
      <c r="H21" s="3">
        <f>+渡島総合振興局計!H21+檜山振興局計!H21</f>
        <v>1597</v>
      </c>
      <c r="I21" s="3">
        <f>+渡島総合振興局計!I21+檜山振興局計!I21</f>
        <v>1093</v>
      </c>
      <c r="J21" s="3">
        <f>+渡島総合振興局計!J21+檜山振興局計!J21</f>
        <v>41</v>
      </c>
      <c r="K21" s="3">
        <f>+渡島総合振興局計!K21+檜山振興局計!K21</f>
        <v>231</v>
      </c>
      <c r="L21" s="3">
        <f>+渡島総合振興局計!L21+檜山振興局計!L21</f>
        <v>57</v>
      </c>
      <c r="M21" s="3">
        <f>+渡島総合振興局計!M21+檜山振興局計!M21</f>
        <v>3</v>
      </c>
      <c r="N21" s="3">
        <f>+渡島総合振興局計!N21+檜山振興局計!N21</f>
        <v>2</v>
      </c>
      <c r="O21" s="3">
        <f>+渡島総合振興局計!O21+檜山振興局計!O21</f>
        <v>40</v>
      </c>
      <c r="P21" s="3">
        <f>+渡島総合振興局計!P21+檜山振興局計!P21</f>
        <v>29</v>
      </c>
      <c r="Q21" s="3">
        <f>+渡島総合振興局計!Q21+檜山振興局計!Q21</f>
        <v>25</v>
      </c>
      <c r="R21" s="3">
        <f>+渡島総合振興局計!R21+檜山振興局計!R21</f>
        <v>539</v>
      </c>
      <c r="S21" s="3">
        <f>+渡島総合振興局計!S21+檜山振興局計!S21</f>
        <v>125</v>
      </c>
      <c r="T21" s="3">
        <f>+渡島総合振興局計!T21+檜山振興局計!T21</f>
        <v>85</v>
      </c>
      <c r="U21" s="4">
        <f>+渡島総合振興局計!U21+檜山振興局計!U21</f>
        <v>739</v>
      </c>
      <c r="V21" s="29">
        <f t="shared" si="0"/>
        <v>47907</v>
      </c>
    </row>
    <row r="22" spans="1:22" ht="18" customHeight="1" x14ac:dyDescent="0.15">
      <c r="A22" s="153"/>
      <c r="B22" s="120" t="s">
        <v>14</v>
      </c>
      <c r="C22" s="5">
        <f>+渡島総合振興局計!C22+檜山振興局計!C22</f>
        <v>6956</v>
      </c>
      <c r="D22" s="6">
        <f>+渡島総合振興局計!D22+檜山振興局計!D22</f>
        <v>2624</v>
      </c>
      <c r="E22" s="6">
        <f>+渡島総合振興局計!E22+檜山振興局計!E22</f>
        <v>31539</v>
      </c>
      <c r="F22" s="6">
        <f>+渡島総合振興局計!F22+檜山振興局計!F22</f>
        <v>1702</v>
      </c>
      <c r="G22" s="6">
        <f>+渡島総合振興局計!G22+檜山振興局計!G22</f>
        <v>894</v>
      </c>
      <c r="H22" s="6">
        <f>+渡島総合振興局計!H22+檜山振興局計!H22</f>
        <v>1667</v>
      </c>
      <c r="I22" s="6">
        <f>+渡島総合振興局計!I22+檜山振興局計!I22</f>
        <v>1141</v>
      </c>
      <c r="J22" s="6">
        <f>+渡島総合振興局計!J22+檜山振興局計!J22</f>
        <v>41</v>
      </c>
      <c r="K22" s="6">
        <f>+渡島総合振興局計!K22+檜山振興局計!K22</f>
        <v>256</v>
      </c>
      <c r="L22" s="6">
        <f>+渡島総合振興局計!L22+檜山振興局計!L22</f>
        <v>57</v>
      </c>
      <c r="M22" s="6">
        <f>+渡島総合振興局計!M22+檜山振興局計!M22</f>
        <v>3</v>
      </c>
      <c r="N22" s="6">
        <f>+渡島総合振興局計!N22+檜山振興局計!N22</f>
        <v>2</v>
      </c>
      <c r="O22" s="6">
        <f>+渡島総合振興局計!O22+檜山振興局計!O22</f>
        <v>41</v>
      </c>
      <c r="P22" s="6">
        <f>+渡島総合振興局計!P22+檜山振興局計!P22</f>
        <v>29</v>
      </c>
      <c r="Q22" s="6">
        <f>+渡島総合振興局計!Q22+檜山振興局計!Q22</f>
        <v>25</v>
      </c>
      <c r="R22" s="6">
        <f>+渡島総合振興局計!R22+檜山振興局計!R22</f>
        <v>558</v>
      </c>
      <c r="S22" s="6">
        <f>+渡島総合振興局計!S22+檜山振興局計!S22</f>
        <v>129</v>
      </c>
      <c r="T22" s="6">
        <f>+渡島総合振興局計!T22+檜山振興局計!T22</f>
        <v>100</v>
      </c>
      <c r="U22" s="7">
        <f>+渡島総合振興局計!U22+檜山振興局計!U22</f>
        <v>754</v>
      </c>
      <c r="V22" s="31">
        <f t="shared" si="0"/>
        <v>48518</v>
      </c>
    </row>
    <row r="23" spans="1:22" ht="18" customHeight="1" x14ac:dyDescent="0.15">
      <c r="A23" s="156" t="s">
        <v>9</v>
      </c>
      <c r="B23" s="121" t="s">
        <v>13</v>
      </c>
      <c r="C23" s="11">
        <f>+渡島総合振興局計!C23+檜山振興局計!C23</f>
        <v>12195</v>
      </c>
      <c r="D23" s="12">
        <f>+渡島総合振興局計!D23+檜山振興局計!D23</f>
        <v>2275</v>
      </c>
      <c r="E23" s="12">
        <f>+渡島総合振興局計!E23+檜山振興局計!E23</f>
        <v>37385</v>
      </c>
      <c r="F23" s="12">
        <f>+渡島総合振興局計!F23+檜山振興局計!F23</f>
        <v>2262</v>
      </c>
      <c r="G23" s="12">
        <f>+渡島総合振興局計!G23+檜山振興局計!G23</f>
        <v>3737</v>
      </c>
      <c r="H23" s="12">
        <f>+渡島総合振興局計!H23+檜山振興局計!H23</f>
        <v>5368</v>
      </c>
      <c r="I23" s="12">
        <f>+渡島総合振興局計!I23+檜山振興局計!I23</f>
        <v>4858</v>
      </c>
      <c r="J23" s="12">
        <f>+渡島総合振興局計!J23+檜山振興局計!J23</f>
        <v>41</v>
      </c>
      <c r="K23" s="12">
        <f>+渡島総合振興局計!K23+檜山振興局計!K23</f>
        <v>2776</v>
      </c>
      <c r="L23" s="12">
        <f>+渡島総合振興局計!L23+檜山振興局計!L23</f>
        <v>91</v>
      </c>
      <c r="M23" s="12">
        <f>+渡島総合振興局計!M23+檜山振興局計!M23</f>
        <v>13</v>
      </c>
      <c r="N23" s="12">
        <f>+渡島総合振興局計!N23+檜山振興局計!N23</f>
        <v>48</v>
      </c>
      <c r="O23" s="12">
        <f>+渡島総合振興局計!O23+檜山振興局計!O23</f>
        <v>79</v>
      </c>
      <c r="P23" s="12">
        <f>+渡島総合振興局計!P23+檜山振興局計!P23</f>
        <v>47</v>
      </c>
      <c r="Q23" s="12">
        <f>+渡島総合振興局計!Q23+檜山振興局計!Q23</f>
        <v>32</v>
      </c>
      <c r="R23" s="12">
        <f>+渡島総合振興局計!R23+檜山振興局計!R23</f>
        <v>411</v>
      </c>
      <c r="S23" s="12">
        <f>+渡島総合振興局計!S23+檜山振興局計!S23</f>
        <v>43</v>
      </c>
      <c r="T23" s="12">
        <f>+渡島総合振興局計!T23+檜山振興局計!T23</f>
        <v>288</v>
      </c>
      <c r="U23" s="13">
        <f>+渡島総合振興局計!U23+檜山振興局計!U23</f>
        <v>819</v>
      </c>
      <c r="V23" s="32">
        <f t="shared" si="0"/>
        <v>72768</v>
      </c>
    </row>
    <row r="24" spans="1:22" ht="18" customHeight="1" x14ac:dyDescent="0.15">
      <c r="A24" s="157"/>
      <c r="B24" s="119" t="s">
        <v>14</v>
      </c>
      <c r="C24" s="8">
        <f>+渡島総合振興局計!C24+檜山振興局計!C24</f>
        <v>12374</v>
      </c>
      <c r="D24" s="9">
        <f>+渡島総合振興局計!D24+檜山振興局計!D24</f>
        <v>2323</v>
      </c>
      <c r="E24" s="9">
        <f>+渡島総合振興局計!E24+檜山振興局計!E24</f>
        <v>37486</v>
      </c>
      <c r="F24" s="9">
        <f>+渡島総合振興局計!F24+檜山振興局計!F24</f>
        <v>2357</v>
      </c>
      <c r="G24" s="9">
        <f>+渡島総合振興局計!G24+檜山振興局計!G24</f>
        <v>4012</v>
      </c>
      <c r="H24" s="9">
        <f>+渡島総合振興局計!H24+檜山振興局計!H24</f>
        <v>5444</v>
      </c>
      <c r="I24" s="9">
        <f>+渡島総合振興局計!I24+檜山振興局計!I24</f>
        <v>4915</v>
      </c>
      <c r="J24" s="9">
        <f>+渡島総合振興局計!J24+檜山振興局計!J24</f>
        <v>41</v>
      </c>
      <c r="K24" s="9">
        <f>+渡島総合振興局計!K24+檜山振興局計!K24</f>
        <v>2887</v>
      </c>
      <c r="L24" s="9">
        <f>+渡島総合振興局計!L24+檜山振興局計!L24</f>
        <v>102</v>
      </c>
      <c r="M24" s="9">
        <f>+渡島総合振興局計!M24+檜山振興局計!M24</f>
        <v>15</v>
      </c>
      <c r="N24" s="9">
        <f>+渡島総合振興局計!N24+檜山振興局計!N24</f>
        <v>48</v>
      </c>
      <c r="O24" s="9">
        <f>+渡島総合振興局計!O24+檜山振興局計!O24</f>
        <v>82</v>
      </c>
      <c r="P24" s="9">
        <f>+渡島総合振興局計!P24+檜山振興局計!P24</f>
        <v>53</v>
      </c>
      <c r="Q24" s="9">
        <f>+渡島総合振興局計!Q24+檜山振興局計!Q24</f>
        <v>36</v>
      </c>
      <c r="R24" s="9">
        <f>+渡島総合振興局計!R24+檜山振興局計!R24</f>
        <v>437</v>
      </c>
      <c r="S24" s="9">
        <f>+渡島総合振興局計!S24+檜山振興局計!S24</f>
        <v>48</v>
      </c>
      <c r="T24" s="9">
        <f>+渡島総合振興局計!T24+檜山振興局計!T24</f>
        <v>340</v>
      </c>
      <c r="U24" s="10">
        <f>+渡島総合振興局計!U24+檜山振興局計!U24</f>
        <v>832</v>
      </c>
      <c r="V24" s="30">
        <f t="shared" si="0"/>
        <v>73832</v>
      </c>
    </row>
    <row r="25" spans="1:22" ht="18" customHeight="1" x14ac:dyDescent="0.15">
      <c r="A25" s="154" t="s">
        <v>10</v>
      </c>
      <c r="B25" s="118" t="s">
        <v>13</v>
      </c>
      <c r="C25" s="2">
        <f>+渡島総合振興局計!C25+檜山振興局計!C25</f>
        <v>17407</v>
      </c>
      <c r="D25" s="3">
        <f>+渡島総合振興局計!D25+檜山振興局計!D25</f>
        <v>4709</v>
      </c>
      <c r="E25" s="3">
        <f>+渡島総合振興局計!E25+檜山振興局計!E25</f>
        <v>37622</v>
      </c>
      <c r="F25" s="3">
        <f>+渡島総合振興局計!F25+檜山振興局計!F25</f>
        <v>2393</v>
      </c>
      <c r="G25" s="3">
        <f>+渡島総合振興局計!G25+檜山振興局計!G25</f>
        <v>1423</v>
      </c>
      <c r="H25" s="3">
        <f>+渡島総合振興局計!H25+檜山振興局計!H25</f>
        <v>2617</v>
      </c>
      <c r="I25" s="3">
        <f>+渡島総合振興局計!I25+檜山振興局計!I25</f>
        <v>6020</v>
      </c>
      <c r="J25" s="3">
        <f>+渡島総合振興局計!J25+檜山振興局計!J25</f>
        <v>167</v>
      </c>
      <c r="K25" s="3">
        <f>+渡島総合振興局計!K25+檜山振興局計!K25</f>
        <v>1745</v>
      </c>
      <c r="L25" s="3">
        <f>+渡島総合振興局計!L25+檜山振興局計!L25</f>
        <v>80</v>
      </c>
      <c r="M25" s="3">
        <f>+渡島総合振興局計!M25+檜山振興局計!M25</f>
        <v>14</v>
      </c>
      <c r="N25" s="3">
        <f>+渡島総合振興局計!N25+檜山振興局計!N25</f>
        <v>0</v>
      </c>
      <c r="O25" s="3">
        <f>+渡島総合振興局計!O25+檜山振興局計!O25</f>
        <v>103</v>
      </c>
      <c r="P25" s="3">
        <f>+渡島総合振興局計!P25+檜山振興局計!P25</f>
        <v>60</v>
      </c>
      <c r="Q25" s="3">
        <f>+渡島総合振興局計!Q25+檜山振興局計!Q25</f>
        <v>23</v>
      </c>
      <c r="R25" s="3">
        <f>+渡島総合振興局計!R25+檜山振興局計!R25</f>
        <v>392</v>
      </c>
      <c r="S25" s="3">
        <f>+渡島総合振興局計!S25+檜山振興局計!S25</f>
        <v>68</v>
      </c>
      <c r="T25" s="3">
        <f>+渡島総合振興局計!T25+檜山振興局計!T25</f>
        <v>452</v>
      </c>
      <c r="U25" s="4">
        <f>+渡島総合振興局計!U25+檜山振興局計!U25</f>
        <v>1102</v>
      </c>
      <c r="V25" s="29">
        <f t="shared" si="0"/>
        <v>76397</v>
      </c>
    </row>
    <row r="26" spans="1:22" ht="18" customHeight="1" x14ac:dyDescent="0.15">
      <c r="A26" s="153"/>
      <c r="B26" s="120" t="s">
        <v>14</v>
      </c>
      <c r="C26" s="5">
        <f>+渡島総合振興局計!C26+檜山振興局計!C26</f>
        <v>17622</v>
      </c>
      <c r="D26" s="6">
        <f>+渡島総合振興局計!D26+檜山振興局計!D26</f>
        <v>4746</v>
      </c>
      <c r="E26" s="6">
        <f>+渡島総合振興局計!E26+檜山振興局計!E26</f>
        <v>37707</v>
      </c>
      <c r="F26" s="6">
        <f>+渡島総合振興局計!F26+檜山振興局計!F26</f>
        <v>2440</v>
      </c>
      <c r="G26" s="6">
        <f>+渡島総合振興局計!G26+檜山振興局計!G26</f>
        <v>1474</v>
      </c>
      <c r="H26" s="6">
        <f>+渡島総合振興局計!H26+檜山振興局計!H26</f>
        <v>2628</v>
      </c>
      <c r="I26" s="6">
        <f>+渡島総合振興局計!I26+檜山振興局計!I26</f>
        <v>6069</v>
      </c>
      <c r="J26" s="6">
        <f>+渡島総合振興局計!J26+檜山振興局計!J26</f>
        <v>167</v>
      </c>
      <c r="K26" s="6">
        <f>+渡島総合振興局計!K26+檜山振興局計!K26</f>
        <v>1766</v>
      </c>
      <c r="L26" s="6">
        <f>+渡島総合振興局計!L26+檜山振興局計!L26</f>
        <v>80</v>
      </c>
      <c r="M26" s="6">
        <f>+渡島総合振興局計!M26+檜山振興局計!M26</f>
        <v>16</v>
      </c>
      <c r="N26" s="6">
        <f>+渡島総合振興局計!N26+檜山振興局計!N26</f>
        <v>0</v>
      </c>
      <c r="O26" s="6">
        <f>+渡島総合振興局計!O26+檜山振興局計!O26</f>
        <v>104</v>
      </c>
      <c r="P26" s="6">
        <f>+渡島総合振興局計!P26+檜山振興局計!P26</f>
        <v>64</v>
      </c>
      <c r="Q26" s="6">
        <f>+渡島総合振興局計!Q26+檜山振興局計!Q26</f>
        <v>23</v>
      </c>
      <c r="R26" s="6">
        <f>+渡島総合振興局計!R26+檜山振興局計!R26</f>
        <v>402</v>
      </c>
      <c r="S26" s="6">
        <f>+渡島総合振興局計!S26+檜山振興局計!S26</f>
        <v>83</v>
      </c>
      <c r="T26" s="6">
        <f>+渡島総合振興局計!T26+檜山振興局計!T26</f>
        <v>513</v>
      </c>
      <c r="U26" s="7">
        <f>+渡島総合振興局計!U26+檜山振興局計!U26</f>
        <v>1103</v>
      </c>
      <c r="V26" s="31">
        <f t="shared" si="0"/>
        <v>77007</v>
      </c>
    </row>
    <row r="27" spans="1:22" ht="18" customHeight="1" x14ac:dyDescent="0.15">
      <c r="A27" s="156" t="s">
        <v>11</v>
      </c>
      <c r="B27" s="121" t="s">
        <v>13</v>
      </c>
      <c r="C27" s="11">
        <f>+渡島総合振興局計!C27+檜山振興局計!C27</f>
        <v>21743</v>
      </c>
      <c r="D27" s="12">
        <f>+渡島総合振興局計!D27+檜山振興局計!D27</f>
        <v>2758</v>
      </c>
      <c r="E27" s="12">
        <f>+渡島総合振興局計!E27+檜山振興局計!E27</f>
        <v>29381</v>
      </c>
      <c r="F27" s="12">
        <f>+渡島総合振興局計!F27+檜山振興局計!F27</f>
        <v>1950</v>
      </c>
      <c r="G27" s="12">
        <f>+渡島総合振興局計!G27+檜山振興局計!G27</f>
        <v>772</v>
      </c>
      <c r="H27" s="12">
        <f>+渡島総合振興局計!H27+檜山振興局計!H27</f>
        <v>1539</v>
      </c>
      <c r="I27" s="12">
        <f>+渡島総合振興局計!I27+檜山振興局計!I27</f>
        <v>6020</v>
      </c>
      <c r="J27" s="12">
        <f>+渡島総合振興局計!J27+檜山振興局計!J27</f>
        <v>29</v>
      </c>
      <c r="K27" s="12">
        <f>+渡島総合振興局計!K27+檜山振興局計!K27</f>
        <v>697</v>
      </c>
      <c r="L27" s="12">
        <f>+渡島総合振興局計!L27+檜山振興局計!L27</f>
        <v>76</v>
      </c>
      <c r="M27" s="12">
        <f>+渡島総合振興局計!M27+檜山振興局計!M27</f>
        <v>4</v>
      </c>
      <c r="N27" s="12">
        <f>+渡島総合振興局計!N27+檜山振興局計!N27</f>
        <v>65</v>
      </c>
      <c r="O27" s="12">
        <f>+渡島総合振興局計!O27+檜山振興局計!O27</f>
        <v>112</v>
      </c>
      <c r="P27" s="12">
        <f>+渡島総合振興局計!P27+檜山振興局計!P27</f>
        <v>65</v>
      </c>
      <c r="Q27" s="12">
        <f>+渡島総合振興局計!Q27+檜山振興局計!Q27</f>
        <v>69</v>
      </c>
      <c r="R27" s="12">
        <f>+渡島総合振興局計!R27+檜山振興局計!R27</f>
        <v>427</v>
      </c>
      <c r="S27" s="12">
        <f>+渡島総合振興局計!S27+檜山振興局計!S27</f>
        <v>70</v>
      </c>
      <c r="T27" s="12">
        <f>+渡島総合振興局計!T27+檜山振興局計!T27</f>
        <v>310</v>
      </c>
      <c r="U27" s="13">
        <f>+渡島総合振興局計!U27+檜山振興局計!U27</f>
        <v>793</v>
      </c>
      <c r="V27" s="32">
        <f t="shared" si="0"/>
        <v>66880</v>
      </c>
    </row>
    <row r="28" spans="1:22" ht="18" customHeight="1" x14ac:dyDescent="0.15">
      <c r="A28" s="157"/>
      <c r="B28" s="119" t="s">
        <v>14</v>
      </c>
      <c r="C28" s="8">
        <f>+渡島総合振興局計!C28+檜山振興局計!C28</f>
        <v>22280</v>
      </c>
      <c r="D28" s="9">
        <f>+渡島総合振興局計!D28+檜山振興局計!D28</f>
        <v>2820</v>
      </c>
      <c r="E28" s="9">
        <f>+渡島総合振興局計!E28+檜山振興局計!E28</f>
        <v>29445</v>
      </c>
      <c r="F28" s="9">
        <f>+渡島総合振興局計!F28+檜山振興局計!F28</f>
        <v>2002</v>
      </c>
      <c r="G28" s="9">
        <f>+渡島総合振興局計!G28+檜山振興局計!G28</f>
        <v>818</v>
      </c>
      <c r="H28" s="9">
        <f>+渡島総合振興局計!H28+檜山振興局計!H28</f>
        <v>1587</v>
      </c>
      <c r="I28" s="9">
        <f>+渡島総合振興局計!I28+檜山振興局計!I28</f>
        <v>6145</v>
      </c>
      <c r="J28" s="9">
        <f>+渡島総合振興局計!J28+檜山振興局計!J28</f>
        <v>29</v>
      </c>
      <c r="K28" s="9">
        <f>+渡島総合振興局計!K28+檜山振興局計!K28</f>
        <v>701</v>
      </c>
      <c r="L28" s="9">
        <f>+渡島総合振興局計!L28+檜山振興局計!L28</f>
        <v>76</v>
      </c>
      <c r="M28" s="9">
        <f>+渡島総合振興局計!M28+檜山振興局計!M28</f>
        <v>5</v>
      </c>
      <c r="N28" s="9">
        <f>+渡島総合振興局計!N28+檜山振興局計!N28</f>
        <v>65</v>
      </c>
      <c r="O28" s="9">
        <f>+渡島総合振興局計!O28+檜山振興局計!O28</f>
        <v>116</v>
      </c>
      <c r="P28" s="9">
        <f>+渡島総合振興局計!P28+檜山振興局計!P28</f>
        <v>69</v>
      </c>
      <c r="Q28" s="9">
        <f>+渡島総合振興局計!Q28+檜山振興局計!Q28</f>
        <v>69</v>
      </c>
      <c r="R28" s="9">
        <f>+渡島総合振興局計!R28+檜山振興局計!R28</f>
        <v>458</v>
      </c>
      <c r="S28" s="9">
        <f>+渡島総合振興局計!S28+檜山振興局計!S28</f>
        <v>71</v>
      </c>
      <c r="T28" s="9">
        <f>+渡島総合振興局計!T28+檜山振興局計!T28</f>
        <v>335</v>
      </c>
      <c r="U28" s="10">
        <f>+渡島総合振興局計!U28+檜山振興局計!U28</f>
        <v>802</v>
      </c>
      <c r="V28" s="30">
        <f t="shared" si="0"/>
        <v>67893</v>
      </c>
    </row>
    <row r="29" spans="1:22" ht="18" customHeight="1" x14ac:dyDescent="0.15">
      <c r="A29" s="154" t="s">
        <v>12</v>
      </c>
      <c r="B29" s="118" t="s">
        <v>13</v>
      </c>
      <c r="C29" s="2">
        <f>+渡島総合振興局計!C29+檜山振興局計!C29</f>
        <v>6237</v>
      </c>
      <c r="D29" s="3">
        <f>+渡島総合振興局計!D29+檜山振興局計!D29</f>
        <v>1454</v>
      </c>
      <c r="E29" s="3">
        <f>+渡島総合振興局計!E29+檜山振興局計!E29</f>
        <v>23813</v>
      </c>
      <c r="F29" s="3">
        <f>+渡島総合振興局計!F29+檜山振興局計!F29</f>
        <v>1301</v>
      </c>
      <c r="G29" s="3">
        <f>+渡島総合振興局計!G29+檜山振興局計!G29</f>
        <v>524</v>
      </c>
      <c r="H29" s="3">
        <f>+渡島総合振興局計!H29+檜山振興局計!H29</f>
        <v>1225</v>
      </c>
      <c r="I29" s="3">
        <f>+渡島総合振興局計!I29+檜山振興局計!I29</f>
        <v>4041</v>
      </c>
      <c r="J29" s="3">
        <f>+渡島総合振興局計!J29+檜山振興局計!J29</f>
        <v>0</v>
      </c>
      <c r="K29" s="3">
        <f>+渡島総合振興局計!K29+檜山振興局計!K29</f>
        <v>369</v>
      </c>
      <c r="L29" s="3">
        <f>+渡島総合振興局計!L29+檜山振興局計!L29</f>
        <v>41</v>
      </c>
      <c r="M29" s="3">
        <f>+渡島総合振興局計!M29+檜山振興局計!M29</f>
        <v>5</v>
      </c>
      <c r="N29" s="3">
        <f>+渡島総合振興局計!N29+檜山振興局計!N29</f>
        <v>2</v>
      </c>
      <c r="O29" s="3">
        <f>+渡島総合振興局計!O29+檜山振興局計!O29</f>
        <v>58</v>
      </c>
      <c r="P29" s="3">
        <f>+渡島総合振興局計!P29+檜山振興局計!P29</f>
        <v>34</v>
      </c>
      <c r="Q29" s="3">
        <f>+渡島総合振興局計!Q29+檜山振興局計!Q29</f>
        <v>12</v>
      </c>
      <c r="R29" s="3">
        <f>+渡島総合振興局計!R29+檜山振興局計!R29</f>
        <v>360</v>
      </c>
      <c r="S29" s="3">
        <f>+渡島総合振興局計!S29+檜山振興局計!S29</f>
        <v>55</v>
      </c>
      <c r="T29" s="3">
        <f>+渡島総合振興局計!T29+檜山振興局計!T29</f>
        <v>201</v>
      </c>
      <c r="U29" s="4">
        <f>+渡島総合振興局計!U29+檜山振興局計!U29</f>
        <v>377</v>
      </c>
      <c r="V29" s="29">
        <f t="shared" si="0"/>
        <v>40109</v>
      </c>
    </row>
    <row r="30" spans="1:22" ht="18" customHeight="1" x14ac:dyDescent="0.15">
      <c r="A30" s="153"/>
      <c r="B30" s="120" t="s">
        <v>14</v>
      </c>
      <c r="C30" s="5">
        <f>+渡島総合振興局計!C30+檜山振興局計!C30</f>
        <v>6317</v>
      </c>
      <c r="D30" s="6">
        <f>+渡島総合振興局計!D30+檜山振興局計!D30</f>
        <v>1469</v>
      </c>
      <c r="E30" s="6">
        <f>+渡島総合振興局計!E30+檜山振興局計!E30</f>
        <v>23910</v>
      </c>
      <c r="F30" s="6">
        <f>+渡島総合振興局計!F30+檜山振興局計!F30</f>
        <v>1331</v>
      </c>
      <c r="G30" s="6">
        <f>+渡島総合振興局計!G30+檜山振興局計!G30</f>
        <v>545</v>
      </c>
      <c r="H30" s="6">
        <f>+渡島総合振興局計!H30+檜山振興局計!H30</f>
        <v>1247</v>
      </c>
      <c r="I30" s="6">
        <f>+渡島総合振興局計!I30+檜山振興局計!I30</f>
        <v>4111</v>
      </c>
      <c r="J30" s="6">
        <f>+渡島総合振興局計!J30+檜山振興局計!J30</f>
        <v>0</v>
      </c>
      <c r="K30" s="6">
        <f>+渡島総合振興局計!K30+檜山振興局計!K30</f>
        <v>382</v>
      </c>
      <c r="L30" s="6">
        <f>+渡島総合振興局計!L30+檜山振興局計!L30</f>
        <v>43</v>
      </c>
      <c r="M30" s="6">
        <f>+渡島総合振興局計!M30+檜山振興局計!M30</f>
        <v>5</v>
      </c>
      <c r="N30" s="6">
        <f>+渡島総合振興局計!N30+檜山振興局計!N30</f>
        <v>2</v>
      </c>
      <c r="O30" s="6">
        <f>+渡島総合振興局計!O30+檜山振興局計!O30</f>
        <v>61</v>
      </c>
      <c r="P30" s="6">
        <f>+渡島総合振興局計!P30+檜山振興局計!P30</f>
        <v>34</v>
      </c>
      <c r="Q30" s="6">
        <f>+渡島総合振興局計!Q30+檜山振興局計!Q30</f>
        <v>12</v>
      </c>
      <c r="R30" s="6">
        <f>+渡島総合振興局計!R30+檜山振興局計!R30</f>
        <v>372</v>
      </c>
      <c r="S30" s="6">
        <f>+渡島総合振興局計!S30+檜山振興局計!S30</f>
        <v>55</v>
      </c>
      <c r="T30" s="6">
        <f>+渡島総合振興局計!T30+檜山振興局計!T30</f>
        <v>208</v>
      </c>
      <c r="U30" s="7">
        <f>+渡島総合振興局計!U30+檜山振興局計!U30</f>
        <v>387</v>
      </c>
      <c r="V30" s="31">
        <f t="shared" si="0"/>
        <v>40491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113663</v>
      </c>
      <c r="D31" s="3">
        <f t="shared" ref="D31:V31" si="1">+D7+D9+D11+D13+D15+D17+D19+D21+D23+D25+D27+D29</f>
        <v>28723</v>
      </c>
      <c r="E31" s="3">
        <f t="shared" si="1"/>
        <v>315530</v>
      </c>
      <c r="F31" s="3">
        <f t="shared" si="1"/>
        <v>24013</v>
      </c>
      <c r="G31" s="3">
        <f t="shared" si="1"/>
        <v>18211</v>
      </c>
      <c r="H31" s="3">
        <f t="shared" si="1"/>
        <v>20316</v>
      </c>
      <c r="I31" s="3">
        <f t="shared" si="1"/>
        <v>35043</v>
      </c>
      <c r="J31" s="3">
        <f t="shared" si="1"/>
        <v>586</v>
      </c>
      <c r="K31" s="3">
        <f t="shared" ref="K31:M31" si="2">+K7+K9+K11+K13+K15+K17+K19+K21+K23+K25+K27+K29</f>
        <v>8523</v>
      </c>
      <c r="L31" s="3">
        <f t="shared" si="2"/>
        <v>716</v>
      </c>
      <c r="M31" s="3">
        <f t="shared" si="2"/>
        <v>175</v>
      </c>
      <c r="N31" s="3">
        <f t="shared" si="1"/>
        <v>268</v>
      </c>
      <c r="O31" s="3">
        <f t="shared" si="1"/>
        <v>1181</v>
      </c>
      <c r="P31" s="3">
        <f t="shared" si="1"/>
        <v>759</v>
      </c>
      <c r="Q31" s="3">
        <f t="shared" si="1"/>
        <v>680</v>
      </c>
      <c r="R31" s="3">
        <f t="shared" si="1"/>
        <v>8083</v>
      </c>
      <c r="S31" s="3">
        <f t="shared" si="1"/>
        <v>2220</v>
      </c>
      <c r="T31" s="3">
        <f t="shared" si="1"/>
        <v>3048</v>
      </c>
      <c r="U31" s="4">
        <f t="shared" si="1"/>
        <v>8118</v>
      </c>
      <c r="V31" s="29">
        <f t="shared" si="1"/>
        <v>589856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117151</v>
      </c>
      <c r="D32" s="6">
        <f t="shared" si="3"/>
        <v>29387</v>
      </c>
      <c r="E32" s="6">
        <f t="shared" si="3"/>
        <v>318368</v>
      </c>
      <c r="F32" s="6">
        <f t="shared" si="3"/>
        <v>24958</v>
      </c>
      <c r="G32" s="6">
        <f t="shared" si="3"/>
        <v>19573</v>
      </c>
      <c r="H32" s="6">
        <f t="shared" si="3"/>
        <v>21168</v>
      </c>
      <c r="I32" s="6">
        <f t="shared" si="3"/>
        <v>36119</v>
      </c>
      <c r="J32" s="6">
        <f t="shared" si="3"/>
        <v>605</v>
      </c>
      <c r="K32" s="6">
        <f t="shared" ref="K32:M32" si="4">+K8+K10+K12+K14+K16+K18+K20+K22+K24+K26+K28+K30</f>
        <v>8829</v>
      </c>
      <c r="L32" s="6">
        <f t="shared" si="4"/>
        <v>769</v>
      </c>
      <c r="M32" s="6">
        <f t="shared" si="4"/>
        <v>187</v>
      </c>
      <c r="N32" s="6">
        <f t="shared" si="3"/>
        <v>466</v>
      </c>
      <c r="O32" s="6">
        <f t="shared" si="3"/>
        <v>1278</v>
      </c>
      <c r="P32" s="6">
        <f t="shared" si="3"/>
        <v>803</v>
      </c>
      <c r="Q32" s="6">
        <f t="shared" si="3"/>
        <v>910</v>
      </c>
      <c r="R32" s="6">
        <f t="shared" si="3"/>
        <v>8571</v>
      </c>
      <c r="S32" s="6">
        <f t="shared" si="3"/>
        <v>2325</v>
      </c>
      <c r="T32" s="6">
        <f t="shared" si="3"/>
        <v>3390</v>
      </c>
      <c r="U32" s="7">
        <f t="shared" si="3"/>
        <v>8614</v>
      </c>
      <c r="V32" s="31">
        <f t="shared" si="3"/>
        <v>603471</v>
      </c>
    </row>
    <row r="33" spans="1:22" ht="18" customHeight="1" x14ac:dyDescent="0.15">
      <c r="A33" s="158" t="s">
        <v>273</v>
      </c>
      <c r="B33" s="118" t="s">
        <v>13</v>
      </c>
      <c r="C33" s="2">
        <f>+渡島総合振興局計!C33+檜山振興局計!C33</f>
        <v>104183</v>
      </c>
      <c r="D33" s="3">
        <f>+渡島総合振興局計!D33+檜山振興局計!D33</f>
        <v>21884</v>
      </c>
      <c r="E33" s="3">
        <f>+渡島総合振興局計!E33+檜山振興局計!E33</f>
        <v>248413</v>
      </c>
      <c r="F33" s="3">
        <f>+渡島総合振興局計!F33+檜山振興局計!F33</f>
        <v>14606</v>
      </c>
      <c r="G33" s="3">
        <f>+渡島総合振興局計!G33+檜山振興局計!G33</f>
        <v>15757</v>
      </c>
      <c r="H33" s="3">
        <f>+渡島総合振興局計!H33+檜山振興局計!H33</f>
        <v>15125</v>
      </c>
      <c r="I33" s="3">
        <f>+渡島総合振興局計!I33+檜山振興局計!I33</f>
        <v>20024</v>
      </c>
      <c r="J33" s="3">
        <f>+渡島総合振興局計!J33+檜山振興局計!J33</f>
        <v>2654</v>
      </c>
      <c r="K33" s="3">
        <f>+渡島総合振興局計!K33+檜山振興局計!K33</f>
        <v>4717</v>
      </c>
      <c r="L33" s="3">
        <f>+渡島総合振興局計!L33+檜山振興局計!L33</f>
        <v>570</v>
      </c>
      <c r="M33" s="3">
        <f>+渡島総合振興局計!M33+檜山振興局計!M33</f>
        <v>181</v>
      </c>
      <c r="N33" s="3">
        <f>+渡島総合振興局計!N33+檜山振興局計!N33</f>
        <v>207</v>
      </c>
      <c r="O33" s="3">
        <f>+渡島総合振興局計!O33+檜山振興局計!O33</f>
        <v>792</v>
      </c>
      <c r="P33" s="3">
        <f>+渡島総合振興局計!P33+檜山振興局計!P33</f>
        <v>405</v>
      </c>
      <c r="Q33" s="3">
        <f>+渡島総合振興局計!Q33+檜山振興局計!Q33</f>
        <v>283</v>
      </c>
      <c r="R33" s="3">
        <f>+渡島総合振興局計!R33+檜山振興局計!R33</f>
        <v>7133</v>
      </c>
      <c r="S33" s="3">
        <f>+渡島総合振興局計!S33+檜山振興局計!S33</f>
        <v>1571</v>
      </c>
      <c r="T33" s="3">
        <f>+渡島総合振興局計!T33+檜山振興局計!T33</f>
        <v>2904</v>
      </c>
      <c r="U33" s="4">
        <f>+渡島総合振興局計!U33+檜山振興局計!U33</f>
        <v>7067</v>
      </c>
      <c r="V33" s="29">
        <f>+渡島総合振興局計!V33+檜山振興局計!V33</f>
        <v>468476</v>
      </c>
    </row>
    <row r="34" spans="1:22" ht="18" customHeight="1" x14ac:dyDescent="0.15">
      <c r="A34" s="153"/>
      <c r="B34" s="120" t="s">
        <v>14</v>
      </c>
      <c r="C34" s="5">
        <f>+渡島総合振興局計!C34+檜山振興局計!C34</f>
        <v>107447</v>
      </c>
      <c r="D34" s="6">
        <f>+渡島総合振興局計!D34+檜山振興局計!D34</f>
        <v>22393</v>
      </c>
      <c r="E34" s="6">
        <f>+渡島総合振興局計!E34+檜山振興局計!E34</f>
        <v>251449</v>
      </c>
      <c r="F34" s="6">
        <f>+渡島総合振興局計!F34+檜山振興局計!F34</f>
        <v>15378</v>
      </c>
      <c r="G34" s="6">
        <f>+渡島総合振興局計!G34+檜山振興局計!G34</f>
        <v>16689</v>
      </c>
      <c r="H34" s="6">
        <f>+渡島総合振興局計!H34+檜山振興局計!H34</f>
        <v>15946</v>
      </c>
      <c r="I34" s="6">
        <f>+渡島総合振興局計!I34+檜山振興局計!I34</f>
        <v>21056</v>
      </c>
      <c r="J34" s="6">
        <f>+渡島総合振興局計!J34+檜山振興局計!J34</f>
        <v>2664</v>
      </c>
      <c r="K34" s="6">
        <f>+渡島総合振興局計!K34+檜山振興局計!K34</f>
        <v>5038</v>
      </c>
      <c r="L34" s="6">
        <f>+渡島総合振興局計!L34+檜山振興局計!L34</f>
        <v>622</v>
      </c>
      <c r="M34" s="6">
        <f>+渡島総合振興局計!M34+檜山振興局計!M34</f>
        <v>183</v>
      </c>
      <c r="N34" s="6">
        <f>+渡島総合振興局計!N34+檜山振興局計!N34</f>
        <v>213</v>
      </c>
      <c r="O34" s="6">
        <f>+渡島総合振興局計!O34+檜山振興局計!O34</f>
        <v>977</v>
      </c>
      <c r="P34" s="6">
        <f>+渡島総合振興局計!P34+檜山振興局計!P34</f>
        <v>464</v>
      </c>
      <c r="Q34" s="6">
        <f>+渡島総合振興局計!Q34+檜山振興局計!Q34</f>
        <v>512</v>
      </c>
      <c r="R34" s="6">
        <f>+渡島総合振興局計!R34+檜山振興局計!R34</f>
        <v>7546</v>
      </c>
      <c r="S34" s="6">
        <f>+渡島総合振興局計!S34+檜山振興局計!S34</f>
        <v>1662</v>
      </c>
      <c r="T34" s="6">
        <f>+渡島総合振興局計!T34+檜山振興局計!T34</f>
        <v>3158</v>
      </c>
      <c r="U34" s="7">
        <f>+渡島総合振興局計!U34+檜山振興局計!U34</f>
        <v>7430</v>
      </c>
      <c r="V34" s="31">
        <f>+渡島総合振興局計!V34+檜山振興局計!V34</f>
        <v>480827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1.0909937321827938</v>
      </c>
      <c r="D35" s="34">
        <f t="shared" ref="D35:V35" si="5">IF(D33=0,"- ",+D31/D33)</f>
        <v>1.3125114238713216</v>
      </c>
      <c r="E35" s="34">
        <f t="shared" si="5"/>
        <v>1.2701831224613849</v>
      </c>
      <c r="F35" s="34">
        <f t="shared" si="5"/>
        <v>1.6440503902505819</v>
      </c>
      <c r="G35" s="34">
        <f t="shared" si="5"/>
        <v>1.1557403058957922</v>
      </c>
      <c r="H35" s="34">
        <f t="shared" si="5"/>
        <v>1.3432066115702479</v>
      </c>
      <c r="I35" s="34">
        <f t="shared" si="5"/>
        <v>1.7500499400719136</v>
      </c>
      <c r="J35" s="34">
        <f t="shared" si="5"/>
        <v>0.22079879427279578</v>
      </c>
      <c r="K35" s="34">
        <f t="shared" ref="K35:M35" si="6">IF(K33=0,"- ",+K31/K33)</f>
        <v>1.80686877252491</v>
      </c>
      <c r="L35" s="34">
        <f t="shared" si="6"/>
        <v>1.2561403508771929</v>
      </c>
      <c r="M35" s="34">
        <f t="shared" si="6"/>
        <v>0.96685082872928174</v>
      </c>
      <c r="N35" s="34">
        <f t="shared" si="5"/>
        <v>1.2946859903381642</v>
      </c>
      <c r="O35" s="34">
        <f t="shared" si="5"/>
        <v>1.4911616161616161</v>
      </c>
      <c r="P35" s="34">
        <f t="shared" si="5"/>
        <v>1.874074074074074</v>
      </c>
      <c r="Q35" s="34">
        <f t="shared" si="5"/>
        <v>2.4028268551236751</v>
      </c>
      <c r="R35" s="34">
        <f t="shared" si="5"/>
        <v>1.1331837936352167</v>
      </c>
      <c r="S35" s="34">
        <f t="shared" si="5"/>
        <v>1.4131126670910248</v>
      </c>
      <c r="T35" s="34">
        <f t="shared" si="5"/>
        <v>1.0495867768595042</v>
      </c>
      <c r="U35" s="35">
        <f t="shared" si="5"/>
        <v>1.1487194000283005</v>
      </c>
      <c r="V35" s="36">
        <f t="shared" si="5"/>
        <v>1.2590954499269973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1.0903142944893762</v>
      </c>
      <c r="D36" s="38">
        <f t="shared" si="7"/>
        <v>1.3123297459027374</v>
      </c>
      <c r="E36" s="38">
        <f t="shared" si="7"/>
        <v>1.2661334902902774</v>
      </c>
      <c r="F36" s="38">
        <f t="shared" si="7"/>
        <v>1.6229678761867603</v>
      </c>
      <c r="G36" s="38">
        <f t="shared" si="7"/>
        <v>1.172808436694829</v>
      </c>
      <c r="H36" s="38">
        <f t="shared" si="7"/>
        <v>1.3274802458296751</v>
      </c>
      <c r="I36" s="38">
        <f t="shared" si="7"/>
        <v>1.7153780395136777</v>
      </c>
      <c r="J36" s="38">
        <f t="shared" si="7"/>
        <v>0.2271021021021021</v>
      </c>
      <c r="K36" s="38">
        <f t="shared" ref="K36:M36" si="8">IF(K34=0,"- ",+K32/K34)</f>
        <v>1.7524811433108376</v>
      </c>
      <c r="L36" s="38">
        <f t="shared" si="8"/>
        <v>1.2363344051446945</v>
      </c>
      <c r="M36" s="38">
        <f t="shared" si="8"/>
        <v>1.0218579234972678</v>
      </c>
      <c r="N36" s="38">
        <f t="shared" si="7"/>
        <v>2.187793427230047</v>
      </c>
      <c r="O36" s="38">
        <f t="shared" si="7"/>
        <v>1.3080859774820881</v>
      </c>
      <c r="P36" s="38">
        <f t="shared" si="7"/>
        <v>1.7306034482758621</v>
      </c>
      <c r="Q36" s="38">
        <f t="shared" si="7"/>
        <v>1.77734375</v>
      </c>
      <c r="R36" s="38">
        <f t="shared" si="7"/>
        <v>1.135833554200901</v>
      </c>
      <c r="S36" s="38">
        <f t="shared" si="7"/>
        <v>1.3989169675090252</v>
      </c>
      <c r="T36" s="38">
        <f t="shared" si="7"/>
        <v>1.0734642178594047</v>
      </c>
      <c r="U36" s="39">
        <f t="shared" si="7"/>
        <v>1.1593539703903095</v>
      </c>
      <c r="V36" s="40">
        <f t="shared" si="7"/>
        <v>1.2550688709244697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tabColor indexed="13"/>
    <pageSetUpPr fitToPage="1"/>
  </sheetPr>
  <dimension ref="A1:AG56"/>
  <sheetViews>
    <sheetView view="pageBreakPreview" topLeftCell="A10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f>+函館市!N4+北斗市!N4+松前町!N4+福島町!N4+知内町!N4+木古内町!N4+七飯町!N4+鹿部町!N4+森町!N4+八雲町!N4+長万部町!N4</f>
        <v>185</v>
      </c>
      <c r="O4" s="14" t="s">
        <v>35</v>
      </c>
      <c r="P4" s="14" t="s">
        <v>36</v>
      </c>
      <c r="Q4" s="15">
        <f>+函館市!Q4+北斗市!Q4+松前町!Q4+福島町!Q4+知内町!Q4+木古内町!Q4+七飯町!Q4+鹿部町!Q4+森町!Q4+八雲町!Q4+長万部町!Q4</f>
        <v>95</v>
      </c>
      <c r="R4" s="14" t="s">
        <v>37</v>
      </c>
      <c r="T4" s="16" t="s">
        <v>33</v>
      </c>
      <c r="U4" s="16"/>
      <c r="V4" s="22" t="s">
        <v>117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20</v>
      </c>
      <c r="H6" s="19" t="s">
        <v>21</v>
      </c>
      <c r="I6" s="19" t="s">
        <v>22</v>
      </c>
      <c r="J6" s="19" t="s">
        <v>23</v>
      </c>
      <c r="K6" s="19" t="s">
        <v>252</v>
      </c>
      <c r="L6" s="28" t="s">
        <v>254</v>
      </c>
      <c r="M6" s="19" t="s">
        <v>256</v>
      </c>
      <c r="N6" s="19" t="s">
        <v>24</v>
      </c>
      <c r="O6" s="19" t="s">
        <v>25</v>
      </c>
      <c r="P6" s="19" t="s">
        <v>26</v>
      </c>
      <c r="Q6" s="19" t="s">
        <v>27</v>
      </c>
      <c r="R6" s="19" t="s">
        <v>28</v>
      </c>
      <c r="S6" s="19" t="s">
        <v>29</v>
      </c>
      <c r="T6" s="19" t="s">
        <v>30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f>+函館市!C7+北斗市!C7+松前町!C7+福島町!C7+知内町!C7+木古内町!C7+七飯町!C7+鹿部町!C7+森町!C7+八雲町!C7+長万部町!C7</f>
        <v>6842</v>
      </c>
      <c r="D7" s="3">
        <f>+函館市!D7+北斗市!D7+松前町!D7+福島町!D7+知内町!D7+木古内町!D7+七飯町!D7+鹿部町!D7+森町!D7+八雲町!D7+長万部町!D7</f>
        <v>1733</v>
      </c>
      <c r="E7" s="3">
        <f>+函館市!E7+北斗市!E7+松前町!E7+福島町!E7+知内町!E7+木古内町!E7+七飯町!E7+鹿部町!E7+森町!E7+八雲町!E7+長万部町!E7</f>
        <v>21152</v>
      </c>
      <c r="F7" s="3">
        <f>+函館市!F7+北斗市!F7+松前町!F7+福島町!F7+知内町!F7+木古内町!F7+七飯町!F7+鹿部町!F7+森町!F7+八雲町!F7+長万部町!F7</f>
        <v>1902</v>
      </c>
      <c r="G7" s="3">
        <f>+函館市!G7+北斗市!G7+松前町!G7+福島町!G7+知内町!G7+木古内町!G7+七飯町!G7+鹿部町!G7+森町!G7+八雲町!G7+長万部町!G7</f>
        <v>1585</v>
      </c>
      <c r="H7" s="3">
        <f>+函館市!H7+北斗市!H7+松前町!H7+福島町!H7+知内町!H7+木古内町!H7+七飯町!H7+鹿部町!H7+森町!H7+八雲町!H7+長万部町!H7</f>
        <v>1789</v>
      </c>
      <c r="I7" s="3">
        <f>+函館市!I7+北斗市!I7+松前町!I7+福島町!I7+知内町!I7+木古内町!I7+七飯町!I7+鹿部町!I7+森町!I7+八雲町!I7+長万部町!I7</f>
        <v>3882</v>
      </c>
      <c r="J7" s="3">
        <f>+函館市!J7+北斗市!J7+松前町!J7+福島町!J7+知内町!J7+木古内町!J7+七飯町!J7+鹿部町!J7+森町!J7+八雲町!J7+長万部町!J7</f>
        <v>41</v>
      </c>
      <c r="K7" s="3">
        <f>+函館市!K7+北斗市!K7+松前町!K7+福島町!K7+知内町!K7+木古内町!K7+七飯町!K7+鹿部町!K7+森町!K7+八雲町!K7+長万部町!K7</f>
        <v>576</v>
      </c>
      <c r="L7" s="3">
        <f>+函館市!L7+北斗市!L7+松前町!L7+福島町!L7+知内町!L7+木古内町!L7+七飯町!L7+鹿部町!L7+森町!L7+八雲町!L7+長万部町!L7</f>
        <v>69</v>
      </c>
      <c r="M7" s="3">
        <f>+函館市!M7+北斗市!M7+松前町!M7+福島町!M7+知内町!M7+木古内町!M7+七飯町!M7+鹿部町!M7+森町!M7+八雲町!M7+長万部町!M7</f>
        <v>27</v>
      </c>
      <c r="N7" s="3">
        <f>+函館市!N7+北斗市!N7+松前町!N7+福島町!N7+知内町!N7+木古内町!N7+七飯町!N7+鹿部町!N7+森町!N7+八雲町!N7+長万部町!N7</f>
        <v>8</v>
      </c>
      <c r="O7" s="3">
        <f>+函館市!O7+北斗市!O7+松前町!O7+福島町!O7+知内町!O7+木古内町!O7+七飯町!O7+鹿部町!O7+森町!O7+八雲町!O7+長万部町!O7</f>
        <v>128</v>
      </c>
      <c r="P7" s="3">
        <f>+函館市!P7+北斗市!P7+松前町!P7+福島町!P7+知内町!P7+木古内町!P7+七飯町!P7+鹿部町!P7+森町!P7+八雲町!P7+長万部町!P7</f>
        <v>56</v>
      </c>
      <c r="Q7" s="3">
        <f>+函館市!Q7+北斗市!Q7+松前町!Q7+福島町!Q7+知内町!Q7+木古内町!Q7+七飯町!Q7+鹿部町!Q7+森町!Q7+八雲町!Q7+長万部町!Q7</f>
        <v>46</v>
      </c>
      <c r="R7" s="3">
        <f>+函館市!R7+北斗市!R7+松前町!R7+福島町!R7+知内町!R7+木古内町!R7+七飯町!R7+鹿部町!R7+森町!R7+八雲町!R7+長万部町!R7</f>
        <v>889</v>
      </c>
      <c r="S7" s="3">
        <f>+函館市!S7+北斗市!S7+松前町!S7+福島町!S7+知内町!S7+木古内町!S7+七飯町!S7+鹿部町!S7+森町!S7+八雲町!S7+長万部町!S7</f>
        <v>246</v>
      </c>
      <c r="T7" s="3">
        <f>+函館市!T7+北斗市!T7+松前町!T7+福島町!T7+知内町!T7+木古内町!T7+七飯町!T7+鹿部町!T7+森町!T7+八雲町!T7+長万部町!T7</f>
        <v>349</v>
      </c>
      <c r="U7" s="4">
        <f>+函館市!U7+北斗市!U7+松前町!U7+福島町!U7+知内町!U7+木古内町!U7+七飯町!U7+鹿部町!U7+森町!U7+八雲町!U7+長万部町!U7</f>
        <v>634</v>
      </c>
      <c r="V7" s="29">
        <f>+函館市!V7+北斗市!V7+松前町!V7+福島町!V7+知内町!V7+木古内町!V7+七飯町!V7+鹿部町!V7+森町!V7+八雲町!V7+長万部町!V7</f>
        <v>41954</v>
      </c>
    </row>
    <row r="8" spans="1:22" ht="18" customHeight="1" x14ac:dyDescent="0.15">
      <c r="A8" s="157"/>
      <c r="B8" s="119" t="s">
        <v>14</v>
      </c>
      <c r="C8" s="5">
        <f>+函館市!C8+北斗市!C8+松前町!C8+福島町!C8+知内町!C8+木古内町!C8+七飯町!C8+鹿部町!C8+森町!C8+八雲町!C8+長万部町!C8</f>
        <v>7144</v>
      </c>
      <c r="D8" s="9">
        <f>+函館市!D8+北斗市!D8+松前町!D8+福島町!D8+知内町!D8+木古内町!D8+七飯町!D8+鹿部町!D8+森町!D8+八雲町!D8+長万部町!D8</f>
        <v>1784</v>
      </c>
      <c r="E8" s="9">
        <f>+函館市!E8+北斗市!E8+松前町!E8+福島町!E8+知内町!E8+木古内町!E8+七飯町!E8+鹿部町!E8+森町!E8+八雲町!E8+長万部町!E8</f>
        <v>21361</v>
      </c>
      <c r="F8" s="9">
        <f>+函館市!F8+北斗市!F8+松前町!F8+福島町!F8+知内町!F8+木古内町!F8+七飯町!F8+鹿部町!F8+森町!F8+八雲町!F8+長万部町!F8</f>
        <v>1981</v>
      </c>
      <c r="G8" s="9">
        <f>+函館市!G8+北斗市!G8+松前町!G8+福島町!G8+知内町!G8+木古内町!G8+七飯町!G8+鹿部町!G8+森町!G8+八雲町!G8+長万部町!G8</f>
        <v>1710</v>
      </c>
      <c r="H8" s="9">
        <f>+函館市!H8+北斗市!H8+松前町!H8+福島町!H8+知内町!H8+木古内町!H8+七飯町!H8+鹿部町!H8+森町!H8+八雲町!H8+長万部町!H8</f>
        <v>1917</v>
      </c>
      <c r="I8" s="9">
        <f>+函館市!I8+北斗市!I8+松前町!I8+福島町!I8+知内町!I8+木古内町!I8+七飯町!I8+鹿部町!I8+森町!I8+八雲町!I8+長万部町!I8</f>
        <v>4069</v>
      </c>
      <c r="J8" s="9">
        <f>+函館市!J8+北斗市!J8+松前町!J8+福島町!J8+知内町!J8+木古内町!J8+七飯町!J8+鹿部町!J8+森町!J8+八雲町!J8+長万部町!J8</f>
        <v>41</v>
      </c>
      <c r="K8" s="9">
        <f>+函館市!K8+北斗市!K8+松前町!K8+福島町!K8+知内町!K8+木古内町!K8+七飯町!K8+鹿部町!K8+森町!K8+八雲町!K8+長万部町!K8</f>
        <v>605</v>
      </c>
      <c r="L8" s="9">
        <f>+函館市!L8+北斗市!L8+松前町!L8+福島町!L8+知内町!L8+木古内町!L8+七飯町!L8+鹿部町!L8+森町!L8+八雲町!L8+長万部町!L8</f>
        <v>78</v>
      </c>
      <c r="M8" s="9">
        <f>+函館市!M8+北斗市!M8+松前町!M8+福島町!M8+知内町!M8+木古内町!M8+七飯町!M8+鹿部町!M8+森町!M8+八雲町!M8+長万部町!M8</f>
        <v>32</v>
      </c>
      <c r="N8" s="9">
        <f>+函館市!N8+北斗市!N8+松前町!N8+福島町!N8+知内町!N8+木古内町!N8+七飯町!N8+鹿部町!N8+森町!N8+八雲町!N8+長万部町!N8</f>
        <v>8</v>
      </c>
      <c r="O8" s="9">
        <f>+函館市!O8+北斗市!O8+松前町!O8+福島町!O8+知内町!O8+木古内町!O8+七飯町!O8+鹿部町!O8+森町!O8+八雲町!O8+長万部町!O8</f>
        <v>138</v>
      </c>
      <c r="P8" s="9">
        <f>+函館市!P8+北斗市!P8+松前町!P8+福島町!P8+知内町!P8+木古内町!P8+七飯町!P8+鹿部町!P8+森町!P8+八雲町!P8+長万部町!P8</f>
        <v>59</v>
      </c>
      <c r="Q8" s="9">
        <f>+函館市!Q8+北斗市!Q8+松前町!Q8+福島町!Q8+知内町!Q8+木古内町!Q8+七飯町!Q8+鹿部町!Q8+森町!Q8+八雲町!Q8+長万部町!Q8</f>
        <v>56</v>
      </c>
      <c r="R8" s="9">
        <f>+函館市!R8+北斗市!R8+松前町!R8+福島町!R8+知内町!R8+木古内町!R8+七飯町!R8+鹿部町!R8+森町!R8+八雲町!R8+長万部町!R8</f>
        <v>939</v>
      </c>
      <c r="S8" s="9">
        <f>+函館市!S8+北斗市!S8+松前町!S8+福島町!S8+知内町!S8+木古内町!S8+七飯町!S8+鹿部町!S8+森町!S8+八雲町!S8+長万部町!S8</f>
        <v>259</v>
      </c>
      <c r="T8" s="9">
        <f>+函館市!T8+北斗市!T8+松前町!T8+福島町!T8+知内町!T8+木古内町!T8+七飯町!T8+鹿部町!T8+森町!T8+八雲町!T8+長万部町!T8</f>
        <v>369</v>
      </c>
      <c r="U8" s="10">
        <f>+函館市!U8+北斗市!U8+松前町!U8+福島町!U8+知内町!U8+木古内町!U8+七飯町!U8+鹿部町!U8+森町!U8+八雲町!U8+長万部町!U8</f>
        <v>653</v>
      </c>
      <c r="V8" s="30">
        <f>+函館市!V8+北斗市!V8+松前町!V8+福島町!V8+知内町!V8+木古内町!V8+七飯町!V8+鹿部町!V8+森町!V8+八雲町!V8+長万部町!V8</f>
        <v>43203</v>
      </c>
    </row>
    <row r="9" spans="1:22" ht="18" customHeight="1" x14ac:dyDescent="0.15">
      <c r="A9" s="154" t="s">
        <v>2</v>
      </c>
      <c r="B9" s="118" t="s">
        <v>13</v>
      </c>
      <c r="C9" s="2">
        <f>+函館市!C9+北斗市!C9+松前町!C9+福島町!C9+知内町!C9+木古内町!C9+七飯町!C9+鹿部町!C9+森町!C9+八雲町!C9+長万部町!C9</f>
        <v>6530</v>
      </c>
      <c r="D9" s="3">
        <f>+函館市!D9+北斗市!D9+松前町!D9+福島町!D9+知内町!D9+木古内町!D9+七飯町!D9+鹿部町!D9+森町!D9+八雲町!D9+長万部町!D9</f>
        <v>2162</v>
      </c>
      <c r="E9" s="3">
        <f>+函館市!E9+北斗市!E9+松前町!E9+福島町!E9+知内町!E9+木古内町!E9+七飯町!E9+鹿部町!E9+森町!E9+八雲町!E9+長万部町!E9</f>
        <v>20413</v>
      </c>
      <c r="F9" s="3">
        <f>+函館市!F9+北斗市!F9+松前町!F9+福島町!F9+知内町!F9+木古内町!F9+七飯町!F9+鹿部町!F9+森町!F9+八雲町!F9+長万部町!F9</f>
        <v>2462</v>
      </c>
      <c r="G9" s="3">
        <f>+函館市!G9+北斗市!G9+松前町!G9+福島町!G9+知内町!G9+木古内町!G9+七飯町!G9+鹿部町!G9+森町!G9+八雲町!G9+長万部町!G9</f>
        <v>2435</v>
      </c>
      <c r="H9" s="3">
        <f>+函館市!H9+北斗市!H9+松前町!H9+福島町!H9+知内町!H9+木古内町!H9+七飯町!H9+鹿部町!H9+森町!H9+八雲町!H9+長万部町!H9</f>
        <v>2031</v>
      </c>
      <c r="I9" s="3">
        <f>+函館市!I9+北斗市!I9+松前町!I9+福島町!I9+知内町!I9+木古内町!I9+七飯町!I9+鹿部町!I9+森町!I9+八雲町!I9+長万部町!I9</f>
        <v>2474</v>
      </c>
      <c r="J9" s="3">
        <f>+函館市!J9+北斗市!J9+松前町!J9+福島町!J9+知内町!J9+木古内町!J9+七飯町!J9+鹿部町!J9+森町!J9+八雲町!J9+長万部町!J9</f>
        <v>54</v>
      </c>
      <c r="K9" s="3">
        <f>+函館市!K9+北斗市!K9+松前町!K9+福島町!K9+知内町!K9+木古内町!K9+七飯町!K9+鹿部町!K9+森町!K9+八雲町!K9+長万部町!K9</f>
        <v>604</v>
      </c>
      <c r="L9" s="3">
        <f>+函館市!L9+北斗市!L9+松前町!L9+福島町!L9+知内町!L9+木古内町!L9+七飯町!L9+鹿部町!L9+森町!L9+八雲町!L9+長万部町!L9</f>
        <v>87</v>
      </c>
      <c r="M9" s="3">
        <f>+函館市!M9+北斗市!M9+松前町!M9+福島町!M9+知内町!M9+木古内町!M9+七飯町!M9+鹿部町!M9+森町!M9+八雲町!M9+長万部町!M9</f>
        <v>3</v>
      </c>
      <c r="N9" s="3">
        <f>+函館市!N9+北斗市!N9+松前町!N9+福島町!N9+知内町!N9+木古内町!N9+七飯町!N9+鹿部町!N9+森町!N9+八雲町!N9+長万部町!N9</f>
        <v>33</v>
      </c>
      <c r="O9" s="3">
        <f>+函館市!O9+北斗市!O9+松前町!O9+福島町!O9+知内町!O9+木古内町!O9+七飯町!O9+鹿部町!O9+森町!O9+八雲町!O9+長万部町!O9</f>
        <v>113</v>
      </c>
      <c r="P9" s="3">
        <f>+函館市!P9+北斗市!P9+松前町!P9+福島町!P9+知内町!P9+木古内町!P9+七飯町!P9+鹿部町!P9+森町!P9+八雲町!P9+長万部町!P9</f>
        <v>84</v>
      </c>
      <c r="Q9" s="3">
        <f>+函館市!Q9+北斗市!Q9+松前町!Q9+福島町!Q9+知内町!Q9+木古内町!Q9+七飯町!Q9+鹿部町!Q9+森町!Q9+八雲町!Q9+長万部町!Q9</f>
        <v>64</v>
      </c>
      <c r="R9" s="3">
        <f>+函館市!R9+北斗市!R9+松前町!R9+福島町!R9+知内町!R9+木古内町!R9+七飯町!R9+鹿部町!R9+森町!R9+八雲町!R9+長万部町!R9</f>
        <v>1002</v>
      </c>
      <c r="S9" s="3">
        <f>+函館市!S9+北斗市!S9+松前町!S9+福島町!S9+知内町!S9+木古内町!S9+七飯町!S9+鹿部町!S9+森町!S9+八雲町!S9+長万部町!S9</f>
        <v>229</v>
      </c>
      <c r="T9" s="3">
        <f>+函館市!T9+北斗市!T9+松前町!T9+福島町!T9+知内町!T9+木古内町!T9+七飯町!T9+鹿部町!T9+森町!T9+八雲町!T9+長万部町!T9</f>
        <v>352</v>
      </c>
      <c r="U9" s="4">
        <f>+函館市!U9+北斗市!U9+松前町!U9+福島町!U9+知内町!U9+木古内町!U9+七飯町!U9+鹿部町!U9+森町!U9+八雲町!U9+長万部町!U9</f>
        <v>611</v>
      </c>
      <c r="V9" s="29">
        <f>+函館市!V9+北斗市!V9+松前町!V9+福島町!V9+知内町!V9+木古内町!V9+七飯町!V9+鹿部町!V9+森町!V9+八雲町!V9+長万部町!V9</f>
        <v>41743</v>
      </c>
    </row>
    <row r="10" spans="1:22" ht="18" customHeight="1" x14ac:dyDescent="0.15">
      <c r="A10" s="153"/>
      <c r="B10" s="120" t="s">
        <v>14</v>
      </c>
      <c r="C10" s="5">
        <f>+函館市!C10+北斗市!C10+松前町!C10+福島町!C10+知内町!C10+木古内町!C10+七飯町!C10+鹿部町!C10+森町!C10+八雲町!C10+長万部町!C10</f>
        <v>6855</v>
      </c>
      <c r="D10" s="6">
        <f>+函館市!D10+北斗市!D10+松前町!D10+福島町!D10+知内町!D10+木古内町!D10+七飯町!D10+鹿部町!D10+森町!D10+八雲町!D10+長万部町!D10</f>
        <v>2214</v>
      </c>
      <c r="E10" s="6">
        <f>+函館市!E10+北斗市!E10+松前町!E10+福島町!E10+知内町!E10+木古内町!E10+七飯町!E10+鹿部町!E10+森町!E10+八雲町!E10+長万部町!E10</f>
        <v>20709</v>
      </c>
      <c r="F10" s="6">
        <f>+函館市!F10+北斗市!F10+松前町!F10+福島町!F10+知内町!F10+木古内町!F10+七飯町!F10+鹿部町!F10+森町!F10+八雲町!F10+長万部町!F10</f>
        <v>2589</v>
      </c>
      <c r="G10" s="6">
        <f>+函館市!G10+北斗市!G10+松前町!G10+福島町!G10+知内町!G10+木古内町!G10+七飯町!G10+鹿部町!G10+森町!G10+八雲町!G10+長万部町!G10</f>
        <v>2664</v>
      </c>
      <c r="H10" s="6">
        <f>+函館市!H10+北斗市!H10+松前町!H10+福島町!H10+知内町!H10+木古内町!H10+七飯町!H10+鹿部町!H10+森町!H10+八雲町!H10+長万部町!H10</f>
        <v>2188</v>
      </c>
      <c r="I10" s="6">
        <f>+函館市!I10+北斗市!I10+松前町!I10+福島町!I10+知内町!I10+木古内町!I10+七飯町!I10+鹿部町!I10+森町!I10+八雲町!I10+長万部町!I10</f>
        <v>2602</v>
      </c>
      <c r="J10" s="6">
        <f>+函館市!J10+北斗市!J10+松前町!J10+福島町!J10+知内町!J10+木古内町!J10+七飯町!J10+鹿部町!J10+森町!J10+八雲町!J10+長万部町!J10</f>
        <v>54</v>
      </c>
      <c r="K10" s="6">
        <f>+函館市!K10+北斗市!K10+松前町!K10+福島町!K10+知内町!K10+木古内町!K10+七飯町!K10+鹿部町!K10+森町!K10+八雲町!K10+長万部町!K10</f>
        <v>630</v>
      </c>
      <c r="L10" s="6">
        <f>+函館市!L10+北斗市!L10+松前町!L10+福島町!L10+知内町!L10+木古内町!L10+七飯町!L10+鹿部町!L10+森町!L10+八雲町!L10+長万部町!L10</f>
        <v>100</v>
      </c>
      <c r="M10" s="6">
        <f>+函館市!M10+北斗市!M10+松前町!M10+福島町!M10+知内町!M10+木古内町!M10+七飯町!M10+鹿部町!M10+森町!M10+八雲町!M10+長万部町!M10</f>
        <v>3</v>
      </c>
      <c r="N10" s="6">
        <f>+函館市!N10+北斗市!N10+松前町!N10+福島町!N10+知内町!N10+木古内町!N10+七飯町!N10+鹿部町!N10+森町!N10+八雲町!N10+長万部町!N10</f>
        <v>34</v>
      </c>
      <c r="O10" s="6">
        <f>+函館市!O10+北斗市!O10+松前町!O10+福島町!O10+知内町!O10+木古内町!O10+七飯町!O10+鹿部町!O10+森町!O10+八雲町!O10+長万部町!O10</f>
        <v>143</v>
      </c>
      <c r="P10" s="6">
        <f>+函館市!P10+北斗市!P10+松前町!P10+福島町!P10+知内町!P10+木古内町!P10+七飯町!P10+鹿部町!P10+森町!P10+八雲町!P10+長万部町!P10</f>
        <v>88</v>
      </c>
      <c r="Q10" s="6">
        <f>+函館市!Q10+北斗市!Q10+松前町!Q10+福島町!Q10+知内町!Q10+木古内町!Q10+七飯町!Q10+鹿部町!Q10+森町!Q10+八雲町!Q10+長万部町!Q10</f>
        <v>73</v>
      </c>
      <c r="R10" s="6">
        <f>+函館市!R10+北斗市!R10+松前町!R10+福島町!R10+知内町!R10+木古内町!R10+七飯町!R10+鹿部町!R10+森町!R10+八雲町!R10+長万部町!R10</f>
        <v>1042</v>
      </c>
      <c r="S10" s="6">
        <f>+函館市!S10+北斗市!S10+松前町!S10+福島町!S10+知内町!S10+木古内町!S10+七飯町!S10+鹿部町!S10+森町!S10+八雲町!S10+長万部町!S10</f>
        <v>252</v>
      </c>
      <c r="T10" s="6">
        <f>+函館市!T10+北斗市!T10+松前町!T10+福島町!T10+知内町!T10+木古内町!T10+七飯町!T10+鹿部町!T10+森町!T10+八雲町!T10+長万部町!T10</f>
        <v>392</v>
      </c>
      <c r="U10" s="7">
        <f>+函館市!U10+北斗市!U10+松前町!U10+福島町!U10+知内町!U10+木古内町!U10+七飯町!U10+鹿部町!U10+森町!U10+八雲町!U10+長万部町!U10</f>
        <v>653</v>
      </c>
      <c r="V10" s="31">
        <f>+函館市!V10+北斗市!V10+松前町!V10+福島町!V10+知内町!V10+木古内町!V10+七飯町!V10+鹿部町!V10+森町!V10+八雲町!V10+長万部町!V10</f>
        <v>43285</v>
      </c>
    </row>
    <row r="11" spans="1:22" ht="18" customHeight="1" x14ac:dyDescent="0.15">
      <c r="A11" s="156" t="s">
        <v>3</v>
      </c>
      <c r="B11" s="121" t="s">
        <v>13</v>
      </c>
      <c r="C11" s="11">
        <f>+函館市!C11+北斗市!C11+松前町!C11+福島町!C11+知内町!C11+木古内町!C11+七飯町!C11+鹿部町!C11+森町!C11+八雲町!C11+長万部町!C11</f>
        <v>5111</v>
      </c>
      <c r="D11" s="12">
        <f>+函館市!D11+北斗市!D11+松前町!D11+福島町!D11+知内町!D11+木古内町!D11+七飯町!D11+鹿部町!D11+森町!D11+八雲町!D11+長万部町!D11</f>
        <v>1959</v>
      </c>
      <c r="E11" s="12">
        <f>+函館市!E11+北斗市!E11+松前町!E11+福島町!E11+知内町!E11+木古内町!E11+七飯町!E11+鹿部町!E11+森町!E11+八雲町!E11+長万部町!E11</f>
        <v>21014</v>
      </c>
      <c r="F11" s="12">
        <f>+函館市!F11+北斗市!F11+松前町!F11+福島町!F11+知内町!F11+木古内町!F11+七飯町!F11+鹿部町!F11+森町!F11+八雲町!F11+長万部町!F11</f>
        <v>2114</v>
      </c>
      <c r="G11" s="12">
        <f>+函館市!G11+北斗市!G11+松前町!G11+福島町!G11+知内町!G11+木古内町!G11+七飯町!G11+鹿部町!G11+森町!G11+八雲町!G11+長万部町!G11</f>
        <v>2412</v>
      </c>
      <c r="H11" s="12">
        <f>+函館市!H11+北斗市!H11+松前町!H11+福島町!H11+知内町!H11+木古内町!H11+七飯町!H11+鹿部町!H11+森町!H11+八雲町!H11+長万部町!H11</f>
        <v>1257</v>
      </c>
      <c r="I11" s="12">
        <f>+函館市!I11+北斗市!I11+松前町!I11+福島町!I11+知内町!I11+木古内町!I11+七飯町!I11+鹿部町!I11+森町!I11+八雲町!I11+長万部町!I11</f>
        <v>959</v>
      </c>
      <c r="J11" s="12">
        <f>+函館市!J11+北斗市!J11+松前町!J11+福島町!J11+知内町!J11+木古内町!J11+七飯町!J11+鹿部町!J11+森町!J11+八雲町!J11+長万部町!J11</f>
        <v>43</v>
      </c>
      <c r="K11" s="12">
        <f>+函館市!K11+北斗市!K11+松前町!K11+福島町!K11+知内町!K11+木古内町!K11+七飯町!K11+鹿部町!K11+森町!K11+八雲町!K11+長万部町!K11</f>
        <v>746</v>
      </c>
      <c r="L11" s="12">
        <f>+函館市!L11+北斗市!L11+松前町!L11+福島町!L11+知内町!L11+木古内町!L11+七飯町!L11+鹿部町!L11+森町!L11+八雲町!L11+長万部町!L11</f>
        <v>52</v>
      </c>
      <c r="M11" s="12">
        <f>+函館市!M11+北斗市!M11+松前町!M11+福島町!M11+知内町!M11+木古内町!M11+七飯町!M11+鹿部町!M11+森町!M11+八雲町!M11+長万部町!M11</f>
        <v>20</v>
      </c>
      <c r="N11" s="12">
        <f>+函館市!N11+北斗市!N11+松前町!N11+福島町!N11+知内町!N11+木古内町!N11+七飯町!N11+鹿部町!N11+森町!N11+八雲町!N11+長万部町!N11</f>
        <v>8</v>
      </c>
      <c r="O11" s="12">
        <f>+函館市!O11+北斗市!O11+松前町!O11+福島町!O11+知内町!O11+木古内町!O11+七飯町!O11+鹿部町!O11+森町!O11+八雲町!O11+長万部町!O11</f>
        <v>117</v>
      </c>
      <c r="P11" s="12">
        <f>+函館市!P11+北斗市!P11+松前町!P11+福島町!P11+知内町!P11+木古内町!P11+七飯町!P11+鹿部町!P11+森町!P11+八雲町!P11+長万部町!P11</f>
        <v>54</v>
      </c>
      <c r="Q11" s="12">
        <f>+函館市!Q11+北斗市!Q11+松前町!Q11+福島町!Q11+知内町!Q11+木古内町!Q11+七飯町!Q11+鹿部町!Q11+森町!Q11+八雲町!Q11+長万部町!Q11</f>
        <v>33</v>
      </c>
      <c r="R11" s="12">
        <f>+函館市!R11+北斗市!R11+松前町!R11+福島町!R11+知内町!R11+木古内町!R11+七飯町!R11+鹿部町!R11+森町!R11+八雲町!R11+長万部町!R11</f>
        <v>1055</v>
      </c>
      <c r="S11" s="12">
        <f>+函館市!S11+北斗市!S11+松前町!S11+福島町!S11+知内町!S11+木古内町!S11+七飯町!S11+鹿部町!S11+森町!S11+八雲町!S11+長万部町!S11</f>
        <v>146</v>
      </c>
      <c r="T11" s="12">
        <f>+函館市!T11+北斗市!T11+松前町!T11+福島町!T11+知内町!T11+木古内町!T11+七飯町!T11+鹿部町!T11+森町!T11+八雲町!T11+長万部町!T11</f>
        <v>206</v>
      </c>
      <c r="U11" s="13">
        <f>+函館市!U11+北斗市!U11+松前町!U11+福島町!U11+知内町!U11+木古内町!U11+七飯町!U11+鹿部町!U11+森町!U11+八雲町!U11+長万部町!U11</f>
        <v>520</v>
      </c>
      <c r="V11" s="32">
        <f>+函館市!V11+北斗市!V11+松前町!V11+福島町!V11+知内町!V11+木古内町!V11+七飯町!V11+鹿部町!V11+森町!V11+八雲町!V11+長万部町!V11</f>
        <v>37826</v>
      </c>
    </row>
    <row r="12" spans="1:22" ht="18" customHeight="1" x14ac:dyDescent="0.15">
      <c r="A12" s="157"/>
      <c r="B12" s="119" t="s">
        <v>14</v>
      </c>
      <c r="C12" s="8">
        <f>+函館市!C12+北斗市!C12+松前町!C12+福島町!C12+知内町!C12+木古内町!C12+七飯町!C12+鹿部町!C12+森町!C12+八雲町!C12+長万部町!C12</f>
        <v>5472</v>
      </c>
      <c r="D12" s="9">
        <f>+函館市!D12+北斗市!D12+松前町!D12+福島町!D12+知内町!D12+木古内町!D12+七飯町!D12+鹿部町!D12+森町!D12+八雲町!D12+長万部町!D12</f>
        <v>2023</v>
      </c>
      <c r="E12" s="9">
        <f>+函館市!E12+北斗市!E12+松前町!E12+福島町!E12+知内町!E12+木古内町!E12+七飯町!E12+鹿部町!E12+森町!E12+八雲町!E12+長万部町!E12</f>
        <v>21389</v>
      </c>
      <c r="F12" s="9">
        <f>+函館市!F12+北斗市!F12+松前町!F12+福島町!F12+知内町!F12+木古内町!F12+七飯町!F12+鹿部町!F12+森町!F12+八雲町!F12+長万部町!F12</f>
        <v>2219</v>
      </c>
      <c r="G12" s="9">
        <f>+函館市!G12+北斗市!G12+松前町!G12+福島町!G12+知内町!G12+木古内町!G12+七飯町!G12+鹿部町!G12+森町!G12+八雲町!G12+長万部町!G12</f>
        <v>2667</v>
      </c>
      <c r="H12" s="9">
        <f>+函館市!H12+北斗市!H12+松前町!H12+福島町!H12+知内町!H12+木古内町!H12+七飯町!H12+鹿部町!H12+森町!H12+八雲町!H12+長万部町!H12</f>
        <v>1374</v>
      </c>
      <c r="I12" s="9">
        <f>+函館市!I12+北斗市!I12+松前町!I12+福島町!I12+知内町!I12+木古内町!I12+七飯町!I12+鹿部町!I12+森町!I12+八雲町!I12+長万部町!I12</f>
        <v>1021</v>
      </c>
      <c r="J12" s="9">
        <f>+函館市!J12+北斗市!J12+松前町!J12+福島町!J12+知内町!J12+木古内町!J12+七飯町!J12+鹿部町!J12+森町!J12+八雲町!J12+長万部町!J12</f>
        <v>43</v>
      </c>
      <c r="K12" s="9">
        <f>+函館市!K12+北斗市!K12+松前町!K12+福島町!K12+知内町!K12+木古内町!K12+七飯町!K12+鹿部町!K12+森町!K12+八雲町!K12+長万部町!K12</f>
        <v>765</v>
      </c>
      <c r="L12" s="9">
        <f>+函館市!L12+北斗市!L12+松前町!L12+福島町!L12+知内町!L12+木古内町!L12+七飯町!L12+鹿部町!L12+森町!L12+八雲町!L12+長万部町!L12</f>
        <v>54</v>
      </c>
      <c r="M12" s="9">
        <f>+函館市!M12+北斗市!M12+松前町!M12+福島町!M12+知内町!M12+木古内町!M12+七飯町!M12+鹿部町!M12+森町!M12+八雲町!M12+長万部町!M12</f>
        <v>20</v>
      </c>
      <c r="N12" s="9">
        <f>+函館市!N12+北斗市!N12+松前町!N12+福島町!N12+知内町!N12+木古内町!N12+七飯町!N12+鹿部町!N12+森町!N12+八雲町!N12+長万部町!N12</f>
        <v>10</v>
      </c>
      <c r="O12" s="9">
        <f>+函館市!O12+北斗市!O12+松前町!O12+福島町!O12+知内町!O12+木古内町!O12+七飯町!O12+鹿部町!O12+森町!O12+八雲町!O12+長万部町!O12</f>
        <v>131</v>
      </c>
      <c r="P12" s="9">
        <f>+函館市!P12+北斗市!P12+松前町!P12+福島町!P12+知内町!P12+木古内町!P12+七飯町!P12+鹿部町!P12+森町!P12+八雲町!P12+長万部町!P12</f>
        <v>56</v>
      </c>
      <c r="Q12" s="9">
        <f>+函館市!Q12+北斗市!Q12+松前町!Q12+福島町!Q12+知内町!Q12+木古内町!Q12+七飯町!Q12+鹿部町!Q12+森町!Q12+八雲町!Q12+長万部町!Q12</f>
        <v>37</v>
      </c>
      <c r="R12" s="9">
        <f>+函館市!R12+北斗市!R12+松前町!R12+福島町!R12+知内町!R12+木古内町!R12+七飯町!R12+鹿部町!R12+森町!R12+八雲町!R12+長万部町!R12</f>
        <v>1131</v>
      </c>
      <c r="S12" s="9">
        <f>+函館市!S12+北斗市!S12+松前町!S12+福島町!S12+知内町!S12+木古内町!S12+七飯町!S12+鹿部町!S12+森町!S12+八雲町!S12+長万部町!S12</f>
        <v>156</v>
      </c>
      <c r="T12" s="9">
        <f>+函館市!T12+北斗市!T12+松前町!T12+福島町!T12+知内町!T12+木古内町!T12+七飯町!T12+鹿部町!T12+森町!T12+八雲町!T12+長万部町!T12</f>
        <v>240</v>
      </c>
      <c r="U12" s="10">
        <f>+函館市!U12+北斗市!U12+松前町!U12+福島町!U12+知内町!U12+木古内町!U12+七飯町!U12+鹿部町!U12+森町!U12+八雲町!U12+長万部町!U12</f>
        <v>569</v>
      </c>
      <c r="V12" s="30">
        <f>+函館市!V12+北斗市!V12+松前町!V12+福島町!V12+知内町!V12+木古内町!V12+七飯町!V12+鹿部町!V12+森町!V12+八雲町!V12+長万部町!V12</f>
        <v>39377</v>
      </c>
    </row>
    <row r="13" spans="1:22" ht="18" customHeight="1" x14ac:dyDescent="0.15">
      <c r="A13" s="154" t="s">
        <v>4</v>
      </c>
      <c r="B13" s="118" t="s">
        <v>13</v>
      </c>
      <c r="C13" s="2">
        <f>+函館市!C13+北斗市!C13+松前町!C13+福島町!C13+知内町!C13+木古内町!C13+七飯町!C13+鹿部町!C13+森町!C13+八雲町!C13+長万部町!C13</f>
        <v>7710</v>
      </c>
      <c r="D13" s="3">
        <f>+函館市!D13+北斗市!D13+松前町!D13+福島町!D13+知内町!D13+木古内町!D13+七飯町!D13+鹿部町!D13+森町!D13+八雲町!D13+長万部町!D13</f>
        <v>2042</v>
      </c>
      <c r="E13" s="3">
        <f>+函館市!E13+北斗市!E13+松前町!E13+福島町!E13+知内町!E13+木古内町!E13+七飯町!E13+鹿部町!E13+森町!E13+八雲町!E13+長万部町!E13</f>
        <v>23677</v>
      </c>
      <c r="F13" s="3">
        <f>+函館市!F13+北斗市!F13+松前町!F13+福島町!F13+知内町!F13+木古内町!F13+七飯町!F13+鹿部町!F13+森町!F13+八雲町!F13+長万部町!F13</f>
        <v>2667</v>
      </c>
      <c r="G13" s="3">
        <f>+函館市!G13+北斗市!G13+松前町!G13+福島町!G13+知内町!G13+木古内町!G13+七飯町!G13+鹿部町!G13+森町!G13+八雲町!G13+長万部町!G13</f>
        <v>1307</v>
      </c>
      <c r="H13" s="3">
        <f>+函館市!H13+北斗市!H13+松前町!H13+福島町!H13+知内町!H13+木古内町!H13+七飯町!H13+鹿部町!H13+森町!H13+八雲町!H13+長万部町!H13</f>
        <v>567</v>
      </c>
      <c r="I13" s="3">
        <f>+函館市!I13+北斗市!I13+松前町!I13+福島町!I13+知内町!I13+木古内町!I13+七飯町!I13+鹿部町!I13+森町!I13+八雲町!I13+長万部町!I13</f>
        <v>1930</v>
      </c>
      <c r="J13" s="3">
        <f>+函館市!J13+北斗市!J13+松前町!J13+福島町!J13+知内町!J13+木古内町!J13+七飯町!J13+鹿部町!J13+森町!J13+八雲町!J13+長万部町!J13</f>
        <v>49</v>
      </c>
      <c r="K13" s="3">
        <f>+函館市!K13+北斗市!K13+松前町!K13+福島町!K13+知内町!K13+木古内町!K13+七飯町!K13+鹿部町!K13+森町!K13+八雲町!K13+長万部町!K13</f>
        <v>326</v>
      </c>
      <c r="L13" s="3">
        <f>+函館市!L13+北斗市!L13+松前町!L13+福島町!L13+知内町!L13+木古内町!L13+七飯町!L13+鹿部町!L13+森町!L13+八雲町!L13+長万部町!L13</f>
        <v>72</v>
      </c>
      <c r="M13" s="3">
        <f>+函館市!M13+北斗市!M13+松前町!M13+福島町!M13+知内町!M13+木古内町!M13+七飯町!M13+鹿部町!M13+森町!M13+八雲町!M13+長万部町!M13</f>
        <v>3</v>
      </c>
      <c r="N13" s="3">
        <f>+函館市!N13+北斗市!N13+松前町!N13+福島町!N13+知内町!N13+木古内町!N13+七飯町!N13+鹿部町!N13+森町!N13+八雲町!N13+長万部町!N13</f>
        <v>53</v>
      </c>
      <c r="O13" s="3">
        <f>+函館市!O13+北斗市!O13+松前町!O13+福島町!O13+知内町!O13+木古内町!O13+七飯町!O13+鹿部町!O13+森町!O13+八雲町!O13+長万部町!O13</f>
        <v>107</v>
      </c>
      <c r="P13" s="3">
        <f>+函館市!P13+北斗市!P13+松前町!P13+福島町!P13+知内町!P13+木古内町!P13+七飯町!P13+鹿部町!P13+森町!P13+八雲町!P13+長万部町!P13</f>
        <v>94</v>
      </c>
      <c r="Q13" s="3">
        <f>+函館市!Q13+北斗市!Q13+松前町!Q13+福島町!Q13+知内町!Q13+木古内町!Q13+七飯町!Q13+鹿部町!Q13+森町!Q13+八雲町!Q13+長万部町!Q13</f>
        <v>52</v>
      </c>
      <c r="R13" s="3">
        <f>+函館市!R13+北斗市!R13+松前町!R13+福島町!R13+知内町!R13+木古内町!R13+七飯町!R13+鹿部町!R13+森町!R13+八雲町!R13+長万部町!R13</f>
        <v>882</v>
      </c>
      <c r="S13" s="3">
        <f>+函館市!S13+北斗市!S13+松前町!S13+福島町!S13+知内町!S13+木古内町!S13+七飯町!S13+鹿部町!S13+森町!S13+八雲町!S13+長万部町!S13</f>
        <v>726</v>
      </c>
      <c r="T13" s="3">
        <f>+函館市!T13+北斗市!T13+松前町!T13+福島町!T13+知内町!T13+木古内町!T13+七飯町!T13+鹿部町!T13+森町!T13+八雲町!T13+長万部町!T13</f>
        <v>239</v>
      </c>
      <c r="U13" s="4">
        <f>+函館市!U13+北斗市!U13+松前町!U13+福島町!U13+知内町!U13+木古内町!U13+七飯町!U13+鹿部町!U13+森町!U13+八雲町!U13+長万部町!U13</f>
        <v>603</v>
      </c>
      <c r="V13" s="29">
        <f>+函館市!V13+北斗市!V13+松前町!V13+福島町!V13+知内町!V13+木古内町!V13+七飯町!V13+鹿部町!V13+森町!V13+八雲町!V13+長万部町!V13</f>
        <v>43106</v>
      </c>
    </row>
    <row r="14" spans="1:22" ht="18" customHeight="1" x14ac:dyDescent="0.15">
      <c r="A14" s="153"/>
      <c r="B14" s="120" t="s">
        <v>14</v>
      </c>
      <c r="C14" s="5">
        <f>+函館市!C14+北斗市!C14+松前町!C14+福島町!C14+知内町!C14+木古内町!C14+七飯町!C14+鹿部町!C14+森町!C14+八雲町!C14+長万部町!C14</f>
        <v>8225</v>
      </c>
      <c r="D14" s="6">
        <f>+函館市!D14+北斗市!D14+松前町!D14+福島町!D14+知内町!D14+木古内町!D14+七飯町!D14+鹿部町!D14+森町!D14+八雲町!D14+長万部町!D14</f>
        <v>2131</v>
      </c>
      <c r="E14" s="6">
        <f>+函館市!E14+北斗市!E14+松前町!E14+福島町!E14+知内町!E14+木古内町!E14+七飯町!E14+鹿部町!E14+森町!E14+八雲町!E14+長万部町!E14</f>
        <v>24236</v>
      </c>
      <c r="F14" s="6">
        <f>+函館市!F14+北斗市!F14+松前町!F14+福島町!F14+知内町!F14+木古内町!F14+七飯町!F14+鹿部町!F14+森町!F14+八雲町!F14+長万部町!F14</f>
        <v>2793</v>
      </c>
      <c r="G14" s="6">
        <f>+函館市!G14+北斗市!G14+松前町!G14+福島町!G14+知内町!G14+木古内町!G14+七飯町!G14+鹿部町!G14+森町!G14+八雲町!G14+長万部町!G14</f>
        <v>1388</v>
      </c>
      <c r="H14" s="6">
        <f>+函館市!H14+北斗市!H14+松前町!H14+福島町!H14+知内町!H14+木古内町!H14+七飯町!H14+鹿部町!H14+森町!H14+八雲町!H14+長万部町!H14</f>
        <v>625</v>
      </c>
      <c r="I14" s="6">
        <f>+函館市!I14+北斗市!I14+松前町!I14+福島町!I14+知内町!I14+木古内町!I14+七飯町!I14+鹿部町!I14+森町!I14+八雲町!I14+長万部町!I14</f>
        <v>2056</v>
      </c>
      <c r="J14" s="6">
        <f>+函館市!J14+北斗市!J14+松前町!J14+福島町!J14+知内町!J14+木古内町!J14+七飯町!J14+鹿部町!J14+森町!J14+八雲町!J14+長万部町!J14</f>
        <v>56</v>
      </c>
      <c r="K14" s="6">
        <f>+函館市!K14+北斗市!K14+松前町!K14+福島町!K14+知内町!K14+木古内町!K14+七飯町!K14+鹿部町!K14+森町!K14+八雲町!K14+長万部町!K14</f>
        <v>346</v>
      </c>
      <c r="L14" s="6">
        <f>+函館市!L14+北斗市!L14+松前町!L14+福島町!L14+知内町!L14+木古内町!L14+七飯町!L14+鹿部町!L14+森町!L14+八雲町!L14+長万部町!L14</f>
        <v>81</v>
      </c>
      <c r="M14" s="6">
        <f>+函館市!M14+北斗市!M14+松前町!M14+福島町!M14+知内町!M14+木古内町!M14+七飯町!M14+鹿部町!M14+森町!M14+八雲町!M14+長万部町!M14</f>
        <v>3</v>
      </c>
      <c r="N14" s="6">
        <f>+函館市!N14+北斗市!N14+松前町!N14+福島町!N14+知内町!N14+木古内町!N14+七飯町!N14+鹿部町!N14+森町!N14+八雲町!N14+長万部町!N14</f>
        <v>58</v>
      </c>
      <c r="O14" s="6">
        <f>+函館市!O14+北斗市!O14+松前町!O14+福島町!O14+知内町!O14+木古内町!O14+七飯町!O14+鹿部町!O14+森町!O14+八雲町!O14+長万部町!O14</f>
        <v>117</v>
      </c>
      <c r="P14" s="6">
        <f>+函館市!P14+北斗市!P14+松前町!P14+福島町!P14+知内町!P14+木古内町!P14+七飯町!P14+鹿部町!P14+森町!P14+八雲町!P14+長万部町!P14</f>
        <v>100</v>
      </c>
      <c r="Q14" s="6">
        <f>+函館市!Q14+北斗市!Q14+松前町!Q14+福島町!Q14+知内町!Q14+木古内町!Q14+七飯町!Q14+鹿部町!Q14+森町!Q14+八雲町!Q14+長万部町!Q14</f>
        <v>61</v>
      </c>
      <c r="R14" s="6">
        <f>+函館市!R14+北斗市!R14+松前町!R14+福島町!R14+知内町!R14+木古内町!R14+七飯町!R14+鹿部町!R14+森町!R14+八雲町!R14+長万部町!R14</f>
        <v>941</v>
      </c>
      <c r="S14" s="6">
        <f>+函館市!S14+北斗市!S14+松前町!S14+福島町!S14+知内町!S14+木古内町!S14+七飯町!S14+鹿部町!S14+森町!S14+八雲町!S14+長万部町!S14</f>
        <v>732</v>
      </c>
      <c r="T14" s="6">
        <f>+函館市!T14+北斗市!T14+松前町!T14+福島町!T14+知内町!T14+木古内町!T14+七飯町!T14+鹿部町!T14+森町!T14+八雲町!T14+長万部町!T14</f>
        <v>276</v>
      </c>
      <c r="U14" s="7">
        <f>+函館市!U14+北斗市!U14+松前町!U14+福島町!U14+知内町!U14+木古内町!U14+七飯町!U14+鹿部町!U14+森町!U14+八雲町!U14+長万部町!U14</f>
        <v>642</v>
      </c>
      <c r="V14" s="31">
        <f>+函館市!V14+北斗市!V14+松前町!V14+福島町!V14+知内町!V14+木古内町!V14+七飯町!V14+鹿部町!V14+森町!V14+八雲町!V14+長万部町!V14</f>
        <v>44867</v>
      </c>
    </row>
    <row r="15" spans="1:22" ht="18" customHeight="1" x14ac:dyDescent="0.15">
      <c r="A15" s="156" t="s">
        <v>5</v>
      </c>
      <c r="B15" s="121" t="s">
        <v>13</v>
      </c>
      <c r="C15" s="11">
        <f>+函館市!C15+北斗市!C15+松前町!C15+福島町!C15+知内町!C15+木古内町!C15+七飯町!C15+鹿部町!C15+森町!C15+八雲町!C15+長万部町!C15</f>
        <v>7382</v>
      </c>
      <c r="D15" s="12">
        <f>+函館市!D15+北斗市!D15+松前町!D15+福島町!D15+知内町!D15+木古内町!D15+七飯町!D15+鹿部町!D15+森町!D15+八雲町!D15+長万部町!D15</f>
        <v>2653</v>
      </c>
      <c r="E15" s="12">
        <f>+函館市!E15+北斗市!E15+松前町!E15+福島町!E15+知内町!E15+木古内町!E15+七飯町!E15+鹿部町!E15+森町!E15+八雲町!E15+長万部町!E15</f>
        <v>20113</v>
      </c>
      <c r="F15" s="12">
        <f>+函館市!F15+北斗市!F15+松前町!F15+福島町!F15+知内町!F15+木古内町!F15+七飯町!F15+鹿部町!F15+森町!F15+八雲町!F15+長万部町!F15</f>
        <v>1815</v>
      </c>
      <c r="G15" s="12">
        <f>+函館市!G15+北斗市!G15+松前町!G15+福島町!G15+知内町!G15+木古内町!G15+七飯町!G15+鹿部町!G15+森町!G15+八雲町!G15+長万部町!G15</f>
        <v>741</v>
      </c>
      <c r="H15" s="12">
        <f>+函館市!H15+北斗市!H15+松前町!H15+福島町!H15+知内町!H15+木古内町!H15+七飯町!H15+鹿部町!H15+森町!H15+八雲町!H15+長万部町!H15</f>
        <v>622</v>
      </c>
      <c r="I15" s="12">
        <f>+函館市!I15+北斗市!I15+松前町!I15+福島町!I15+知内町!I15+木古内町!I15+七飯町!I15+鹿部町!I15+森町!I15+八雲町!I15+長万部町!I15</f>
        <v>969</v>
      </c>
      <c r="J15" s="12">
        <f>+函館市!J15+北斗市!J15+松前町!J15+福島町!J15+知内町!J15+木古内町!J15+七飯町!J15+鹿部町!J15+森町!J15+八雲町!J15+長万部町!J15</f>
        <v>42</v>
      </c>
      <c r="K15" s="12">
        <f>+函館市!K15+北斗市!K15+松前町!K15+福島町!K15+知内町!K15+木古内町!K15+七飯町!K15+鹿部町!K15+森町!K15+八雲町!K15+長万部町!K15</f>
        <v>108</v>
      </c>
      <c r="L15" s="12">
        <f>+函館市!L15+北斗市!L15+松前町!L15+福島町!L15+知内町!L15+木古内町!L15+七飯町!L15+鹿部町!L15+森町!L15+八雲町!L15+長万部町!L15</f>
        <v>26</v>
      </c>
      <c r="M15" s="12">
        <f>+函館市!M15+北斗市!M15+松前町!M15+福島町!M15+知内町!M15+木古内町!M15+七飯町!M15+鹿部町!M15+森町!M15+八雲町!M15+長万部町!M15</f>
        <v>15</v>
      </c>
      <c r="N15" s="12">
        <f>+函館市!N15+北斗市!N15+松前町!N15+福島町!N15+知内町!N15+木古内町!N15+七飯町!N15+鹿部町!N15+森町!N15+八雲町!N15+長万部町!N15</f>
        <v>36</v>
      </c>
      <c r="O15" s="12">
        <f>+函館市!O15+北斗市!O15+松前町!O15+福島町!O15+知内町!O15+木古内町!O15+七飯町!O15+鹿部町!O15+森町!O15+八雲町!O15+長万部町!O15</f>
        <v>98</v>
      </c>
      <c r="P15" s="12">
        <f>+函館市!P15+北斗市!P15+松前町!P15+福島町!P15+知内町!P15+木古内町!P15+七飯町!P15+鹿部町!P15+森町!P15+八雲町!P15+長万部町!P15</f>
        <v>120</v>
      </c>
      <c r="Q15" s="12">
        <f>+函館市!Q15+北斗市!Q15+松前町!Q15+福島町!Q15+知内町!Q15+木古内町!Q15+七飯町!Q15+鹿部町!Q15+森町!Q15+八雲町!Q15+長万部町!Q15</f>
        <v>142</v>
      </c>
      <c r="R15" s="12">
        <f>+函館市!R15+北斗市!R15+松前町!R15+福島町!R15+知内町!R15+木古内町!R15+七飯町!R15+鹿部町!R15+森町!R15+八雲町!R15+長万部町!R15</f>
        <v>573</v>
      </c>
      <c r="S15" s="12">
        <f>+函館市!S15+北斗市!S15+松前町!S15+福島町!S15+知内町!S15+木古内町!S15+七飯町!S15+鹿部町!S15+森町!S15+八雲町!S15+長万部町!S15</f>
        <v>138</v>
      </c>
      <c r="T15" s="12">
        <f>+函館市!T15+北斗市!T15+松前町!T15+福島町!T15+知内町!T15+木古内町!T15+七飯町!T15+鹿部町!T15+森町!T15+八雲町!T15+長万部町!T15</f>
        <v>114</v>
      </c>
      <c r="U15" s="13">
        <f>+函館市!U15+北斗市!U15+松前町!U15+福島町!U15+知内町!U15+木古内町!U15+七飯町!U15+鹿部町!U15+森町!U15+八雲町!U15+長万部町!U15</f>
        <v>511</v>
      </c>
      <c r="V15" s="32">
        <f>+函館市!V15+北斗市!V15+松前町!V15+福島町!V15+知内町!V15+木古内町!V15+七飯町!V15+鹿部町!V15+森町!V15+八雲町!V15+長万部町!V15</f>
        <v>36218</v>
      </c>
    </row>
    <row r="16" spans="1:22" ht="18" customHeight="1" x14ac:dyDescent="0.15">
      <c r="A16" s="157"/>
      <c r="B16" s="119" t="s">
        <v>14</v>
      </c>
      <c r="C16" s="8">
        <f>+函館市!C16+北斗市!C16+松前町!C16+福島町!C16+知内町!C16+木古内町!C16+七飯町!C16+鹿部町!C16+森町!C16+八雲町!C16+長万部町!C16</f>
        <v>7802</v>
      </c>
      <c r="D16" s="9">
        <f>+函館市!D16+北斗市!D16+松前町!D16+福島町!D16+知内町!D16+木古内町!D16+七飯町!D16+鹿部町!D16+森町!D16+八雲町!D16+長万部町!D16</f>
        <v>2768</v>
      </c>
      <c r="E16" s="9">
        <f>+函館市!E16+北斗市!E16+松前町!E16+福島町!E16+知内町!E16+木古内町!E16+七飯町!E16+鹿部町!E16+森町!E16+八雲町!E16+長万部町!E16</f>
        <v>20527</v>
      </c>
      <c r="F16" s="9">
        <f>+函館市!F16+北斗市!F16+松前町!F16+福島町!F16+知内町!F16+木古内町!F16+七飯町!F16+鹿部町!F16+森町!F16+八雲町!F16+長万部町!F16</f>
        <v>1899</v>
      </c>
      <c r="G16" s="9">
        <f>+函館市!G16+北斗市!G16+松前町!G16+福島町!G16+知内町!G16+木古内町!G16+七飯町!G16+鹿部町!G16+森町!G16+八雲町!G16+長万部町!G16</f>
        <v>805</v>
      </c>
      <c r="H16" s="9">
        <f>+函館市!H16+北斗市!H16+松前町!H16+福島町!H16+知内町!H16+木古内町!H16+七飯町!H16+鹿部町!H16+森町!H16+八雲町!H16+長万部町!H16</f>
        <v>708</v>
      </c>
      <c r="I16" s="9">
        <f>+函館市!I16+北斗市!I16+松前町!I16+福島町!I16+知内町!I16+木古内町!I16+七飯町!I16+鹿部町!I16+森町!I16+八雲町!I16+長万部町!I16</f>
        <v>1011</v>
      </c>
      <c r="J16" s="9">
        <f>+函館市!J16+北斗市!J16+松前町!J16+福島町!J16+知内町!J16+木古内町!J16+七飯町!J16+鹿部町!J16+森町!J16+八雲町!J16+長万部町!J16</f>
        <v>49</v>
      </c>
      <c r="K16" s="9">
        <f>+函館市!K16+北斗市!K16+松前町!K16+福島町!K16+知内町!K16+木古内町!K16+七飯町!K16+鹿部町!K16+森町!K16+八雲町!K16+長万部町!K16</f>
        <v>111</v>
      </c>
      <c r="L16" s="9">
        <f>+函館市!L16+北斗市!L16+松前町!L16+福島町!L16+知内町!L16+木古内町!L16+七飯町!L16+鹿部町!L16+森町!L16+八雲町!L16+長万部町!L16</f>
        <v>26</v>
      </c>
      <c r="M16" s="9">
        <f>+函館市!M16+北斗市!M16+松前町!M16+福島町!M16+知内町!M16+木古内町!M16+七飯町!M16+鹿部町!M16+森町!M16+八雲町!M16+長万部町!M16</f>
        <v>17</v>
      </c>
      <c r="N16" s="9">
        <f>+函館市!N16+北斗市!N16+松前町!N16+福島町!N16+知内町!N16+木古内町!N16+七飯町!N16+鹿部町!N16+森町!N16+八雲町!N16+長万部町!N16</f>
        <v>222</v>
      </c>
      <c r="O16" s="9">
        <f>+函館市!O16+北斗市!O16+松前町!O16+福島町!O16+知内町!O16+木古内町!O16+七飯町!O16+鹿部町!O16+森町!O16+八雲町!O16+長万部町!O16</f>
        <v>107</v>
      </c>
      <c r="P16" s="9">
        <f>+函館市!P16+北斗市!P16+松前町!P16+福島町!P16+知内町!P16+木古内町!P16+七飯町!P16+鹿部町!P16+森町!P16+八雲町!P16+長万部町!P16</f>
        <v>132</v>
      </c>
      <c r="Q16" s="9">
        <f>+函館市!Q16+北斗市!Q16+松前町!Q16+福島町!Q16+知内町!Q16+木古内町!Q16+七飯町!Q16+鹿部町!Q16+森町!Q16+八雲町!Q16+長万部町!Q16</f>
        <v>322</v>
      </c>
      <c r="R16" s="9">
        <f>+函館市!R16+北斗市!R16+松前町!R16+福島町!R16+知内町!R16+木古内町!R16+七飯町!R16+鹿部町!R16+森町!R16+八雲町!R16+長万部町!R16</f>
        <v>624</v>
      </c>
      <c r="S16" s="9">
        <f>+函館市!S16+北斗市!S16+松前町!S16+福島町!S16+知内町!S16+木古内町!S16+七飯町!S16+鹿部町!S16+森町!S16+八雲町!S16+長万部町!S16</f>
        <v>144</v>
      </c>
      <c r="T16" s="9">
        <f>+函館市!T16+北斗市!T16+松前町!T16+福島町!T16+知内町!T16+木古内町!T16+七飯町!T16+鹿部町!T16+森町!T16+八雲町!T16+長万部町!T16</f>
        <v>119</v>
      </c>
      <c r="U16" s="10">
        <f>+函館市!U16+北斗市!U16+松前町!U16+福島町!U16+知内町!U16+木古内町!U16+七飯町!U16+鹿部町!U16+森町!U16+八雲町!U16+長万部町!U16</f>
        <v>736</v>
      </c>
      <c r="V16" s="30">
        <f>+函館市!V16+北斗市!V16+松前町!V16+福島町!V16+知内町!V16+木古内町!V16+七飯町!V16+鹿部町!V16+森町!V16+八雲町!V16+長万部町!V16</f>
        <v>38129</v>
      </c>
    </row>
    <row r="17" spans="1:22" ht="18" customHeight="1" x14ac:dyDescent="0.15">
      <c r="A17" s="154" t="s">
        <v>6</v>
      </c>
      <c r="B17" s="118" t="s">
        <v>13</v>
      </c>
      <c r="C17" s="2">
        <f>+函館市!C17+北斗市!C17+松前町!C17+福島町!C17+知内町!C17+木古内町!C17+七飯町!C17+鹿部町!C17+森町!C17+八雲町!C17+長万部町!C17</f>
        <v>6692</v>
      </c>
      <c r="D17" s="3">
        <f>+函館市!D17+北斗市!D17+松前町!D17+福島町!D17+知内町!D17+木古内町!D17+七飯町!D17+鹿部町!D17+森町!D17+八雲町!D17+長万部町!D17</f>
        <v>1783</v>
      </c>
      <c r="E17" s="3">
        <f>+函館市!E17+北斗市!E17+松前町!E17+福島町!E17+知内町!E17+木古内町!E17+七飯町!E17+鹿部町!E17+森町!E17+八雲町!E17+長万部町!E17</f>
        <v>19002</v>
      </c>
      <c r="F17" s="3">
        <f>+函館市!F17+北斗市!F17+松前町!F17+福島町!F17+知内町!F17+木古内町!F17+七飯町!F17+鹿部町!F17+森町!F17+八雲町!F17+長万部町!F17</f>
        <v>1294</v>
      </c>
      <c r="G17" s="3">
        <f>+函館市!G17+北斗市!G17+松前町!G17+福島町!G17+知内町!G17+木古内町!G17+七飯町!G17+鹿部町!G17+森町!G17+八雲町!G17+長万部町!G17</f>
        <v>919</v>
      </c>
      <c r="H17" s="3">
        <f>+函館市!H17+北斗市!H17+松前町!H17+福島町!H17+知内町!H17+木古内町!H17+七飯町!H17+鹿部町!H17+森町!H17+八雲町!H17+長万部町!H17</f>
        <v>585</v>
      </c>
      <c r="I17" s="3">
        <f>+函館市!I17+北斗市!I17+松前町!I17+福島町!I17+知内町!I17+木古内町!I17+七飯町!I17+鹿部町!I17+森町!I17+八雲町!I17+長万部町!I17</f>
        <v>752</v>
      </c>
      <c r="J17" s="3">
        <f>+函館市!J17+北斗市!J17+松前町!J17+福島町!J17+知内町!J17+木古内町!J17+七飯町!J17+鹿部町!J17+森町!J17+八雲町!J17+長万部町!J17</f>
        <v>25</v>
      </c>
      <c r="K17" s="3">
        <f>+函館市!K17+北斗市!K17+松前町!K17+福島町!K17+知内町!K17+木古内町!K17+七飯町!K17+鹿部町!K17+森町!K17+八雲町!K17+長万部町!K17</f>
        <v>115</v>
      </c>
      <c r="L17" s="3">
        <f>+函館市!L17+北斗市!L17+松前町!L17+福島町!L17+知内町!L17+木古内町!L17+七飯町!L17+鹿部町!L17+森町!L17+八雲町!L17+長万部町!L17</f>
        <v>32</v>
      </c>
      <c r="M17" s="3">
        <f>+函館市!M17+北斗市!M17+松前町!M17+福島町!M17+知内町!M17+木古内町!M17+七飯町!M17+鹿部町!M17+森町!M17+八雲町!M17+長万部町!M17</f>
        <v>30</v>
      </c>
      <c r="N17" s="3">
        <f>+函館市!N17+北斗市!N17+松前町!N17+福島町!N17+知内町!N17+木古内町!N17+七飯町!N17+鹿部町!N17+森町!N17+八雲町!N17+長万部町!N17</f>
        <v>7</v>
      </c>
      <c r="O17" s="3">
        <f>+函館市!O17+北斗市!O17+松前町!O17+福島町!O17+知内町!O17+木古内町!O17+七飯町!O17+鹿部町!O17+森町!O17+八雲町!O17+長万部町!O17</f>
        <v>92</v>
      </c>
      <c r="P17" s="3">
        <f>+函館市!P17+北斗市!P17+松前町!P17+福島町!P17+知内町!P17+木古内町!P17+七飯町!P17+鹿部町!P17+森町!P17+八雲町!P17+長万部町!P17</f>
        <v>42</v>
      </c>
      <c r="Q17" s="3">
        <f>+函館市!Q17+北斗市!Q17+松前町!Q17+福島町!Q17+知内町!Q17+木古内町!Q17+七飯町!Q17+鹿部町!Q17+森町!Q17+八雲町!Q17+長万部町!Q17</f>
        <v>73</v>
      </c>
      <c r="R17" s="3">
        <f>+函館市!R17+北斗市!R17+松前町!R17+福島町!R17+知内町!R17+木古内町!R17+七飯町!R17+鹿部町!R17+森町!R17+八雲町!R17+長万部町!R17</f>
        <v>613</v>
      </c>
      <c r="S17" s="3">
        <f>+函館市!S17+北斗市!S17+松前町!S17+福島町!S17+知内町!S17+木古内町!S17+七飯町!S17+鹿部町!S17+森町!S17+八雲町!S17+長万部町!S17</f>
        <v>173</v>
      </c>
      <c r="T17" s="3">
        <f>+函館市!T17+北斗市!T17+松前町!T17+福島町!T17+知内町!T17+木古内町!T17+七飯町!T17+鹿部町!T17+森町!T17+八雲町!T17+長万部町!T17</f>
        <v>160</v>
      </c>
      <c r="U17" s="4">
        <f>+函館市!U17+北斗市!U17+松前町!U17+福島町!U17+知内町!U17+木古内町!U17+七飯町!U17+鹿部町!U17+森町!U17+八雲町!U17+長万部町!U17</f>
        <v>519</v>
      </c>
      <c r="V17" s="29">
        <f>+函館市!V17+北斗市!V17+松前町!V17+福島町!V17+知内町!V17+木古内町!V17+七飯町!V17+鹿部町!V17+森町!V17+八雲町!V17+長万部町!V17</f>
        <v>32908</v>
      </c>
    </row>
    <row r="18" spans="1:22" ht="18" customHeight="1" x14ac:dyDescent="0.15">
      <c r="A18" s="153"/>
      <c r="B18" s="120" t="s">
        <v>14</v>
      </c>
      <c r="C18" s="5">
        <f>+函館市!C18+北斗市!C18+松前町!C18+福島町!C18+知内町!C18+木古内町!C18+七飯町!C18+鹿部町!C18+森町!C18+八雲町!C18+長万部町!C18</f>
        <v>6933</v>
      </c>
      <c r="D18" s="6">
        <f>+函館市!D18+北斗市!D18+松前町!D18+福島町!D18+知内町!D18+木古内町!D18+七飯町!D18+鹿部町!D18+森町!D18+八雲町!D18+長万部町!D18</f>
        <v>1848</v>
      </c>
      <c r="E18" s="6">
        <f>+函館市!E18+北斗市!E18+松前町!E18+福島町!E18+知内町!E18+木古内町!E18+七飯町!E18+鹿部町!E18+森町!E18+八雲町!E18+長万部町!E18</f>
        <v>19361</v>
      </c>
      <c r="F18" s="6">
        <f>+函館市!F18+北斗市!F18+松前町!F18+福島町!F18+知内町!F18+木古内町!F18+七飯町!F18+鹿部町!F18+森町!F18+八雲町!F18+長万部町!F18</f>
        <v>1367</v>
      </c>
      <c r="G18" s="6">
        <f>+函館市!G18+北斗市!G18+松前町!G18+福島町!G18+知内町!G18+木古内町!G18+七飯町!G18+鹿部町!G18+森町!G18+八雲町!G18+長万部町!G18</f>
        <v>987</v>
      </c>
      <c r="H18" s="6">
        <f>+函館市!H18+北斗市!H18+松前町!H18+福島町!H18+知内町!H18+木古内町!H18+七飯町!H18+鹿部町!H18+森町!H18+八雲町!H18+長万部町!H18</f>
        <v>656</v>
      </c>
      <c r="I18" s="6">
        <f>+函館市!I18+北斗市!I18+松前町!I18+福島町!I18+知内町!I18+木古内町!I18+七飯町!I18+鹿部町!I18+森町!I18+八雲町!I18+長万部町!I18</f>
        <v>786</v>
      </c>
      <c r="J18" s="6">
        <f>+函館市!J18+北斗市!J18+松前町!J18+福島町!J18+知内町!J18+木古内町!J18+七飯町!J18+鹿部町!J18+森町!J18+八雲町!J18+長万部町!J18</f>
        <v>28</v>
      </c>
      <c r="K18" s="6">
        <f>+函館市!K18+北斗市!K18+松前町!K18+福島町!K18+知内町!K18+木古内町!K18+七飯町!K18+鹿部町!K18+森町!K18+八雲町!K18+長万部町!K18</f>
        <v>135</v>
      </c>
      <c r="L18" s="6">
        <f>+函館市!L18+北斗市!L18+松前町!L18+福島町!L18+知内町!L18+木古内町!L18+七飯町!L18+鹿部町!L18+森町!L18+八雲町!L18+長万部町!L18</f>
        <v>39</v>
      </c>
      <c r="M18" s="6">
        <f>+函館市!M18+北斗市!M18+松前町!M18+福島町!M18+知内町!M18+木古内町!M18+七飯町!M18+鹿部町!M18+森町!M18+八雲町!M18+長万部町!M18</f>
        <v>30</v>
      </c>
      <c r="N18" s="6">
        <f>+函館市!N18+北斗市!N18+松前町!N18+福島町!N18+知内町!N18+木古内町!N18+七飯町!N18+鹿部町!N18+森町!N18+八雲町!N18+長万部町!N18</f>
        <v>11</v>
      </c>
      <c r="O18" s="6">
        <f>+函館市!O18+北斗市!O18+松前町!O18+福島町!O18+知内町!O18+木古内町!O18+七飯町!O18+鹿部町!O18+森町!O18+八雲町!O18+長万部町!O18</f>
        <v>100</v>
      </c>
      <c r="P18" s="6">
        <f>+函館市!P18+北斗市!P18+松前町!P18+福島町!P18+知内町!P18+木古内町!P18+七飯町!P18+鹿部町!P18+森町!P18+八雲町!P18+長万部町!P18</f>
        <v>43</v>
      </c>
      <c r="Q18" s="6">
        <f>+函館市!Q18+北斗市!Q18+松前町!Q18+福島町!Q18+知内町!Q18+木古内町!Q18+七飯町!Q18+鹿部町!Q18+森町!Q18+八雲町!Q18+長万部町!Q18</f>
        <v>79</v>
      </c>
      <c r="R18" s="6">
        <f>+函館市!R18+北斗市!R18+松前町!R18+福島町!R18+知内町!R18+木古内町!R18+七飯町!R18+鹿部町!R18+森町!R18+八雲町!R18+長万部町!R18</f>
        <v>655</v>
      </c>
      <c r="S18" s="6">
        <f>+函館市!S18+北斗市!S18+松前町!S18+福島町!S18+知内町!S18+木古内町!S18+七飯町!S18+鹿部町!S18+森町!S18+八雲町!S18+長万部町!S18</f>
        <v>187</v>
      </c>
      <c r="T18" s="6">
        <f>+函館市!T18+北斗市!T18+松前町!T18+福島町!T18+知内町!T18+木古内町!T18+七飯町!T18+鹿部町!T18+森町!T18+八雲町!T18+長万部町!T18</f>
        <v>173</v>
      </c>
      <c r="U18" s="7">
        <f>+函館市!U18+北斗市!U18+松前町!U18+福島町!U18+知内町!U18+木古内町!U18+七飯町!U18+鹿部町!U18+森町!U18+八雲町!U18+長万部町!U18</f>
        <v>539</v>
      </c>
      <c r="V18" s="31">
        <f>+函館市!V18+北斗市!V18+松前町!V18+福島町!V18+知内町!V18+木古内町!V18+七飯町!V18+鹿部町!V18+森町!V18+八雲町!V18+長万部町!V18</f>
        <v>33957</v>
      </c>
    </row>
    <row r="19" spans="1:22" ht="18" customHeight="1" x14ac:dyDescent="0.15">
      <c r="A19" s="156" t="s">
        <v>7</v>
      </c>
      <c r="B19" s="121" t="s">
        <v>13</v>
      </c>
      <c r="C19" s="11">
        <f>+函館市!C19+北斗市!C19+松前町!C19+福島町!C19+知内町!C19+木古内町!C19+七飯町!C19+鹿部町!C19+森町!C19+八雲町!C19+長万部町!C19</f>
        <v>8926</v>
      </c>
      <c r="D19" s="12">
        <f>+函館市!D19+北斗市!D19+松前町!D19+福島町!D19+知内町!D19+木古内町!D19+七飯町!D19+鹿部町!D19+森町!D19+八雲町!D19+長万部町!D19</f>
        <v>2588</v>
      </c>
      <c r="E19" s="12">
        <f>+函館市!E19+北斗市!E19+松前町!E19+福島町!E19+知内町!E19+木古内町!E19+七飯町!E19+鹿部町!E19+森町!E19+八雲町!E19+長万部町!E19</f>
        <v>30485</v>
      </c>
      <c r="F19" s="12">
        <f>+函館市!F19+北斗市!F19+松前町!F19+福島町!F19+知内町!F19+木古内町!F19+七飯町!F19+鹿部町!F19+森町!F19+八雲町!F19+長万部町!F19</f>
        <v>2182</v>
      </c>
      <c r="G19" s="12">
        <f>+函館市!G19+北斗市!G19+松前町!G19+福島町!G19+知内町!G19+木古内町!G19+七飯町!G19+鹿部町!G19+森町!G19+八雲町!G19+長万部町!G19</f>
        <v>1515</v>
      </c>
      <c r="H19" s="12">
        <f>+函館市!H19+北斗市!H19+松前町!H19+福島町!H19+知内町!H19+木古内町!H19+七飯町!H19+鹿部町!H19+森町!H19+八雲町!H19+長万部町!H19</f>
        <v>1117</v>
      </c>
      <c r="I19" s="12">
        <f>+函館市!I19+北斗市!I19+松前町!I19+福島町!I19+知内町!I19+木古内町!I19+七飯町!I19+鹿部町!I19+森町!I19+八雲町!I19+長万部町!I19</f>
        <v>2045</v>
      </c>
      <c r="J19" s="12">
        <f>+函館市!J19+北斗市!J19+松前町!J19+福島町!J19+知内町!J19+木古内町!J19+七飯町!J19+鹿部町!J19+森町!J19+八雲町!J19+長万部町!J19</f>
        <v>54</v>
      </c>
      <c r="K19" s="12">
        <f>+函館市!K19+北斗市!K19+松前町!K19+福島町!K19+知内町!K19+木古内町!K19+七飯町!K19+鹿部町!K19+森町!K19+八雲町!K19+長万部町!K19</f>
        <v>230</v>
      </c>
      <c r="L19" s="12">
        <f>+函館市!L19+北斗市!L19+松前町!L19+福島町!L19+知内町!L19+木古内町!L19+七飯町!L19+鹿部町!L19+森町!L19+八雲町!L19+長万部町!L19</f>
        <v>33</v>
      </c>
      <c r="M19" s="12">
        <f>+函館市!M19+北斗市!M19+松前町!M19+福島町!M19+知内町!M19+木古内町!M19+七飯町!M19+鹿部町!M19+森町!M19+八雲町!M19+長万部町!M19</f>
        <v>32</v>
      </c>
      <c r="N19" s="12">
        <f>+函館市!N19+北斗市!N19+松前町!N19+福島町!N19+知内町!N19+木古内町!N19+七飯町!N19+鹿部町!N19+森町!N19+八雲町!N19+長万部町!N19</f>
        <v>6</v>
      </c>
      <c r="O19" s="12">
        <f>+函館市!O19+北斗市!O19+松前町!O19+福島町!O19+知内町!O19+木古内町!O19+七飯町!O19+鹿部町!O19+森町!O19+八雲町!O19+長万部町!O19</f>
        <v>132</v>
      </c>
      <c r="P19" s="12">
        <f>+函館市!P19+北斗市!P19+松前町!P19+福島町!P19+知内町!P19+木古内町!P19+七飯町!P19+鹿部町!P19+森町!P19+八雲町!P19+長万部町!P19</f>
        <v>71</v>
      </c>
      <c r="Q19" s="12">
        <f>+函館市!Q19+北斗市!Q19+松前町!Q19+福島町!Q19+知内町!Q19+木古内町!Q19+七飯町!Q19+鹿部町!Q19+森町!Q19+八雲町!Q19+長万部町!Q19</f>
        <v>107</v>
      </c>
      <c r="R19" s="12">
        <f>+函館市!R19+北斗市!R19+松前町!R19+福島町!R19+知内町!R19+木古内町!R19+七飯町!R19+鹿部町!R19+森町!R19+八雲町!R19+長万部町!R19</f>
        <v>907</v>
      </c>
      <c r="S19" s="12">
        <f>+函館市!S19+北斗市!S19+松前町!S19+福島町!S19+知内町!S19+木古内町!S19+七飯町!S19+鹿部町!S19+森町!S19+八雲町!S19+長万部町!S19</f>
        <v>201</v>
      </c>
      <c r="T19" s="12">
        <f>+函館市!T19+北斗市!T19+松前町!T19+福島町!T19+知内町!T19+木古内町!T19+七飯町!T19+鹿部町!T19+森町!T19+八雲町!T19+長万部町!T19</f>
        <v>287</v>
      </c>
      <c r="U19" s="13">
        <f>+函館市!U19+北斗市!U19+松前町!U19+福島町!U19+知内町!U19+木古内町!U19+七飯町!U19+鹿部町!U19+森町!U19+八雲町!U19+長万部町!U19</f>
        <v>874</v>
      </c>
      <c r="V19" s="32">
        <f>+函館市!V19+北斗市!V19+松前町!V19+福島町!V19+知内町!V19+木古内町!V19+七飯町!V19+鹿部町!V19+森町!V19+八雲町!V19+長万部町!V19</f>
        <v>51792</v>
      </c>
    </row>
    <row r="20" spans="1:22" ht="18" customHeight="1" x14ac:dyDescent="0.15">
      <c r="A20" s="157"/>
      <c r="B20" s="119" t="s">
        <v>14</v>
      </c>
      <c r="C20" s="8">
        <f>+函館市!C20+北斗市!C20+松前町!C20+福島町!C20+知内町!C20+木古内町!C20+七飯町!C20+鹿部町!C20+森町!C20+八雲町!C20+長万部町!C20</f>
        <v>9108</v>
      </c>
      <c r="D20" s="9">
        <f>+函館市!D20+北斗市!D20+松前町!D20+福島町!D20+知内町!D20+木古内町!D20+七飯町!D20+鹿部町!D20+森町!D20+八雲町!D20+長万部町!D20</f>
        <v>2627</v>
      </c>
      <c r="E20" s="9">
        <f>+函館市!E20+北斗市!E20+松前町!E20+福島町!E20+知内町!E20+木古内町!E20+七飯町!E20+鹿部町!E20+森町!E20+八雲町!E20+長万部町!E20</f>
        <v>30598</v>
      </c>
      <c r="F20" s="9">
        <f>+函館市!F20+北斗市!F20+松前町!F20+福島町!F20+知内町!F20+木古内町!F20+七飯町!F20+鹿部町!F20+森町!F20+八雲町!F20+長万部町!F20</f>
        <v>2245</v>
      </c>
      <c r="G20" s="9">
        <f>+函館市!G20+北斗市!G20+松前町!G20+福島町!G20+知内町!G20+木古内町!G20+七飯町!G20+鹿部町!G20+森町!G20+八雲町!G20+長万部町!G20</f>
        <v>1604</v>
      </c>
      <c r="H20" s="9">
        <f>+函館市!H20+北斗市!H20+松前町!H20+福島町!H20+知内町!H20+木古内町!H20+七飯町!H20+鹿部町!H20+森町!H20+八雲町!H20+長万部町!H20</f>
        <v>1125</v>
      </c>
      <c r="I20" s="9">
        <f>+函館市!I20+北斗市!I20+松前町!I20+福島町!I20+知内町!I20+木古内町!I20+七飯町!I20+鹿部町!I20+森町!I20+八雲町!I20+長万部町!I20</f>
        <v>2193</v>
      </c>
      <c r="J20" s="9">
        <f>+函館市!J20+北斗市!J20+松前町!J20+福島町!J20+知内町!J20+木古内町!J20+七飯町!J20+鹿部町!J20+森町!J20+八雲町!J20+長万部町!J20</f>
        <v>56</v>
      </c>
      <c r="K20" s="9">
        <f>+函館市!K20+北斗市!K20+松前町!K20+福島町!K20+知内町!K20+木古内町!K20+七飯町!K20+鹿部町!K20+森町!K20+八雲町!K20+長万部町!K20</f>
        <v>245</v>
      </c>
      <c r="L20" s="9">
        <f>+函館市!L20+北斗市!L20+松前町!L20+福島町!L20+知内町!L20+木古内町!L20+七飯町!L20+鹿部町!L20+森町!L20+八雲町!L20+長万部町!L20</f>
        <v>33</v>
      </c>
      <c r="M20" s="9">
        <f>+函館市!M20+北斗市!M20+松前町!M20+福島町!M20+知内町!M20+木古内町!M20+七飯町!M20+鹿部町!M20+森町!M20+八雲町!M20+長万部町!M20</f>
        <v>32</v>
      </c>
      <c r="N20" s="9">
        <f>+函館市!N20+北斗市!N20+松前町!N20+福島町!N20+知内町!N20+木古内町!N20+七飯町!N20+鹿部町!N20+森町!N20+八雲町!N20+長万部町!N20</f>
        <v>6</v>
      </c>
      <c r="O20" s="9">
        <f>+函館市!O20+北斗市!O20+松前町!O20+福島町!O20+知内町!O20+木古内町!O20+七飯町!O20+鹿部町!O20+森町!O20+八雲町!O20+長万部町!O20</f>
        <v>136</v>
      </c>
      <c r="P20" s="9">
        <f>+函館市!P20+北斗市!P20+松前町!P20+福島町!P20+知内町!P20+木古内町!P20+七飯町!P20+鹿部町!P20+森町!P20+八雲町!P20+長万部町!P20</f>
        <v>73</v>
      </c>
      <c r="Q20" s="9">
        <f>+函館市!Q20+北斗市!Q20+松前町!Q20+福島町!Q20+知内町!Q20+木古内町!Q20+七飯町!Q20+鹿部町!Q20+森町!Q20+八雲町!Q20+長万部町!Q20</f>
        <v>115</v>
      </c>
      <c r="R20" s="9">
        <f>+函館市!R20+北斗市!R20+松前町!R20+福島町!R20+知内町!R20+木古内町!R20+七飯町!R20+鹿部町!R20+森町!R20+八雲町!R20+長万部町!R20</f>
        <v>971</v>
      </c>
      <c r="S20" s="9">
        <f>+函館市!S20+北斗市!S20+松前町!S20+福島町!S20+知内町!S20+木古内町!S20+七飯町!S20+鹿部町!S20+森町!S20+八雲町!S20+長万部町!S20</f>
        <v>209</v>
      </c>
      <c r="T20" s="9">
        <f>+函館市!T20+北斗市!T20+松前町!T20+福島町!T20+知内町!T20+木古内町!T20+七飯町!T20+鹿部町!T20+森町!T20+八雲町!T20+長万部町!T20</f>
        <v>320</v>
      </c>
      <c r="U20" s="10">
        <f>+函館市!U20+北斗市!U20+松前町!U20+福島町!U20+知内町!U20+木古内町!U20+七飯町!U20+鹿部町!U20+森町!U20+八雲町!U20+長万部町!U20</f>
        <v>887</v>
      </c>
      <c r="V20" s="30">
        <f>+函館市!V20+北斗市!V20+松前町!V20+福島町!V20+知内町!V20+木古内町!V20+七飯町!V20+鹿部町!V20+森町!V20+八雲町!V20+長万部町!V20</f>
        <v>52583</v>
      </c>
    </row>
    <row r="21" spans="1:22" ht="18" customHeight="1" x14ac:dyDescent="0.15">
      <c r="A21" s="154" t="s">
        <v>8</v>
      </c>
      <c r="B21" s="118" t="s">
        <v>13</v>
      </c>
      <c r="C21" s="2">
        <f>+函館市!C21+北斗市!C21+松前町!C21+福島町!C21+知内町!C21+木古内町!C21+七飯町!C21+鹿部町!C21+森町!C21+八雲町!C21+長万部町!C21</f>
        <v>6819</v>
      </c>
      <c r="D21" s="3">
        <f>+函館市!D21+北斗市!D21+松前町!D21+福島町!D21+知内町!D21+木古内町!D21+七飯町!D21+鹿部町!D21+森町!D21+八雲町!D21+長万部町!D21</f>
        <v>2598</v>
      </c>
      <c r="E21" s="3">
        <f>+函館市!E21+北斗市!E21+松前町!E21+福島町!E21+知内町!E21+木古内町!E21+七飯町!E21+鹿部町!E21+森町!E21+八雲町!E21+長万部町!E21</f>
        <v>31397</v>
      </c>
      <c r="F21" s="3">
        <f>+函館市!F21+北斗市!F21+松前町!F21+福島町!F21+知内町!F21+木古内町!F21+七飯町!F21+鹿部町!F21+森町!F21+八雲町!F21+長万部町!F21</f>
        <v>1638</v>
      </c>
      <c r="G21" s="3">
        <f>+函館市!G21+北斗市!G21+松前町!G21+福島町!G21+知内町!G21+木古内町!G21+七飯町!G21+鹿部町!G21+森町!G21+八雲町!G21+長万部町!G21</f>
        <v>835</v>
      </c>
      <c r="H21" s="3">
        <f>+函館市!H21+北斗市!H21+松前町!H21+福島町!H21+知内町!H21+木古内町!H21+七飯町!H21+鹿部町!H21+森町!H21+八雲町!H21+長万部町!H21</f>
        <v>1597</v>
      </c>
      <c r="I21" s="3">
        <f>+函館市!I21+北斗市!I21+松前町!I21+福島町!I21+知内町!I21+木古内町!I21+七飯町!I21+鹿部町!I21+森町!I21+八雲町!I21+長万部町!I21</f>
        <v>1093</v>
      </c>
      <c r="J21" s="3">
        <f>+函館市!J21+北斗市!J21+松前町!J21+福島町!J21+知内町!J21+木古内町!J21+七飯町!J21+鹿部町!J21+森町!J21+八雲町!J21+長万部町!J21</f>
        <v>41</v>
      </c>
      <c r="K21" s="3">
        <f>+函館市!K21+北斗市!K21+松前町!K21+福島町!K21+知内町!K21+木古内町!K21+七飯町!K21+鹿部町!K21+森町!K21+八雲町!K21+長万部町!K21</f>
        <v>231</v>
      </c>
      <c r="L21" s="3">
        <f>+函館市!L21+北斗市!L21+松前町!L21+福島町!L21+知内町!L21+木古内町!L21+七飯町!L21+鹿部町!L21+森町!L21+八雲町!L21+長万部町!L21</f>
        <v>57</v>
      </c>
      <c r="M21" s="3">
        <f>+函館市!M21+北斗市!M21+松前町!M21+福島町!M21+知内町!M21+木古内町!M21+七飯町!M21+鹿部町!M21+森町!M21+八雲町!M21+長万部町!M21</f>
        <v>3</v>
      </c>
      <c r="N21" s="3">
        <f>+函館市!N21+北斗市!N21+松前町!N21+福島町!N21+知内町!N21+木古内町!N21+七飯町!N21+鹿部町!N21+森町!N21+八雲町!N21+長万部町!N21</f>
        <v>2</v>
      </c>
      <c r="O21" s="3">
        <f>+函館市!O21+北斗市!O21+松前町!O21+福島町!O21+知内町!O21+木古内町!O21+七飯町!O21+鹿部町!O21+森町!O21+八雲町!O21+長万部町!O21</f>
        <v>40</v>
      </c>
      <c r="P21" s="3">
        <f>+函館市!P21+北斗市!P21+松前町!P21+福島町!P21+知内町!P21+木古内町!P21+七飯町!P21+鹿部町!P21+森町!P21+八雲町!P21+長万部町!P21</f>
        <v>29</v>
      </c>
      <c r="Q21" s="3">
        <f>+函館市!Q21+北斗市!Q21+松前町!Q21+福島町!Q21+知内町!Q21+木古内町!Q21+七飯町!Q21+鹿部町!Q21+森町!Q21+八雲町!Q21+長万部町!Q21</f>
        <v>25</v>
      </c>
      <c r="R21" s="3">
        <f>+函館市!R21+北斗市!R21+松前町!R21+福島町!R21+知内町!R21+木古内町!R21+七飯町!R21+鹿部町!R21+森町!R21+八雲町!R21+長万部町!R21</f>
        <v>539</v>
      </c>
      <c r="S21" s="3">
        <f>+函館市!S21+北斗市!S21+松前町!S21+福島町!S21+知内町!S21+木古内町!S21+七飯町!S21+鹿部町!S21+森町!S21+八雲町!S21+長万部町!S21</f>
        <v>125</v>
      </c>
      <c r="T21" s="3">
        <f>+函館市!T21+北斗市!T21+松前町!T21+福島町!T21+知内町!T21+木古内町!T21+七飯町!T21+鹿部町!T21+森町!T21+八雲町!T21+長万部町!T21</f>
        <v>85</v>
      </c>
      <c r="U21" s="4">
        <f>+函館市!U21+北斗市!U21+松前町!U21+福島町!U21+知内町!U21+木古内町!U21+七飯町!U21+鹿部町!U21+森町!U21+八雲町!U21+長万部町!U21</f>
        <v>737</v>
      </c>
      <c r="V21" s="29">
        <f>+函館市!V21+北斗市!V21+松前町!V21+福島町!V21+知内町!V21+木古内町!V21+七飯町!V21+鹿部町!V21+森町!V21+八雲町!V21+長万部町!V21</f>
        <v>47891</v>
      </c>
    </row>
    <row r="22" spans="1:22" ht="18" customHeight="1" x14ac:dyDescent="0.15">
      <c r="A22" s="153"/>
      <c r="B22" s="120" t="s">
        <v>14</v>
      </c>
      <c r="C22" s="5">
        <f>+函館市!C22+北斗市!C22+松前町!C22+福島町!C22+知内町!C22+木古内町!C22+七飯町!C22+鹿部町!C22+森町!C22+八雲町!C22+長万部町!C22</f>
        <v>6940</v>
      </c>
      <c r="D22" s="6">
        <f>+函館市!D22+北斗市!D22+松前町!D22+福島町!D22+知内町!D22+木古内町!D22+七飯町!D22+鹿部町!D22+森町!D22+八雲町!D22+長万部町!D22</f>
        <v>2624</v>
      </c>
      <c r="E22" s="6">
        <f>+函館市!E22+北斗市!E22+松前町!E22+福島町!E22+知内町!E22+木古内町!E22+七飯町!E22+鹿部町!E22+森町!E22+八雲町!E22+長万部町!E22</f>
        <v>31539</v>
      </c>
      <c r="F22" s="6">
        <f>+函館市!F22+北斗市!F22+松前町!F22+福島町!F22+知内町!F22+木古内町!F22+七飯町!F22+鹿部町!F22+森町!F22+八雲町!F22+長万部町!F22</f>
        <v>1700</v>
      </c>
      <c r="G22" s="6">
        <f>+函館市!G22+北斗市!G22+松前町!G22+福島町!G22+知内町!G22+木古内町!G22+七飯町!G22+鹿部町!G22+森町!G22+八雲町!G22+長万部町!G22</f>
        <v>893</v>
      </c>
      <c r="H22" s="6">
        <f>+函館市!H22+北斗市!H22+松前町!H22+福島町!H22+知内町!H22+木古内町!H22+七飯町!H22+鹿部町!H22+森町!H22+八雲町!H22+長万部町!H22</f>
        <v>1667</v>
      </c>
      <c r="I22" s="6">
        <f>+函館市!I22+北斗市!I22+松前町!I22+福島町!I22+知内町!I22+木古内町!I22+七飯町!I22+鹿部町!I22+森町!I22+八雲町!I22+長万部町!I22</f>
        <v>1141</v>
      </c>
      <c r="J22" s="6">
        <f>+函館市!J22+北斗市!J22+松前町!J22+福島町!J22+知内町!J22+木古内町!J22+七飯町!J22+鹿部町!J22+森町!J22+八雲町!J22+長万部町!J22</f>
        <v>41</v>
      </c>
      <c r="K22" s="6">
        <f>+函館市!K22+北斗市!K22+松前町!K22+福島町!K22+知内町!K22+木古内町!K22+七飯町!K22+鹿部町!K22+森町!K22+八雲町!K22+長万部町!K22</f>
        <v>256</v>
      </c>
      <c r="L22" s="6">
        <f>+函館市!L22+北斗市!L22+松前町!L22+福島町!L22+知内町!L22+木古内町!L22+七飯町!L22+鹿部町!L22+森町!L22+八雲町!L22+長万部町!L22</f>
        <v>57</v>
      </c>
      <c r="M22" s="6">
        <f>+函館市!M22+北斗市!M22+松前町!M22+福島町!M22+知内町!M22+木古内町!M22+七飯町!M22+鹿部町!M22+森町!M22+八雲町!M22+長万部町!M22</f>
        <v>3</v>
      </c>
      <c r="N22" s="6">
        <f>+函館市!N22+北斗市!N22+松前町!N22+福島町!N22+知内町!N22+木古内町!N22+七飯町!N22+鹿部町!N22+森町!N22+八雲町!N22+長万部町!N22</f>
        <v>2</v>
      </c>
      <c r="O22" s="6">
        <f>+函館市!O22+北斗市!O22+松前町!O22+福島町!O22+知内町!O22+木古内町!O22+七飯町!O22+鹿部町!O22+森町!O22+八雲町!O22+長万部町!O22</f>
        <v>41</v>
      </c>
      <c r="P22" s="6">
        <f>+函館市!P22+北斗市!P22+松前町!P22+福島町!P22+知内町!P22+木古内町!P22+七飯町!P22+鹿部町!P22+森町!P22+八雲町!P22+長万部町!P22</f>
        <v>29</v>
      </c>
      <c r="Q22" s="6">
        <f>+函館市!Q22+北斗市!Q22+松前町!Q22+福島町!Q22+知内町!Q22+木古内町!Q22+七飯町!Q22+鹿部町!Q22+森町!Q22+八雲町!Q22+長万部町!Q22</f>
        <v>25</v>
      </c>
      <c r="R22" s="6">
        <f>+函館市!R22+北斗市!R22+松前町!R22+福島町!R22+知内町!R22+木古内町!R22+七飯町!R22+鹿部町!R22+森町!R22+八雲町!R22+長万部町!R22</f>
        <v>558</v>
      </c>
      <c r="S22" s="6">
        <f>+函館市!S22+北斗市!S22+松前町!S22+福島町!S22+知内町!S22+木古内町!S22+七飯町!S22+鹿部町!S22+森町!S22+八雲町!S22+長万部町!S22</f>
        <v>129</v>
      </c>
      <c r="T22" s="6">
        <f>+函館市!T22+北斗市!T22+松前町!T22+福島町!T22+知内町!T22+木古内町!T22+七飯町!T22+鹿部町!T22+森町!T22+八雲町!T22+長万部町!T22</f>
        <v>100</v>
      </c>
      <c r="U22" s="7">
        <f>+函館市!U22+北斗市!U22+松前町!U22+福島町!U22+知内町!U22+木古内町!U22+七飯町!U22+鹿部町!U22+森町!U22+八雲町!U22+長万部町!U22</f>
        <v>752</v>
      </c>
      <c r="V22" s="31">
        <f>+函館市!V22+北斗市!V22+松前町!V22+福島町!V22+知内町!V22+木古内町!V22+七飯町!V22+鹿部町!V22+森町!V22+八雲町!V22+長万部町!V22</f>
        <v>48497</v>
      </c>
    </row>
    <row r="23" spans="1:22" ht="18" customHeight="1" x14ac:dyDescent="0.15">
      <c r="A23" s="156" t="s">
        <v>9</v>
      </c>
      <c r="B23" s="121" t="s">
        <v>13</v>
      </c>
      <c r="C23" s="11">
        <f>+函館市!C23+北斗市!C23+松前町!C23+福島町!C23+知内町!C23+木古内町!C23+七飯町!C23+鹿部町!C23+森町!C23+八雲町!C23+長万部町!C23</f>
        <v>12190</v>
      </c>
      <c r="D23" s="12">
        <f>+函館市!D23+北斗市!D23+松前町!D23+福島町!D23+知内町!D23+木古内町!D23+七飯町!D23+鹿部町!D23+森町!D23+八雲町!D23+長万部町!D23</f>
        <v>2273</v>
      </c>
      <c r="E23" s="12">
        <f>+函館市!E23+北斗市!E23+松前町!E23+福島町!E23+知内町!E23+木古内町!E23+七飯町!E23+鹿部町!E23+森町!E23+八雲町!E23+長万部町!E23</f>
        <v>37385</v>
      </c>
      <c r="F23" s="12">
        <f>+函館市!F23+北斗市!F23+松前町!F23+福島町!F23+知内町!F23+木古内町!F23+七飯町!F23+鹿部町!F23+森町!F23+八雲町!F23+長万部町!F23</f>
        <v>2254</v>
      </c>
      <c r="G23" s="12">
        <f>+函館市!G23+北斗市!G23+松前町!G23+福島町!G23+知内町!G23+木古内町!G23+七飯町!G23+鹿部町!G23+森町!G23+八雲町!G23+長万部町!G23</f>
        <v>3737</v>
      </c>
      <c r="H23" s="12">
        <f>+函館市!H23+北斗市!H23+松前町!H23+福島町!H23+知内町!H23+木古内町!H23+七飯町!H23+鹿部町!H23+森町!H23+八雲町!H23+長万部町!H23</f>
        <v>5368</v>
      </c>
      <c r="I23" s="12">
        <f>+函館市!I23+北斗市!I23+松前町!I23+福島町!I23+知内町!I23+木古内町!I23+七飯町!I23+鹿部町!I23+森町!I23+八雲町!I23+長万部町!I23</f>
        <v>4858</v>
      </c>
      <c r="J23" s="12">
        <f>+函館市!J23+北斗市!J23+松前町!J23+福島町!J23+知内町!J23+木古内町!J23+七飯町!J23+鹿部町!J23+森町!J23+八雲町!J23+長万部町!J23</f>
        <v>41</v>
      </c>
      <c r="K23" s="12">
        <f>+函館市!K23+北斗市!K23+松前町!K23+福島町!K23+知内町!K23+木古内町!K23+七飯町!K23+鹿部町!K23+森町!K23+八雲町!K23+長万部町!K23</f>
        <v>2772</v>
      </c>
      <c r="L23" s="12">
        <f>+函館市!L23+北斗市!L23+松前町!L23+福島町!L23+知内町!L23+木古内町!L23+七飯町!L23+鹿部町!L23+森町!L23+八雲町!L23+長万部町!L23</f>
        <v>91</v>
      </c>
      <c r="M23" s="12">
        <f>+函館市!M23+北斗市!M23+松前町!M23+福島町!M23+知内町!M23+木古内町!M23+七飯町!M23+鹿部町!M23+森町!M23+八雲町!M23+長万部町!M23</f>
        <v>13</v>
      </c>
      <c r="N23" s="12">
        <f>+函館市!N23+北斗市!N23+松前町!N23+福島町!N23+知内町!N23+木古内町!N23+七飯町!N23+鹿部町!N23+森町!N23+八雲町!N23+長万部町!N23</f>
        <v>48</v>
      </c>
      <c r="O23" s="12">
        <f>+函館市!O23+北斗市!O23+松前町!O23+福島町!O23+知内町!O23+木古内町!O23+七飯町!O23+鹿部町!O23+森町!O23+八雲町!O23+長万部町!O23</f>
        <v>79</v>
      </c>
      <c r="P23" s="12">
        <f>+函館市!P23+北斗市!P23+松前町!P23+福島町!P23+知内町!P23+木古内町!P23+七飯町!P23+鹿部町!P23+森町!P23+八雲町!P23+長万部町!P23</f>
        <v>47</v>
      </c>
      <c r="Q23" s="12">
        <f>+函館市!Q23+北斗市!Q23+松前町!Q23+福島町!Q23+知内町!Q23+木古内町!Q23+七飯町!Q23+鹿部町!Q23+森町!Q23+八雲町!Q23+長万部町!Q23</f>
        <v>32</v>
      </c>
      <c r="R23" s="12">
        <f>+函館市!R23+北斗市!R23+松前町!R23+福島町!R23+知内町!R23+木古内町!R23+七飯町!R23+鹿部町!R23+森町!R23+八雲町!R23+長万部町!R23</f>
        <v>409</v>
      </c>
      <c r="S23" s="12">
        <f>+函館市!S23+北斗市!S23+松前町!S23+福島町!S23+知内町!S23+木古内町!S23+七飯町!S23+鹿部町!S23+森町!S23+八雲町!S23+長万部町!S23</f>
        <v>43</v>
      </c>
      <c r="T23" s="12">
        <f>+函館市!T23+北斗市!T23+松前町!T23+福島町!T23+知内町!T23+木古内町!T23+七飯町!T23+鹿部町!T23+森町!T23+八雲町!T23+長万部町!T23</f>
        <v>288</v>
      </c>
      <c r="U23" s="13">
        <f>+函館市!U23+北斗市!U23+松前町!U23+福島町!U23+知内町!U23+木古内町!U23+七飯町!U23+鹿部町!U23+森町!U23+八雲町!U23+長万部町!U23</f>
        <v>819</v>
      </c>
      <c r="V23" s="32">
        <f>+函館市!V23+北斗市!V23+松前町!V23+福島町!V23+知内町!V23+木古内町!V23+七飯町!V23+鹿部町!V23+森町!V23+八雲町!V23+長万部町!V23</f>
        <v>72747</v>
      </c>
    </row>
    <row r="24" spans="1:22" ht="18" customHeight="1" x14ac:dyDescent="0.15">
      <c r="A24" s="157"/>
      <c r="B24" s="119" t="s">
        <v>14</v>
      </c>
      <c r="C24" s="8">
        <f>+函館市!C24+北斗市!C24+松前町!C24+福島町!C24+知内町!C24+木古内町!C24+七飯町!C24+鹿部町!C24+森町!C24+八雲町!C24+長万部町!C24</f>
        <v>12365</v>
      </c>
      <c r="D24" s="9">
        <f>+函館市!D24+北斗市!D24+松前町!D24+福島町!D24+知内町!D24+木古内町!D24+七飯町!D24+鹿部町!D24+森町!D24+八雲町!D24+長万部町!D24</f>
        <v>2321</v>
      </c>
      <c r="E24" s="9">
        <f>+函館市!E24+北斗市!E24+松前町!E24+福島町!E24+知内町!E24+木古内町!E24+七飯町!E24+鹿部町!E24+森町!E24+八雲町!E24+長万部町!E24</f>
        <v>37486</v>
      </c>
      <c r="F24" s="9">
        <f>+函館市!F24+北斗市!F24+松前町!F24+福島町!F24+知内町!F24+木古内町!F24+七飯町!F24+鹿部町!F24+森町!F24+八雲町!F24+長万部町!F24</f>
        <v>2349</v>
      </c>
      <c r="G24" s="9">
        <f>+函館市!G24+北斗市!G24+松前町!G24+福島町!G24+知内町!G24+木古内町!G24+七飯町!G24+鹿部町!G24+森町!G24+八雲町!G24+長万部町!G24</f>
        <v>4012</v>
      </c>
      <c r="H24" s="9">
        <f>+函館市!H24+北斗市!H24+松前町!H24+福島町!H24+知内町!H24+木古内町!H24+七飯町!H24+鹿部町!H24+森町!H24+八雲町!H24+長万部町!H24</f>
        <v>5444</v>
      </c>
      <c r="I24" s="9">
        <f>+函館市!I24+北斗市!I24+松前町!I24+福島町!I24+知内町!I24+木古内町!I24+七飯町!I24+鹿部町!I24+森町!I24+八雲町!I24+長万部町!I24</f>
        <v>4915</v>
      </c>
      <c r="J24" s="9">
        <f>+函館市!J24+北斗市!J24+松前町!J24+福島町!J24+知内町!J24+木古内町!J24+七飯町!J24+鹿部町!J24+森町!J24+八雲町!J24+長万部町!J24</f>
        <v>41</v>
      </c>
      <c r="K24" s="9">
        <f>+函館市!K24+北斗市!K24+松前町!K24+福島町!K24+知内町!K24+木古内町!K24+七飯町!K24+鹿部町!K24+森町!K24+八雲町!K24+長万部町!K24</f>
        <v>2883</v>
      </c>
      <c r="L24" s="9">
        <f>+函館市!L24+北斗市!L24+松前町!L24+福島町!L24+知内町!L24+木古内町!L24+七飯町!L24+鹿部町!L24+森町!L24+八雲町!L24+長万部町!L24</f>
        <v>102</v>
      </c>
      <c r="M24" s="9">
        <f>+函館市!M24+北斗市!M24+松前町!M24+福島町!M24+知内町!M24+木古内町!M24+七飯町!M24+鹿部町!M24+森町!M24+八雲町!M24+長万部町!M24</f>
        <v>15</v>
      </c>
      <c r="N24" s="9">
        <f>+函館市!N24+北斗市!N24+松前町!N24+福島町!N24+知内町!N24+木古内町!N24+七飯町!N24+鹿部町!N24+森町!N24+八雲町!N24+長万部町!N24</f>
        <v>48</v>
      </c>
      <c r="O24" s="9">
        <f>+函館市!O24+北斗市!O24+松前町!O24+福島町!O24+知内町!O24+木古内町!O24+七飯町!O24+鹿部町!O24+森町!O24+八雲町!O24+長万部町!O24</f>
        <v>82</v>
      </c>
      <c r="P24" s="9">
        <f>+函館市!P24+北斗市!P24+松前町!P24+福島町!P24+知内町!P24+木古内町!P24+七飯町!P24+鹿部町!P24+森町!P24+八雲町!P24+長万部町!P24</f>
        <v>53</v>
      </c>
      <c r="Q24" s="9">
        <f>+函館市!Q24+北斗市!Q24+松前町!Q24+福島町!Q24+知内町!Q24+木古内町!Q24+七飯町!Q24+鹿部町!Q24+森町!Q24+八雲町!Q24+長万部町!Q24</f>
        <v>36</v>
      </c>
      <c r="R24" s="9">
        <f>+函館市!R24+北斗市!R24+松前町!R24+福島町!R24+知内町!R24+木古内町!R24+七飯町!R24+鹿部町!R24+森町!R24+八雲町!R24+長万部町!R24</f>
        <v>435</v>
      </c>
      <c r="S24" s="9">
        <f>+函館市!S24+北斗市!S24+松前町!S24+福島町!S24+知内町!S24+木古内町!S24+七飯町!S24+鹿部町!S24+森町!S24+八雲町!S24+長万部町!S24</f>
        <v>48</v>
      </c>
      <c r="T24" s="9">
        <f>+函館市!T24+北斗市!T24+松前町!T24+福島町!T24+知内町!T24+木古内町!T24+七飯町!T24+鹿部町!T24+森町!T24+八雲町!T24+長万部町!T24</f>
        <v>340</v>
      </c>
      <c r="U24" s="10">
        <f>+函館市!U24+北斗市!U24+松前町!U24+福島町!U24+知内町!U24+木古内町!U24+七飯町!U24+鹿部町!U24+森町!U24+八雲町!U24+長万部町!U24</f>
        <v>832</v>
      </c>
      <c r="V24" s="30">
        <f>+函館市!V24+北斗市!V24+松前町!V24+福島町!V24+知内町!V24+木古内町!V24+七飯町!V24+鹿部町!V24+森町!V24+八雲町!V24+長万部町!V24</f>
        <v>73807</v>
      </c>
    </row>
    <row r="25" spans="1:22" ht="18" customHeight="1" x14ac:dyDescent="0.15">
      <c r="A25" s="154" t="s">
        <v>10</v>
      </c>
      <c r="B25" s="118" t="s">
        <v>13</v>
      </c>
      <c r="C25" s="2">
        <f>+函館市!C25+北斗市!C25+松前町!C25+福島町!C25+知内町!C25+木古内町!C25+七飯町!C25+鹿部町!C25+森町!C25+八雲町!C25+長万部町!C25</f>
        <v>17403</v>
      </c>
      <c r="D25" s="3">
        <f>+函館市!D25+北斗市!D25+松前町!D25+福島町!D25+知内町!D25+木古内町!D25+七飯町!D25+鹿部町!D25+森町!D25+八雲町!D25+長万部町!D25</f>
        <v>4709</v>
      </c>
      <c r="E25" s="3">
        <f>+函館市!E25+北斗市!E25+松前町!E25+福島町!E25+知内町!E25+木古内町!E25+七飯町!E25+鹿部町!E25+森町!E25+八雲町!E25+長万部町!E25</f>
        <v>37622</v>
      </c>
      <c r="F25" s="3">
        <f>+函館市!F25+北斗市!F25+松前町!F25+福島町!F25+知内町!F25+木古内町!F25+七飯町!F25+鹿部町!F25+森町!F25+八雲町!F25+長万部町!F25</f>
        <v>2389</v>
      </c>
      <c r="G25" s="3">
        <f>+函館市!G25+北斗市!G25+松前町!G25+福島町!G25+知内町!G25+木古内町!G25+七飯町!G25+鹿部町!G25+森町!G25+八雲町!G25+長万部町!G25</f>
        <v>1421</v>
      </c>
      <c r="H25" s="3">
        <f>+函館市!H25+北斗市!H25+松前町!H25+福島町!H25+知内町!H25+木古内町!H25+七飯町!H25+鹿部町!H25+森町!H25+八雲町!H25+長万部町!H25</f>
        <v>2617</v>
      </c>
      <c r="I25" s="3">
        <f>+函館市!I25+北斗市!I25+松前町!I25+福島町!I25+知内町!I25+木古内町!I25+七飯町!I25+鹿部町!I25+森町!I25+八雲町!I25+長万部町!I25</f>
        <v>6020</v>
      </c>
      <c r="J25" s="3">
        <f>+函館市!J25+北斗市!J25+松前町!J25+福島町!J25+知内町!J25+木古内町!J25+七飯町!J25+鹿部町!J25+森町!J25+八雲町!J25+長万部町!J25</f>
        <v>167</v>
      </c>
      <c r="K25" s="3">
        <f>+函館市!K25+北斗市!K25+松前町!K25+福島町!K25+知内町!K25+木古内町!K25+七飯町!K25+鹿部町!K25+森町!K25+八雲町!K25+長万部町!K25</f>
        <v>1745</v>
      </c>
      <c r="L25" s="3">
        <f>+函館市!L25+北斗市!L25+松前町!L25+福島町!L25+知内町!L25+木古内町!L25+七飯町!L25+鹿部町!L25+森町!L25+八雲町!L25+長万部町!L25</f>
        <v>80</v>
      </c>
      <c r="M25" s="3">
        <f>+函館市!M25+北斗市!M25+松前町!M25+福島町!M25+知内町!M25+木古内町!M25+七飯町!M25+鹿部町!M25+森町!M25+八雲町!M25+長万部町!M25</f>
        <v>14</v>
      </c>
      <c r="N25" s="3">
        <f>+函館市!N25+北斗市!N25+松前町!N25+福島町!N25+知内町!N25+木古内町!N25+七飯町!N25+鹿部町!N25+森町!N25+八雲町!N25+長万部町!N25</f>
        <v>0</v>
      </c>
      <c r="O25" s="3">
        <f>+函館市!O25+北斗市!O25+松前町!O25+福島町!O25+知内町!O25+木古内町!O25+七飯町!O25+鹿部町!O25+森町!O25+八雲町!O25+長万部町!O25</f>
        <v>103</v>
      </c>
      <c r="P25" s="3">
        <f>+函館市!P25+北斗市!P25+松前町!P25+福島町!P25+知内町!P25+木古内町!P25+七飯町!P25+鹿部町!P25+森町!P25+八雲町!P25+長万部町!P25</f>
        <v>60</v>
      </c>
      <c r="Q25" s="3">
        <f>+函館市!Q25+北斗市!Q25+松前町!Q25+福島町!Q25+知内町!Q25+木古内町!Q25+七飯町!Q25+鹿部町!Q25+森町!Q25+八雲町!Q25+長万部町!Q25</f>
        <v>23</v>
      </c>
      <c r="R25" s="3">
        <f>+函館市!R25+北斗市!R25+松前町!R25+福島町!R25+知内町!R25+木古内町!R25+七飯町!R25+鹿部町!R25+森町!R25+八雲町!R25+長万部町!R25</f>
        <v>392</v>
      </c>
      <c r="S25" s="3">
        <f>+函館市!S25+北斗市!S25+松前町!S25+福島町!S25+知内町!S25+木古内町!S25+七飯町!S25+鹿部町!S25+森町!S25+八雲町!S25+長万部町!S25</f>
        <v>68</v>
      </c>
      <c r="T25" s="3">
        <f>+函館市!T25+北斗市!T25+松前町!T25+福島町!T25+知内町!T25+木古内町!T25+七飯町!T25+鹿部町!T25+森町!T25+八雲町!T25+長万部町!T25</f>
        <v>452</v>
      </c>
      <c r="U25" s="4">
        <f>+函館市!U25+北斗市!U25+松前町!U25+福島町!U25+知内町!U25+木古内町!U25+七飯町!U25+鹿部町!U25+森町!U25+八雲町!U25+長万部町!U25</f>
        <v>1102</v>
      </c>
      <c r="V25" s="29">
        <f>+函館市!V25+北斗市!V25+松前町!V25+福島町!V25+知内町!V25+木古内町!V25+七飯町!V25+鹿部町!V25+森町!V25+八雲町!V25+長万部町!V25</f>
        <v>76387</v>
      </c>
    </row>
    <row r="26" spans="1:22" ht="18" customHeight="1" x14ac:dyDescent="0.15">
      <c r="A26" s="153"/>
      <c r="B26" s="120" t="s">
        <v>14</v>
      </c>
      <c r="C26" s="5">
        <f>+函館市!C26+北斗市!C26+松前町!C26+福島町!C26+知内町!C26+木古内町!C26+七飯町!C26+鹿部町!C26+森町!C26+八雲町!C26+長万部町!C26</f>
        <v>17618</v>
      </c>
      <c r="D26" s="6">
        <f>+函館市!D26+北斗市!D26+松前町!D26+福島町!D26+知内町!D26+木古内町!D26+七飯町!D26+鹿部町!D26+森町!D26+八雲町!D26+長万部町!D26</f>
        <v>4746</v>
      </c>
      <c r="E26" s="6">
        <f>+函館市!E26+北斗市!E26+松前町!E26+福島町!E26+知内町!E26+木古内町!E26+七飯町!E26+鹿部町!E26+森町!E26+八雲町!E26+長万部町!E26</f>
        <v>37707</v>
      </c>
      <c r="F26" s="6">
        <f>+函館市!F26+北斗市!F26+松前町!F26+福島町!F26+知内町!F26+木古内町!F26+七飯町!F26+鹿部町!F26+森町!F26+八雲町!F26+長万部町!F26</f>
        <v>2436</v>
      </c>
      <c r="G26" s="6">
        <f>+函館市!G26+北斗市!G26+松前町!G26+福島町!G26+知内町!G26+木古内町!G26+七飯町!G26+鹿部町!G26+森町!G26+八雲町!G26+長万部町!G26</f>
        <v>1472</v>
      </c>
      <c r="H26" s="6">
        <f>+函館市!H26+北斗市!H26+松前町!H26+福島町!H26+知内町!H26+木古内町!H26+七飯町!H26+鹿部町!H26+森町!H26+八雲町!H26+長万部町!H26</f>
        <v>2628</v>
      </c>
      <c r="I26" s="6">
        <f>+函館市!I26+北斗市!I26+松前町!I26+福島町!I26+知内町!I26+木古内町!I26+七飯町!I26+鹿部町!I26+森町!I26+八雲町!I26+長万部町!I26</f>
        <v>6069</v>
      </c>
      <c r="J26" s="6">
        <f>+函館市!J26+北斗市!J26+松前町!J26+福島町!J26+知内町!J26+木古内町!J26+七飯町!J26+鹿部町!J26+森町!J26+八雲町!J26+長万部町!J26</f>
        <v>167</v>
      </c>
      <c r="K26" s="6">
        <f>+函館市!K26+北斗市!K26+松前町!K26+福島町!K26+知内町!K26+木古内町!K26+七飯町!K26+鹿部町!K26+森町!K26+八雲町!K26+長万部町!K26</f>
        <v>1766</v>
      </c>
      <c r="L26" s="6">
        <f>+函館市!L26+北斗市!L26+松前町!L26+福島町!L26+知内町!L26+木古内町!L26+七飯町!L26+鹿部町!L26+森町!L26+八雲町!L26+長万部町!L26</f>
        <v>80</v>
      </c>
      <c r="M26" s="6">
        <f>+函館市!M26+北斗市!M26+松前町!M26+福島町!M26+知内町!M26+木古内町!M26+七飯町!M26+鹿部町!M26+森町!M26+八雲町!M26+長万部町!M26</f>
        <v>16</v>
      </c>
      <c r="N26" s="6">
        <f>+函館市!N26+北斗市!N26+松前町!N26+福島町!N26+知内町!N26+木古内町!N26+七飯町!N26+鹿部町!N26+森町!N26+八雲町!N26+長万部町!N26</f>
        <v>0</v>
      </c>
      <c r="O26" s="6">
        <f>+函館市!O26+北斗市!O26+松前町!O26+福島町!O26+知内町!O26+木古内町!O26+七飯町!O26+鹿部町!O26+森町!O26+八雲町!O26+長万部町!O26</f>
        <v>104</v>
      </c>
      <c r="P26" s="6">
        <f>+函館市!P26+北斗市!P26+松前町!P26+福島町!P26+知内町!P26+木古内町!P26+七飯町!P26+鹿部町!P26+森町!P26+八雲町!P26+長万部町!P26</f>
        <v>64</v>
      </c>
      <c r="Q26" s="6">
        <f>+函館市!Q26+北斗市!Q26+松前町!Q26+福島町!Q26+知内町!Q26+木古内町!Q26+七飯町!Q26+鹿部町!Q26+森町!Q26+八雲町!Q26+長万部町!Q26</f>
        <v>23</v>
      </c>
      <c r="R26" s="6">
        <f>+函館市!R26+北斗市!R26+松前町!R26+福島町!R26+知内町!R26+木古内町!R26+七飯町!R26+鹿部町!R26+森町!R26+八雲町!R26+長万部町!R26</f>
        <v>402</v>
      </c>
      <c r="S26" s="6">
        <f>+函館市!S26+北斗市!S26+松前町!S26+福島町!S26+知内町!S26+木古内町!S26+七飯町!S26+鹿部町!S26+森町!S26+八雲町!S26+長万部町!S26</f>
        <v>83</v>
      </c>
      <c r="T26" s="6">
        <f>+函館市!T26+北斗市!T26+松前町!T26+福島町!T26+知内町!T26+木古内町!T26+七飯町!T26+鹿部町!T26+森町!T26+八雲町!T26+長万部町!T26</f>
        <v>513</v>
      </c>
      <c r="U26" s="7">
        <f>+函館市!U26+北斗市!U26+松前町!U26+福島町!U26+知内町!U26+木古内町!U26+七飯町!U26+鹿部町!U26+森町!U26+八雲町!U26+長万部町!U26</f>
        <v>1103</v>
      </c>
      <c r="V26" s="31">
        <f>+函館市!V26+北斗市!V26+松前町!V26+福島町!V26+知内町!V26+木古内町!V26+七飯町!V26+鹿部町!V26+森町!V26+八雲町!V26+長万部町!V26</f>
        <v>76997</v>
      </c>
    </row>
    <row r="27" spans="1:22" ht="18" customHeight="1" x14ac:dyDescent="0.15">
      <c r="A27" s="156" t="s">
        <v>11</v>
      </c>
      <c r="B27" s="121" t="s">
        <v>13</v>
      </c>
      <c r="C27" s="11">
        <f>+函館市!C27+北斗市!C27+松前町!C27+福島町!C27+知内町!C27+木古内町!C27+七飯町!C27+鹿部町!C27+森町!C27+八雲町!C27+長万部町!C27</f>
        <v>21737</v>
      </c>
      <c r="D27" s="12">
        <f>+函館市!D27+北斗市!D27+松前町!D27+福島町!D27+知内町!D27+木古内町!D27+七飯町!D27+鹿部町!D27+森町!D27+八雲町!D27+長万部町!D27</f>
        <v>2758</v>
      </c>
      <c r="E27" s="12">
        <f>+函館市!E27+北斗市!E27+松前町!E27+福島町!E27+知内町!E27+木古内町!E27+七飯町!E27+鹿部町!E27+森町!E27+八雲町!E27+長万部町!E27</f>
        <v>29381</v>
      </c>
      <c r="F27" s="12">
        <f>+函館市!F27+北斗市!F27+松前町!F27+福島町!F27+知内町!F27+木古内町!F27+七飯町!F27+鹿部町!F27+森町!F27+八雲町!F27+長万部町!F27</f>
        <v>1950</v>
      </c>
      <c r="G27" s="12">
        <f>+函館市!G27+北斗市!G27+松前町!G27+福島町!G27+知内町!G27+木古内町!G27+七飯町!G27+鹿部町!G27+森町!G27+八雲町!G27+長万部町!G27</f>
        <v>760</v>
      </c>
      <c r="H27" s="12">
        <f>+函館市!H27+北斗市!H27+松前町!H27+福島町!H27+知内町!H27+木古内町!H27+七飯町!H27+鹿部町!H27+森町!H27+八雲町!H27+長万部町!H27</f>
        <v>1539</v>
      </c>
      <c r="I27" s="12">
        <f>+函館市!I27+北斗市!I27+松前町!I27+福島町!I27+知内町!I27+木古内町!I27+七飯町!I27+鹿部町!I27+森町!I27+八雲町!I27+長万部町!I27</f>
        <v>6020</v>
      </c>
      <c r="J27" s="12">
        <f>+函館市!J27+北斗市!J27+松前町!J27+福島町!J27+知内町!J27+木古内町!J27+七飯町!J27+鹿部町!J27+森町!J27+八雲町!J27+長万部町!J27</f>
        <v>29</v>
      </c>
      <c r="K27" s="12">
        <f>+函館市!K27+北斗市!K27+松前町!K27+福島町!K27+知内町!K27+木古内町!K27+七飯町!K27+鹿部町!K27+森町!K27+八雲町!K27+長万部町!K27</f>
        <v>697</v>
      </c>
      <c r="L27" s="12">
        <f>+函館市!L27+北斗市!L27+松前町!L27+福島町!L27+知内町!L27+木古内町!L27+七飯町!L27+鹿部町!L27+森町!L27+八雲町!L27+長万部町!L27</f>
        <v>76</v>
      </c>
      <c r="M27" s="12">
        <f>+函館市!M27+北斗市!M27+松前町!M27+福島町!M27+知内町!M27+木古内町!M27+七飯町!M27+鹿部町!M27+森町!M27+八雲町!M27+長万部町!M27</f>
        <v>4</v>
      </c>
      <c r="N27" s="12">
        <f>+函館市!N27+北斗市!N27+松前町!N27+福島町!N27+知内町!N27+木古内町!N27+七飯町!N27+鹿部町!N27+森町!N27+八雲町!N27+長万部町!N27</f>
        <v>65</v>
      </c>
      <c r="O27" s="12">
        <f>+函館市!O27+北斗市!O27+松前町!O27+福島町!O27+知内町!O27+木古内町!O27+七飯町!O27+鹿部町!O27+森町!O27+八雲町!O27+長万部町!O27</f>
        <v>112</v>
      </c>
      <c r="P27" s="12">
        <f>+函館市!P27+北斗市!P27+松前町!P27+福島町!P27+知内町!P27+木古内町!P27+七飯町!P27+鹿部町!P27+森町!P27+八雲町!P27+長万部町!P27</f>
        <v>65</v>
      </c>
      <c r="Q27" s="12">
        <f>+函館市!Q27+北斗市!Q27+松前町!Q27+福島町!Q27+知内町!Q27+木古内町!Q27+七飯町!Q27+鹿部町!Q27+森町!Q27+八雲町!Q27+長万部町!Q27</f>
        <v>69</v>
      </c>
      <c r="R27" s="12">
        <f>+函館市!R27+北斗市!R27+松前町!R27+福島町!R27+知内町!R27+木古内町!R27+七飯町!R27+鹿部町!R27+森町!R27+八雲町!R27+長万部町!R27</f>
        <v>427</v>
      </c>
      <c r="S27" s="12">
        <f>+函館市!S27+北斗市!S27+松前町!S27+福島町!S27+知内町!S27+木古内町!S27+七飯町!S27+鹿部町!S27+森町!S27+八雲町!S27+長万部町!S27</f>
        <v>70</v>
      </c>
      <c r="T27" s="12">
        <f>+函館市!T27+北斗市!T27+松前町!T27+福島町!T27+知内町!T27+木古内町!T27+七飯町!T27+鹿部町!T27+森町!T27+八雲町!T27+長万部町!T27</f>
        <v>310</v>
      </c>
      <c r="U27" s="13">
        <f>+函館市!U27+北斗市!U27+松前町!U27+福島町!U27+知内町!U27+木古内町!U27+七飯町!U27+鹿部町!U27+森町!U27+八雲町!U27+長万部町!U27</f>
        <v>791</v>
      </c>
      <c r="V27" s="32">
        <f>+函館市!V27+北斗市!V27+松前町!V27+福島町!V27+知内町!V27+木古内町!V27+七飯町!V27+鹿部町!V27+森町!V27+八雲町!V27+長万部町!V27</f>
        <v>66860</v>
      </c>
    </row>
    <row r="28" spans="1:22" ht="18" customHeight="1" x14ac:dyDescent="0.15">
      <c r="A28" s="157"/>
      <c r="B28" s="119" t="s">
        <v>14</v>
      </c>
      <c r="C28" s="8">
        <f>+函館市!C28+北斗市!C28+松前町!C28+福島町!C28+知内町!C28+木古内町!C28+七飯町!C28+鹿部町!C28+森町!C28+八雲町!C28+長万部町!C28</f>
        <v>22274</v>
      </c>
      <c r="D28" s="9">
        <f>+函館市!D28+北斗市!D28+松前町!D28+福島町!D28+知内町!D28+木古内町!D28+七飯町!D28+鹿部町!D28+森町!D28+八雲町!D28+長万部町!D28</f>
        <v>2820</v>
      </c>
      <c r="E28" s="9">
        <f>+函館市!E28+北斗市!E28+松前町!E28+福島町!E28+知内町!E28+木古内町!E28+七飯町!E28+鹿部町!E28+森町!E28+八雲町!E28+長万部町!E28</f>
        <v>29445</v>
      </c>
      <c r="F28" s="9">
        <f>+函館市!F28+北斗市!F28+松前町!F28+福島町!F28+知内町!F28+木古内町!F28+七飯町!F28+鹿部町!F28+森町!F28+八雲町!F28+長万部町!F28</f>
        <v>2002</v>
      </c>
      <c r="G28" s="9">
        <f>+函館市!G28+北斗市!G28+松前町!G28+福島町!G28+知内町!G28+木古内町!G28+七飯町!G28+鹿部町!G28+森町!G28+八雲町!G28+長万部町!G28</f>
        <v>806</v>
      </c>
      <c r="H28" s="9">
        <f>+函館市!H28+北斗市!H28+松前町!H28+福島町!H28+知内町!H28+木古内町!H28+七飯町!H28+鹿部町!H28+森町!H28+八雲町!H28+長万部町!H28</f>
        <v>1587</v>
      </c>
      <c r="I28" s="9">
        <f>+函館市!I28+北斗市!I28+松前町!I28+福島町!I28+知内町!I28+木古内町!I28+七飯町!I28+鹿部町!I28+森町!I28+八雲町!I28+長万部町!I28</f>
        <v>6145</v>
      </c>
      <c r="J28" s="9">
        <f>+函館市!J28+北斗市!J28+松前町!J28+福島町!J28+知内町!J28+木古内町!J28+七飯町!J28+鹿部町!J28+森町!J28+八雲町!J28+長万部町!J28</f>
        <v>29</v>
      </c>
      <c r="K28" s="9">
        <f>+函館市!K28+北斗市!K28+松前町!K28+福島町!K28+知内町!K28+木古内町!K28+七飯町!K28+鹿部町!K28+森町!K28+八雲町!K28+長万部町!K28</f>
        <v>701</v>
      </c>
      <c r="L28" s="9">
        <f>+函館市!L28+北斗市!L28+松前町!L28+福島町!L28+知内町!L28+木古内町!L28+七飯町!L28+鹿部町!L28+森町!L28+八雲町!L28+長万部町!L28</f>
        <v>76</v>
      </c>
      <c r="M28" s="9">
        <f>+函館市!M28+北斗市!M28+松前町!M28+福島町!M28+知内町!M28+木古内町!M28+七飯町!M28+鹿部町!M28+森町!M28+八雲町!M28+長万部町!M28</f>
        <v>5</v>
      </c>
      <c r="N28" s="9">
        <f>+函館市!N28+北斗市!N28+松前町!N28+福島町!N28+知内町!N28+木古内町!N28+七飯町!N28+鹿部町!N28+森町!N28+八雲町!N28+長万部町!N28</f>
        <v>65</v>
      </c>
      <c r="O28" s="9">
        <f>+函館市!O28+北斗市!O28+松前町!O28+福島町!O28+知内町!O28+木古内町!O28+七飯町!O28+鹿部町!O28+森町!O28+八雲町!O28+長万部町!O28</f>
        <v>116</v>
      </c>
      <c r="P28" s="9">
        <f>+函館市!P28+北斗市!P28+松前町!P28+福島町!P28+知内町!P28+木古内町!P28+七飯町!P28+鹿部町!P28+森町!P28+八雲町!P28+長万部町!P28</f>
        <v>69</v>
      </c>
      <c r="Q28" s="9">
        <f>+函館市!Q28+北斗市!Q28+松前町!Q28+福島町!Q28+知内町!Q28+木古内町!Q28+七飯町!Q28+鹿部町!Q28+森町!Q28+八雲町!Q28+長万部町!Q28</f>
        <v>69</v>
      </c>
      <c r="R28" s="9">
        <f>+函館市!R28+北斗市!R28+松前町!R28+福島町!R28+知内町!R28+木古内町!R28+七飯町!R28+鹿部町!R28+森町!R28+八雲町!R28+長万部町!R28</f>
        <v>458</v>
      </c>
      <c r="S28" s="9">
        <f>+函館市!S28+北斗市!S28+松前町!S28+福島町!S28+知内町!S28+木古内町!S28+七飯町!S28+鹿部町!S28+森町!S28+八雲町!S28+長万部町!S28</f>
        <v>71</v>
      </c>
      <c r="T28" s="9">
        <f>+函館市!T28+北斗市!T28+松前町!T28+福島町!T28+知内町!T28+木古内町!T28+七飯町!T28+鹿部町!T28+森町!T28+八雲町!T28+長万部町!T28</f>
        <v>335</v>
      </c>
      <c r="U28" s="10">
        <f>+函館市!U28+北斗市!U28+松前町!U28+福島町!U28+知内町!U28+木古内町!U28+七飯町!U28+鹿部町!U28+森町!U28+八雲町!U28+長万部町!U28</f>
        <v>800</v>
      </c>
      <c r="V28" s="30">
        <f>+函館市!V28+北斗市!V28+松前町!V28+福島町!V28+知内町!V28+木古内町!V28+七飯町!V28+鹿部町!V28+森町!V28+八雲町!V28+長万部町!V28</f>
        <v>67873</v>
      </c>
    </row>
    <row r="29" spans="1:22" ht="18" customHeight="1" x14ac:dyDescent="0.15">
      <c r="A29" s="154" t="s">
        <v>12</v>
      </c>
      <c r="B29" s="118" t="s">
        <v>13</v>
      </c>
      <c r="C29" s="2">
        <f>+函館市!C29+北斗市!C29+松前町!C29+福島町!C29+知内町!C29+木古内町!C29+七飯町!C29+鹿部町!C29+森町!C29+八雲町!C29+長万部町!C29</f>
        <v>6223</v>
      </c>
      <c r="D29" s="3">
        <f>+函館市!D29+北斗市!D29+松前町!D29+福島町!D29+知内町!D29+木古内町!D29+七飯町!D29+鹿部町!D29+森町!D29+八雲町!D29+長万部町!D29</f>
        <v>1454</v>
      </c>
      <c r="E29" s="3">
        <f>+函館市!E29+北斗市!E29+松前町!E29+福島町!E29+知内町!E29+木古内町!E29+七飯町!E29+鹿部町!E29+森町!E29+八雲町!E29+長万部町!E29</f>
        <v>23813</v>
      </c>
      <c r="F29" s="3">
        <f>+函館市!F29+北斗市!F29+松前町!F29+福島町!F29+知内町!F29+木古内町!F29+七飯町!F29+鹿部町!F29+森町!F29+八雲町!F29+長万部町!F29</f>
        <v>1301</v>
      </c>
      <c r="G29" s="3">
        <f>+函館市!G29+北斗市!G29+松前町!G29+福島町!G29+知内町!G29+木古内町!G29+七飯町!G29+鹿部町!G29+森町!G29+八雲町!G29+長万部町!G29</f>
        <v>518</v>
      </c>
      <c r="H29" s="3">
        <f>+函館市!H29+北斗市!H29+松前町!H29+福島町!H29+知内町!H29+木古内町!H29+七飯町!H29+鹿部町!H29+森町!H29+八雲町!H29+長万部町!H29</f>
        <v>1225</v>
      </c>
      <c r="I29" s="3">
        <f>+函館市!I29+北斗市!I29+松前町!I29+福島町!I29+知内町!I29+木古内町!I29+七飯町!I29+鹿部町!I29+森町!I29+八雲町!I29+長万部町!I29</f>
        <v>4041</v>
      </c>
      <c r="J29" s="3">
        <f>+函館市!J29+北斗市!J29+松前町!J29+福島町!J29+知内町!J29+木古内町!J29+七飯町!J29+鹿部町!J29+森町!J29+八雲町!J29+長万部町!J29</f>
        <v>0</v>
      </c>
      <c r="K29" s="3">
        <f>+函館市!K29+北斗市!K29+松前町!K29+福島町!K29+知内町!K29+木古内町!K29+七飯町!K29+鹿部町!K29+森町!K29+八雲町!K29+長万部町!K29</f>
        <v>369</v>
      </c>
      <c r="L29" s="3">
        <f>+函館市!L29+北斗市!L29+松前町!L29+福島町!L29+知内町!L29+木古内町!L29+七飯町!L29+鹿部町!L29+森町!L29+八雲町!L29+長万部町!L29</f>
        <v>40</v>
      </c>
      <c r="M29" s="3">
        <f>+函館市!M29+北斗市!M29+松前町!M29+福島町!M29+知内町!M29+木古内町!M29+七飯町!M29+鹿部町!M29+森町!M29+八雲町!M29+長万部町!M29</f>
        <v>5</v>
      </c>
      <c r="N29" s="3">
        <f>+函館市!N29+北斗市!N29+松前町!N29+福島町!N29+知内町!N29+木古内町!N29+七飯町!N29+鹿部町!N29+森町!N29+八雲町!N29+長万部町!N29</f>
        <v>2</v>
      </c>
      <c r="O29" s="3">
        <f>+函館市!O29+北斗市!O29+松前町!O29+福島町!O29+知内町!O29+木古内町!O29+七飯町!O29+鹿部町!O29+森町!O29+八雲町!O29+長万部町!O29</f>
        <v>58</v>
      </c>
      <c r="P29" s="3">
        <f>+函館市!P29+北斗市!P29+松前町!P29+福島町!P29+知内町!P29+木古内町!P29+七飯町!P29+鹿部町!P29+森町!P29+八雲町!P29+長万部町!P29</f>
        <v>34</v>
      </c>
      <c r="Q29" s="3">
        <f>+函館市!Q29+北斗市!Q29+松前町!Q29+福島町!Q29+知内町!Q29+木古内町!Q29+七飯町!Q29+鹿部町!Q29+森町!Q29+八雲町!Q29+長万部町!Q29</f>
        <v>12</v>
      </c>
      <c r="R29" s="3">
        <f>+函館市!R29+北斗市!R29+松前町!R29+福島町!R29+知内町!R29+木古内町!R29+七飯町!R29+鹿部町!R29+森町!R29+八雲町!R29+長万部町!R29</f>
        <v>360</v>
      </c>
      <c r="S29" s="3">
        <f>+函館市!S29+北斗市!S29+松前町!S29+福島町!S29+知内町!S29+木古内町!S29+七飯町!S29+鹿部町!S29+森町!S29+八雲町!S29+長万部町!S29</f>
        <v>55</v>
      </c>
      <c r="T29" s="3">
        <f>+函館市!T29+北斗市!T29+松前町!T29+福島町!T29+知内町!T29+木古内町!T29+七飯町!T29+鹿部町!T29+森町!T29+八雲町!T29+長万部町!T29</f>
        <v>201</v>
      </c>
      <c r="U29" s="4">
        <f>+函館市!U29+北斗市!U29+松前町!U29+福島町!U29+知内町!U29+木古内町!U29+七飯町!U29+鹿部町!U29+森町!U29+八雲町!U29+長万部町!U29</f>
        <v>376</v>
      </c>
      <c r="V29" s="29">
        <f>+函館市!V29+北斗市!V29+松前町!V29+福島町!V29+知内町!V29+木古内町!V29+七飯町!V29+鹿部町!V29+森町!V29+八雲町!V29+長万部町!V29</f>
        <v>40087</v>
      </c>
    </row>
    <row r="30" spans="1:22" ht="18" customHeight="1" x14ac:dyDescent="0.15">
      <c r="A30" s="153"/>
      <c r="B30" s="120" t="s">
        <v>14</v>
      </c>
      <c r="C30" s="5">
        <f>+函館市!C30+北斗市!C30+松前町!C30+福島町!C30+知内町!C30+木古内町!C30+七飯町!C30+鹿部町!C30+森町!C30+八雲町!C30+長万部町!C30</f>
        <v>6300</v>
      </c>
      <c r="D30" s="6">
        <f>+函館市!D30+北斗市!D30+松前町!D30+福島町!D30+知内町!D30+木古内町!D30+七飯町!D30+鹿部町!D30+森町!D30+八雲町!D30+長万部町!D30</f>
        <v>1469</v>
      </c>
      <c r="E30" s="6">
        <f>+函館市!E30+北斗市!E30+松前町!E30+福島町!E30+知内町!E30+木古内町!E30+七飯町!E30+鹿部町!E30+森町!E30+八雲町!E30+長万部町!E30</f>
        <v>23910</v>
      </c>
      <c r="F30" s="6">
        <f>+函館市!F30+北斗市!F30+松前町!F30+福島町!F30+知内町!F30+木古内町!F30+七飯町!F30+鹿部町!F30+森町!F30+八雲町!F30+長万部町!F30</f>
        <v>1331</v>
      </c>
      <c r="G30" s="6">
        <f>+函館市!G30+北斗市!G30+松前町!G30+福島町!G30+知内町!G30+木古内町!G30+七飯町!G30+鹿部町!G30+森町!G30+八雲町!G30+長万部町!G30</f>
        <v>538</v>
      </c>
      <c r="H30" s="6">
        <f>+函館市!H30+北斗市!H30+松前町!H30+福島町!H30+知内町!H30+木古内町!H30+七飯町!H30+鹿部町!H30+森町!H30+八雲町!H30+長万部町!H30</f>
        <v>1247</v>
      </c>
      <c r="I30" s="6">
        <f>+函館市!I30+北斗市!I30+松前町!I30+福島町!I30+知内町!I30+木古内町!I30+七飯町!I30+鹿部町!I30+森町!I30+八雲町!I30+長万部町!I30</f>
        <v>4111</v>
      </c>
      <c r="J30" s="6">
        <f>+函館市!J30+北斗市!J30+松前町!J30+福島町!J30+知内町!J30+木古内町!J30+七飯町!J30+鹿部町!J30+森町!J30+八雲町!J30+長万部町!J30</f>
        <v>0</v>
      </c>
      <c r="K30" s="6">
        <f>+函館市!K30+北斗市!K30+松前町!K30+福島町!K30+知内町!K30+木古内町!K30+七飯町!K30+鹿部町!K30+森町!K30+八雲町!K30+長万部町!K30</f>
        <v>382</v>
      </c>
      <c r="L30" s="6">
        <f>+函館市!L30+北斗市!L30+松前町!L30+福島町!L30+知内町!L30+木古内町!L30+七飯町!L30+鹿部町!L30+森町!L30+八雲町!L30+長万部町!L30</f>
        <v>40</v>
      </c>
      <c r="M30" s="6">
        <f>+函館市!M30+北斗市!M30+松前町!M30+福島町!M30+知内町!M30+木古内町!M30+七飯町!M30+鹿部町!M30+森町!M30+八雲町!M30+長万部町!M30</f>
        <v>5</v>
      </c>
      <c r="N30" s="6">
        <f>+函館市!N30+北斗市!N30+松前町!N30+福島町!N30+知内町!N30+木古内町!N30+七飯町!N30+鹿部町!N30+森町!N30+八雲町!N30+長万部町!N30</f>
        <v>2</v>
      </c>
      <c r="O30" s="6">
        <f>+函館市!O30+北斗市!O30+松前町!O30+福島町!O30+知内町!O30+木古内町!O30+七飯町!O30+鹿部町!O30+森町!O30+八雲町!O30+長万部町!O30</f>
        <v>61</v>
      </c>
      <c r="P30" s="6">
        <f>+函館市!P30+北斗市!P30+松前町!P30+福島町!P30+知内町!P30+木古内町!P30+七飯町!P30+鹿部町!P30+森町!P30+八雲町!P30+長万部町!P30</f>
        <v>34</v>
      </c>
      <c r="Q30" s="6">
        <f>+函館市!Q30+北斗市!Q30+松前町!Q30+福島町!Q30+知内町!Q30+木古内町!Q30+七飯町!Q30+鹿部町!Q30+森町!Q30+八雲町!Q30+長万部町!Q30</f>
        <v>12</v>
      </c>
      <c r="R30" s="6">
        <f>+函館市!R30+北斗市!R30+松前町!R30+福島町!R30+知内町!R30+木古内町!R30+七飯町!R30+鹿部町!R30+森町!R30+八雲町!R30+長万部町!R30</f>
        <v>372</v>
      </c>
      <c r="S30" s="6">
        <f>+函館市!S30+北斗市!S30+松前町!S30+福島町!S30+知内町!S30+木古内町!S30+七飯町!S30+鹿部町!S30+森町!S30+八雲町!S30+長万部町!S30</f>
        <v>55</v>
      </c>
      <c r="T30" s="6">
        <f>+函館市!T30+北斗市!T30+松前町!T30+福島町!T30+知内町!T30+木古内町!T30+七飯町!T30+鹿部町!T30+森町!T30+八雲町!T30+長万部町!T30</f>
        <v>208</v>
      </c>
      <c r="U30" s="7">
        <f>+函館市!U30+北斗市!U30+松前町!U30+福島町!U30+知内町!U30+木古内町!U30+七飯町!U30+鹿部町!U30+森町!U30+八雲町!U30+長万部町!U30</f>
        <v>385</v>
      </c>
      <c r="V30" s="31">
        <f>+函館市!V30+北斗市!V30+松前町!V30+福島町!V30+知内町!V30+木古内町!V30+七飯町!V30+鹿部町!V30+森町!V30+八雲町!V30+長万部町!V30</f>
        <v>40462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113565</v>
      </c>
      <c r="D31" s="3">
        <f t="shared" ref="D31:U31" si="0">+D7+D9+D11+D13+D15+D17+D19+D21+D23+D25+D27+D29</f>
        <v>28712</v>
      </c>
      <c r="E31" s="3">
        <f t="shared" si="0"/>
        <v>315454</v>
      </c>
      <c r="F31" s="3">
        <f t="shared" si="0"/>
        <v>23968</v>
      </c>
      <c r="G31" s="3">
        <f t="shared" si="0"/>
        <v>18185</v>
      </c>
      <c r="H31" s="3">
        <f t="shared" si="0"/>
        <v>20314</v>
      </c>
      <c r="I31" s="3">
        <f t="shared" si="0"/>
        <v>35043</v>
      </c>
      <c r="J31" s="3">
        <f t="shared" si="0"/>
        <v>586</v>
      </c>
      <c r="K31" s="3">
        <f t="shared" ref="K31:M31" si="1">+K7+K9+K11+K13+K15+K17+K19+K21+K23+K25+K27+K29</f>
        <v>8519</v>
      </c>
      <c r="L31" s="3">
        <f t="shared" si="1"/>
        <v>715</v>
      </c>
      <c r="M31" s="3">
        <f t="shared" si="1"/>
        <v>169</v>
      </c>
      <c r="N31" s="3">
        <f t="shared" si="0"/>
        <v>268</v>
      </c>
      <c r="O31" s="3">
        <f t="shared" si="0"/>
        <v>1179</v>
      </c>
      <c r="P31" s="3">
        <f t="shared" si="0"/>
        <v>756</v>
      </c>
      <c r="Q31" s="3">
        <f t="shared" si="0"/>
        <v>678</v>
      </c>
      <c r="R31" s="3">
        <f t="shared" si="0"/>
        <v>8048</v>
      </c>
      <c r="S31" s="3">
        <f t="shared" si="0"/>
        <v>2220</v>
      </c>
      <c r="T31" s="3">
        <f t="shared" si="0"/>
        <v>3043</v>
      </c>
      <c r="U31" s="4">
        <f t="shared" si="0"/>
        <v>8097</v>
      </c>
      <c r="V31" s="29">
        <f>+函館市!V31+北斗市!V31+松前町!V31+福島町!V31+知内町!V31+木古内町!V31+七飯町!V31+鹿部町!V31+森町!V31+八雲町!V31+長万部町!V31</f>
        <v>589519</v>
      </c>
    </row>
    <row r="32" spans="1:22" ht="18" customHeight="1" x14ac:dyDescent="0.15">
      <c r="A32" s="153"/>
      <c r="B32" s="120" t="s">
        <v>14</v>
      </c>
      <c r="C32" s="5">
        <f t="shared" ref="C32:U32" si="2">+C8+C10+C12+C14+C16+C18+C20+C22+C24+C26+C28+C30</f>
        <v>117036</v>
      </c>
      <c r="D32" s="6">
        <f t="shared" si="2"/>
        <v>29375</v>
      </c>
      <c r="E32" s="6">
        <f t="shared" si="2"/>
        <v>318268</v>
      </c>
      <c r="F32" s="6">
        <f t="shared" si="2"/>
        <v>24911</v>
      </c>
      <c r="G32" s="6">
        <f t="shared" si="2"/>
        <v>19546</v>
      </c>
      <c r="H32" s="6">
        <f t="shared" si="2"/>
        <v>21166</v>
      </c>
      <c r="I32" s="6">
        <f t="shared" si="2"/>
        <v>36119</v>
      </c>
      <c r="J32" s="6">
        <f t="shared" si="2"/>
        <v>605</v>
      </c>
      <c r="K32" s="6">
        <f t="shared" ref="K32:M32" si="3">+K8+K10+K12+K14+K16+K18+K20+K22+K24+K26+K28+K30</f>
        <v>8825</v>
      </c>
      <c r="L32" s="6">
        <f t="shared" si="3"/>
        <v>766</v>
      </c>
      <c r="M32" s="6">
        <f t="shared" si="3"/>
        <v>181</v>
      </c>
      <c r="N32" s="6">
        <f t="shared" si="2"/>
        <v>466</v>
      </c>
      <c r="O32" s="6">
        <f t="shared" si="2"/>
        <v>1276</v>
      </c>
      <c r="P32" s="6">
        <f t="shared" si="2"/>
        <v>800</v>
      </c>
      <c r="Q32" s="6">
        <f t="shared" si="2"/>
        <v>908</v>
      </c>
      <c r="R32" s="6">
        <f t="shared" si="2"/>
        <v>8528</v>
      </c>
      <c r="S32" s="6">
        <f t="shared" si="2"/>
        <v>2325</v>
      </c>
      <c r="T32" s="6">
        <f t="shared" si="2"/>
        <v>3385</v>
      </c>
      <c r="U32" s="7">
        <f t="shared" si="2"/>
        <v>8551</v>
      </c>
      <c r="V32" s="31">
        <f>+函館市!V32+北斗市!V32+松前町!V32+福島町!V32+知内町!V32+木古内町!V32+七飯町!V32+鹿部町!V32+森町!V32+八雲町!V32+長万部町!V32</f>
        <v>603037</v>
      </c>
    </row>
    <row r="33" spans="1:22" ht="18" customHeight="1" x14ac:dyDescent="0.15">
      <c r="A33" s="158" t="s">
        <v>273</v>
      </c>
      <c r="B33" s="118" t="s">
        <v>13</v>
      </c>
      <c r="C33" s="2">
        <f>+函館市!C33+北斗市!C33+松前町!C33+福島町!C33+知内町!C33+木古内町!C33+七飯町!C33+鹿部町!C33+森町!C33+八雲町!C33+長万部町!C33</f>
        <v>104077</v>
      </c>
      <c r="D33" s="3">
        <f>+函館市!D33+北斗市!D33+松前町!D33+福島町!D33+知内町!D33+木古内町!D33+七飯町!D33+鹿部町!D33+森町!D33+八雲町!D33+長万部町!D33</f>
        <v>21858</v>
      </c>
      <c r="E33" s="3">
        <f>+函館市!E33+北斗市!E33+松前町!E33+福島町!E33+知内町!E33+木古内町!E33+七飯町!E33+鹿部町!E33+森町!E33+八雲町!E33+長万部町!E33</f>
        <v>248327</v>
      </c>
      <c r="F33" s="3">
        <f>+函館市!F33+北斗市!F33+松前町!F33+福島町!F33+知内町!F33+木古内町!F33+七飯町!F33+鹿部町!F33+森町!F33+八雲町!F33+長万部町!F33</f>
        <v>14550</v>
      </c>
      <c r="G33" s="3">
        <f>+函館市!G33+北斗市!G33+松前町!G33+福島町!G33+知内町!G33+木古内町!G33+七飯町!G33+鹿部町!G33+森町!G33+八雲町!G33+長万部町!G33</f>
        <v>15732</v>
      </c>
      <c r="H33" s="3">
        <f>+函館市!H33+北斗市!H33+松前町!H33+福島町!H33+知内町!H33+木古内町!H33+七飯町!H33+鹿部町!H33+森町!H33+八雲町!H33+長万部町!H33</f>
        <v>15122</v>
      </c>
      <c r="I33" s="3">
        <f>+函館市!I33+北斗市!I33+松前町!I33+福島町!I33+知内町!I33+木古内町!I33+七飯町!I33+鹿部町!I33+森町!I33+八雲町!I33+長万部町!I33</f>
        <v>20018</v>
      </c>
      <c r="J33" s="3">
        <f>+函館市!J33+北斗市!J33+松前町!J33+福島町!J33+知内町!J33+木古内町!J33+七飯町!J33+鹿部町!J33+森町!J33+八雲町!J33+長万部町!J33</f>
        <v>2654</v>
      </c>
      <c r="K33" s="3">
        <f>+函館市!K33+北斗市!K33+松前町!K33+福島町!K33+知内町!K33+木古内町!K33+七飯町!K33+鹿部町!K33+森町!K33+八雲町!K33+長万部町!K33</f>
        <v>4709</v>
      </c>
      <c r="L33" s="3">
        <f>+函館市!L33+北斗市!L33+松前町!L33+福島町!L33+知内町!L33+木古内町!L33+七飯町!L33+鹿部町!L33+森町!L33+八雲町!L33+長万部町!L33</f>
        <v>568</v>
      </c>
      <c r="M33" s="3">
        <f>+函館市!M33+北斗市!M33+松前町!M33+福島町!M33+知内町!M33+木古内町!M33+七飯町!M33+鹿部町!M33+森町!M33+八雲町!M33+長万部町!M33</f>
        <v>181</v>
      </c>
      <c r="N33" s="3">
        <f>+函館市!N33+北斗市!N33+松前町!N33+福島町!N33+知内町!N33+木古内町!N33+七飯町!N33+鹿部町!N33+森町!N33+八雲町!N33+長万部町!N33</f>
        <v>202</v>
      </c>
      <c r="O33" s="3">
        <f>+函館市!O33+北斗市!O33+松前町!O33+福島町!O33+知内町!O33+木古内町!O33+七飯町!O33+鹿部町!O33+森町!O33+八雲町!O33+長万部町!O33</f>
        <v>788</v>
      </c>
      <c r="P33" s="3">
        <f>+函館市!P33+北斗市!P33+松前町!P33+福島町!P33+知内町!P33+木古内町!P33+七飯町!P33+鹿部町!P33+森町!P33+八雲町!P33+長万部町!P33</f>
        <v>404</v>
      </c>
      <c r="Q33" s="3">
        <f>+函館市!Q33+北斗市!Q33+松前町!Q33+福島町!Q33+知内町!Q33+木古内町!Q33+七飯町!Q33+鹿部町!Q33+森町!Q33+八雲町!Q33+長万部町!Q33</f>
        <v>280</v>
      </c>
      <c r="R33" s="3">
        <f>+函館市!R33+北斗市!R33+松前町!R33+福島町!R33+知内町!R33+木古内町!R33+七飯町!R33+鹿部町!R33+森町!R33+八雲町!R33+長万部町!R33</f>
        <v>7082</v>
      </c>
      <c r="S33" s="3">
        <f>+函館市!S33+北斗市!S33+松前町!S33+福島町!S33+知内町!S33+木古内町!S33+七飯町!S33+鹿部町!S33+森町!S33+八雲町!S33+長万部町!S33</f>
        <v>1567</v>
      </c>
      <c r="T33" s="3">
        <f>+函館市!T33+北斗市!T33+松前町!T33+福島町!T33+知内町!T33+木古内町!T33+七飯町!T33+鹿部町!T33+森町!T33+八雲町!T33+長万部町!T33</f>
        <v>2896</v>
      </c>
      <c r="U33" s="4">
        <f>+函館市!U33+北斗市!U33+松前町!U33+福島町!U33+知内町!U33+木古内町!U33+七飯町!U33+鹿部町!U33+森町!U33+八雲町!U33+長万部町!U33</f>
        <v>7048</v>
      </c>
      <c r="V33" s="29">
        <f>+函館市!V33+北斗市!V33+松前町!V33+福島町!V33+知内町!V33+木古内町!V33+七飯町!V33+鹿部町!V33+森町!V33+八雲町!V33+長万部町!V33</f>
        <v>468063</v>
      </c>
    </row>
    <row r="34" spans="1:22" ht="18" customHeight="1" x14ac:dyDescent="0.15">
      <c r="A34" s="153"/>
      <c r="B34" s="120" t="s">
        <v>14</v>
      </c>
      <c r="C34" s="5">
        <f>+函館市!C34+北斗市!C34+松前町!C34+福島町!C34+知内町!C34+木古内町!C34+七飯町!C34+鹿部町!C34+森町!C34+八雲町!C34+長万部町!C34</f>
        <v>107297</v>
      </c>
      <c r="D34" s="6">
        <f>+函館市!D34+北斗市!D34+松前町!D34+福島町!D34+知内町!D34+木古内町!D34+七飯町!D34+鹿部町!D34+森町!D34+八雲町!D34+長万部町!D34</f>
        <v>22367</v>
      </c>
      <c r="E34" s="6">
        <f>+函館市!E34+北斗市!E34+松前町!E34+福島町!E34+知内町!E34+木古内町!E34+七飯町!E34+鹿部町!E34+森町!E34+八雲町!E34+長万部町!E34</f>
        <v>251358</v>
      </c>
      <c r="F34" s="6">
        <f>+函館市!F34+北斗市!F34+松前町!F34+福島町!F34+知内町!F34+木古内町!F34+七飯町!F34+鹿部町!F34+森町!F34+八雲町!F34+長万部町!F34</f>
        <v>15314</v>
      </c>
      <c r="G34" s="6">
        <f>+函館市!G34+北斗市!G34+松前町!G34+福島町!G34+知内町!G34+木古内町!G34+七飯町!G34+鹿部町!G34+森町!G34+八雲町!G34+長万部町!G34</f>
        <v>16664</v>
      </c>
      <c r="H34" s="6">
        <f>+函館市!H34+北斗市!H34+松前町!H34+福島町!H34+知内町!H34+木古内町!H34+七飯町!H34+鹿部町!H34+森町!H34+八雲町!H34+長万部町!H34</f>
        <v>15943</v>
      </c>
      <c r="I34" s="6">
        <f>+函館市!I34+北斗市!I34+松前町!I34+福島町!I34+知内町!I34+木古内町!I34+七飯町!I34+鹿部町!I34+森町!I34+八雲町!I34+長万部町!I34</f>
        <v>21050</v>
      </c>
      <c r="J34" s="6">
        <f>+函館市!J34+北斗市!J34+松前町!J34+福島町!J34+知内町!J34+木古内町!J34+七飯町!J34+鹿部町!J34+森町!J34+八雲町!J34+長万部町!J34</f>
        <v>2664</v>
      </c>
      <c r="K34" s="6">
        <f>+函館市!K34+北斗市!K34+松前町!K34+福島町!K34+知内町!K34+木古内町!K34+七飯町!K34+鹿部町!K34+森町!K34+八雲町!K34+長万部町!K34</f>
        <v>5026</v>
      </c>
      <c r="L34" s="6">
        <f>+函館市!L34+北斗市!L34+松前町!L34+福島町!L34+知内町!L34+木古内町!L34+七飯町!L34+鹿部町!L34+森町!L34+八雲町!L34+長万部町!L34</f>
        <v>617</v>
      </c>
      <c r="M34" s="6">
        <f>+函館市!M34+北斗市!M34+松前町!M34+福島町!M34+知内町!M34+木古内町!M34+七飯町!M34+鹿部町!M34+森町!M34+八雲町!M34+長万部町!M34</f>
        <v>183</v>
      </c>
      <c r="N34" s="6">
        <f>+函館市!N34+北斗市!N34+松前町!N34+福島町!N34+知内町!N34+木古内町!N34+七飯町!N34+鹿部町!N34+森町!N34+八雲町!N34+長万部町!N34</f>
        <v>208</v>
      </c>
      <c r="O34" s="6">
        <f>+函館市!O34+北斗市!O34+松前町!O34+福島町!O34+知内町!O34+木古内町!O34+七飯町!O34+鹿部町!O34+森町!O34+八雲町!O34+長万部町!O34</f>
        <v>965</v>
      </c>
      <c r="P34" s="6">
        <f>+函館市!P34+北斗市!P34+松前町!P34+福島町!P34+知内町!P34+木古内町!P34+七飯町!P34+鹿部町!P34+森町!P34+八雲町!P34+長万部町!P34</f>
        <v>463</v>
      </c>
      <c r="Q34" s="6">
        <f>+函館市!Q34+北斗市!Q34+松前町!Q34+福島町!Q34+知内町!Q34+木古内町!Q34+七飯町!Q34+鹿部町!Q34+森町!Q34+八雲町!Q34+長万部町!Q34</f>
        <v>507</v>
      </c>
      <c r="R34" s="6">
        <f>+函館市!R34+北斗市!R34+松前町!R34+福島町!R34+知内町!R34+木古内町!R34+七飯町!R34+鹿部町!R34+森町!R34+八雲町!R34+長万部町!R34</f>
        <v>7491</v>
      </c>
      <c r="S34" s="6">
        <f>+函館市!S34+北斗市!S34+松前町!S34+福島町!S34+知内町!S34+木古内町!S34+七飯町!S34+鹿部町!S34+森町!S34+八雲町!S34+長万部町!S34</f>
        <v>1658</v>
      </c>
      <c r="T34" s="6">
        <f>+函館市!T34+北斗市!T34+松前町!T34+福島町!T34+知内町!T34+木古内町!T34+七飯町!T34+鹿部町!T34+森町!T34+八雲町!T34+長万部町!T34</f>
        <v>3150</v>
      </c>
      <c r="U34" s="7">
        <f>+函館市!U34+北斗市!U34+松前町!U34+福島町!U34+知内町!U34+木古内町!U34+七飯町!U34+鹿部町!U34+森町!U34+八雲町!U34+長万部町!U34</f>
        <v>7411</v>
      </c>
      <c r="V34" s="31">
        <f>+函館市!V34+北斗市!V34+松前町!V34+福島町!V34+知内町!V34+木古内町!V34+七飯町!V34+鹿部町!V34+森町!V34+八雲町!V34+長万部町!V34</f>
        <v>480336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1.091163273345696</v>
      </c>
      <c r="D35" s="34">
        <f t="shared" ref="D35:V35" si="4">IF(D33=0,"- ",+D31/D33)</f>
        <v>1.3135694025070912</v>
      </c>
      <c r="E35" s="34">
        <f t="shared" si="4"/>
        <v>1.270316961103706</v>
      </c>
      <c r="F35" s="34">
        <f t="shared" si="4"/>
        <v>1.6472852233676976</v>
      </c>
      <c r="G35" s="34">
        <f t="shared" si="4"/>
        <v>1.1559242308670226</v>
      </c>
      <c r="H35" s="34">
        <f t="shared" si="4"/>
        <v>1.3433408279328132</v>
      </c>
      <c r="I35" s="34">
        <f t="shared" si="4"/>
        <v>1.7505744829653311</v>
      </c>
      <c r="J35" s="34">
        <f t="shared" si="4"/>
        <v>0.22079879427279578</v>
      </c>
      <c r="K35" s="34">
        <f t="shared" ref="K35:M35" si="5">IF(K33=0,"- ",+K31/K33)</f>
        <v>1.8090889785517095</v>
      </c>
      <c r="L35" s="34">
        <f t="shared" si="5"/>
        <v>1.2588028169014085</v>
      </c>
      <c r="M35" s="34">
        <f t="shared" si="5"/>
        <v>0.93370165745856348</v>
      </c>
      <c r="N35" s="34">
        <f t="shared" si="4"/>
        <v>1.3267326732673268</v>
      </c>
      <c r="O35" s="34">
        <f t="shared" si="4"/>
        <v>1.4961928934010151</v>
      </c>
      <c r="P35" s="34">
        <f t="shared" si="4"/>
        <v>1.8712871287128714</v>
      </c>
      <c r="Q35" s="34">
        <f t="shared" si="4"/>
        <v>2.4214285714285713</v>
      </c>
      <c r="R35" s="34">
        <f t="shared" si="4"/>
        <v>1.1364021462863598</v>
      </c>
      <c r="S35" s="34">
        <f t="shared" si="4"/>
        <v>1.4167198468410975</v>
      </c>
      <c r="T35" s="34">
        <f t="shared" si="4"/>
        <v>1.0507596685082874</v>
      </c>
      <c r="U35" s="35">
        <f t="shared" si="4"/>
        <v>1.1488365493757093</v>
      </c>
      <c r="V35" s="36">
        <f t="shared" si="4"/>
        <v>1.2594864366548948</v>
      </c>
    </row>
    <row r="36" spans="1:22" ht="18" customHeight="1" x14ac:dyDescent="0.15">
      <c r="A36" s="153"/>
      <c r="B36" s="120" t="s">
        <v>14</v>
      </c>
      <c r="C36" s="37">
        <f t="shared" ref="C36:V36" si="6">IF(C34=0,"- ",+C32/C34)</f>
        <v>1.0907667502353282</v>
      </c>
      <c r="D36" s="38">
        <f t="shared" si="6"/>
        <v>1.3133187284839272</v>
      </c>
      <c r="E36" s="38">
        <f t="shared" si="6"/>
        <v>1.2661940340072726</v>
      </c>
      <c r="F36" s="38">
        <f t="shared" si="6"/>
        <v>1.6266814679378347</v>
      </c>
      <c r="G36" s="38">
        <f t="shared" si="6"/>
        <v>1.1729476716274605</v>
      </c>
      <c r="H36" s="38">
        <f t="shared" si="6"/>
        <v>1.3276045913567083</v>
      </c>
      <c r="I36" s="38">
        <f t="shared" si="6"/>
        <v>1.7158669833729217</v>
      </c>
      <c r="J36" s="38">
        <f t="shared" si="6"/>
        <v>0.2271021021021021</v>
      </c>
      <c r="K36" s="38">
        <f t="shared" ref="K36:M36" si="7">IF(K34=0,"- ",+K32/K34)</f>
        <v>1.7558694787107043</v>
      </c>
      <c r="L36" s="38">
        <f t="shared" si="7"/>
        <v>1.2414910858995138</v>
      </c>
      <c r="M36" s="38">
        <f t="shared" si="7"/>
        <v>0.98907103825136611</v>
      </c>
      <c r="N36" s="38">
        <f t="shared" si="6"/>
        <v>2.2403846153846154</v>
      </c>
      <c r="O36" s="38">
        <f t="shared" si="6"/>
        <v>1.3222797927461141</v>
      </c>
      <c r="P36" s="38">
        <f t="shared" si="6"/>
        <v>1.7278617710583153</v>
      </c>
      <c r="Q36" s="38">
        <f t="shared" si="6"/>
        <v>1.7909270216962525</v>
      </c>
      <c r="R36" s="38">
        <f t="shared" si="6"/>
        <v>1.1384327860098786</v>
      </c>
      <c r="S36" s="38">
        <f t="shared" si="6"/>
        <v>1.4022919179734621</v>
      </c>
      <c r="T36" s="38">
        <f t="shared" si="6"/>
        <v>1.0746031746031746</v>
      </c>
      <c r="U36" s="39">
        <f t="shared" si="6"/>
        <v>1.1538253946835784</v>
      </c>
      <c r="V36" s="40">
        <f t="shared" si="6"/>
        <v>1.2554482695446521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AG56"/>
  <sheetViews>
    <sheetView view="pageBreakPreview" topLeftCell="A13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</v>
      </c>
      <c r="O4" s="14" t="s">
        <v>35</v>
      </c>
      <c r="P4" s="14" t="s">
        <v>36</v>
      </c>
      <c r="Q4" s="15">
        <v>1</v>
      </c>
      <c r="R4" s="14" t="s">
        <v>37</v>
      </c>
      <c r="T4" s="16" t="s">
        <v>33</v>
      </c>
      <c r="U4" s="16"/>
      <c r="V4" s="16" t="s">
        <v>46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0</v>
      </c>
    </row>
    <row r="14" spans="1:22" ht="18" customHeight="1" x14ac:dyDescent="0.15">
      <c r="A14" s="153"/>
      <c r="B14" s="120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0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0</v>
      </c>
    </row>
    <row r="16" spans="1:22" ht="18" customHeight="1" x14ac:dyDescent="0.15">
      <c r="A16" s="157"/>
      <c r="B16" s="119" t="s">
        <v>14</v>
      </c>
      <c r="C16" s="8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0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0</v>
      </c>
      <c r="D31" s="3">
        <f t="shared" ref="D31:U32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0</v>
      </c>
      <c r="S31" s="3">
        <f t="shared" si="1"/>
        <v>0</v>
      </c>
      <c r="T31" s="3">
        <f t="shared" si="1"/>
        <v>0</v>
      </c>
      <c r="U31" s="4">
        <f t="shared" si="1"/>
        <v>0</v>
      </c>
      <c r="V31" s="29">
        <f t="shared" ref="V31" si="2">+V7+V9+V11+V13+V15+V17+V19+V21+V23+V25+V27+V29</f>
        <v>0</v>
      </c>
    </row>
    <row r="32" spans="1:22" ht="18" customHeight="1" x14ac:dyDescent="0.15">
      <c r="A32" s="153"/>
      <c r="B32" s="120" t="s">
        <v>14</v>
      </c>
      <c r="C32" s="5">
        <f t="shared" ref="C32:U32" si="3">+C8+C10+C12+C14+C16+C18+C20+C22+C24+C26+C28+C30</f>
        <v>0</v>
      </c>
      <c r="D32" s="6">
        <f t="shared" si="3"/>
        <v>0</v>
      </c>
      <c r="E32" s="6">
        <f t="shared" si="3"/>
        <v>0</v>
      </c>
      <c r="F32" s="6">
        <f t="shared" si="3"/>
        <v>0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si="1"/>
        <v>0</v>
      </c>
      <c r="L32" s="6">
        <f t="shared" si="1"/>
        <v>0</v>
      </c>
      <c r="M32" s="6">
        <f t="shared" si="1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0</v>
      </c>
      <c r="U32" s="7">
        <f t="shared" si="3"/>
        <v>0</v>
      </c>
      <c r="V32" s="31">
        <f t="shared" ref="V32" si="4">+V8+V10+V12+V14+V16+V18+V20+V22+V24+V26+V28+V30</f>
        <v>0</v>
      </c>
    </row>
    <row r="33" spans="1:22" ht="18" customHeight="1" x14ac:dyDescent="0.15">
      <c r="A33" s="158" t="s">
        <v>273</v>
      </c>
      <c r="B33" s="118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20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4">
        <v>0</v>
      </c>
      <c r="V33" s="29">
        <f>SUM(C33:U33)</f>
        <v>20</v>
      </c>
    </row>
    <row r="34" spans="1:22" ht="18" customHeight="1" x14ac:dyDescent="0.15">
      <c r="A34" s="153"/>
      <c r="B34" s="120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80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7">
        <v>0</v>
      </c>
      <c r="V34" s="31">
        <f>SUM(C34:U34)</f>
        <v>80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 t="str">
        <f t="shared" ref="D35:V35" si="5">IF(D33=0,"- ",+D31/D33)</f>
        <v xml:space="preserve">- </v>
      </c>
      <c r="E35" s="34" t="str">
        <f t="shared" si="5"/>
        <v xml:space="preserve">- 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>
        <f t="shared" si="5"/>
        <v>0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 t="str">
        <f t="shared" si="5"/>
        <v xml:space="preserve">- </v>
      </c>
      <c r="V35" s="36">
        <f t="shared" si="5"/>
        <v>0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 t="str">
        <f t="shared" si="7"/>
        <v xml:space="preserve">- </v>
      </c>
      <c r="E36" s="38" t="str">
        <f t="shared" si="7"/>
        <v xml:space="preserve">- 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>
        <f t="shared" si="7"/>
        <v>0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 t="str">
        <f t="shared" si="7"/>
        <v xml:space="preserve">- </v>
      </c>
      <c r="V36" s="40">
        <f t="shared" si="7"/>
        <v>0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pageSetUpPr fitToPage="1"/>
  </sheetPr>
  <dimension ref="A1:AG5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94</v>
      </c>
      <c r="O4" s="14" t="s">
        <v>257</v>
      </c>
      <c r="P4" s="14" t="s">
        <v>258</v>
      </c>
      <c r="Q4" s="15">
        <v>40</v>
      </c>
      <c r="R4" s="14" t="s">
        <v>37</v>
      </c>
      <c r="T4" s="16" t="s">
        <v>33</v>
      </c>
      <c r="U4" s="16"/>
      <c r="V4" s="16" t="s">
        <v>118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4316</v>
      </c>
      <c r="D7" s="3">
        <v>1379</v>
      </c>
      <c r="E7" s="3">
        <v>18755</v>
      </c>
      <c r="F7" s="3">
        <v>1736</v>
      </c>
      <c r="G7" s="3">
        <v>1529</v>
      </c>
      <c r="H7" s="3">
        <v>1662</v>
      </c>
      <c r="I7" s="3">
        <v>3244</v>
      </c>
      <c r="J7" s="3">
        <v>41</v>
      </c>
      <c r="K7" s="3">
        <v>472</v>
      </c>
      <c r="L7" s="3">
        <v>69</v>
      </c>
      <c r="M7" s="3">
        <v>9</v>
      </c>
      <c r="N7" s="3">
        <v>8</v>
      </c>
      <c r="O7" s="3">
        <v>125</v>
      </c>
      <c r="P7" s="3">
        <v>56</v>
      </c>
      <c r="Q7" s="3">
        <v>36</v>
      </c>
      <c r="R7" s="3">
        <v>842</v>
      </c>
      <c r="S7" s="3">
        <v>240</v>
      </c>
      <c r="T7" s="3">
        <v>339</v>
      </c>
      <c r="U7" s="4">
        <v>592</v>
      </c>
      <c r="V7" s="29">
        <f>SUM(C7:U7)</f>
        <v>35450</v>
      </c>
    </row>
    <row r="8" spans="1:22" ht="18" customHeight="1" x14ac:dyDescent="0.15">
      <c r="A8" s="157"/>
      <c r="B8" s="119" t="s">
        <v>14</v>
      </c>
      <c r="C8" s="5">
        <v>4618</v>
      </c>
      <c r="D8" s="9">
        <v>1430</v>
      </c>
      <c r="E8" s="9">
        <v>18960</v>
      </c>
      <c r="F8" s="9">
        <v>1815</v>
      </c>
      <c r="G8" s="9">
        <v>1650</v>
      </c>
      <c r="H8" s="9">
        <v>1790</v>
      </c>
      <c r="I8" s="9">
        <v>3427</v>
      </c>
      <c r="J8" s="9">
        <v>41</v>
      </c>
      <c r="K8" s="9">
        <v>501</v>
      </c>
      <c r="L8" s="9">
        <v>78</v>
      </c>
      <c r="M8" s="9">
        <v>14</v>
      </c>
      <c r="N8" s="9">
        <v>8</v>
      </c>
      <c r="O8" s="9">
        <v>135</v>
      </c>
      <c r="P8" s="9">
        <v>59</v>
      </c>
      <c r="Q8" s="9">
        <v>46</v>
      </c>
      <c r="R8" s="9">
        <v>888</v>
      </c>
      <c r="S8" s="9">
        <v>253</v>
      </c>
      <c r="T8" s="9">
        <v>359</v>
      </c>
      <c r="U8" s="10">
        <v>611</v>
      </c>
      <c r="V8" s="30">
        <f t="shared" ref="V8:V30" si="0">SUM(C8:U8)</f>
        <v>36683</v>
      </c>
    </row>
    <row r="9" spans="1:22" ht="18" customHeight="1" x14ac:dyDescent="0.15">
      <c r="A9" s="154" t="s">
        <v>2</v>
      </c>
      <c r="B9" s="118" t="s">
        <v>13</v>
      </c>
      <c r="C9" s="2">
        <v>4883</v>
      </c>
      <c r="D9" s="3">
        <v>1782</v>
      </c>
      <c r="E9" s="3">
        <v>17327</v>
      </c>
      <c r="F9" s="3">
        <v>2267</v>
      </c>
      <c r="G9" s="3">
        <v>2322</v>
      </c>
      <c r="H9" s="3">
        <v>1768</v>
      </c>
      <c r="I9" s="3">
        <v>1850</v>
      </c>
      <c r="J9" s="3">
        <v>45</v>
      </c>
      <c r="K9" s="3">
        <v>604</v>
      </c>
      <c r="L9" s="3">
        <v>87</v>
      </c>
      <c r="M9" s="3">
        <v>3</v>
      </c>
      <c r="N9" s="3">
        <v>32</v>
      </c>
      <c r="O9" s="3">
        <v>113</v>
      </c>
      <c r="P9" s="3">
        <v>79</v>
      </c>
      <c r="Q9" s="3">
        <v>64</v>
      </c>
      <c r="R9" s="3">
        <v>975</v>
      </c>
      <c r="S9" s="3">
        <v>224</v>
      </c>
      <c r="T9" s="3">
        <v>332</v>
      </c>
      <c r="U9" s="4">
        <v>547</v>
      </c>
      <c r="V9" s="29">
        <f t="shared" si="0"/>
        <v>35304</v>
      </c>
    </row>
    <row r="10" spans="1:22" ht="18" customHeight="1" x14ac:dyDescent="0.15">
      <c r="A10" s="153"/>
      <c r="B10" s="120" t="s">
        <v>14</v>
      </c>
      <c r="C10" s="5">
        <v>5208</v>
      </c>
      <c r="D10" s="6">
        <v>1834</v>
      </c>
      <c r="E10" s="6">
        <v>17623</v>
      </c>
      <c r="F10" s="6">
        <v>2388</v>
      </c>
      <c r="G10" s="6">
        <v>2551</v>
      </c>
      <c r="H10" s="6">
        <v>1919</v>
      </c>
      <c r="I10" s="6">
        <v>1976</v>
      </c>
      <c r="J10" s="6">
        <v>45</v>
      </c>
      <c r="K10" s="6">
        <v>630</v>
      </c>
      <c r="L10" s="6">
        <v>100</v>
      </c>
      <c r="M10" s="6">
        <v>3</v>
      </c>
      <c r="N10" s="6">
        <v>33</v>
      </c>
      <c r="O10" s="6">
        <v>143</v>
      </c>
      <c r="P10" s="6">
        <v>83</v>
      </c>
      <c r="Q10" s="6">
        <v>73</v>
      </c>
      <c r="R10" s="6">
        <v>1015</v>
      </c>
      <c r="S10" s="6">
        <v>247</v>
      </c>
      <c r="T10" s="6">
        <v>371</v>
      </c>
      <c r="U10" s="7">
        <v>583</v>
      </c>
      <c r="V10" s="31">
        <f t="shared" si="0"/>
        <v>36825</v>
      </c>
    </row>
    <row r="11" spans="1:22" ht="18" customHeight="1" x14ac:dyDescent="0.15">
      <c r="A11" s="156" t="s">
        <v>3</v>
      </c>
      <c r="B11" s="121" t="s">
        <v>13</v>
      </c>
      <c r="C11" s="11">
        <v>3739</v>
      </c>
      <c r="D11" s="12">
        <v>1707</v>
      </c>
      <c r="E11" s="12">
        <v>18308</v>
      </c>
      <c r="F11" s="12">
        <v>1840</v>
      </c>
      <c r="G11" s="12">
        <v>2330</v>
      </c>
      <c r="H11" s="12">
        <v>1134</v>
      </c>
      <c r="I11" s="12">
        <v>789</v>
      </c>
      <c r="J11" s="12">
        <v>43</v>
      </c>
      <c r="K11" s="12">
        <v>613</v>
      </c>
      <c r="L11" s="12">
        <v>52</v>
      </c>
      <c r="M11" s="12">
        <v>17</v>
      </c>
      <c r="N11" s="12">
        <v>8</v>
      </c>
      <c r="O11" s="12">
        <v>117</v>
      </c>
      <c r="P11" s="12">
        <v>54</v>
      </c>
      <c r="Q11" s="12">
        <v>30</v>
      </c>
      <c r="R11" s="12">
        <v>1009</v>
      </c>
      <c r="S11" s="12">
        <v>134</v>
      </c>
      <c r="T11" s="12">
        <v>194</v>
      </c>
      <c r="U11" s="13">
        <v>434</v>
      </c>
      <c r="V11" s="32">
        <f t="shared" si="0"/>
        <v>32552</v>
      </c>
    </row>
    <row r="12" spans="1:22" ht="18" customHeight="1" x14ac:dyDescent="0.15">
      <c r="A12" s="157"/>
      <c r="B12" s="119" t="s">
        <v>14</v>
      </c>
      <c r="C12" s="8">
        <v>4100</v>
      </c>
      <c r="D12" s="9">
        <v>1771</v>
      </c>
      <c r="E12" s="9">
        <v>18680</v>
      </c>
      <c r="F12" s="9">
        <v>1940</v>
      </c>
      <c r="G12" s="9">
        <v>2584</v>
      </c>
      <c r="H12" s="9">
        <v>1251</v>
      </c>
      <c r="I12" s="9">
        <v>846</v>
      </c>
      <c r="J12" s="9">
        <v>43</v>
      </c>
      <c r="K12" s="9">
        <v>632</v>
      </c>
      <c r="L12" s="9">
        <v>54</v>
      </c>
      <c r="M12" s="9">
        <v>17</v>
      </c>
      <c r="N12" s="9">
        <v>10</v>
      </c>
      <c r="O12" s="9">
        <v>131</v>
      </c>
      <c r="P12" s="9">
        <v>56</v>
      </c>
      <c r="Q12" s="9">
        <v>34</v>
      </c>
      <c r="R12" s="9">
        <v>1085</v>
      </c>
      <c r="S12" s="9">
        <v>142</v>
      </c>
      <c r="T12" s="9">
        <v>228</v>
      </c>
      <c r="U12" s="10">
        <v>481</v>
      </c>
      <c r="V12" s="30">
        <f t="shared" si="0"/>
        <v>34085</v>
      </c>
    </row>
    <row r="13" spans="1:22" ht="18" customHeight="1" x14ac:dyDescent="0.15">
      <c r="A13" s="154" t="s">
        <v>4</v>
      </c>
      <c r="B13" s="118" t="s">
        <v>13</v>
      </c>
      <c r="C13" s="2">
        <v>6059</v>
      </c>
      <c r="D13" s="3">
        <v>1592</v>
      </c>
      <c r="E13" s="3">
        <v>21517</v>
      </c>
      <c r="F13" s="3">
        <v>2283</v>
      </c>
      <c r="G13" s="3">
        <v>1214</v>
      </c>
      <c r="H13" s="3">
        <v>474</v>
      </c>
      <c r="I13" s="3">
        <v>1754</v>
      </c>
      <c r="J13" s="3">
        <v>49</v>
      </c>
      <c r="K13" s="3">
        <v>297</v>
      </c>
      <c r="L13" s="3">
        <v>47</v>
      </c>
      <c r="M13" s="3">
        <v>3</v>
      </c>
      <c r="N13" s="3">
        <v>53</v>
      </c>
      <c r="O13" s="3">
        <v>104</v>
      </c>
      <c r="P13" s="3">
        <v>90</v>
      </c>
      <c r="Q13" s="3">
        <v>41</v>
      </c>
      <c r="R13" s="3">
        <v>795</v>
      </c>
      <c r="S13" s="3">
        <v>707</v>
      </c>
      <c r="T13" s="3">
        <v>216</v>
      </c>
      <c r="U13" s="4">
        <v>492</v>
      </c>
      <c r="V13" s="29">
        <f t="shared" si="0"/>
        <v>37787</v>
      </c>
    </row>
    <row r="14" spans="1:22" ht="18" customHeight="1" x14ac:dyDescent="0.15">
      <c r="A14" s="153"/>
      <c r="B14" s="120" t="s">
        <v>14</v>
      </c>
      <c r="C14" s="5">
        <v>6574</v>
      </c>
      <c r="D14" s="6">
        <v>1681</v>
      </c>
      <c r="E14" s="6">
        <v>22076</v>
      </c>
      <c r="F14" s="6">
        <v>2397</v>
      </c>
      <c r="G14" s="6">
        <v>1295</v>
      </c>
      <c r="H14" s="6">
        <v>532</v>
      </c>
      <c r="I14" s="6">
        <v>1877</v>
      </c>
      <c r="J14" s="6">
        <v>56</v>
      </c>
      <c r="K14" s="6">
        <v>317</v>
      </c>
      <c r="L14" s="6">
        <v>56</v>
      </c>
      <c r="M14" s="6">
        <v>3</v>
      </c>
      <c r="N14" s="6">
        <v>58</v>
      </c>
      <c r="O14" s="6">
        <v>111</v>
      </c>
      <c r="P14" s="6">
        <v>96</v>
      </c>
      <c r="Q14" s="6">
        <v>50</v>
      </c>
      <c r="R14" s="6">
        <v>851</v>
      </c>
      <c r="S14" s="6">
        <v>713</v>
      </c>
      <c r="T14" s="6">
        <v>251</v>
      </c>
      <c r="U14" s="7">
        <v>529</v>
      </c>
      <c r="V14" s="31">
        <f t="shared" si="0"/>
        <v>39523</v>
      </c>
    </row>
    <row r="15" spans="1:22" ht="18" customHeight="1" x14ac:dyDescent="0.15">
      <c r="A15" s="156" t="s">
        <v>5</v>
      </c>
      <c r="B15" s="121" t="s">
        <v>13</v>
      </c>
      <c r="C15" s="11">
        <v>5494</v>
      </c>
      <c r="D15" s="12">
        <v>2267</v>
      </c>
      <c r="E15" s="12">
        <v>18091</v>
      </c>
      <c r="F15" s="12">
        <v>1632</v>
      </c>
      <c r="G15" s="12">
        <v>676</v>
      </c>
      <c r="H15" s="12">
        <v>482</v>
      </c>
      <c r="I15" s="12">
        <v>907</v>
      </c>
      <c r="J15" s="12">
        <v>31</v>
      </c>
      <c r="K15" s="12">
        <v>105</v>
      </c>
      <c r="L15" s="12">
        <v>23</v>
      </c>
      <c r="M15" s="12">
        <v>13</v>
      </c>
      <c r="N15" s="12">
        <v>36</v>
      </c>
      <c r="O15" s="12">
        <v>91</v>
      </c>
      <c r="P15" s="12">
        <v>112</v>
      </c>
      <c r="Q15" s="12">
        <v>142</v>
      </c>
      <c r="R15" s="12">
        <v>501</v>
      </c>
      <c r="S15" s="12">
        <v>128</v>
      </c>
      <c r="T15" s="12">
        <v>102</v>
      </c>
      <c r="U15" s="13">
        <v>413</v>
      </c>
      <c r="V15" s="32">
        <f t="shared" si="0"/>
        <v>31246</v>
      </c>
    </row>
    <row r="16" spans="1:22" ht="18" customHeight="1" x14ac:dyDescent="0.15">
      <c r="A16" s="157"/>
      <c r="B16" s="119" t="s">
        <v>14</v>
      </c>
      <c r="C16" s="8">
        <v>5861</v>
      </c>
      <c r="D16" s="9">
        <v>2328</v>
      </c>
      <c r="E16" s="9">
        <v>18502</v>
      </c>
      <c r="F16" s="9">
        <v>1714</v>
      </c>
      <c r="G16" s="9">
        <v>740</v>
      </c>
      <c r="H16" s="9">
        <v>568</v>
      </c>
      <c r="I16" s="9">
        <v>949</v>
      </c>
      <c r="J16" s="9">
        <v>38</v>
      </c>
      <c r="K16" s="9">
        <v>108</v>
      </c>
      <c r="L16" s="9">
        <v>23</v>
      </c>
      <c r="M16" s="9">
        <v>15</v>
      </c>
      <c r="N16" s="9">
        <v>222</v>
      </c>
      <c r="O16" s="9">
        <v>100</v>
      </c>
      <c r="P16" s="9">
        <v>124</v>
      </c>
      <c r="Q16" s="9">
        <v>322</v>
      </c>
      <c r="R16" s="9">
        <v>552</v>
      </c>
      <c r="S16" s="9">
        <v>134</v>
      </c>
      <c r="T16" s="9">
        <v>105</v>
      </c>
      <c r="U16" s="10">
        <v>635</v>
      </c>
      <c r="V16" s="30">
        <f t="shared" si="0"/>
        <v>33040</v>
      </c>
    </row>
    <row r="17" spans="1:22" ht="18" customHeight="1" x14ac:dyDescent="0.15">
      <c r="A17" s="154" t="s">
        <v>6</v>
      </c>
      <c r="B17" s="118" t="s">
        <v>13</v>
      </c>
      <c r="C17" s="2">
        <v>4633</v>
      </c>
      <c r="D17" s="3">
        <v>1464</v>
      </c>
      <c r="E17" s="3">
        <v>16935</v>
      </c>
      <c r="F17" s="3">
        <v>1064</v>
      </c>
      <c r="G17" s="3">
        <v>811</v>
      </c>
      <c r="H17" s="3">
        <v>485</v>
      </c>
      <c r="I17" s="3">
        <v>643</v>
      </c>
      <c r="J17" s="3">
        <v>23</v>
      </c>
      <c r="K17" s="3">
        <v>81</v>
      </c>
      <c r="L17" s="3">
        <v>26</v>
      </c>
      <c r="M17" s="3">
        <v>30</v>
      </c>
      <c r="N17" s="3">
        <v>7</v>
      </c>
      <c r="O17" s="3">
        <v>72</v>
      </c>
      <c r="P17" s="3">
        <v>41</v>
      </c>
      <c r="Q17" s="3">
        <v>71</v>
      </c>
      <c r="R17" s="3">
        <v>588</v>
      </c>
      <c r="S17" s="3">
        <v>156</v>
      </c>
      <c r="T17" s="3">
        <v>143</v>
      </c>
      <c r="U17" s="4">
        <v>453</v>
      </c>
      <c r="V17" s="29">
        <f t="shared" si="0"/>
        <v>27726</v>
      </c>
    </row>
    <row r="18" spans="1:22" ht="18" customHeight="1" x14ac:dyDescent="0.15">
      <c r="A18" s="153"/>
      <c r="B18" s="120" t="s">
        <v>14</v>
      </c>
      <c r="C18" s="5">
        <v>4874</v>
      </c>
      <c r="D18" s="6">
        <v>1529</v>
      </c>
      <c r="E18" s="6">
        <v>17293</v>
      </c>
      <c r="F18" s="6">
        <v>1135</v>
      </c>
      <c r="G18" s="6">
        <v>879</v>
      </c>
      <c r="H18" s="6">
        <v>556</v>
      </c>
      <c r="I18" s="6">
        <v>677</v>
      </c>
      <c r="J18" s="6">
        <v>26</v>
      </c>
      <c r="K18" s="6">
        <v>83</v>
      </c>
      <c r="L18" s="6">
        <v>31</v>
      </c>
      <c r="M18" s="6">
        <v>30</v>
      </c>
      <c r="N18" s="6">
        <v>11</v>
      </c>
      <c r="O18" s="6">
        <v>80</v>
      </c>
      <c r="P18" s="6">
        <v>42</v>
      </c>
      <c r="Q18" s="6">
        <v>77</v>
      </c>
      <c r="R18" s="6">
        <v>630</v>
      </c>
      <c r="S18" s="6">
        <v>168</v>
      </c>
      <c r="T18" s="6">
        <v>156</v>
      </c>
      <c r="U18" s="7">
        <v>472</v>
      </c>
      <c r="V18" s="31">
        <f t="shared" si="0"/>
        <v>28749</v>
      </c>
    </row>
    <row r="19" spans="1:22" ht="18" customHeight="1" x14ac:dyDescent="0.15">
      <c r="A19" s="156" t="s">
        <v>7</v>
      </c>
      <c r="B19" s="121" t="s">
        <v>13</v>
      </c>
      <c r="C19" s="142">
        <v>6466</v>
      </c>
      <c r="D19" s="143">
        <v>2084</v>
      </c>
      <c r="E19" s="143">
        <v>26835</v>
      </c>
      <c r="F19" s="143">
        <v>1875</v>
      </c>
      <c r="G19" s="143">
        <v>1205</v>
      </c>
      <c r="H19" s="143">
        <v>912</v>
      </c>
      <c r="I19" s="143">
        <v>1686</v>
      </c>
      <c r="J19" s="143">
        <v>54</v>
      </c>
      <c r="K19" s="143">
        <v>160</v>
      </c>
      <c r="L19" s="143">
        <v>33</v>
      </c>
      <c r="M19" s="143">
        <v>32</v>
      </c>
      <c r="N19" s="143">
        <v>6</v>
      </c>
      <c r="O19" s="143">
        <v>123</v>
      </c>
      <c r="P19" s="143">
        <v>65</v>
      </c>
      <c r="Q19" s="143">
        <v>105</v>
      </c>
      <c r="R19" s="143">
        <v>826</v>
      </c>
      <c r="S19" s="143">
        <v>198</v>
      </c>
      <c r="T19" s="143">
        <v>241</v>
      </c>
      <c r="U19" s="143">
        <v>672</v>
      </c>
      <c r="V19" s="42">
        <f t="shared" si="0"/>
        <v>43578</v>
      </c>
    </row>
    <row r="20" spans="1:22" ht="18" customHeight="1" x14ac:dyDescent="0.15">
      <c r="A20" s="157"/>
      <c r="B20" s="119" t="s">
        <v>14</v>
      </c>
      <c r="C20" s="144">
        <v>6637</v>
      </c>
      <c r="D20" s="145">
        <v>2123</v>
      </c>
      <c r="E20" s="145">
        <v>26942</v>
      </c>
      <c r="F20" s="145">
        <v>1932</v>
      </c>
      <c r="G20" s="145">
        <v>1294</v>
      </c>
      <c r="H20" s="145">
        <v>920</v>
      </c>
      <c r="I20" s="145">
        <v>1834</v>
      </c>
      <c r="J20" s="145">
        <v>56</v>
      </c>
      <c r="K20" s="145">
        <v>175</v>
      </c>
      <c r="L20" s="145">
        <v>33</v>
      </c>
      <c r="M20" s="145">
        <v>32</v>
      </c>
      <c r="N20" s="145">
        <v>6</v>
      </c>
      <c r="O20" s="145">
        <v>127</v>
      </c>
      <c r="P20" s="145">
        <v>67</v>
      </c>
      <c r="Q20" s="145">
        <v>113</v>
      </c>
      <c r="R20" s="145">
        <v>890</v>
      </c>
      <c r="S20" s="145">
        <v>206</v>
      </c>
      <c r="T20" s="145">
        <v>274</v>
      </c>
      <c r="U20" s="145">
        <v>685</v>
      </c>
      <c r="V20" s="99">
        <f t="shared" si="0"/>
        <v>44346</v>
      </c>
    </row>
    <row r="21" spans="1:22" ht="18" customHeight="1" x14ac:dyDescent="0.15">
      <c r="A21" s="154" t="s">
        <v>8</v>
      </c>
      <c r="B21" s="118" t="s">
        <v>13</v>
      </c>
      <c r="C21" s="146">
        <v>3956</v>
      </c>
      <c r="D21" s="147">
        <v>1974</v>
      </c>
      <c r="E21" s="148">
        <v>26719</v>
      </c>
      <c r="F21" s="148">
        <v>1306</v>
      </c>
      <c r="G21" s="148">
        <v>600</v>
      </c>
      <c r="H21" s="148">
        <v>1410</v>
      </c>
      <c r="I21" s="148">
        <v>1047</v>
      </c>
      <c r="J21" s="148">
        <v>40</v>
      </c>
      <c r="K21" s="148">
        <v>218</v>
      </c>
      <c r="L21" s="148">
        <v>53</v>
      </c>
      <c r="M21" s="148">
        <v>0</v>
      </c>
      <c r="N21" s="148">
        <v>0</v>
      </c>
      <c r="O21" s="148">
        <v>38</v>
      </c>
      <c r="P21" s="148">
        <v>20</v>
      </c>
      <c r="Q21" s="148">
        <v>17</v>
      </c>
      <c r="R21" s="148">
        <v>514</v>
      </c>
      <c r="S21" s="148">
        <v>106</v>
      </c>
      <c r="T21" s="148">
        <v>67</v>
      </c>
      <c r="U21" s="148">
        <v>337</v>
      </c>
      <c r="V21" s="42">
        <f t="shared" si="0"/>
        <v>38422</v>
      </c>
    </row>
    <row r="22" spans="1:22" ht="18" customHeight="1" x14ac:dyDescent="0.15">
      <c r="A22" s="153"/>
      <c r="B22" s="120" t="s">
        <v>14</v>
      </c>
      <c r="C22" s="144">
        <v>4067</v>
      </c>
      <c r="D22" s="145">
        <v>2000</v>
      </c>
      <c r="E22" s="145">
        <v>26857</v>
      </c>
      <c r="F22" s="145">
        <v>1364</v>
      </c>
      <c r="G22" s="145">
        <v>658</v>
      </c>
      <c r="H22" s="145">
        <v>1480</v>
      </c>
      <c r="I22" s="145">
        <v>1095</v>
      </c>
      <c r="J22" s="145">
        <v>40</v>
      </c>
      <c r="K22" s="145">
        <v>243</v>
      </c>
      <c r="L22" s="145">
        <v>53</v>
      </c>
      <c r="M22" s="145">
        <v>0</v>
      </c>
      <c r="N22" s="145">
        <v>0</v>
      </c>
      <c r="O22" s="145">
        <v>39</v>
      </c>
      <c r="P22" s="145">
        <v>20</v>
      </c>
      <c r="Q22" s="145">
        <v>17</v>
      </c>
      <c r="R22" s="145">
        <v>533</v>
      </c>
      <c r="S22" s="145">
        <v>110</v>
      </c>
      <c r="T22" s="145">
        <v>82</v>
      </c>
      <c r="U22" s="145">
        <v>352</v>
      </c>
      <c r="V22" s="44">
        <f t="shared" si="0"/>
        <v>39010</v>
      </c>
    </row>
    <row r="23" spans="1:22" ht="18" customHeight="1" x14ac:dyDescent="0.15">
      <c r="A23" s="156" t="s">
        <v>9</v>
      </c>
      <c r="B23" s="121" t="s">
        <v>13</v>
      </c>
      <c r="C23" s="146">
        <v>8645</v>
      </c>
      <c r="D23" s="148">
        <v>1786</v>
      </c>
      <c r="E23" s="148">
        <v>32530</v>
      </c>
      <c r="F23" s="148">
        <v>2096</v>
      </c>
      <c r="G23" s="148">
        <v>3209</v>
      </c>
      <c r="H23" s="148">
        <v>4998</v>
      </c>
      <c r="I23" s="148">
        <v>4650</v>
      </c>
      <c r="J23" s="148">
        <v>35</v>
      </c>
      <c r="K23" s="148">
        <v>1665</v>
      </c>
      <c r="L23" s="148">
        <v>91</v>
      </c>
      <c r="M23" s="148">
        <v>12</v>
      </c>
      <c r="N23" s="148">
        <v>43</v>
      </c>
      <c r="O23" s="148">
        <v>69</v>
      </c>
      <c r="P23" s="148">
        <v>40</v>
      </c>
      <c r="Q23" s="148">
        <v>32</v>
      </c>
      <c r="R23" s="148">
        <v>376</v>
      </c>
      <c r="S23" s="148">
        <v>40</v>
      </c>
      <c r="T23" s="148">
        <v>243</v>
      </c>
      <c r="U23" s="148">
        <v>581</v>
      </c>
      <c r="V23" s="100">
        <f t="shared" si="0"/>
        <v>61141</v>
      </c>
    </row>
    <row r="24" spans="1:22" ht="18" customHeight="1" x14ac:dyDescent="0.15">
      <c r="A24" s="157"/>
      <c r="B24" s="119" t="s">
        <v>14</v>
      </c>
      <c r="C24" s="144">
        <v>8798</v>
      </c>
      <c r="D24" s="145">
        <v>1834</v>
      </c>
      <c r="E24" s="145">
        <v>32623</v>
      </c>
      <c r="F24" s="145">
        <v>2179</v>
      </c>
      <c r="G24" s="145">
        <v>3484</v>
      </c>
      <c r="H24" s="145">
        <v>5074</v>
      </c>
      <c r="I24" s="145">
        <v>4707</v>
      </c>
      <c r="J24" s="145">
        <v>35</v>
      </c>
      <c r="K24" s="145">
        <v>1720</v>
      </c>
      <c r="L24" s="145">
        <v>102</v>
      </c>
      <c r="M24" s="145">
        <v>14</v>
      </c>
      <c r="N24" s="145">
        <v>43</v>
      </c>
      <c r="O24" s="145">
        <v>72</v>
      </c>
      <c r="P24" s="145">
        <v>46</v>
      </c>
      <c r="Q24" s="145">
        <v>36</v>
      </c>
      <c r="R24" s="145">
        <v>402</v>
      </c>
      <c r="S24" s="145">
        <v>45</v>
      </c>
      <c r="T24" s="145">
        <v>295</v>
      </c>
      <c r="U24" s="145">
        <v>594</v>
      </c>
      <c r="V24" s="99">
        <f t="shared" si="0"/>
        <v>62103</v>
      </c>
    </row>
    <row r="25" spans="1:22" ht="18" customHeight="1" x14ac:dyDescent="0.15">
      <c r="A25" s="154" t="s">
        <v>10</v>
      </c>
      <c r="B25" s="118" t="s">
        <v>13</v>
      </c>
      <c r="C25" s="146">
        <v>13929</v>
      </c>
      <c r="D25" s="148">
        <v>4400</v>
      </c>
      <c r="E25" s="148">
        <v>33934</v>
      </c>
      <c r="F25" s="148">
        <v>2241</v>
      </c>
      <c r="G25" s="148">
        <v>1269</v>
      </c>
      <c r="H25" s="148">
        <v>2466</v>
      </c>
      <c r="I25" s="148">
        <v>5772</v>
      </c>
      <c r="J25" s="148">
        <v>167</v>
      </c>
      <c r="K25" s="148">
        <v>1552</v>
      </c>
      <c r="L25" s="148">
        <v>76</v>
      </c>
      <c r="M25" s="148">
        <v>11</v>
      </c>
      <c r="N25" s="148">
        <v>0</v>
      </c>
      <c r="O25" s="148">
        <v>90</v>
      </c>
      <c r="P25" s="148">
        <v>60</v>
      </c>
      <c r="Q25" s="148">
        <v>17</v>
      </c>
      <c r="R25" s="148">
        <v>334</v>
      </c>
      <c r="S25" s="148">
        <v>60</v>
      </c>
      <c r="T25" s="148">
        <v>357</v>
      </c>
      <c r="U25" s="148">
        <v>983</v>
      </c>
      <c r="V25" s="42">
        <f t="shared" si="0"/>
        <v>67718</v>
      </c>
    </row>
    <row r="26" spans="1:22" ht="18" customHeight="1" x14ac:dyDescent="0.15">
      <c r="A26" s="153"/>
      <c r="B26" s="120" t="s">
        <v>14</v>
      </c>
      <c r="C26" s="144">
        <v>14113</v>
      </c>
      <c r="D26" s="145">
        <v>4437</v>
      </c>
      <c r="E26" s="145">
        <v>34015</v>
      </c>
      <c r="F26" s="145">
        <v>2280</v>
      </c>
      <c r="G26" s="145">
        <v>1315</v>
      </c>
      <c r="H26" s="145">
        <v>2477</v>
      </c>
      <c r="I26" s="145">
        <v>5821</v>
      </c>
      <c r="J26" s="145">
        <v>167</v>
      </c>
      <c r="K26" s="145">
        <v>1573</v>
      </c>
      <c r="L26" s="145">
        <v>76</v>
      </c>
      <c r="M26" s="145">
        <v>13</v>
      </c>
      <c r="N26" s="145">
        <v>0</v>
      </c>
      <c r="O26" s="145">
        <v>91</v>
      </c>
      <c r="P26" s="145">
        <v>64</v>
      </c>
      <c r="Q26" s="145">
        <v>17</v>
      </c>
      <c r="R26" s="145">
        <v>344</v>
      </c>
      <c r="S26" s="145">
        <v>75</v>
      </c>
      <c r="T26" s="145">
        <v>414</v>
      </c>
      <c r="U26" s="145">
        <v>984</v>
      </c>
      <c r="V26" s="44">
        <f t="shared" si="0"/>
        <v>68276</v>
      </c>
    </row>
    <row r="27" spans="1:22" ht="18" customHeight="1" x14ac:dyDescent="0.15">
      <c r="A27" s="156" t="s">
        <v>11</v>
      </c>
      <c r="B27" s="121" t="s">
        <v>13</v>
      </c>
      <c r="C27" s="146">
        <v>16625</v>
      </c>
      <c r="D27" s="148">
        <v>2691</v>
      </c>
      <c r="E27" s="148">
        <v>26317</v>
      </c>
      <c r="F27" s="148">
        <v>1716</v>
      </c>
      <c r="G27" s="148">
        <v>690</v>
      </c>
      <c r="H27" s="148">
        <v>1477</v>
      </c>
      <c r="I27" s="148">
        <v>5670</v>
      </c>
      <c r="J27" s="148">
        <v>29</v>
      </c>
      <c r="K27" s="148">
        <v>635</v>
      </c>
      <c r="L27" s="148">
        <v>63</v>
      </c>
      <c r="M27" s="148">
        <v>1</v>
      </c>
      <c r="N27" s="148">
        <v>63</v>
      </c>
      <c r="O27" s="148">
        <v>95</v>
      </c>
      <c r="P27" s="148">
        <v>63</v>
      </c>
      <c r="Q27" s="148">
        <v>67</v>
      </c>
      <c r="R27" s="148">
        <v>364</v>
      </c>
      <c r="S27" s="148">
        <v>63</v>
      </c>
      <c r="T27" s="148">
        <v>247</v>
      </c>
      <c r="U27" s="148">
        <v>630</v>
      </c>
      <c r="V27" s="100">
        <f t="shared" si="0"/>
        <v>57506</v>
      </c>
    </row>
    <row r="28" spans="1:22" ht="18" customHeight="1" x14ac:dyDescent="0.15">
      <c r="A28" s="157"/>
      <c r="B28" s="119" t="s">
        <v>14</v>
      </c>
      <c r="C28" s="144">
        <v>17101</v>
      </c>
      <c r="D28" s="145">
        <v>2753</v>
      </c>
      <c r="E28" s="145">
        <v>26371</v>
      </c>
      <c r="F28" s="145">
        <v>1761</v>
      </c>
      <c r="G28" s="145">
        <v>736</v>
      </c>
      <c r="H28" s="145">
        <v>1525</v>
      </c>
      <c r="I28" s="145">
        <v>5795</v>
      </c>
      <c r="J28" s="145">
        <v>29</v>
      </c>
      <c r="K28" s="145">
        <v>637</v>
      </c>
      <c r="L28" s="145">
        <v>63</v>
      </c>
      <c r="M28" s="145">
        <v>1</v>
      </c>
      <c r="N28" s="145">
        <v>63</v>
      </c>
      <c r="O28" s="145">
        <v>99</v>
      </c>
      <c r="P28" s="145">
        <v>67</v>
      </c>
      <c r="Q28" s="145">
        <v>67</v>
      </c>
      <c r="R28" s="145">
        <v>395</v>
      </c>
      <c r="S28" s="145">
        <v>64</v>
      </c>
      <c r="T28" s="145">
        <v>272</v>
      </c>
      <c r="U28" s="145">
        <v>639</v>
      </c>
      <c r="V28" s="99">
        <f t="shared" si="0"/>
        <v>58438</v>
      </c>
    </row>
    <row r="29" spans="1:22" ht="18" customHeight="1" x14ac:dyDescent="0.15">
      <c r="A29" s="154" t="s">
        <v>12</v>
      </c>
      <c r="B29" s="118" t="s">
        <v>13</v>
      </c>
      <c r="C29" s="146">
        <v>4037</v>
      </c>
      <c r="D29" s="148">
        <v>1302</v>
      </c>
      <c r="E29" s="148">
        <v>20338</v>
      </c>
      <c r="F29" s="148">
        <v>1220</v>
      </c>
      <c r="G29" s="148">
        <v>487</v>
      </c>
      <c r="H29" s="148">
        <v>1179</v>
      </c>
      <c r="I29" s="148">
        <v>3571</v>
      </c>
      <c r="J29" s="148">
        <v>0</v>
      </c>
      <c r="K29" s="148">
        <v>162</v>
      </c>
      <c r="L29" s="148">
        <v>31</v>
      </c>
      <c r="M29" s="148">
        <v>0</v>
      </c>
      <c r="N29" s="148">
        <v>0</v>
      </c>
      <c r="O29" s="148">
        <v>56</v>
      </c>
      <c r="P29" s="148">
        <v>27</v>
      </c>
      <c r="Q29" s="148">
        <v>10</v>
      </c>
      <c r="R29" s="148">
        <v>343</v>
      </c>
      <c r="S29" s="148">
        <v>36</v>
      </c>
      <c r="T29" s="148">
        <v>164</v>
      </c>
      <c r="U29" s="148">
        <v>254</v>
      </c>
      <c r="V29" s="42">
        <f t="shared" si="0"/>
        <v>33217</v>
      </c>
    </row>
    <row r="30" spans="1:22" ht="18" customHeight="1" x14ac:dyDescent="0.15">
      <c r="A30" s="153"/>
      <c r="B30" s="120" t="s">
        <v>14</v>
      </c>
      <c r="C30" s="144">
        <v>4114</v>
      </c>
      <c r="D30" s="149">
        <v>1317</v>
      </c>
      <c r="E30" s="149">
        <v>20423</v>
      </c>
      <c r="F30" s="149">
        <v>1245</v>
      </c>
      <c r="G30" s="149">
        <v>507</v>
      </c>
      <c r="H30" s="149">
        <v>1201</v>
      </c>
      <c r="I30" s="149">
        <v>3641</v>
      </c>
      <c r="J30" s="149">
        <v>0</v>
      </c>
      <c r="K30" s="149">
        <v>175</v>
      </c>
      <c r="L30" s="149">
        <v>31</v>
      </c>
      <c r="M30" s="149">
        <v>0</v>
      </c>
      <c r="N30" s="149">
        <v>0</v>
      </c>
      <c r="O30" s="149">
        <v>59</v>
      </c>
      <c r="P30" s="149">
        <v>27</v>
      </c>
      <c r="Q30" s="149">
        <v>10</v>
      </c>
      <c r="R30" s="149">
        <v>355</v>
      </c>
      <c r="S30" s="149">
        <v>36</v>
      </c>
      <c r="T30" s="149">
        <v>171</v>
      </c>
      <c r="U30" s="149">
        <v>263</v>
      </c>
      <c r="V30" s="44">
        <f t="shared" si="0"/>
        <v>33575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82782</v>
      </c>
      <c r="D31" s="3">
        <f t="shared" ref="D31:V31" si="1">+D7+D9+D11+D13+D15+D17+D19+D21+D23+D25+D27+D29</f>
        <v>24428</v>
      </c>
      <c r="E31" s="3">
        <f t="shared" si="1"/>
        <v>277606</v>
      </c>
      <c r="F31" s="3">
        <f t="shared" si="1"/>
        <v>21276</v>
      </c>
      <c r="G31" s="3">
        <f t="shared" si="1"/>
        <v>16342</v>
      </c>
      <c r="H31" s="3">
        <f t="shared" si="1"/>
        <v>18447</v>
      </c>
      <c r="I31" s="3">
        <f t="shared" si="1"/>
        <v>31583</v>
      </c>
      <c r="J31" s="3">
        <f t="shared" si="1"/>
        <v>557</v>
      </c>
      <c r="K31" s="3">
        <f t="shared" ref="K31:M31" si="2">+K7+K9+K11+K13+K15+K17+K19+K21+K23+K25+K27+K29</f>
        <v>6564</v>
      </c>
      <c r="L31" s="3">
        <f t="shared" si="2"/>
        <v>651</v>
      </c>
      <c r="M31" s="3">
        <f t="shared" si="2"/>
        <v>131</v>
      </c>
      <c r="N31" s="3">
        <f t="shared" si="1"/>
        <v>256</v>
      </c>
      <c r="O31" s="3">
        <f t="shared" si="1"/>
        <v>1093</v>
      </c>
      <c r="P31" s="3">
        <f t="shared" si="1"/>
        <v>707</v>
      </c>
      <c r="Q31" s="3">
        <f t="shared" si="1"/>
        <v>632</v>
      </c>
      <c r="R31" s="3">
        <f t="shared" si="1"/>
        <v>7467</v>
      </c>
      <c r="S31" s="3">
        <f t="shared" si="1"/>
        <v>2092</v>
      </c>
      <c r="T31" s="3">
        <f t="shared" si="1"/>
        <v>2645</v>
      </c>
      <c r="U31" s="4">
        <f t="shared" si="1"/>
        <v>6388</v>
      </c>
      <c r="V31" s="29">
        <f t="shared" si="1"/>
        <v>501647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86065</v>
      </c>
      <c r="D32" s="6">
        <f t="shared" si="3"/>
        <v>25037</v>
      </c>
      <c r="E32" s="6">
        <f t="shared" si="3"/>
        <v>280365</v>
      </c>
      <c r="F32" s="6">
        <f t="shared" si="3"/>
        <v>22150</v>
      </c>
      <c r="G32" s="6">
        <f t="shared" si="3"/>
        <v>17693</v>
      </c>
      <c r="H32" s="6">
        <f t="shared" si="3"/>
        <v>19293</v>
      </c>
      <c r="I32" s="6">
        <f t="shared" si="3"/>
        <v>32645</v>
      </c>
      <c r="J32" s="6">
        <f t="shared" si="3"/>
        <v>576</v>
      </c>
      <c r="K32" s="6">
        <f t="shared" ref="K32:M32" si="4">+K8+K10+K12+K14+K16+K18+K20+K22+K24+K26+K28+K30</f>
        <v>6794</v>
      </c>
      <c r="L32" s="6">
        <f t="shared" si="4"/>
        <v>700</v>
      </c>
      <c r="M32" s="6">
        <f t="shared" si="4"/>
        <v>142</v>
      </c>
      <c r="N32" s="6">
        <f t="shared" si="3"/>
        <v>454</v>
      </c>
      <c r="O32" s="6">
        <f t="shared" si="3"/>
        <v>1187</v>
      </c>
      <c r="P32" s="6">
        <f t="shared" si="3"/>
        <v>751</v>
      </c>
      <c r="Q32" s="6">
        <f t="shared" si="3"/>
        <v>862</v>
      </c>
      <c r="R32" s="6">
        <f t="shared" si="3"/>
        <v>7940</v>
      </c>
      <c r="S32" s="6">
        <f t="shared" si="3"/>
        <v>2193</v>
      </c>
      <c r="T32" s="6">
        <f t="shared" si="3"/>
        <v>2978</v>
      </c>
      <c r="U32" s="7">
        <f t="shared" si="3"/>
        <v>6828</v>
      </c>
      <c r="V32" s="31">
        <f t="shared" si="3"/>
        <v>514653</v>
      </c>
    </row>
    <row r="33" spans="1:22" ht="18" customHeight="1" x14ac:dyDescent="0.15">
      <c r="A33" s="158" t="s">
        <v>273</v>
      </c>
      <c r="B33" s="118" t="s">
        <v>13</v>
      </c>
      <c r="C33" s="2">
        <v>81081</v>
      </c>
      <c r="D33" s="3">
        <v>17020</v>
      </c>
      <c r="E33" s="3">
        <v>220684</v>
      </c>
      <c r="F33" s="3">
        <v>13067</v>
      </c>
      <c r="G33" s="3">
        <v>14555</v>
      </c>
      <c r="H33" s="3">
        <v>14424</v>
      </c>
      <c r="I33" s="3">
        <v>18841</v>
      </c>
      <c r="J33" s="3">
        <v>2654</v>
      </c>
      <c r="K33" s="3">
        <v>3665</v>
      </c>
      <c r="L33" s="3">
        <v>555</v>
      </c>
      <c r="M33" s="3">
        <v>173</v>
      </c>
      <c r="N33" s="3">
        <v>185</v>
      </c>
      <c r="O33" s="3">
        <v>746</v>
      </c>
      <c r="P33" s="3">
        <v>394</v>
      </c>
      <c r="Q33" s="3">
        <v>270</v>
      </c>
      <c r="R33" s="3">
        <v>6753</v>
      </c>
      <c r="S33" s="3">
        <v>1537</v>
      </c>
      <c r="T33" s="3">
        <v>2785</v>
      </c>
      <c r="U33" s="4">
        <v>5588</v>
      </c>
      <c r="V33" s="29">
        <f>SUM(C33:U33)</f>
        <v>404977</v>
      </c>
    </row>
    <row r="34" spans="1:22" ht="18" customHeight="1" x14ac:dyDescent="0.15">
      <c r="A34" s="153"/>
      <c r="B34" s="120" t="s">
        <v>14</v>
      </c>
      <c r="C34" s="5">
        <v>84224</v>
      </c>
      <c r="D34" s="6">
        <v>17507</v>
      </c>
      <c r="E34" s="6">
        <v>223683</v>
      </c>
      <c r="F34" s="6">
        <v>13795</v>
      </c>
      <c r="G34" s="6">
        <v>15472</v>
      </c>
      <c r="H34" s="6">
        <v>15241</v>
      </c>
      <c r="I34" s="6">
        <v>19862</v>
      </c>
      <c r="J34" s="6">
        <v>2664</v>
      </c>
      <c r="K34" s="6">
        <v>3932</v>
      </c>
      <c r="L34" s="6">
        <v>604</v>
      </c>
      <c r="M34" s="6">
        <v>175</v>
      </c>
      <c r="N34" s="6">
        <v>191</v>
      </c>
      <c r="O34" s="6">
        <v>913</v>
      </c>
      <c r="P34" s="6">
        <v>433</v>
      </c>
      <c r="Q34" s="6">
        <v>497</v>
      </c>
      <c r="R34" s="6">
        <v>7125</v>
      </c>
      <c r="S34" s="6">
        <v>1624</v>
      </c>
      <c r="T34" s="6">
        <v>3037</v>
      </c>
      <c r="U34" s="7">
        <v>5938</v>
      </c>
      <c r="V34" s="31">
        <f>SUM(C34:U34)</f>
        <v>416917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1.020979020979021</v>
      </c>
      <c r="D35" s="34">
        <f t="shared" ref="D35:V35" si="5">IF(D33=0,"- ",+D31/D33)</f>
        <v>1.4352526439482962</v>
      </c>
      <c r="E35" s="34">
        <f t="shared" si="5"/>
        <v>1.2579344220695656</v>
      </c>
      <c r="F35" s="34">
        <f t="shared" si="5"/>
        <v>1.6282237698017907</v>
      </c>
      <c r="G35" s="34">
        <f t="shared" si="5"/>
        <v>1.1227756784610099</v>
      </c>
      <c r="H35" s="34">
        <f t="shared" si="5"/>
        <v>1.2789101497504161</v>
      </c>
      <c r="I35" s="34">
        <f t="shared" si="5"/>
        <v>1.6762910673531128</v>
      </c>
      <c r="J35" s="34">
        <f t="shared" si="5"/>
        <v>0.20987189148455163</v>
      </c>
      <c r="K35" s="34">
        <f t="shared" ref="K35:M35" si="6">IF(K33=0,"- ",+K31/K33)</f>
        <v>1.7909959072305592</v>
      </c>
      <c r="L35" s="34">
        <f t="shared" si="6"/>
        <v>1.172972972972973</v>
      </c>
      <c r="M35" s="34">
        <f t="shared" si="6"/>
        <v>0.75722543352601157</v>
      </c>
      <c r="N35" s="34">
        <f t="shared" si="5"/>
        <v>1.3837837837837839</v>
      </c>
      <c r="O35" s="34">
        <f t="shared" si="5"/>
        <v>1.4651474530831099</v>
      </c>
      <c r="P35" s="34">
        <f t="shared" si="5"/>
        <v>1.7944162436548223</v>
      </c>
      <c r="Q35" s="34">
        <f t="shared" si="5"/>
        <v>2.3407407407407406</v>
      </c>
      <c r="R35" s="34">
        <f t="shared" si="5"/>
        <v>1.1057307863171923</v>
      </c>
      <c r="S35" s="34">
        <f t="shared" si="5"/>
        <v>1.3610930383864672</v>
      </c>
      <c r="T35" s="34">
        <f t="shared" si="5"/>
        <v>0.9497307001795332</v>
      </c>
      <c r="U35" s="35">
        <f t="shared" si="5"/>
        <v>1.1431639226914818</v>
      </c>
      <c r="V35" s="36">
        <f t="shared" si="5"/>
        <v>1.2387049141062332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1.0218583776595744</v>
      </c>
      <c r="D36" s="38">
        <f t="shared" si="7"/>
        <v>1.430113668818187</v>
      </c>
      <c r="E36" s="38">
        <f t="shared" si="7"/>
        <v>1.2534032537117259</v>
      </c>
      <c r="F36" s="38">
        <f t="shared" si="7"/>
        <v>1.6056542225444002</v>
      </c>
      <c r="G36" s="38">
        <f t="shared" si="7"/>
        <v>1.1435496380558428</v>
      </c>
      <c r="H36" s="38">
        <f t="shared" si="7"/>
        <v>1.2658618200905452</v>
      </c>
      <c r="I36" s="38">
        <f t="shared" si="7"/>
        <v>1.6435907763568625</v>
      </c>
      <c r="J36" s="38">
        <f t="shared" si="7"/>
        <v>0.21621621621621623</v>
      </c>
      <c r="K36" s="38">
        <f t="shared" ref="K36:M36" si="8">IF(K34=0,"- ",+K32/K34)</f>
        <v>1.7278738555442523</v>
      </c>
      <c r="L36" s="38">
        <f t="shared" si="8"/>
        <v>1.1589403973509933</v>
      </c>
      <c r="M36" s="38">
        <f t="shared" si="8"/>
        <v>0.81142857142857139</v>
      </c>
      <c r="N36" s="38">
        <f t="shared" si="7"/>
        <v>2.3769633507853403</v>
      </c>
      <c r="O36" s="38">
        <f t="shared" si="7"/>
        <v>1.3001095290251916</v>
      </c>
      <c r="P36" s="38">
        <f t="shared" si="7"/>
        <v>1.7344110854503465</v>
      </c>
      <c r="Q36" s="38">
        <f t="shared" si="7"/>
        <v>1.7344064386317908</v>
      </c>
      <c r="R36" s="38">
        <f t="shared" si="7"/>
        <v>1.1143859649122807</v>
      </c>
      <c r="S36" s="38">
        <f t="shared" si="7"/>
        <v>1.3503694581280787</v>
      </c>
      <c r="T36" s="38">
        <f t="shared" si="7"/>
        <v>0.98057293381626609</v>
      </c>
      <c r="U36" s="39">
        <f t="shared" si="7"/>
        <v>1.1498821151902998</v>
      </c>
      <c r="V36" s="40">
        <f t="shared" si="7"/>
        <v>1.2344255571252791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pageSetUpPr fitToPage="1"/>
  </sheetPr>
  <dimension ref="A1:AG56"/>
  <sheetViews>
    <sheetView view="pageBreakPreview" topLeftCell="A10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13</v>
      </c>
      <c r="O4" s="14" t="s">
        <v>257</v>
      </c>
      <c r="P4" s="14" t="s">
        <v>258</v>
      </c>
      <c r="Q4" s="15">
        <v>5</v>
      </c>
      <c r="R4" s="14" t="s">
        <v>37</v>
      </c>
      <c r="T4" s="16" t="s">
        <v>33</v>
      </c>
      <c r="U4" s="16"/>
      <c r="V4" s="16" t="s">
        <v>119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131</v>
      </c>
      <c r="D7" s="3">
        <v>8</v>
      </c>
      <c r="E7" s="3">
        <v>910</v>
      </c>
      <c r="F7" s="3">
        <v>45</v>
      </c>
      <c r="G7" s="3">
        <v>14</v>
      </c>
      <c r="H7" s="3">
        <v>59</v>
      </c>
      <c r="I7" s="3">
        <v>490</v>
      </c>
      <c r="J7" s="3">
        <v>0</v>
      </c>
      <c r="K7" s="3">
        <v>10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2</v>
      </c>
      <c r="R7" s="3">
        <v>30</v>
      </c>
      <c r="S7" s="3">
        <v>6</v>
      </c>
      <c r="T7" s="3">
        <v>2</v>
      </c>
      <c r="U7" s="4">
        <v>10</v>
      </c>
      <c r="V7" s="29">
        <f>SUM(C7:U7)</f>
        <v>1717</v>
      </c>
    </row>
    <row r="8" spans="1:22" ht="18" customHeight="1" x14ac:dyDescent="0.15">
      <c r="A8" s="157"/>
      <c r="B8" s="119" t="s">
        <v>14</v>
      </c>
      <c r="C8" s="5">
        <v>131</v>
      </c>
      <c r="D8" s="9">
        <v>8</v>
      </c>
      <c r="E8" s="9">
        <v>910</v>
      </c>
      <c r="F8" s="9">
        <v>45</v>
      </c>
      <c r="G8" s="9">
        <v>14</v>
      </c>
      <c r="H8" s="9">
        <v>59</v>
      </c>
      <c r="I8" s="9">
        <v>490</v>
      </c>
      <c r="J8" s="9">
        <v>0</v>
      </c>
      <c r="K8" s="9">
        <v>10</v>
      </c>
      <c r="L8" s="9">
        <v>0</v>
      </c>
      <c r="M8" s="9">
        <v>0</v>
      </c>
      <c r="N8" s="9">
        <v>0</v>
      </c>
      <c r="O8" s="9">
        <v>0</v>
      </c>
      <c r="P8" s="9">
        <v>0</v>
      </c>
      <c r="Q8" s="9">
        <v>2</v>
      </c>
      <c r="R8" s="9">
        <v>30</v>
      </c>
      <c r="S8" s="9">
        <v>6</v>
      </c>
      <c r="T8" s="9">
        <v>2</v>
      </c>
      <c r="U8" s="10">
        <v>10</v>
      </c>
      <c r="V8" s="30">
        <f t="shared" ref="V8:V30" si="0">SUM(C8:U8)</f>
        <v>1717</v>
      </c>
    </row>
    <row r="9" spans="1:22" ht="18" customHeight="1" x14ac:dyDescent="0.15">
      <c r="A9" s="154" t="s">
        <v>2</v>
      </c>
      <c r="B9" s="118" t="s">
        <v>13</v>
      </c>
      <c r="C9" s="2">
        <v>255</v>
      </c>
      <c r="D9" s="3">
        <v>11</v>
      </c>
      <c r="E9" s="3">
        <v>599</v>
      </c>
      <c r="F9" s="3">
        <v>66</v>
      </c>
      <c r="G9" s="3">
        <v>83</v>
      </c>
      <c r="H9" s="3">
        <v>236</v>
      </c>
      <c r="I9" s="3">
        <v>327</v>
      </c>
      <c r="J9" s="3">
        <v>9</v>
      </c>
      <c r="K9" s="3">
        <v>0</v>
      </c>
      <c r="L9" s="3">
        <v>0</v>
      </c>
      <c r="M9" s="3">
        <v>0</v>
      </c>
      <c r="N9" s="3">
        <v>1</v>
      </c>
      <c r="O9" s="3">
        <v>0</v>
      </c>
      <c r="P9" s="3">
        <v>3</v>
      </c>
      <c r="Q9" s="3">
        <v>0</v>
      </c>
      <c r="R9" s="3">
        <v>18</v>
      </c>
      <c r="S9" s="3">
        <v>5</v>
      </c>
      <c r="T9" s="3">
        <v>13</v>
      </c>
      <c r="U9" s="4">
        <v>20</v>
      </c>
      <c r="V9" s="29">
        <f t="shared" si="0"/>
        <v>1646</v>
      </c>
    </row>
    <row r="10" spans="1:22" ht="18" customHeight="1" x14ac:dyDescent="0.15">
      <c r="A10" s="153"/>
      <c r="B10" s="120" t="s">
        <v>14</v>
      </c>
      <c r="C10" s="5">
        <v>255</v>
      </c>
      <c r="D10" s="6">
        <v>11</v>
      </c>
      <c r="E10" s="6">
        <v>599</v>
      </c>
      <c r="F10" s="6">
        <v>66</v>
      </c>
      <c r="G10" s="6">
        <v>83</v>
      </c>
      <c r="H10" s="6">
        <v>236</v>
      </c>
      <c r="I10" s="6">
        <v>327</v>
      </c>
      <c r="J10" s="6">
        <v>9</v>
      </c>
      <c r="K10" s="6">
        <v>0</v>
      </c>
      <c r="L10" s="6">
        <v>0</v>
      </c>
      <c r="M10" s="6">
        <v>0</v>
      </c>
      <c r="N10" s="6">
        <v>1</v>
      </c>
      <c r="O10" s="6">
        <v>0</v>
      </c>
      <c r="P10" s="6">
        <v>3</v>
      </c>
      <c r="Q10" s="6">
        <v>0</v>
      </c>
      <c r="R10" s="6">
        <v>18</v>
      </c>
      <c r="S10" s="6">
        <v>5</v>
      </c>
      <c r="T10" s="6">
        <v>13</v>
      </c>
      <c r="U10" s="7">
        <v>20</v>
      </c>
      <c r="V10" s="31">
        <f t="shared" si="0"/>
        <v>1646</v>
      </c>
    </row>
    <row r="11" spans="1:22" ht="18" customHeight="1" x14ac:dyDescent="0.15">
      <c r="A11" s="156" t="s">
        <v>3</v>
      </c>
      <c r="B11" s="121" t="s">
        <v>13</v>
      </c>
      <c r="C11" s="11">
        <v>172</v>
      </c>
      <c r="D11" s="12">
        <v>11</v>
      </c>
      <c r="E11" s="12">
        <v>646</v>
      </c>
      <c r="F11" s="12">
        <v>33</v>
      </c>
      <c r="G11" s="12">
        <v>54</v>
      </c>
      <c r="H11" s="12">
        <v>84</v>
      </c>
      <c r="I11" s="12">
        <v>57</v>
      </c>
      <c r="J11" s="12">
        <v>0</v>
      </c>
      <c r="K11" s="12">
        <v>33</v>
      </c>
      <c r="L11" s="12">
        <v>0</v>
      </c>
      <c r="M11" s="12">
        <v>1</v>
      </c>
      <c r="N11" s="12">
        <v>0</v>
      </c>
      <c r="O11" s="12">
        <v>0</v>
      </c>
      <c r="P11" s="12">
        <v>0</v>
      </c>
      <c r="Q11" s="12">
        <v>0</v>
      </c>
      <c r="R11" s="12">
        <v>29</v>
      </c>
      <c r="S11" s="12">
        <v>11</v>
      </c>
      <c r="T11" s="12">
        <v>0</v>
      </c>
      <c r="U11" s="13">
        <v>32</v>
      </c>
      <c r="V11" s="32">
        <f t="shared" si="0"/>
        <v>1163</v>
      </c>
    </row>
    <row r="12" spans="1:22" ht="18" customHeight="1" x14ac:dyDescent="0.15">
      <c r="A12" s="157"/>
      <c r="B12" s="119" t="s">
        <v>14</v>
      </c>
      <c r="C12" s="8">
        <v>172</v>
      </c>
      <c r="D12" s="9">
        <v>11</v>
      </c>
      <c r="E12" s="9">
        <v>646</v>
      </c>
      <c r="F12" s="9">
        <v>33</v>
      </c>
      <c r="G12" s="9">
        <v>54</v>
      </c>
      <c r="H12" s="9">
        <v>84</v>
      </c>
      <c r="I12" s="9">
        <v>57</v>
      </c>
      <c r="J12" s="9">
        <v>0</v>
      </c>
      <c r="K12" s="9">
        <v>33</v>
      </c>
      <c r="L12" s="9">
        <v>0</v>
      </c>
      <c r="M12" s="9">
        <v>1</v>
      </c>
      <c r="N12" s="9">
        <v>0</v>
      </c>
      <c r="O12" s="9">
        <v>0</v>
      </c>
      <c r="P12" s="9">
        <v>0</v>
      </c>
      <c r="Q12" s="9">
        <v>0</v>
      </c>
      <c r="R12" s="9">
        <v>29</v>
      </c>
      <c r="S12" s="9">
        <v>11</v>
      </c>
      <c r="T12" s="9">
        <v>0</v>
      </c>
      <c r="U12" s="10">
        <v>32</v>
      </c>
      <c r="V12" s="30">
        <f t="shared" si="0"/>
        <v>1163</v>
      </c>
    </row>
    <row r="13" spans="1:22" ht="18" customHeight="1" x14ac:dyDescent="0.15">
      <c r="A13" s="154" t="s">
        <v>4</v>
      </c>
      <c r="B13" s="118" t="s">
        <v>13</v>
      </c>
      <c r="C13" s="2">
        <v>236</v>
      </c>
      <c r="D13" s="3">
        <v>160</v>
      </c>
      <c r="E13" s="3">
        <v>777</v>
      </c>
      <c r="F13" s="3">
        <v>66</v>
      </c>
      <c r="G13" s="3">
        <v>60</v>
      </c>
      <c r="H13" s="3">
        <v>38</v>
      </c>
      <c r="I13" s="3">
        <v>111</v>
      </c>
      <c r="J13" s="3">
        <v>0</v>
      </c>
      <c r="K13" s="3">
        <v>15</v>
      </c>
      <c r="L13" s="3">
        <v>10</v>
      </c>
      <c r="M13" s="3">
        <v>0</v>
      </c>
      <c r="N13" s="3">
        <v>0</v>
      </c>
      <c r="O13" s="3">
        <v>0</v>
      </c>
      <c r="P13" s="3">
        <v>3</v>
      </c>
      <c r="Q13" s="3">
        <v>1</v>
      </c>
      <c r="R13" s="3">
        <v>50</v>
      </c>
      <c r="S13" s="3">
        <v>1</v>
      </c>
      <c r="T13" s="3">
        <v>13</v>
      </c>
      <c r="U13" s="4">
        <v>22</v>
      </c>
      <c r="V13" s="29">
        <f t="shared" si="0"/>
        <v>1563</v>
      </c>
    </row>
    <row r="14" spans="1:22" ht="18" customHeight="1" x14ac:dyDescent="0.15">
      <c r="A14" s="153"/>
      <c r="B14" s="120" t="s">
        <v>14</v>
      </c>
      <c r="C14" s="5">
        <v>236</v>
      </c>
      <c r="D14" s="6">
        <v>160</v>
      </c>
      <c r="E14" s="6">
        <v>777</v>
      </c>
      <c r="F14" s="6">
        <v>66</v>
      </c>
      <c r="G14" s="6">
        <v>60</v>
      </c>
      <c r="H14" s="6">
        <v>38</v>
      </c>
      <c r="I14" s="6">
        <v>111</v>
      </c>
      <c r="J14" s="6">
        <v>0</v>
      </c>
      <c r="K14" s="6">
        <v>15</v>
      </c>
      <c r="L14" s="6">
        <v>10</v>
      </c>
      <c r="M14" s="6">
        <v>0</v>
      </c>
      <c r="N14" s="6">
        <v>0</v>
      </c>
      <c r="O14" s="6">
        <v>0</v>
      </c>
      <c r="P14" s="6">
        <v>3</v>
      </c>
      <c r="Q14" s="6">
        <v>1</v>
      </c>
      <c r="R14" s="6">
        <v>50</v>
      </c>
      <c r="S14" s="6">
        <v>1</v>
      </c>
      <c r="T14" s="6">
        <v>13</v>
      </c>
      <c r="U14" s="7">
        <v>22</v>
      </c>
      <c r="V14" s="31">
        <f t="shared" si="0"/>
        <v>1563</v>
      </c>
    </row>
    <row r="15" spans="1:22" ht="18" customHeight="1" x14ac:dyDescent="0.15">
      <c r="A15" s="156" t="s">
        <v>5</v>
      </c>
      <c r="B15" s="121" t="s">
        <v>13</v>
      </c>
      <c r="C15" s="11">
        <v>408</v>
      </c>
      <c r="D15" s="12">
        <v>38</v>
      </c>
      <c r="E15" s="12">
        <v>561</v>
      </c>
      <c r="F15" s="12">
        <v>72</v>
      </c>
      <c r="G15" s="12">
        <v>38</v>
      </c>
      <c r="H15" s="12">
        <v>108</v>
      </c>
      <c r="I15" s="12">
        <v>19</v>
      </c>
      <c r="J15" s="12">
        <v>7</v>
      </c>
      <c r="K15" s="12">
        <v>3</v>
      </c>
      <c r="L15" s="12">
        <v>0</v>
      </c>
      <c r="M15" s="12">
        <v>0</v>
      </c>
      <c r="N15" s="12">
        <v>0</v>
      </c>
      <c r="O15" s="12">
        <v>0</v>
      </c>
      <c r="P15" s="12">
        <v>4</v>
      </c>
      <c r="Q15" s="12">
        <v>0</v>
      </c>
      <c r="R15" s="12">
        <v>56</v>
      </c>
      <c r="S15" s="12">
        <v>10</v>
      </c>
      <c r="T15" s="12">
        <v>10</v>
      </c>
      <c r="U15" s="13">
        <v>37</v>
      </c>
      <c r="V15" s="32">
        <f t="shared" si="0"/>
        <v>1371</v>
      </c>
    </row>
    <row r="16" spans="1:22" ht="18" customHeight="1" x14ac:dyDescent="0.15">
      <c r="A16" s="157"/>
      <c r="B16" s="119" t="s">
        <v>14</v>
      </c>
      <c r="C16" s="8">
        <v>408</v>
      </c>
      <c r="D16" s="9">
        <v>38</v>
      </c>
      <c r="E16" s="9">
        <v>561</v>
      </c>
      <c r="F16" s="9">
        <v>72</v>
      </c>
      <c r="G16" s="9">
        <v>38</v>
      </c>
      <c r="H16" s="9">
        <v>108</v>
      </c>
      <c r="I16" s="9">
        <v>19</v>
      </c>
      <c r="J16" s="9">
        <v>7</v>
      </c>
      <c r="K16" s="9">
        <v>3</v>
      </c>
      <c r="L16" s="9">
        <v>0</v>
      </c>
      <c r="M16" s="9">
        <v>0</v>
      </c>
      <c r="N16" s="9">
        <v>0</v>
      </c>
      <c r="O16" s="9">
        <v>0</v>
      </c>
      <c r="P16" s="9">
        <v>4</v>
      </c>
      <c r="Q16" s="9">
        <v>0</v>
      </c>
      <c r="R16" s="9">
        <v>56</v>
      </c>
      <c r="S16" s="9">
        <v>10</v>
      </c>
      <c r="T16" s="9">
        <v>10</v>
      </c>
      <c r="U16" s="10">
        <v>37</v>
      </c>
      <c r="V16" s="30">
        <f t="shared" si="0"/>
        <v>1371</v>
      </c>
    </row>
    <row r="17" spans="1:22" ht="18" customHeight="1" x14ac:dyDescent="0.15">
      <c r="A17" s="154" t="s">
        <v>6</v>
      </c>
      <c r="B17" s="118" t="s">
        <v>13</v>
      </c>
      <c r="C17" s="2">
        <v>152</v>
      </c>
      <c r="D17" s="3">
        <v>20</v>
      </c>
      <c r="E17" s="3">
        <v>683</v>
      </c>
      <c r="F17" s="3">
        <v>83</v>
      </c>
      <c r="G17" s="3">
        <v>65</v>
      </c>
      <c r="H17" s="3">
        <v>16</v>
      </c>
      <c r="I17" s="3">
        <v>18</v>
      </c>
      <c r="J17" s="3">
        <v>2</v>
      </c>
      <c r="K17" s="3">
        <v>16</v>
      </c>
      <c r="L17" s="3">
        <v>0</v>
      </c>
      <c r="M17" s="3">
        <v>0</v>
      </c>
      <c r="N17" s="3">
        <v>0</v>
      </c>
      <c r="O17" s="3">
        <v>11</v>
      </c>
      <c r="P17" s="3">
        <v>1</v>
      </c>
      <c r="Q17" s="3">
        <v>2</v>
      </c>
      <c r="R17" s="3">
        <v>10</v>
      </c>
      <c r="S17" s="3">
        <v>13</v>
      </c>
      <c r="T17" s="3">
        <v>2</v>
      </c>
      <c r="U17" s="4">
        <v>14</v>
      </c>
      <c r="V17" s="29">
        <f t="shared" si="0"/>
        <v>1108</v>
      </c>
    </row>
    <row r="18" spans="1:22" ht="18" customHeight="1" x14ac:dyDescent="0.15">
      <c r="A18" s="153"/>
      <c r="B18" s="120" t="s">
        <v>14</v>
      </c>
      <c r="C18" s="5">
        <v>152</v>
      </c>
      <c r="D18" s="6">
        <v>20</v>
      </c>
      <c r="E18" s="6">
        <v>683</v>
      </c>
      <c r="F18" s="6">
        <v>83</v>
      </c>
      <c r="G18" s="6">
        <v>65</v>
      </c>
      <c r="H18" s="6">
        <v>16</v>
      </c>
      <c r="I18" s="6">
        <v>18</v>
      </c>
      <c r="J18" s="6">
        <v>2</v>
      </c>
      <c r="K18" s="6">
        <v>16</v>
      </c>
      <c r="L18" s="6">
        <v>0</v>
      </c>
      <c r="M18" s="6">
        <v>0</v>
      </c>
      <c r="N18" s="6">
        <v>0</v>
      </c>
      <c r="O18" s="6">
        <v>11</v>
      </c>
      <c r="P18" s="6">
        <v>1</v>
      </c>
      <c r="Q18" s="6">
        <v>2</v>
      </c>
      <c r="R18" s="6">
        <v>10</v>
      </c>
      <c r="S18" s="6">
        <v>13</v>
      </c>
      <c r="T18" s="6">
        <v>2</v>
      </c>
      <c r="U18" s="7">
        <v>14</v>
      </c>
      <c r="V18" s="31">
        <f t="shared" si="0"/>
        <v>1108</v>
      </c>
    </row>
    <row r="19" spans="1:22" ht="18" customHeight="1" x14ac:dyDescent="0.15">
      <c r="A19" s="156" t="s">
        <v>7</v>
      </c>
      <c r="B19" s="121" t="s">
        <v>13</v>
      </c>
      <c r="C19" s="2">
        <v>212</v>
      </c>
      <c r="D19" s="3">
        <v>38</v>
      </c>
      <c r="E19" s="3">
        <v>830</v>
      </c>
      <c r="F19" s="3">
        <v>97</v>
      </c>
      <c r="G19" s="3">
        <v>207</v>
      </c>
      <c r="H19" s="3">
        <v>179</v>
      </c>
      <c r="I19" s="3">
        <v>191</v>
      </c>
      <c r="J19" s="3">
        <v>0</v>
      </c>
      <c r="K19" s="3">
        <v>18</v>
      </c>
      <c r="L19" s="3">
        <v>0</v>
      </c>
      <c r="M19" s="3">
        <v>0</v>
      </c>
      <c r="N19" s="3">
        <v>0</v>
      </c>
      <c r="O19" s="3">
        <v>4</v>
      </c>
      <c r="P19" s="3">
        <v>2</v>
      </c>
      <c r="Q19" s="3">
        <v>2</v>
      </c>
      <c r="R19" s="3">
        <v>47</v>
      </c>
      <c r="S19" s="3">
        <v>3</v>
      </c>
      <c r="T19" s="3">
        <v>27</v>
      </c>
      <c r="U19" s="4">
        <v>44</v>
      </c>
      <c r="V19" s="32">
        <f t="shared" si="0"/>
        <v>1901</v>
      </c>
    </row>
    <row r="20" spans="1:22" ht="18" customHeight="1" x14ac:dyDescent="0.15">
      <c r="A20" s="157"/>
      <c r="B20" s="119" t="s">
        <v>14</v>
      </c>
      <c r="C20" s="8">
        <v>212</v>
      </c>
      <c r="D20" s="9">
        <v>38</v>
      </c>
      <c r="E20" s="9">
        <v>830</v>
      </c>
      <c r="F20" s="9">
        <v>97</v>
      </c>
      <c r="G20" s="9">
        <v>207</v>
      </c>
      <c r="H20" s="9">
        <v>179</v>
      </c>
      <c r="I20" s="9">
        <v>191</v>
      </c>
      <c r="J20" s="9">
        <v>0</v>
      </c>
      <c r="K20" s="9">
        <v>18</v>
      </c>
      <c r="L20" s="9">
        <v>0</v>
      </c>
      <c r="M20" s="9">
        <v>0</v>
      </c>
      <c r="N20" s="9">
        <v>0</v>
      </c>
      <c r="O20" s="9">
        <v>4</v>
      </c>
      <c r="P20" s="9">
        <v>2</v>
      </c>
      <c r="Q20" s="9">
        <v>2</v>
      </c>
      <c r="R20" s="9">
        <v>47</v>
      </c>
      <c r="S20" s="9">
        <v>3</v>
      </c>
      <c r="T20" s="9">
        <v>27</v>
      </c>
      <c r="U20" s="10">
        <v>44</v>
      </c>
      <c r="V20" s="30">
        <f t="shared" si="0"/>
        <v>1901</v>
      </c>
    </row>
    <row r="21" spans="1:22" ht="18" customHeight="1" x14ac:dyDescent="0.15">
      <c r="A21" s="154" t="s">
        <v>8</v>
      </c>
      <c r="B21" s="118" t="s">
        <v>13</v>
      </c>
      <c r="C21" s="2">
        <v>164</v>
      </c>
      <c r="D21" s="3">
        <v>17</v>
      </c>
      <c r="E21" s="3">
        <v>1470</v>
      </c>
      <c r="F21" s="3">
        <v>127</v>
      </c>
      <c r="G21" s="3">
        <v>165</v>
      </c>
      <c r="H21" s="3">
        <v>151</v>
      </c>
      <c r="I21" s="3">
        <v>27</v>
      </c>
      <c r="J21" s="3">
        <v>1</v>
      </c>
      <c r="K21" s="3">
        <v>13</v>
      </c>
      <c r="L21" s="3">
        <v>4</v>
      </c>
      <c r="M21" s="3">
        <v>3</v>
      </c>
      <c r="N21" s="3">
        <v>2</v>
      </c>
      <c r="O21" s="3">
        <v>0</v>
      </c>
      <c r="P21" s="3">
        <v>9</v>
      </c>
      <c r="Q21" s="3">
        <v>3</v>
      </c>
      <c r="R21" s="3">
        <v>19</v>
      </c>
      <c r="S21" s="3">
        <v>19</v>
      </c>
      <c r="T21" s="3">
        <v>8</v>
      </c>
      <c r="U21" s="4">
        <v>20</v>
      </c>
      <c r="V21" s="29">
        <f t="shared" si="0"/>
        <v>2222</v>
      </c>
    </row>
    <row r="22" spans="1:22" ht="18" customHeight="1" x14ac:dyDescent="0.15">
      <c r="A22" s="153"/>
      <c r="B22" s="120" t="s">
        <v>14</v>
      </c>
      <c r="C22" s="5">
        <v>164</v>
      </c>
      <c r="D22" s="6">
        <v>17</v>
      </c>
      <c r="E22" s="6">
        <v>1470</v>
      </c>
      <c r="F22" s="6">
        <v>127</v>
      </c>
      <c r="G22" s="6">
        <v>165</v>
      </c>
      <c r="H22" s="6">
        <v>151</v>
      </c>
      <c r="I22" s="6">
        <v>27</v>
      </c>
      <c r="J22" s="6">
        <v>1</v>
      </c>
      <c r="K22" s="6">
        <v>13</v>
      </c>
      <c r="L22" s="6">
        <v>4</v>
      </c>
      <c r="M22" s="6">
        <v>3</v>
      </c>
      <c r="N22" s="6">
        <v>2</v>
      </c>
      <c r="O22" s="6">
        <v>0</v>
      </c>
      <c r="P22" s="6">
        <v>9</v>
      </c>
      <c r="Q22" s="6">
        <v>3</v>
      </c>
      <c r="R22" s="6">
        <v>19</v>
      </c>
      <c r="S22" s="6">
        <v>19</v>
      </c>
      <c r="T22" s="6">
        <v>8</v>
      </c>
      <c r="U22" s="7">
        <v>20</v>
      </c>
      <c r="V22" s="31">
        <f t="shared" si="0"/>
        <v>2222</v>
      </c>
    </row>
    <row r="23" spans="1:22" ht="18" customHeight="1" x14ac:dyDescent="0.15">
      <c r="A23" s="156" t="s">
        <v>9</v>
      </c>
      <c r="B23" s="121" t="s">
        <v>13</v>
      </c>
      <c r="C23" s="11">
        <v>202</v>
      </c>
      <c r="D23" s="12">
        <v>17</v>
      </c>
      <c r="E23" s="12">
        <v>1054</v>
      </c>
      <c r="F23" s="12">
        <v>28</v>
      </c>
      <c r="G23" s="12">
        <v>450</v>
      </c>
      <c r="H23" s="12">
        <v>342</v>
      </c>
      <c r="I23" s="12">
        <v>137</v>
      </c>
      <c r="J23" s="12">
        <v>6</v>
      </c>
      <c r="K23" s="12">
        <v>261</v>
      </c>
      <c r="L23" s="12">
        <v>0</v>
      </c>
      <c r="M23" s="12">
        <v>1</v>
      </c>
      <c r="N23" s="12">
        <v>0</v>
      </c>
      <c r="O23" s="12">
        <v>6</v>
      </c>
      <c r="P23" s="12">
        <v>2</v>
      </c>
      <c r="Q23" s="12">
        <v>0</v>
      </c>
      <c r="R23" s="12">
        <v>27</v>
      </c>
      <c r="S23" s="12">
        <v>3</v>
      </c>
      <c r="T23" s="12">
        <v>41</v>
      </c>
      <c r="U23" s="13">
        <v>30</v>
      </c>
      <c r="V23" s="32">
        <f t="shared" si="0"/>
        <v>2607</v>
      </c>
    </row>
    <row r="24" spans="1:22" ht="18" customHeight="1" x14ac:dyDescent="0.15">
      <c r="A24" s="157"/>
      <c r="B24" s="119" t="s">
        <v>14</v>
      </c>
      <c r="C24" s="8">
        <v>202</v>
      </c>
      <c r="D24" s="9">
        <v>17</v>
      </c>
      <c r="E24" s="9">
        <v>1054</v>
      </c>
      <c r="F24" s="9">
        <v>28</v>
      </c>
      <c r="G24" s="9">
        <v>450</v>
      </c>
      <c r="H24" s="9">
        <v>342</v>
      </c>
      <c r="I24" s="9">
        <v>137</v>
      </c>
      <c r="J24" s="9">
        <v>6</v>
      </c>
      <c r="K24" s="9">
        <v>261</v>
      </c>
      <c r="L24" s="9">
        <v>0</v>
      </c>
      <c r="M24" s="9">
        <v>1</v>
      </c>
      <c r="N24" s="9">
        <v>0</v>
      </c>
      <c r="O24" s="9">
        <v>6</v>
      </c>
      <c r="P24" s="9">
        <v>2</v>
      </c>
      <c r="Q24" s="9">
        <v>0</v>
      </c>
      <c r="R24" s="9">
        <v>27</v>
      </c>
      <c r="S24" s="9">
        <v>3</v>
      </c>
      <c r="T24" s="9">
        <v>41</v>
      </c>
      <c r="U24" s="10">
        <v>30</v>
      </c>
      <c r="V24" s="30">
        <f t="shared" si="0"/>
        <v>2607</v>
      </c>
    </row>
    <row r="25" spans="1:22" ht="18" customHeight="1" x14ac:dyDescent="0.15">
      <c r="A25" s="154" t="s">
        <v>10</v>
      </c>
      <c r="B25" s="118" t="s">
        <v>13</v>
      </c>
      <c r="C25" s="2">
        <v>416</v>
      </c>
      <c r="D25" s="3">
        <v>37</v>
      </c>
      <c r="E25" s="3">
        <v>714</v>
      </c>
      <c r="F25" s="3">
        <v>62</v>
      </c>
      <c r="G25" s="3">
        <v>74</v>
      </c>
      <c r="H25" s="3">
        <v>97</v>
      </c>
      <c r="I25" s="3">
        <v>168</v>
      </c>
      <c r="J25" s="3">
        <v>0</v>
      </c>
      <c r="K25" s="3">
        <v>77</v>
      </c>
      <c r="L25" s="3">
        <v>4</v>
      </c>
      <c r="M25" s="3">
        <v>3</v>
      </c>
      <c r="N25" s="3">
        <v>0</v>
      </c>
      <c r="O25" s="3">
        <v>13</v>
      </c>
      <c r="P25" s="3">
        <v>0</v>
      </c>
      <c r="Q25" s="3">
        <v>3</v>
      </c>
      <c r="R25" s="3">
        <v>55</v>
      </c>
      <c r="S25" s="3">
        <v>8</v>
      </c>
      <c r="T25" s="3">
        <v>79</v>
      </c>
      <c r="U25" s="4">
        <v>30</v>
      </c>
      <c r="V25" s="29">
        <f t="shared" si="0"/>
        <v>1840</v>
      </c>
    </row>
    <row r="26" spans="1:22" ht="18" customHeight="1" x14ac:dyDescent="0.15">
      <c r="A26" s="153"/>
      <c r="B26" s="120" t="s">
        <v>14</v>
      </c>
      <c r="C26" s="5">
        <v>416</v>
      </c>
      <c r="D26" s="6">
        <v>37</v>
      </c>
      <c r="E26" s="6">
        <v>714</v>
      </c>
      <c r="F26" s="6">
        <v>62</v>
      </c>
      <c r="G26" s="6">
        <v>74</v>
      </c>
      <c r="H26" s="6">
        <v>97</v>
      </c>
      <c r="I26" s="6">
        <v>168</v>
      </c>
      <c r="J26" s="6">
        <v>0</v>
      </c>
      <c r="K26" s="6">
        <v>77</v>
      </c>
      <c r="L26" s="6">
        <v>4</v>
      </c>
      <c r="M26" s="6">
        <v>3</v>
      </c>
      <c r="N26" s="6">
        <v>0</v>
      </c>
      <c r="O26" s="6">
        <v>13</v>
      </c>
      <c r="P26" s="6">
        <v>0</v>
      </c>
      <c r="Q26" s="6">
        <v>3</v>
      </c>
      <c r="R26" s="6">
        <v>55</v>
      </c>
      <c r="S26" s="6">
        <v>8</v>
      </c>
      <c r="T26" s="6">
        <v>79</v>
      </c>
      <c r="U26" s="7">
        <v>30</v>
      </c>
      <c r="V26" s="31">
        <f t="shared" si="0"/>
        <v>1840</v>
      </c>
    </row>
    <row r="27" spans="1:22" ht="18" customHeight="1" x14ac:dyDescent="0.15">
      <c r="A27" s="156" t="s">
        <v>11</v>
      </c>
      <c r="B27" s="121" t="s">
        <v>13</v>
      </c>
      <c r="C27" s="11">
        <v>402</v>
      </c>
      <c r="D27" s="12">
        <v>23</v>
      </c>
      <c r="E27" s="12">
        <v>760</v>
      </c>
      <c r="F27" s="12">
        <v>91</v>
      </c>
      <c r="G27" s="12">
        <v>37</v>
      </c>
      <c r="H27" s="12">
        <v>38</v>
      </c>
      <c r="I27" s="12">
        <v>257</v>
      </c>
      <c r="J27" s="12">
        <v>0</v>
      </c>
      <c r="K27" s="12">
        <v>58</v>
      </c>
      <c r="L27" s="12">
        <v>13</v>
      </c>
      <c r="M27" s="12">
        <v>2</v>
      </c>
      <c r="N27" s="12">
        <v>0</v>
      </c>
      <c r="O27" s="12">
        <v>15</v>
      </c>
      <c r="P27" s="12">
        <v>2</v>
      </c>
      <c r="Q27" s="12">
        <v>2</v>
      </c>
      <c r="R27" s="12">
        <v>37</v>
      </c>
      <c r="S27" s="12">
        <v>7</v>
      </c>
      <c r="T27" s="12">
        <v>53</v>
      </c>
      <c r="U27" s="13">
        <v>56</v>
      </c>
      <c r="V27" s="32">
        <f t="shared" si="0"/>
        <v>1853</v>
      </c>
    </row>
    <row r="28" spans="1:22" ht="18" customHeight="1" x14ac:dyDescent="0.15">
      <c r="A28" s="157"/>
      <c r="B28" s="119" t="s">
        <v>14</v>
      </c>
      <c r="C28" s="8">
        <v>402</v>
      </c>
      <c r="D28" s="9">
        <v>23</v>
      </c>
      <c r="E28" s="9">
        <v>760</v>
      </c>
      <c r="F28" s="9">
        <v>91</v>
      </c>
      <c r="G28" s="9">
        <v>37</v>
      </c>
      <c r="H28" s="9">
        <v>38</v>
      </c>
      <c r="I28" s="9">
        <v>257</v>
      </c>
      <c r="J28" s="9">
        <v>0</v>
      </c>
      <c r="K28" s="9">
        <v>58</v>
      </c>
      <c r="L28" s="9">
        <v>13</v>
      </c>
      <c r="M28" s="9">
        <v>2</v>
      </c>
      <c r="N28" s="9">
        <v>0</v>
      </c>
      <c r="O28" s="9">
        <v>15</v>
      </c>
      <c r="P28" s="9">
        <v>2</v>
      </c>
      <c r="Q28" s="9">
        <v>2</v>
      </c>
      <c r="R28" s="9">
        <v>37</v>
      </c>
      <c r="S28" s="9">
        <v>7</v>
      </c>
      <c r="T28" s="9">
        <v>53</v>
      </c>
      <c r="U28" s="10">
        <v>56</v>
      </c>
      <c r="V28" s="30">
        <f t="shared" si="0"/>
        <v>1853</v>
      </c>
    </row>
    <row r="29" spans="1:22" ht="18" customHeight="1" x14ac:dyDescent="0.15">
      <c r="A29" s="154" t="s">
        <v>12</v>
      </c>
      <c r="B29" s="118" t="s">
        <v>13</v>
      </c>
      <c r="C29" s="2">
        <v>146</v>
      </c>
      <c r="D29" s="3">
        <v>50</v>
      </c>
      <c r="E29" s="3">
        <v>844</v>
      </c>
      <c r="F29" s="3">
        <v>44</v>
      </c>
      <c r="G29" s="3">
        <v>23</v>
      </c>
      <c r="H29" s="3">
        <v>44</v>
      </c>
      <c r="I29" s="3">
        <v>395</v>
      </c>
      <c r="J29" s="3">
        <v>0</v>
      </c>
      <c r="K29" s="3">
        <v>10</v>
      </c>
      <c r="L29" s="3">
        <v>9</v>
      </c>
      <c r="M29" s="3">
        <v>4</v>
      </c>
      <c r="N29" s="3">
        <v>2</v>
      </c>
      <c r="O29" s="3">
        <v>2</v>
      </c>
      <c r="P29" s="3">
        <v>7</v>
      </c>
      <c r="Q29" s="3">
        <v>2</v>
      </c>
      <c r="R29" s="3">
        <v>15</v>
      </c>
      <c r="S29" s="3">
        <v>19</v>
      </c>
      <c r="T29" s="3">
        <v>24</v>
      </c>
      <c r="U29" s="4">
        <v>60</v>
      </c>
      <c r="V29" s="29">
        <f t="shared" si="0"/>
        <v>1700</v>
      </c>
    </row>
    <row r="30" spans="1:22" ht="18" customHeight="1" x14ac:dyDescent="0.15">
      <c r="A30" s="153"/>
      <c r="B30" s="120" t="s">
        <v>14</v>
      </c>
      <c r="C30" s="5">
        <v>146</v>
      </c>
      <c r="D30" s="6">
        <v>50</v>
      </c>
      <c r="E30" s="6">
        <v>844</v>
      </c>
      <c r="F30" s="6">
        <v>44</v>
      </c>
      <c r="G30" s="6">
        <v>23</v>
      </c>
      <c r="H30" s="6">
        <v>44</v>
      </c>
      <c r="I30" s="6">
        <v>395</v>
      </c>
      <c r="J30" s="6">
        <v>0</v>
      </c>
      <c r="K30" s="6">
        <v>10</v>
      </c>
      <c r="L30" s="6">
        <v>9</v>
      </c>
      <c r="M30" s="6">
        <v>4</v>
      </c>
      <c r="N30" s="6">
        <v>2</v>
      </c>
      <c r="O30" s="6">
        <v>2</v>
      </c>
      <c r="P30" s="6">
        <v>7</v>
      </c>
      <c r="Q30" s="6">
        <v>2</v>
      </c>
      <c r="R30" s="6">
        <v>15</v>
      </c>
      <c r="S30" s="6">
        <v>19</v>
      </c>
      <c r="T30" s="6">
        <v>24</v>
      </c>
      <c r="U30" s="7">
        <v>60</v>
      </c>
      <c r="V30" s="31">
        <f t="shared" si="0"/>
        <v>1700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2896</v>
      </c>
      <c r="D31" s="3">
        <f t="shared" ref="D31:V31" si="1">+D7+D9+D11+D13+D15+D17+D19+D21+D23+D25+D27+D29</f>
        <v>430</v>
      </c>
      <c r="E31" s="3">
        <f t="shared" si="1"/>
        <v>9848</v>
      </c>
      <c r="F31" s="3">
        <f t="shared" si="1"/>
        <v>814</v>
      </c>
      <c r="G31" s="3">
        <f t="shared" si="1"/>
        <v>1270</v>
      </c>
      <c r="H31" s="3">
        <f t="shared" si="1"/>
        <v>1392</v>
      </c>
      <c r="I31" s="3">
        <f t="shared" si="1"/>
        <v>2197</v>
      </c>
      <c r="J31" s="3">
        <f t="shared" si="1"/>
        <v>25</v>
      </c>
      <c r="K31" s="3">
        <f t="shared" ref="K31:M31" si="2">+K7+K9+K11+K13+K15+K17+K19+K21+K23+K25+K27+K29</f>
        <v>514</v>
      </c>
      <c r="L31" s="3">
        <f t="shared" si="2"/>
        <v>40</v>
      </c>
      <c r="M31" s="3">
        <f t="shared" si="2"/>
        <v>14</v>
      </c>
      <c r="N31" s="3">
        <f t="shared" si="1"/>
        <v>5</v>
      </c>
      <c r="O31" s="3">
        <f t="shared" si="1"/>
        <v>51</v>
      </c>
      <c r="P31" s="3">
        <f t="shared" si="1"/>
        <v>33</v>
      </c>
      <c r="Q31" s="3">
        <f t="shared" si="1"/>
        <v>17</v>
      </c>
      <c r="R31" s="3">
        <f t="shared" si="1"/>
        <v>393</v>
      </c>
      <c r="S31" s="3">
        <f t="shared" si="1"/>
        <v>105</v>
      </c>
      <c r="T31" s="3">
        <f t="shared" si="1"/>
        <v>272</v>
      </c>
      <c r="U31" s="4">
        <f t="shared" si="1"/>
        <v>375</v>
      </c>
      <c r="V31" s="29">
        <f t="shared" si="1"/>
        <v>20691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2896</v>
      </c>
      <c r="D32" s="6">
        <f t="shared" si="3"/>
        <v>430</v>
      </c>
      <c r="E32" s="6">
        <f t="shared" si="3"/>
        <v>9848</v>
      </c>
      <c r="F32" s="6">
        <f t="shared" si="3"/>
        <v>814</v>
      </c>
      <c r="G32" s="6">
        <f t="shared" si="3"/>
        <v>1270</v>
      </c>
      <c r="H32" s="6">
        <f t="shared" si="3"/>
        <v>1392</v>
      </c>
      <c r="I32" s="6">
        <f t="shared" si="3"/>
        <v>2197</v>
      </c>
      <c r="J32" s="6">
        <f t="shared" si="3"/>
        <v>25</v>
      </c>
      <c r="K32" s="6">
        <f t="shared" ref="K32:M32" si="4">+K8+K10+K12+K14+K16+K18+K20+K22+K24+K26+K28+K30</f>
        <v>514</v>
      </c>
      <c r="L32" s="6">
        <f t="shared" si="4"/>
        <v>40</v>
      </c>
      <c r="M32" s="6">
        <f t="shared" si="4"/>
        <v>14</v>
      </c>
      <c r="N32" s="6">
        <f t="shared" si="3"/>
        <v>5</v>
      </c>
      <c r="O32" s="6">
        <f t="shared" si="3"/>
        <v>51</v>
      </c>
      <c r="P32" s="6">
        <f t="shared" si="3"/>
        <v>33</v>
      </c>
      <c r="Q32" s="6">
        <f t="shared" si="3"/>
        <v>17</v>
      </c>
      <c r="R32" s="6">
        <f t="shared" si="3"/>
        <v>393</v>
      </c>
      <c r="S32" s="6">
        <f t="shared" si="3"/>
        <v>105</v>
      </c>
      <c r="T32" s="6">
        <f t="shared" si="3"/>
        <v>272</v>
      </c>
      <c r="U32" s="7">
        <f t="shared" si="3"/>
        <v>375</v>
      </c>
      <c r="V32" s="31">
        <f t="shared" si="3"/>
        <v>20691</v>
      </c>
    </row>
    <row r="33" spans="1:22" ht="18" customHeight="1" x14ac:dyDescent="0.15">
      <c r="A33" s="158" t="s">
        <v>273</v>
      </c>
      <c r="B33" s="118" t="s">
        <v>13</v>
      </c>
      <c r="C33" s="2">
        <v>0</v>
      </c>
      <c r="D33" s="3">
        <v>4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4">
        <v>0</v>
      </c>
      <c r="V33" s="29">
        <f>SUM(C33:U33)</f>
        <v>4</v>
      </c>
    </row>
    <row r="34" spans="1:22" ht="18" customHeight="1" x14ac:dyDescent="0.15">
      <c r="A34" s="153"/>
      <c r="B34" s="120" t="s">
        <v>14</v>
      </c>
      <c r="C34" s="5">
        <v>0</v>
      </c>
      <c r="D34" s="6">
        <v>26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7">
        <v>0</v>
      </c>
      <c r="V34" s="31">
        <f>SUM(C34:U34)</f>
        <v>26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>
        <f t="shared" ref="D35:V35" si="5">IF(D33=0,"- ",+D31/D33)</f>
        <v>107.5</v>
      </c>
      <c r="E35" s="34" t="str">
        <f t="shared" si="5"/>
        <v xml:space="preserve">- 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 t="str">
        <f t="shared" si="5"/>
        <v xml:space="preserve">- </v>
      </c>
      <c r="V35" s="36">
        <f t="shared" si="5"/>
        <v>5172.75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>
        <f t="shared" si="7"/>
        <v>16.53846153846154</v>
      </c>
      <c r="E36" s="38" t="str">
        <f t="shared" si="7"/>
        <v xml:space="preserve">- 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 t="str">
        <f t="shared" si="7"/>
        <v xml:space="preserve">- </v>
      </c>
      <c r="V36" s="40">
        <f t="shared" si="7"/>
        <v>795.80769230769226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pageSetUpPr fitToPage="1"/>
  </sheetPr>
  <dimension ref="A1:AG5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</v>
      </c>
      <c r="O4" s="14" t="s">
        <v>257</v>
      </c>
      <c r="P4" s="14" t="s">
        <v>258</v>
      </c>
      <c r="Q4" s="15">
        <v>1</v>
      </c>
      <c r="R4" s="14" t="s">
        <v>37</v>
      </c>
      <c r="T4" s="16" t="s">
        <v>33</v>
      </c>
      <c r="U4" s="16"/>
      <c r="V4" s="16" t="s">
        <v>120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>
        <v>4</v>
      </c>
      <c r="F7" s="3">
        <v>2</v>
      </c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6</v>
      </c>
    </row>
    <row r="8" spans="1:22" ht="18" customHeight="1" x14ac:dyDescent="0.15">
      <c r="A8" s="157"/>
      <c r="B8" s="119" t="s">
        <v>14</v>
      </c>
      <c r="C8" s="5"/>
      <c r="D8" s="9"/>
      <c r="E8" s="9">
        <v>4</v>
      </c>
      <c r="F8" s="9">
        <v>2</v>
      </c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6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>
        <v>6</v>
      </c>
      <c r="F9" s="3">
        <v>4</v>
      </c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10</v>
      </c>
    </row>
    <row r="10" spans="1:22" ht="18" customHeight="1" x14ac:dyDescent="0.15">
      <c r="A10" s="153"/>
      <c r="B10" s="120" t="s">
        <v>14</v>
      </c>
      <c r="C10" s="5"/>
      <c r="D10" s="6"/>
      <c r="E10" s="6">
        <v>6</v>
      </c>
      <c r="F10" s="6">
        <v>4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10</v>
      </c>
    </row>
    <row r="11" spans="1:22" ht="18" customHeight="1" x14ac:dyDescent="0.15">
      <c r="A11" s="156" t="s">
        <v>3</v>
      </c>
      <c r="B11" s="121" t="s">
        <v>13</v>
      </c>
      <c r="C11" s="11">
        <v>2</v>
      </c>
      <c r="D11" s="12"/>
      <c r="E11" s="12">
        <v>2</v>
      </c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4</v>
      </c>
    </row>
    <row r="12" spans="1:22" ht="18" customHeight="1" x14ac:dyDescent="0.15">
      <c r="A12" s="157"/>
      <c r="B12" s="119" t="s">
        <v>14</v>
      </c>
      <c r="C12" s="8">
        <v>2</v>
      </c>
      <c r="D12" s="9"/>
      <c r="E12" s="9">
        <v>2</v>
      </c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4</v>
      </c>
    </row>
    <row r="13" spans="1:22" ht="18" customHeight="1" x14ac:dyDescent="0.15">
      <c r="A13" s="154" t="s">
        <v>4</v>
      </c>
      <c r="B13" s="118" t="s">
        <v>13</v>
      </c>
      <c r="C13" s="2">
        <v>2</v>
      </c>
      <c r="D13" s="3">
        <v>5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>
        <v>2</v>
      </c>
      <c r="U13" s="4"/>
      <c r="V13" s="29">
        <f t="shared" si="0"/>
        <v>9</v>
      </c>
    </row>
    <row r="14" spans="1:22" ht="18" customHeight="1" x14ac:dyDescent="0.15">
      <c r="A14" s="153"/>
      <c r="B14" s="120" t="s">
        <v>14</v>
      </c>
      <c r="C14" s="5">
        <v>2</v>
      </c>
      <c r="D14" s="6">
        <v>5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>
        <v>2</v>
      </c>
      <c r="U14" s="7"/>
      <c r="V14" s="31">
        <f t="shared" si="0"/>
        <v>9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/>
      <c r="F15" s="12"/>
      <c r="G15" s="12"/>
      <c r="H15" s="12"/>
      <c r="I15" s="12"/>
      <c r="J15" s="12"/>
      <c r="K15" s="12"/>
      <c r="L15" s="12"/>
      <c r="M15" s="12">
        <v>2</v>
      </c>
      <c r="N15" s="12"/>
      <c r="O15" s="12">
        <v>1</v>
      </c>
      <c r="P15" s="12"/>
      <c r="Q15" s="12"/>
      <c r="R15" s="12">
        <v>2</v>
      </c>
      <c r="S15" s="12"/>
      <c r="T15" s="12"/>
      <c r="U15" s="13"/>
      <c r="V15" s="32">
        <f t="shared" si="0"/>
        <v>5</v>
      </c>
    </row>
    <row r="16" spans="1:22" ht="18" customHeight="1" x14ac:dyDescent="0.15">
      <c r="A16" s="157"/>
      <c r="B16" s="119" t="s">
        <v>14</v>
      </c>
      <c r="C16" s="8"/>
      <c r="D16" s="9"/>
      <c r="E16" s="9"/>
      <c r="F16" s="9"/>
      <c r="G16" s="9"/>
      <c r="H16" s="9"/>
      <c r="I16" s="9"/>
      <c r="J16" s="9"/>
      <c r="K16" s="9"/>
      <c r="L16" s="9"/>
      <c r="M16" s="9">
        <v>2</v>
      </c>
      <c r="N16" s="9"/>
      <c r="O16" s="9">
        <v>1</v>
      </c>
      <c r="P16" s="9"/>
      <c r="Q16" s="9"/>
      <c r="R16" s="9">
        <v>2</v>
      </c>
      <c r="S16" s="9"/>
      <c r="T16" s="9"/>
      <c r="U16" s="10"/>
      <c r="V16" s="30">
        <f t="shared" si="0"/>
        <v>5</v>
      </c>
    </row>
    <row r="17" spans="1:22" ht="18" customHeight="1" x14ac:dyDescent="0.15">
      <c r="A17" s="154" t="s">
        <v>6</v>
      </c>
      <c r="B17" s="118" t="s">
        <v>13</v>
      </c>
      <c r="C17" s="2">
        <v>1</v>
      </c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>
        <v>4</v>
      </c>
      <c r="S17" s="3"/>
      <c r="T17" s="3"/>
      <c r="U17" s="4">
        <v>1</v>
      </c>
      <c r="V17" s="29">
        <f t="shared" si="0"/>
        <v>6</v>
      </c>
    </row>
    <row r="18" spans="1:22" ht="18" customHeight="1" x14ac:dyDescent="0.15">
      <c r="A18" s="153"/>
      <c r="B18" s="120" t="s">
        <v>14</v>
      </c>
      <c r="C18" s="5">
        <v>1</v>
      </c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>
        <v>4</v>
      </c>
      <c r="S18" s="6"/>
      <c r="T18" s="6"/>
      <c r="U18" s="7">
        <v>1</v>
      </c>
      <c r="V18" s="31">
        <f t="shared" si="0"/>
        <v>6</v>
      </c>
    </row>
    <row r="19" spans="1:22" ht="18" customHeight="1" x14ac:dyDescent="0.15">
      <c r="A19" s="156" t="s">
        <v>7</v>
      </c>
      <c r="B19" s="121" t="s">
        <v>13</v>
      </c>
      <c r="C19" s="2">
        <v>1</v>
      </c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>
        <v>4</v>
      </c>
      <c r="S19" s="3"/>
      <c r="T19" s="3"/>
      <c r="U19" s="4"/>
      <c r="V19" s="32">
        <f t="shared" si="0"/>
        <v>5</v>
      </c>
    </row>
    <row r="20" spans="1:22" ht="18" customHeight="1" x14ac:dyDescent="0.15">
      <c r="A20" s="157"/>
      <c r="B20" s="119" t="s">
        <v>14</v>
      </c>
      <c r="C20" s="8">
        <v>1</v>
      </c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>
        <v>4</v>
      </c>
      <c r="S20" s="9"/>
      <c r="T20" s="9"/>
      <c r="U20" s="10"/>
      <c r="V20" s="30">
        <f t="shared" si="0"/>
        <v>5</v>
      </c>
    </row>
    <row r="21" spans="1:22" ht="18" customHeight="1" x14ac:dyDescent="0.15">
      <c r="A21" s="154" t="s">
        <v>8</v>
      </c>
      <c r="B21" s="118" t="s">
        <v>13</v>
      </c>
      <c r="C21" s="2">
        <v>1</v>
      </c>
      <c r="D21" s="3"/>
      <c r="E21" s="3"/>
      <c r="F21" s="3">
        <v>5</v>
      </c>
      <c r="G21" s="3"/>
      <c r="H21" s="3"/>
      <c r="I21" s="3"/>
      <c r="J21" s="3"/>
      <c r="K21" s="3"/>
      <c r="L21" s="3"/>
      <c r="M21" s="3"/>
      <c r="N21" s="3"/>
      <c r="O21" s="3"/>
      <c r="P21" s="3"/>
      <c r="Q21" s="3">
        <v>5</v>
      </c>
      <c r="R21" s="3"/>
      <c r="S21" s="3"/>
      <c r="T21" s="3"/>
      <c r="U21" s="4"/>
      <c r="V21" s="29">
        <f t="shared" si="0"/>
        <v>11</v>
      </c>
    </row>
    <row r="22" spans="1:22" ht="18" customHeight="1" x14ac:dyDescent="0.15">
      <c r="A22" s="153"/>
      <c r="B22" s="120" t="s">
        <v>14</v>
      </c>
      <c r="C22" s="5">
        <v>1</v>
      </c>
      <c r="D22" s="6"/>
      <c r="E22" s="6"/>
      <c r="F22" s="6">
        <v>5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>
        <v>5</v>
      </c>
      <c r="R22" s="6"/>
      <c r="S22" s="6"/>
      <c r="T22" s="6"/>
      <c r="U22" s="7"/>
      <c r="V22" s="31">
        <f t="shared" si="0"/>
        <v>11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>
        <v>1</v>
      </c>
      <c r="O23" s="12"/>
      <c r="P23" s="12"/>
      <c r="Q23" s="12"/>
      <c r="R23" s="12"/>
      <c r="S23" s="12"/>
      <c r="T23" s="12"/>
      <c r="U23" s="13"/>
      <c r="V23" s="32">
        <f t="shared" si="0"/>
        <v>1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>
        <v>1</v>
      </c>
      <c r="O24" s="9"/>
      <c r="P24" s="9"/>
      <c r="Q24" s="9"/>
      <c r="R24" s="9"/>
      <c r="S24" s="9"/>
      <c r="T24" s="9"/>
      <c r="U24" s="10"/>
      <c r="V24" s="30">
        <f t="shared" si="0"/>
        <v>1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>
        <v>2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>
        <v>2</v>
      </c>
      <c r="S25" s="3"/>
      <c r="T25" s="3"/>
      <c r="U25" s="4"/>
      <c r="V25" s="29">
        <f t="shared" si="0"/>
        <v>4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>
        <v>2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>
        <v>2</v>
      </c>
      <c r="S26" s="6"/>
      <c r="T26" s="6"/>
      <c r="U26" s="7"/>
      <c r="V26" s="31">
        <f t="shared" si="0"/>
        <v>4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>
        <v>1</v>
      </c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>
        <v>1</v>
      </c>
      <c r="S27" s="12"/>
      <c r="T27" s="12"/>
      <c r="U27" s="13">
        <v>16</v>
      </c>
      <c r="V27" s="32">
        <f t="shared" si="0"/>
        <v>18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>
        <v>1</v>
      </c>
      <c r="H28" s="9"/>
      <c r="I28" s="9"/>
      <c r="J28" s="9"/>
      <c r="K28" s="9"/>
      <c r="L28" s="9"/>
      <c r="M28" s="9"/>
      <c r="N28" s="9"/>
      <c r="O28" s="9"/>
      <c r="P28" s="9"/>
      <c r="Q28" s="9"/>
      <c r="R28" s="9">
        <v>1</v>
      </c>
      <c r="S28" s="9"/>
      <c r="T28" s="9"/>
      <c r="U28" s="10">
        <v>16</v>
      </c>
      <c r="V28" s="30">
        <f t="shared" si="0"/>
        <v>18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>
        <v>1</v>
      </c>
      <c r="U29" s="4"/>
      <c r="V29" s="29">
        <f t="shared" si="0"/>
        <v>1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>
        <v>1</v>
      </c>
      <c r="U30" s="7"/>
      <c r="V30" s="31">
        <f t="shared" si="0"/>
        <v>1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7</v>
      </c>
      <c r="D31" s="3">
        <f t="shared" ref="D31:V31" si="1">+D7+D9+D11+D13+D15+D17+D19+D21+D23+D25+D27+D29</f>
        <v>5</v>
      </c>
      <c r="E31" s="3">
        <f t="shared" si="1"/>
        <v>12</v>
      </c>
      <c r="F31" s="3">
        <f t="shared" si="1"/>
        <v>11</v>
      </c>
      <c r="G31" s="3">
        <f t="shared" si="1"/>
        <v>3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2</v>
      </c>
      <c r="N31" s="3">
        <f t="shared" si="1"/>
        <v>1</v>
      </c>
      <c r="O31" s="3">
        <f t="shared" si="1"/>
        <v>1</v>
      </c>
      <c r="P31" s="3">
        <f t="shared" si="1"/>
        <v>0</v>
      </c>
      <c r="Q31" s="3">
        <f t="shared" si="1"/>
        <v>5</v>
      </c>
      <c r="R31" s="3">
        <f t="shared" si="1"/>
        <v>13</v>
      </c>
      <c r="S31" s="3">
        <f t="shared" si="1"/>
        <v>0</v>
      </c>
      <c r="T31" s="3">
        <f t="shared" si="1"/>
        <v>3</v>
      </c>
      <c r="U31" s="4">
        <f t="shared" si="1"/>
        <v>17</v>
      </c>
      <c r="V31" s="29">
        <f t="shared" si="1"/>
        <v>80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7</v>
      </c>
      <c r="D32" s="6">
        <f t="shared" si="3"/>
        <v>5</v>
      </c>
      <c r="E32" s="6">
        <f t="shared" si="3"/>
        <v>12</v>
      </c>
      <c r="F32" s="6">
        <f t="shared" si="3"/>
        <v>11</v>
      </c>
      <c r="G32" s="6">
        <f t="shared" si="3"/>
        <v>3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2</v>
      </c>
      <c r="N32" s="6">
        <f t="shared" si="3"/>
        <v>1</v>
      </c>
      <c r="O32" s="6">
        <f t="shared" si="3"/>
        <v>1</v>
      </c>
      <c r="P32" s="6">
        <f t="shared" si="3"/>
        <v>0</v>
      </c>
      <c r="Q32" s="6">
        <f t="shared" si="3"/>
        <v>5</v>
      </c>
      <c r="R32" s="6">
        <f t="shared" si="3"/>
        <v>13</v>
      </c>
      <c r="S32" s="6">
        <f t="shared" si="3"/>
        <v>0</v>
      </c>
      <c r="T32" s="6">
        <f t="shared" si="3"/>
        <v>3</v>
      </c>
      <c r="U32" s="7">
        <f t="shared" si="3"/>
        <v>17</v>
      </c>
      <c r="V32" s="31">
        <f t="shared" si="3"/>
        <v>80</v>
      </c>
    </row>
    <row r="33" spans="1:22" ht="18" customHeight="1" x14ac:dyDescent="0.15">
      <c r="A33" s="158" t="s">
        <v>273</v>
      </c>
      <c r="B33" s="118" t="s">
        <v>13</v>
      </c>
      <c r="C33" s="2">
        <v>37</v>
      </c>
      <c r="D33" s="3">
        <v>0</v>
      </c>
      <c r="E33" s="3">
        <v>1</v>
      </c>
      <c r="F33" s="3">
        <v>1</v>
      </c>
      <c r="G33" s="3">
        <v>11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19</v>
      </c>
      <c r="S33" s="3">
        <v>2</v>
      </c>
      <c r="T33" s="3">
        <v>0</v>
      </c>
      <c r="U33" s="4">
        <v>8</v>
      </c>
      <c r="V33" s="29">
        <f>SUM(C33:U33)</f>
        <v>79</v>
      </c>
    </row>
    <row r="34" spans="1:22" ht="18" customHeight="1" x14ac:dyDescent="0.15">
      <c r="A34" s="153"/>
      <c r="B34" s="120" t="s">
        <v>14</v>
      </c>
      <c r="C34" s="5">
        <v>37</v>
      </c>
      <c r="D34" s="6">
        <v>0</v>
      </c>
      <c r="E34" s="6">
        <v>1</v>
      </c>
      <c r="F34" s="6">
        <v>1</v>
      </c>
      <c r="G34" s="6">
        <v>11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19</v>
      </c>
      <c r="S34" s="6">
        <v>2</v>
      </c>
      <c r="T34" s="6">
        <v>0</v>
      </c>
      <c r="U34" s="7">
        <v>8</v>
      </c>
      <c r="V34" s="31">
        <f>SUM(C34:U34)</f>
        <v>79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0.1891891891891892</v>
      </c>
      <c r="D35" s="34" t="str">
        <f t="shared" ref="D35:V35" si="5">IF(D33=0,"- ",+D31/D33)</f>
        <v xml:space="preserve">- </v>
      </c>
      <c r="E35" s="34">
        <f t="shared" si="5"/>
        <v>12</v>
      </c>
      <c r="F35" s="34">
        <f t="shared" si="5"/>
        <v>11</v>
      </c>
      <c r="G35" s="34">
        <f t="shared" si="5"/>
        <v>0.27272727272727271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>
        <f t="shared" si="5"/>
        <v>0.68421052631578949</v>
      </c>
      <c r="S35" s="34">
        <f t="shared" si="5"/>
        <v>0</v>
      </c>
      <c r="T35" s="34" t="str">
        <f t="shared" si="5"/>
        <v xml:space="preserve">- </v>
      </c>
      <c r="U35" s="35">
        <f t="shared" si="5"/>
        <v>2.125</v>
      </c>
      <c r="V35" s="36">
        <f t="shared" si="5"/>
        <v>1.0126582278481013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0.1891891891891892</v>
      </c>
      <c r="D36" s="38" t="str">
        <f t="shared" si="7"/>
        <v xml:space="preserve">- </v>
      </c>
      <c r="E36" s="38">
        <f t="shared" si="7"/>
        <v>12</v>
      </c>
      <c r="F36" s="38">
        <f t="shared" si="7"/>
        <v>11</v>
      </c>
      <c r="G36" s="38">
        <f t="shared" si="7"/>
        <v>0.27272727272727271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>
        <f t="shared" si="7"/>
        <v>0.68421052631578949</v>
      </c>
      <c r="S36" s="38">
        <f t="shared" si="7"/>
        <v>0</v>
      </c>
      <c r="T36" s="38" t="str">
        <f t="shared" si="7"/>
        <v xml:space="preserve">- </v>
      </c>
      <c r="U36" s="39">
        <f t="shared" si="7"/>
        <v>2.125</v>
      </c>
      <c r="V36" s="40">
        <f t="shared" si="7"/>
        <v>1.0126582278481013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pageSetUpPr fitToPage="1"/>
  </sheetPr>
  <dimension ref="A1:AG5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5</v>
      </c>
      <c r="O4" s="14" t="s">
        <v>257</v>
      </c>
      <c r="P4" s="14" t="s">
        <v>258</v>
      </c>
      <c r="Q4" s="15">
        <v>5</v>
      </c>
      <c r="R4" s="14" t="s">
        <v>37</v>
      </c>
      <c r="T4" s="16" t="s">
        <v>33</v>
      </c>
      <c r="U4" s="16"/>
      <c r="V4" s="16" t="s">
        <v>121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0</v>
      </c>
    </row>
    <row r="14" spans="1:22" ht="18" customHeight="1" x14ac:dyDescent="0.15">
      <c r="A14" s="153"/>
      <c r="B14" s="120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0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0</v>
      </c>
    </row>
    <row r="16" spans="1:22" ht="18" customHeight="1" x14ac:dyDescent="0.15">
      <c r="A16" s="157"/>
      <c r="B16" s="119" t="s">
        <v>14</v>
      </c>
      <c r="C16" s="8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0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2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4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0</v>
      </c>
      <c r="D31" s="3">
        <f t="shared" ref="D31:V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0</v>
      </c>
      <c r="S31" s="3">
        <f t="shared" si="1"/>
        <v>0</v>
      </c>
      <c r="T31" s="3">
        <f t="shared" si="1"/>
        <v>0</v>
      </c>
      <c r="U31" s="4">
        <f t="shared" si="1"/>
        <v>0</v>
      </c>
      <c r="V31" s="29">
        <f t="shared" si="1"/>
        <v>0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0</v>
      </c>
      <c r="D32" s="6">
        <f t="shared" si="3"/>
        <v>0</v>
      </c>
      <c r="E32" s="6">
        <f t="shared" si="3"/>
        <v>0</v>
      </c>
      <c r="F32" s="6">
        <f t="shared" si="3"/>
        <v>0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0</v>
      </c>
      <c r="U32" s="7">
        <f t="shared" si="3"/>
        <v>0</v>
      </c>
      <c r="V32" s="31">
        <f t="shared" si="3"/>
        <v>0</v>
      </c>
    </row>
    <row r="33" spans="1:22" ht="18" customHeight="1" x14ac:dyDescent="0.15">
      <c r="A33" s="158" t="s">
        <v>273</v>
      </c>
      <c r="B33" s="118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4">
        <v>0</v>
      </c>
      <c r="V33" s="29">
        <f>SUM(C33:U33)</f>
        <v>0</v>
      </c>
    </row>
    <row r="34" spans="1:22" ht="18" customHeight="1" x14ac:dyDescent="0.15">
      <c r="A34" s="153"/>
      <c r="B34" s="120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7">
        <v>0</v>
      </c>
      <c r="V34" s="31">
        <f>SUM(C34:U34)</f>
        <v>0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 t="str">
        <f t="shared" ref="D35:V35" si="5">IF(D33=0,"- ",+D31/D33)</f>
        <v xml:space="preserve">- </v>
      </c>
      <c r="E35" s="34" t="str">
        <f t="shared" si="5"/>
        <v xml:space="preserve">- 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 t="str">
        <f t="shared" si="5"/>
        <v xml:space="preserve">- </v>
      </c>
      <c r="V35" s="36" t="str">
        <f t="shared" si="5"/>
        <v xml:space="preserve">- 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 t="str">
        <f t="shared" si="7"/>
        <v xml:space="preserve">- </v>
      </c>
      <c r="E36" s="38" t="str">
        <f t="shared" si="7"/>
        <v xml:space="preserve">- 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 t="str">
        <f t="shared" si="7"/>
        <v xml:space="preserve">- </v>
      </c>
      <c r="V36" s="40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pageSetUpPr fitToPage="1"/>
  </sheetPr>
  <dimension ref="A1:AG56"/>
  <sheetViews>
    <sheetView view="pageBreakPreview" topLeftCell="A10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3</v>
      </c>
      <c r="O4" s="14" t="s">
        <v>257</v>
      </c>
      <c r="P4" s="14" t="s">
        <v>258</v>
      </c>
      <c r="Q4" s="15">
        <v>3</v>
      </c>
      <c r="R4" s="14" t="s">
        <v>37</v>
      </c>
      <c r="T4" s="16" t="s">
        <v>33</v>
      </c>
      <c r="U4" s="16"/>
      <c r="V4" s="16" t="s">
        <v>122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4">
        <v>0</v>
      </c>
      <c r="V7" s="29">
        <f>SUM(C7:U7)</f>
        <v>0</v>
      </c>
    </row>
    <row r="8" spans="1:22" ht="18" customHeight="1" x14ac:dyDescent="0.15">
      <c r="A8" s="157"/>
      <c r="B8" s="119" t="s">
        <v>14</v>
      </c>
      <c r="C8" s="5">
        <v>0</v>
      </c>
      <c r="D8" s="9">
        <v>0</v>
      </c>
      <c r="E8" s="9">
        <v>0</v>
      </c>
      <c r="F8" s="9">
        <v>0</v>
      </c>
      <c r="G8" s="9">
        <v>0</v>
      </c>
      <c r="H8" s="9">
        <v>0</v>
      </c>
      <c r="I8" s="9">
        <v>0</v>
      </c>
      <c r="J8" s="9">
        <v>0</v>
      </c>
      <c r="K8" s="9">
        <v>0</v>
      </c>
      <c r="L8" s="9">
        <v>0</v>
      </c>
      <c r="M8" s="9">
        <v>0</v>
      </c>
      <c r="N8" s="9">
        <v>0</v>
      </c>
      <c r="O8" s="9">
        <v>0</v>
      </c>
      <c r="P8" s="9">
        <v>0</v>
      </c>
      <c r="Q8" s="9">
        <v>0</v>
      </c>
      <c r="R8" s="9">
        <v>0</v>
      </c>
      <c r="S8" s="9">
        <v>0</v>
      </c>
      <c r="T8" s="9">
        <v>0</v>
      </c>
      <c r="U8" s="10">
        <v>0</v>
      </c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4">
        <v>0</v>
      </c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v>0</v>
      </c>
      <c r="T10" s="6">
        <v>0</v>
      </c>
      <c r="U10" s="7">
        <v>0</v>
      </c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3">
        <v>0</v>
      </c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10">
        <v>0</v>
      </c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4">
        <v>0</v>
      </c>
      <c r="V13" s="29">
        <f t="shared" si="0"/>
        <v>0</v>
      </c>
    </row>
    <row r="14" spans="1:22" ht="18" customHeight="1" x14ac:dyDescent="0.15">
      <c r="A14" s="153"/>
      <c r="B14" s="120" t="s">
        <v>14</v>
      </c>
      <c r="C14" s="5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v>0</v>
      </c>
      <c r="T14" s="6">
        <v>0</v>
      </c>
      <c r="U14" s="7">
        <v>0</v>
      </c>
      <c r="V14" s="31">
        <f t="shared" si="0"/>
        <v>0</v>
      </c>
    </row>
    <row r="15" spans="1:22" ht="18" customHeight="1" x14ac:dyDescent="0.15">
      <c r="A15" s="156" t="s">
        <v>5</v>
      </c>
      <c r="B15" s="121" t="s">
        <v>13</v>
      </c>
      <c r="C15" s="11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2">
        <v>0</v>
      </c>
      <c r="S15" s="12">
        <v>0</v>
      </c>
      <c r="T15" s="12">
        <v>0</v>
      </c>
      <c r="U15" s="13">
        <v>0</v>
      </c>
      <c r="V15" s="32">
        <f t="shared" si="0"/>
        <v>0</v>
      </c>
    </row>
    <row r="16" spans="1:22" ht="18" customHeight="1" x14ac:dyDescent="0.15">
      <c r="A16" s="157"/>
      <c r="B16" s="119" t="s">
        <v>14</v>
      </c>
      <c r="C16" s="8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10">
        <v>0</v>
      </c>
      <c r="V16" s="30">
        <f t="shared" si="0"/>
        <v>0</v>
      </c>
    </row>
    <row r="17" spans="1:22" ht="18" customHeight="1" x14ac:dyDescent="0.15">
      <c r="A17" s="154" t="s">
        <v>6</v>
      </c>
      <c r="B17" s="118" t="s">
        <v>13</v>
      </c>
      <c r="C17" s="2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4">
        <v>0</v>
      </c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5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7">
        <v>0</v>
      </c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2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4">
        <v>0</v>
      </c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10">
        <v>0</v>
      </c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4">
        <v>0</v>
      </c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7">
        <v>0</v>
      </c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  <c r="Q23" s="12">
        <v>0</v>
      </c>
      <c r="R23" s="12">
        <v>0</v>
      </c>
      <c r="S23" s="12">
        <v>0</v>
      </c>
      <c r="T23" s="12">
        <v>0</v>
      </c>
      <c r="U23" s="13">
        <v>0</v>
      </c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10">
        <v>0</v>
      </c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4">
        <v>0</v>
      </c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7">
        <v>0</v>
      </c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2">
        <v>0</v>
      </c>
      <c r="S27" s="12">
        <v>0</v>
      </c>
      <c r="T27" s="12">
        <v>0</v>
      </c>
      <c r="U27" s="13">
        <v>0</v>
      </c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>
        <v>0</v>
      </c>
      <c r="D28" s="9">
        <v>0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  <c r="Q28" s="9">
        <v>0</v>
      </c>
      <c r="R28" s="9">
        <v>0</v>
      </c>
      <c r="S28" s="9">
        <v>0</v>
      </c>
      <c r="T28" s="9">
        <v>0</v>
      </c>
      <c r="U28" s="10">
        <v>0</v>
      </c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4">
        <v>0</v>
      </c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U30" s="7">
        <v>0</v>
      </c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0</v>
      </c>
      <c r="D31" s="3">
        <f t="shared" ref="D31:V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0</v>
      </c>
      <c r="S31" s="3">
        <f t="shared" si="1"/>
        <v>0</v>
      </c>
      <c r="T31" s="3">
        <f t="shared" si="1"/>
        <v>0</v>
      </c>
      <c r="U31" s="4">
        <f t="shared" si="1"/>
        <v>0</v>
      </c>
      <c r="V31" s="29">
        <f t="shared" si="1"/>
        <v>0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0</v>
      </c>
      <c r="D32" s="6">
        <f t="shared" si="3"/>
        <v>0</v>
      </c>
      <c r="E32" s="6">
        <f t="shared" si="3"/>
        <v>0</v>
      </c>
      <c r="F32" s="6">
        <f t="shared" si="3"/>
        <v>0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0</v>
      </c>
      <c r="U32" s="7">
        <f t="shared" si="3"/>
        <v>0</v>
      </c>
      <c r="V32" s="31">
        <f t="shared" si="3"/>
        <v>0</v>
      </c>
    </row>
    <row r="33" spans="1:22" ht="18" customHeight="1" x14ac:dyDescent="0.15">
      <c r="A33" s="158" t="s">
        <v>273</v>
      </c>
      <c r="B33" s="118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4">
        <v>0</v>
      </c>
      <c r="V33" s="29">
        <f>SUM(C33:U33)</f>
        <v>0</v>
      </c>
    </row>
    <row r="34" spans="1:22" ht="18" customHeight="1" x14ac:dyDescent="0.15">
      <c r="A34" s="153"/>
      <c r="B34" s="120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7">
        <v>0</v>
      </c>
      <c r="V34" s="31">
        <f>SUM(C34:U34)</f>
        <v>0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 t="str">
        <f t="shared" ref="D35:V35" si="5">IF(D33=0,"- ",+D31/D33)</f>
        <v xml:space="preserve">- </v>
      </c>
      <c r="E35" s="34" t="str">
        <f t="shared" si="5"/>
        <v xml:space="preserve">- 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 t="str">
        <f t="shared" si="5"/>
        <v xml:space="preserve">- </v>
      </c>
      <c r="V35" s="36" t="str">
        <f t="shared" si="5"/>
        <v xml:space="preserve">- 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 t="str">
        <f t="shared" si="7"/>
        <v xml:space="preserve">- </v>
      </c>
      <c r="E36" s="38" t="str">
        <f t="shared" si="7"/>
        <v xml:space="preserve">- 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 t="str">
        <f t="shared" si="7"/>
        <v xml:space="preserve">- </v>
      </c>
      <c r="V36" s="40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6</v>
      </c>
      <c r="O4" s="14" t="s">
        <v>257</v>
      </c>
      <c r="P4" s="14" t="s">
        <v>258</v>
      </c>
      <c r="Q4" s="15">
        <v>6</v>
      </c>
      <c r="R4" s="14" t="s">
        <v>37</v>
      </c>
      <c r="T4" s="16" t="s">
        <v>33</v>
      </c>
      <c r="U4" s="16"/>
      <c r="V4" s="16" t="s">
        <v>123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0</v>
      </c>
    </row>
    <row r="14" spans="1:22" ht="18" customHeight="1" x14ac:dyDescent="0.15">
      <c r="A14" s="153"/>
      <c r="B14" s="120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0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0</v>
      </c>
    </row>
    <row r="16" spans="1:22" ht="18" customHeight="1" x14ac:dyDescent="0.15">
      <c r="A16" s="157"/>
      <c r="B16" s="119" t="s">
        <v>14</v>
      </c>
      <c r="C16" s="8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0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2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4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0</v>
      </c>
      <c r="D31" s="3">
        <f t="shared" ref="D31:V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0</v>
      </c>
      <c r="S31" s="3">
        <f t="shared" si="1"/>
        <v>0</v>
      </c>
      <c r="T31" s="3">
        <f t="shared" si="1"/>
        <v>0</v>
      </c>
      <c r="U31" s="4">
        <f t="shared" si="1"/>
        <v>0</v>
      </c>
      <c r="V31" s="29">
        <f t="shared" si="1"/>
        <v>0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0</v>
      </c>
      <c r="D32" s="6">
        <f t="shared" si="3"/>
        <v>0</v>
      </c>
      <c r="E32" s="6">
        <f t="shared" si="3"/>
        <v>0</v>
      </c>
      <c r="F32" s="6">
        <f t="shared" si="3"/>
        <v>0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0</v>
      </c>
      <c r="U32" s="7">
        <f t="shared" si="3"/>
        <v>0</v>
      </c>
      <c r="V32" s="31">
        <f t="shared" si="3"/>
        <v>0</v>
      </c>
    </row>
    <row r="33" spans="1:22" ht="18" customHeight="1" x14ac:dyDescent="0.15">
      <c r="A33" s="158" t="s">
        <v>273</v>
      </c>
      <c r="B33" s="118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4">
        <v>0</v>
      </c>
      <c r="V33" s="29">
        <f>SUM(C33:U33)</f>
        <v>0</v>
      </c>
    </row>
    <row r="34" spans="1:22" ht="18" customHeight="1" x14ac:dyDescent="0.15">
      <c r="A34" s="153"/>
      <c r="B34" s="120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7">
        <v>0</v>
      </c>
      <c r="V34" s="31">
        <f>SUM(C34:U34)</f>
        <v>0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 t="str">
        <f t="shared" ref="D35:V35" si="5">IF(D33=0,"- ",+D31/D33)</f>
        <v xml:space="preserve">- </v>
      </c>
      <c r="E35" s="34" t="str">
        <f t="shared" si="5"/>
        <v xml:space="preserve">- 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 t="str">
        <f t="shared" si="5"/>
        <v xml:space="preserve">- </v>
      </c>
      <c r="V35" s="36" t="str">
        <f t="shared" si="5"/>
        <v xml:space="preserve">- 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 t="str">
        <f t="shared" si="7"/>
        <v xml:space="preserve">- </v>
      </c>
      <c r="E36" s="38" t="str">
        <f t="shared" si="7"/>
        <v xml:space="preserve">- 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 t="str">
        <f t="shared" si="7"/>
        <v xml:space="preserve">- </v>
      </c>
      <c r="V36" s="40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14</v>
      </c>
      <c r="O4" s="14" t="s">
        <v>257</v>
      </c>
      <c r="P4" s="14" t="s">
        <v>258</v>
      </c>
      <c r="Q4" s="15">
        <v>9</v>
      </c>
      <c r="R4" s="14" t="s">
        <v>37</v>
      </c>
      <c r="T4" s="16" t="s">
        <v>33</v>
      </c>
      <c r="U4" s="16"/>
      <c r="V4" s="16" t="s">
        <v>124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1630</v>
      </c>
      <c r="D7" s="3">
        <v>323</v>
      </c>
      <c r="E7" s="3">
        <v>1155</v>
      </c>
      <c r="F7" s="3">
        <v>43</v>
      </c>
      <c r="G7" s="3">
        <v>10</v>
      </c>
      <c r="H7" s="3">
        <v>0</v>
      </c>
      <c r="I7" s="3">
        <v>103</v>
      </c>
      <c r="J7" s="3">
        <v>0</v>
      </c>
      <c r="K7" s="3">
        <v>66</v>
      </c>
      <c r="L7" s="3">
        <v>0</v>
      </c>
      <c r="M7" s="3">
        <v>0</v>
      </c>
      <c r="N7" s="3">
        <v>0</v>
      </c>
      <c r="O7" s="3">
        <v>1</v>
      </c>
      <c r="P7" s="3">
        <v>0</v>
      </c>
      <c r="Q7" s="3">
        <v>8</v>
      </c>
      <c r="R7" s="3">
        <v>2</v>
      </c>
      <c r="S7" s="3">
        <v>0</v>
      </c>
      <c r="T7" s="3">
        <v>8</v>
      </c>
      <c r="U7" s="4">
        <v>27</v>
      </c>
      <c r="V7" s="29">
        <f>SUM(C7:U7)</f>
        <v>3376</v>
      </c>
    </row>
    <row r="8" spans="1:22" ht="18" customHeight="1" x14ac:dyDescent="0.15">
      <c r="A8" s="157"/>
      <c r="B8" s="119" t="s">
        <v>14</v>
      </c>
      <c r="C8" s="5">
        <v>1630</v>
      </c>
      <c r="D8" s="9">
        <v>323</v>
      </c>
      <c r="E8" s="9">
        <v>1155</v>
      </c>
      <c r="F8" s="9">
        <v>43</v>
      </c>
      <c r="G8" s="9">
        <v>14</v>
      </c>
      <c r="H8" s="9">
        <v>0</v>
      </c>
      <c r="I8" s="9">
        <v>107</v>
      </c>
      <c r="J8" s="9">
        <v>0</v>
      </c>
      <c r="K8" s="9">
        <v>66</v>
      </c>
      <c r="L8" s="9">
        <v>0</v>
      </c>
      <c r="M8" s="9">
        <v>0</v>
      </c>
      <c r="N8" s="9">
        <v>0</v>
      </c>
      <c r="O8" s="9">
        <v>1</v>
      </c>
      <c r="P8" s="9">
        <v>0</v>
      </c>
      <c r="Q8" s="9">
        <v>8</v>
      </c>
      <c r="R8" s="9">
        <v>6</v>
      </c>
      <c r="S8" s="9">
        <v>0</v>
      </c>
      <c r="T8" s="9">
        <v>8</v>
      </c>
      <c r="U8" s="10">
        <v>27</v>
      </c>
      <c r="V8" s="30">
        <f t="shared" ref="V8:V30" si="0">SUM(C8:U8)</f>
        <v>3388</v>
      </c>
    </row>
    <row r="9" spans="1:22" ht="18" customHeight="1" x14ac:dyDescent="0.15">
      <c r="A9" s="154" t="s">
        <v>2</v>
      </c>
      <c r="B9" s="118" t="s">
        <v>13</v>
      </c>
      <c r="C9" s="2">
        <v>810</v>
      </c>
      <c r="D9" s="3">
        <v>365</v>
      </c>
      <c r="E9" s="3">
        <v>2202</v>
      </c>
      <c r="F9" s="3">
        <v>58</v>
      </c>
      <c r="G9" s="3">
        <v>10</v>
      </c>
      <c r="H9" s="3">
        <v>9</v>
      </c>
      <c r="I9" s="3">
        <v>272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2</v>
      </c>
      <c r="Q9" s="3">
        <v>0</v>
      </c>
      <c r="R9" s="3">
        <v>7</v>
      </c>
      <c r="S9" s="3">
        <v>0</v>
      </c>
      <c r="T9" s="3">
        <v>7</v>
      </c>
      <c r="U9" s="4">
        <v>43</v>
      </c>
      <c r="V9" s="29">
        <f t="shared" si="0"/>
        <v>3785</v>
      </c>
    </row>
    <row r="10" spans="1:22" ht="18" customHeight="1" x14ac:dyDescent="0.15">
      <c r="A10" s="153"/>
      <c r="B10" s="120" t="s">
        <v>14</v>
      </c>
      <c r="C10" s="5">
        <v>810</v>
      </c>
      <c r="D10" s="6">
        <v>365</v>
      </c>
      <c r="E10" s="6">
        <v>2202</v>
      </c>
      <c r="F10" s="6">
        <v>58</v>
      </c>
      <c r="G10" s="6">
        <v>10</v>
      </c>
      <c r="H10" s="6">
        <v>9</v>
      </c>
      <c r="I10" s="6">
        <v>272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2</v>
      </c>
      <c r="Q10" s="6">
        <v>0</v>
      </c>
      <c r="R10" s="6">
        <v>7</v>
      </c>
      <c r="S10" s="6">
        <v>0</v>
      </c>
      <c r="T10" s="6">
        <v>8</v>
      </c>
      <c r="U10" s="7">
        <v>49</v>
      </c>
      <c r="V10" s="31">
        <f t="shared" si="0"/>
        <v>3792</v>
      </c>
    </row>
    <row r="11" spans="1:22" ht="18" customHeight="1" x14ac:dyDescent="0.15">
      <c r="A11" s="156" t="s">
        <v>3</v>
      </c>
      <c r="B11" s="121" t="s">
        <v>13</v>
      </c>
      <c r="C11" s="11">
        <v>432</v>
      </c>
      <c r="D11" s="12">
        <v>207</v>
      </c>
      <c r="E11" s="12">
        <v>1610</v>
      </c>
      <c r="F11" s="12">
        <v>33</v>
      </c>
      <c r="G11" s="12">
        <v>7</v>
      </c>
      <c r="H11" s="12">
        <v>5</v>
      </c>
      <c r="I11" s="12">
        <v>66</v>
      </c>
      <c r="J11" s="12">
        <v>0</v>
      </c>
      <c r="K11" s="12">
        <v>73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3</v>
      </c>
      <c r="R11" s="12">
        <v>14</v>
      </c>
      <c r="S11" s="12">
        <v>0</v>
      </c>
      <c r="T11" s="12">
        <v>12</v>
      </c>
      <c r="U11" s="13">
        <v>38</v>
      </c>
      <c r="V11" s="32">
        <f t="shared" si="0"/>
        <v>2500</v>
      </c>
    </row>
    <row r="12" spans="1:22" ht="18" customHeight="1" x14ac:dyDescent="0.15">
      <c r="A12" s="157"/>
      <c r="B12" s="119" t="s">
        <v>14</v>
      </c>
      <c r="C12" s="8">
        <v>432</v>
      </c>
      <c r="D12" s="9">
        <v>207</v>
      </c>
      <c r="E12" s="9">
        <v>1610</v>
      </c>
      <c r="F12" s="9">
        <v>36</v>
      </c>
      <c r="G12" s="9">
        <v>8</v>
      </c>
      <c r="H12" s="9">
        <v>5</v>
      </c>
      <c r="I12" s="9">
        <v>66</v>
      </c>
      <c r="J12" s="9">
        <v>0</v>
      </c>
      <c r="K12" s="9">
        <v>73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3</v>
      </c>
      <c r="R12" s="9">
        <v>14</v>
      </c>
      <c r="S12" s="9">
        <v>0</v>
      </c>
      <c r="T12" s="9">
        <v>12</v>
      </c>
      <c r="U12" s="10">
        <v>40</v>
      </c>
      <c r="V12" s="30">
        <f t="shared" si="0"/>
        <v>2506</v>
      </c>
    </row>
    <row r="13" spans="1:22" ht="18" customHeight="1" x14ac:dyDescent="0.15">
      <c r="A13" s="154" t="s">
        <v>4</v>
      </c>
      <c r="B13" s="118" t="s">
        <v>13</v>
      </c>
      <c r="C13" s="2">
        <v>568</v>
      </c>
      <c r="D13" s="3">
        <v>250</v>
      </c>
      <c r="E13" s="3">
        <v>942</v>
      </c>
      <c r="F13" s="3">
        <v>117</v>
      </c>
      <c r="G13" s="3">
        <v>16</v>
      </c>
      <c r="H13" s="3">
        <v>6</v>
      </c>
      <c r="I13" s="3">
        <v>18</v>
      </c>
      <c r="J13" s="3">
        <v>0</v>
      </c>
      <c r="K13" s="3">
        <v>14</v>
      </c>
      <c r="L13" s="3">
        <v>15</v>
      </c>
      <c r="M13" s="3">
        <v>0</v>
      </c>
      <c r="N13" s="3">
        <v>0</v>
      </c>
      <c r="O13" s="3">
        <v>2</v>
      </c>
      <c r="P13" s="3">
        <v>1</v>
      </c>
      <c r="Q13" s="3">
        <v>10</v>
      </c>
      <c r="R13" s="3">
        <v>31</v>
      </c>
      <c r="S13" s="3">
        <v>18</v>
      </c>
      <c r="T13" s="3">
        <v>8</v>
      </c>
      <c r="U13" s="4">
        <v>87</v>
      </c>
      <c r="V13" s="29">
        <f t="shared" si="0"/>
        <v>2103</v>
      </c>
    </row>
    <row r="14" spans="1:22" ht="18" customHeight="1" x14ac:dyDescent="0.15">
      <c r="A14" s="153"/>
      <c r="B14" s="120" t="s">
        <v>14</v>
      </c>
      <c r="C14" s="5">
        <v>568</v>
      </c>
      <c r="D14" s="6">
        <v>250</v>
      </c>
      <c r="E14" s="6">
        <v>942</v>
      </c>
      <c r="F14" s="6">
        <v>129</v>
      </c>
      <c r="G14" s="6">
        <v>16</v>
      </c>
      <c r="H14" s="6">
        <v>6</v>
      </c>
      <c r="I14" s="6">
        <v>21</v>
      </c>
      <c r="J14" s="6">
        <v>0</v>
      </c>
      <c r="K14" s="6">
        <v>14</v>
      </c>
      <c r="L14" s="6">
        <v>15</v>
      </c>
      <c r="M14" s="6">
        <v>0</v>
      </c>
      <c r="N14" s="6">
        <v>0</v>
      </c>
      <c r="O14" s="6">
        <v>2</v>
      </c>
      <c r="P14" s="6">
        <v>1</v>
      </c>
      <c r="Q14" s="6">
        <v>10</v>
      </c>
      <c r="R14" s="6">
        <v>34</v>
      </c>
      <c r="S14" s="6">
        <v>18</v>
      </c>
      <c r="T14" s="6">
        <v>10</v>
      </c>
      <c r="U14" s="7">
        <v>89</v>
      </c>
      <c r="V14" s="31">
        <f t="shared" si="0"/>
        <v>2125</v>
      </c>
    </row>
    <row r="15" spans="1:22" ht="18" customHeight="1" x14ac:dyDescent="0.15">
      <c r="A15" s="156" t="s">
        <v>5</v>
      </c>
      <c r="B15" s="121" t="s">
        <v>13</v>
      </c>
      <c r="C15" s="11">
        <v>674</v>
      </c>
      <c r="D15" s="12">
        <v>175</v>
      </c>
      <c r="E15" s="12">
        <v>984</v>
      </c>
      <c r="F15" s="12">
        <v>44</v>
      </c>
      <c r="G15" s="12">
        <v>5</v>
      </c>
      <c r="H15" s="12">
        <v>0</v>
      </c>
      <c r="I15" s="12">
        <v>9</v>
      </c>
      <c r="J15" s="12">
        <v>0</v>
      </c>
      <c r="K15" s="12">
        <v>0</v>
      </c>
      <c r="L15" s="12">
        <v>3</v>
      </c>
      <c r="M15" s="12">
        <v>0</v>
      </c>
      <c r="N15" s="12">
        <v>0</v>
      </c>
      <c r="O15" s="12">
        <v>6</v>
      </c>
      <c r="P15" s="12">
        <v>4</v>
      </c>
      <c r="Q15" s="12">
        <v>0</v>
      </c>
      <c r="R15" s="12">
        <v>11</v>
      </c>
      <c r="S15" s="12">
        <v>0</v>
      </c>
      <c r="T15" s="12">
        <v>2</v>
      </c>
      <c r="U15" s="13">
        <v>45</v>
      </c>
      <c r="V15" s="32">
        <f t="shared" si="0"/>
        <v>1962</v>
      </c>
    </row>
    <row r="16" spans="1:22" ht="18" customHeight="1" x14ac:dyDescent="0.15">
      <c r="A16" s="157"/>
      <c r="B16" s="119" t="s">
        <v>14</v>
      </c>
      <c r="C16" s="8">
        <v>674</v>
      </c>
      <c r="D16" s="9">
        <v>175</v>
      </c>
      <c r="E16" s="9">
        <v>987</v>
      </c>
      <c r="F16" s="9">
        <v>46</v>
      </c>
      <c r="G16" s="9">
        <v>5</v>
      </c>
      <c r="H16" s="9">
        <v>0</v>
      </c>
      <c r="I16" s="9">
        <v>9</v>
      </c>
      <c r="J16" s="9">
        <v>0</v>
      </c>
      <c r="K16" s="9">
        <v>0</v>
      </c>
      <c r="L16" s="9">
        <v>3</v>
      </c>
      <c r="M16" s="9">
        <v>0</v>
      </c>
      <c r="N16" s="9">
        <v>0</v>
      </c>
      <c r="O16" s="9">
        <v>6</v>
      </c>
      <c r="P16" s="9">
        <v>4</v>
      </c>
      <c r="Q16" s="9">
        <v>0</v>
      </c>
      <c r="R16" s="9">
        <v>11</v>
      </c>
      <c r="S16" s="9">
        <v>0</v>
      </c>
      <c r="T16" s="9">
        <v>4</v>
      </c>
      <c r="U16" s="10">
        <v>45</v>
      </c>
      <c r="V16" s="30">
        <f t="shared" si="0"/>
        <v>1969</v>
      </c>
    </row>
    <row r="17" spans="1:22" ht="18" customHeight="1" x14ac:dyDescent="0.15">
      <c r="A17" s="154" t="s">
        <v>6</v>
      </c>
      <c r="B17" s="118" t="s">
        <v>13</v>
      </c>
      <c r="C17" s="2">
        <v>572</v>
      </c>
      <c r="D17" s="3">
        <v>299</v>
      </c>
      <c r="E17" s="3">
        <v>1004</v>
      </c>
      <c r="F17" s="3">
        <v>36</v>
      </c>
      <c r="G17" s="3">
        <v>9</v>
      </c>
      <c r="H17" s="3">
        <v>36</v>
      </c>
      <c r="I17" s="3">
        <v>45</v>
      </c>
      <c r="J17" s="3">
        <v>0</v>
      </c>
      <c r="K17" s="3">
        <v>0</v>
      </c>
      <c r="L17" s="3">
        <v>6</v>
      </c>
      <c r="M17" s="3">
        <v>0</v>
      </c>
      <c r="N17" s="3">
        <v>0</v>
      </c>
      <c r="O17" s="3">
        <v>6</v>
      </c>
      <c r="P17" s="3">
        <v>0</v>
      </c>
      <c r="Q17" s="3">
        <v>0</v>
      </c>
      <c r="R17" s="3">
        <v>3</v>
      </c>
      <c r="S17" s="3">
        <v>2</v>
      </c>
      <c r="T17" s="3">
        <v>11</v>
      </c>
      <c r="U17" s="4">
        <v>47</v>
      </c>
      <c r="V17" s="29">
        <f t="shared" si="0"/>
        <v>2076</v>
      </c>
    </row>
    <row r="18" spans="1:22" ht="18" customHeight="1" x14ac:dyDescent="0.15">
      <c r="A18" s="153"/>
      <c r="B18" s="120" t="s">
        <v>14</v>
      </c>
      <c r="C18" s="5">
        <v>572</v>
      </c>
      <c r="D18" s="6">
        <v>299</v>
      </c>
      <c r="E18" s="6">
        <v>1005</v>
      </c>
      <c r="F18" s="6">
        <v>38</v>
      </c>
      <c r="G18" s="6">
        <v>9</v>
      </c>
      <c r="H18" s="6">
        <v>36</v>
      </c>
      <c r="I18" s="6">
        <v>45</v>
      </c>
      <c r="J18" s="6">
        <v>0</v>
      </c>
      <c r="K18" s="6">
        <v>0</v>
      </c>
      <c r="L18" s="6">
        <v>8</v>
      </c>
      <c r="M18" s="6">
        <v>0</v>
      </c>
      <c r="N18" s="6">
        <v>0</v>
      </c>
      <c r="O18" s="6">
        <v>6</v>
      </c>
      <c r="P18" s="6">
        <v>0</v>
      </c>
      <c r="Q18" s="6">
        <v>0</v>
      </c>
      <c r="R18" s="6">
        <v>3</v>
      </c>
      <c r="S18" s="6">
        <v>4</v>
      </c>
      <c r="T18" s="6">
        <v>11</v>
      </c>
      <c r="U18" s="7">
        <v>47</v>
      </c>
      <c r="V18" s="31">
        <f t="shared" si="0"/>
        <v>2083</v>
      </c>
    </row>
    <row r="19" spans="1:22" ht="18" customHeight="1" x14ac:dyDescent="0.15">
      <c r="A19" s="156" t="s">
        <v>7</v>
      </c>
      <c r="B19" s="121" t="s">
        <v>13</v>
      </c>
      <c r="C19" s="137">
        <v>837</v>
      </c>
      <c r="D19" s="138">
        <v>390</v>
      </c>
      <c r="E19" s="138">
        <v>2295</v>
      </c>
      <c r="F19" s="138">
        <v>78</v>
      </c>
      <c r="G19" s="138">
        <v>75</v>
      </c>
      <c r="H19" s="138">
        <v>14</v>
      </c>
      <c r="I19" s="138">
        <v>81</v>
      </c>
      <c r="J19" s="138">
        <v>0</v>
      </c>
      <c r="K19" s="138">
        <v>50</v>
      </c>
      <c r="L19" s="138">
        <v>0</v>
      </c>
      <c r="M19" s="138">
        <v>0</v>
      </c>
      <c r="N19" s="138">
        <v>0</v>
      </c>
      <c r="O19" s="138">
        <v>5</v>
      </c>
      <c r="P19" s="138">
        <v>3</v>
      </c>
      <c r="Q19" s="138">
        <v>0</v>
      </c>
      <c r="R19" s="138">
        <v>18</v>
      </c>
      <c r="S19" s="138">
        <v>0</v>
      </c>
      <c r="T19" s="138">
        <v>11</v>
      </c>
      <c r="U19" s="138">
        <v>135</v>
      </c>
      <c r="V19" s="42">
        <f t="shared" si="0"/>
        <v>3992</v>
      </c>
    </row>
    <row r="20" spans="1:22" ht="18" customHeight="1" x14ac:dyDescent="0.15">
      <c r="A20" s="157"/>
      <c r="B20" s="119" t="s">
        <v>14</v>
      </c>
      <c r="C20" s="133">
        <v>848</v>
      </c>
      <c r="D20" s="139">
        <v>390</v>
      </c>
      <c r="E20" s="139">
        <v>2301</v>
      </c>
      <c r="F20" s="139">
        <v>84</v>
      </c>
      <c r="G20" s="139">
        <v>75</v>
      </c>
      <c r="H20" s="139">
        <v>14</v>
      </c>
      <c r="I20" s="139">
        <v>81</v>
      </c>
      <c r="J20" s="139">
        <v>0</v>
      </c>
      <c r="K20" s="139">
        <v>50</v>
      </c>
      <c r="L20" s="139">
        <v>0</v>
      </c>
      <c r="M20" s="139">
        <v>0</v>
      </c>
      <c r="N20" s="139">
        <v>0</v>
      </c>
      <c r="O20" s="139">
        <v>5</v>
      </c>
      <c r="P20" s="139">
        <v>3</v>
      </c>
      <c r="Q20" s="139">
        <v>0</v>
      </c>
      <c r="R20" s="139">
        <v>18</v>
      </c>
      <c r="S20" s="139">
        <v>0</v>
      </c>
      <c r="T20" s="139">
        <v>11</v>
      </c>
      <c r="U20" s="139">
        <v>135</v>
      </c>
      <c r="V20" s="99">
        <f t="shared" si="0"/>
        <v>4015</v>
      </c>
    </row>
    <row r="21" spans="1:22" ht="18" customHeight="1" x14ac:dyDescent="0.15">
      <c r="A21" s="154" t="s">
        <v>8</v>
      </c>
      <c r="B21" s="118" t="s">
        <v>13</v>
      </c>
      <c r="C21" s="131">
        <v>787</v>
      </c>
      <c r="D21" s="140">
        <v>589</v>
      </c>
      <c r="E21" s="140">
        <v>2486</v>
      </c>
      <c r="F21" s="140">
        <v>88</v>
      </c>
      <c r="G21" s="140">
        <v>16</v>
      </c>
      <c r="H21" s="140">
        <v>0</v>
      </c>
      <c r="I21" s="140">
        <v>0</v>
      </c>
      <c r="J21" s="140">
        <v>0</v>
      </c>
      <c r="K21" s="140">
        <v>0</v>
      </c>
      <c r="L21" s="140">
        <v>0</v>
      </c>
      <c r="M21" s="140">
        <v>0</v>
      </c>
      <c r="N21" s="140">
        <v>0</v>
      </c>
      <c r="O21" s="140">
        <v>2</v>
      </c>
      <c r="P21" s="140">
        <v>0</v>
      </c>
      <c r="Q21" s="140">
        <v>0</v>
      </c>
      <c r="R21" s="140">
        <v>6</v>
      </c>
      <c r="S21" s="140">
        <v>0</v>
      </c>
      <c r="T21" s="140">
        <v>10</v>
      </c>
      <c r="U21" s="140">
        <v>378</v>
      </c>
      <c r="V21" s="42">
        <f t="shared" si="0"/>
        <v>4362</v>
      </c>
    </row>
    <row r="22" spans="1:22" ht="18" customHeight="1" x14ac:dyDescent="0.15">
      <c r="A22" s="153"/>
      <c r="B22" s="120" t="s">
        <v>14</v>
      </c>
      <c r="C22" s="133">
        <v>797</v>
      </c>
      <c r="D22" s="139">
        <v>589</v>
      </c>
      <c r="E22" s="139">
        <v>2490</v>
      </c>
      <c r="F22" s="139">
        <v>92</v>
      </c>
      <c r="G22" s="139">
        <v>16</v>
      </c>
      <c r="H22" s="139">
        <v>0</v>
      </c>
      <c r="I22" s="139">
        <v>0</v>
      </c>
      <c r="J22" s="139">
        <v>0</v>
      </c>
      <c r="K22" s="139">
        <v>0</v>
      </c>
      <c r="L22" s="139">
        <v>0</v>
      </c>
      <c r="M22" s="139">
        <v>0</v>
      </c>
      <c r="N22" s="139">
        <v>0</v>
      </c>
      <c r="O22" s="139">
        <v>2</v>
      </c>
      <c r="P22" s="139">
        <v>0</v>
      </c>
      <c r="Q22" s="139">
        <v>0</v>
      </c>
      <c r="R22" s="139">
        <v>6</v>
      </c>
      <c r="S22" s="139">
        <v>0</v>
      </c>
      <c r="T22" s="139">
        <v>10</v>
      </c>
      <c r="U22" s="139">
        <v>378</v>
      </c>
      <c r="V22" s="44">
        <f t="shared" si="0"/>
        <v>4380</v>
      </c>
    </row>
    <row r="23" spans="1:22" ht="18" customHeight="1" x14ac:dyDescent="0.15">
      <c r="A23" s="156" t="s">
        <v>9</v>
      </c>
      <c r="B23" s="121" t="s">
        <v>13</v>
      </c>
      <c r="C23" s="131">
        <v>1666</v>
      </c>
      <c r="D23" s="140">
        <v>470</v>
      </c>
      <c r="E23" s="140">
        <v>2966</v>
      </c>
      <c r="F23" s="140">
        <v>104</v>
      </c>
      <c r="G23" s="140">
        <v>61</v>
      </c>
      <c r="H23" s="140">
        <v>4</v>
      </c>
      <c r="I23" s="140">
        <v>2</v>
      </c>
      <c r="J23" s="140">
        <v>0</v>
      </c>
      <c r="K23" s="140">
        <v>715</v>
      </c>
      <c r="L23" s="140">
        <v>0</v>
      </c>
      <c r="M23" s="140">
        <v>0</v>
      </c>
      <c r="N23" s="140">
        <v>4</v>
      </c>
      <c r="O23" s="140">
        <v>4</v>
      </c>
      <c r="P23" s="140">
        <v>5</v>
      </c>
      <c r="Q23" s="140">
        <v>0</v>
      </c>
      <c r="R23" s="140">
        <v>6</v>
      </c>
      <c r="S23" s="140">
        <v>0</v>
      </c>
      <c r="T23" s="140">
        <v>1</v>
      </c>
      <c r="U23" s="140">
        <v>206</v>
      </c>
      <c r="V23" s="100">
        <f t="shared" si="0"/>
        <v>6214</v>
      </c>
    </row>
    <row r="24" spans="1:22" ht="18" customHeight="1" x14ac:dyDescent="0.15">
      <c r="A24" s="157"/>
      <c r="B24" s="119" t="s">
        <v>14</v>
      </c>
      <c r="C24" s="133">
        <v>1688</v>
      </c>
      <c r="D24" s="139">
        <v>470</v>
      </c>
      <c r="E24" s="139">
        <v>2973</v>
      </c>
      <c r="F24" s="139">
        <v>116</v>
      </c>
      <c r="G24" s="139">
        <v>61</v>
      </c>
      <c r="H24" s="139">
        <v>4</v>
      </c>
      <c r="I24" s="139">
        <v>2</v>
      </c>
      <c r="J24" s="139">
        <v>0</v>
      </c>
      <c r="K24" s="139">
        <v>719</v>
      </c>
      <c r="L24" s="139">
        <v>0</v>
      </c>
      <c r="M24" s="139">
        <v>0</v>
      </c>
      <c r="N24" s="139">
        <v>4</v>
      </c>
      <c r="O24" s="139">
        <v>4</v>
      </c>
      <c r="P24" s="139">
        <v>5</v>
      </c>
      <c r="Q24" s="139">
        <v>0</v>
      </c>
      <c r="R24" s="139">
        <v>6</v>
      </c>
      <c r="S24" s="139">
        <v>0</v>
      </c>
      <c r="T24" s="139">
        <v>1</v>
      </c>
      <c r="U24" s="139">
        <v>206</v>
      </c>
      <c r="V24" s="99">
        <f t="shared" si="0"/>
        <v>6259</v>
      </c>
    </row>
    <row r="25" spans="1:22" ht="18" customHeight="1" x14ac:dyDescent="0.15">
      <c r="A25" s="154" t="s">
        <v>10</v>
      </c>
      <c r="B25" s="118" t="s">
        <v>13</v>
      </c>
      <c r="C25" s="131">
        <v>1654</v>
      </c>
      <c r="D25" s="140">
        <v>272</v>
      </c>
      <c r="E25" s="140">
        <v>2423</v>
      </c>
      <c r="F25" s="140">
        <v>47</v>
      </c>
      <c r="G25" s="140">
        <v>41</v>
      </c>
      <c r="H25" s="140">
        <v>18</v>
      </c>
      <c r="I25" s="140">
        <v>21</v>
      </c>
      <c r="J25" s="140">
        <v>0</v>
      </c>
      <c r="K25" s="140">
        <v>115</v>
      </c>
      <c r="L25" s="140">
        <v>0</v>
      </c>
      <c r="M25" s="140">
        <v>0</v>
      </c>
      <c r="N25" s="140">
        <v>0</v>
      </c>
      <c r="O25" s="140">
        <v>0</v>
      </c>
      <c r="P25" s="140">
        <v>0</v>
      </c>
      <c r="Q25" s="140">
        <v>0</v>
      </c>
      <c r="R25" s="140">
        <v>0</v>
      </c>
      <c r="S25" s="140">
        <v>0</v>
      </c>
      <c r="T25" s="140">
        <v>16</v>
      </c>
      <c r="U25" s="140">
        <v>82</v>
      </c>
      <c r="V25" s="42">
        <f t="shared" si="0"/>
        <v>4689</v>
      </c>
    </row>
    <row r="26" spans="1:22" ht="18" customHeight="1" x14ac:dyDescent="0.15">
      <c r="A26" s="153"/>
      <c r="B26" s="120" t="s">
        <v>14</v>
      </c>
      <c r="C26" s="133">
        <v>1685</v>
      </c>
      <c r="D26" s="139">
        <v>272</v>
      </c>
      <c r="E26" s="139">
        <v>2427</v>
      </c>
      <c r="F26" s="139">
        <v>55</v>
      </c>
      <c r="G26" s="139">
        <v>46</v>
      </c>
      <c r="H26" s="139">
        <v>18</v>
      </c>
      <c r="I26" s="139">
        <v>21</v>
      </c>
      <c r="J26" s="139">
        <v>0</v>
      </c>
      <c r="K26" s="139">
        <v>115</v>
      </c>
      <c r="L26" s="139">
        <v>0</v>
      </c>
      <c r="M26" s="139">
        <v>0</v>
      </c>
      <c r="N26" s="139">
        <v>0</v>
      </c>
      <c r="O26" s="139">
        <v>0</v>
      </c>
      <c r="P26" s="139">
        <v>0</v>
      </c>
      <c r="Q26" s="139">
        <v>0</v>
      </c>
      <c r="R26" s="139">
        <v>0</v>
      </c>
      <c r="S26" s="139">
        <v>0</v>
      </c>
      <c r="T26" s="139">
        <v>20</v>
      </c>
      <c r="U26" s="139">
        <v>82</v>
      </c>
      <c r="V26" s="44">
        <f t="shared" si="0"/>
        <v>4741</v>
      </c>
    </row>
    <row r="27" spans="1:22" ht="18" customHeight="1" x14ac:dyDescent="0.15">
      <c r="A27" s="156" t="s">
        <v>11</v>
      </c>
      <c r="B27" s="121" t="s">
        <v>13</v>
      </c>
      <c r="C27" s="131">
        <v>2887</v>
      </c>
      <c r="D27" s="140">
        <v>44</v>
      </c>
      <c r="E27" s="140">
        <v>1707</v>
      </c>
      <c r="F27" s="140">
        <v>126</v>
      </c>
      <c r="G27" s="140">
        <v>12</v>
      </c>
      <c r="H27" s="140">
        <v>0</v>
      </c>
      <c r="I27" s="140">
        <v>66</v>
      </c>
      <c r="J27" s="140">
        <v>0</v>
      </c>
      <c r="K27" s="140">
        <v>4</v>
      </c>
      <c r="L27" s="140">
        <v>0</v>
      </c>
      <c r="M27" s="140">
        <v>0</v>
      </c>
      <c r="N27" s="140">
        <v>0</v>
      </c>
      <c r="O27" s="140">
        <v>2</v>
      </c>
      <c r="P27" s="140">
        <v>0</v>
      </c>
      <c r="Q27" s="140">
        <v>0</v>
      </c>
      <c r="R27" s="140">
        <v>25</v>
      </c>
      <c r="S27" s="140">
        <v>0</v>
      </c>
      <c r="T27" s="140">
        <v>10</v>
      </c>
      <c r="U27" s="140">
        <v>82</v>
      </c>
      <c r="V27" s="100">
        <f t="shared" si="0"/>
        <v>4965</v>
      </c>
    </row>
    <row r="28" spans="1:22" ht="18" customHeight="1" x14ac:dyDescent="0.15">
      <c r="A28" s="157"/>
      <c r="B28" s="119" t="s">
        <v>14</v>
      </c>
      <c r="C28" s="133">
        <v>2948</v>
      </c>
      <c r="D28" s="139">
        <v>44</v>
      </c>
      <c r="E28" s="139">
        <v>1717</v>
      </c>
      <c r="F28" s="139">
        <v>133</v>
      </c>
      <c r="G28" s="139">
        <v>12</v>
      </c>
      <c r="H28" s="139">
        <v>0</v>
      </c>
      <c r="I28" s="139">
        <v>66</v>
      </c>
      <c r="J28" s="139">
        <v>0</v>
      </c>
      <c r="K28" s="139">
        <v>6</v>
      </c>
      <c r="L28" s="139">
        <v>0</v>
      </c>
      <c r="M28" s="139">
        <v>0</v>
      </c>
      <c r="N28" s="139">
        <v>0</v>
      </c>
      <c r="O28" s="139">
        <v>2</v>
      </c>
      <c r="P28" s="139">
        <v>0</v>
      </c>
      <c r="Q28" s="139">
        <v>0</v>
      </c>
      <c r="R28" s="139">
        <v>25</v>
      </c>
      <c r="S28" s="139">
        <v>0</v>
      </c>
      <c r="T28" s="139">
        <v>10</v>
      </c>
      <c r="U28" s="139">
        <v>82</v>
      </c>
      <c r="V28" s="99">
        <f t="shared" si="0"/>
        <v>5045</v>
      </c>
    </row>
    <row r="29" spans="1:22" ht="18" customHeight="1" x14ac:dyDescent="0.15">
      <c r="A29" s="154" t="s">
        <v>12</v>
      </c>
      <c r="B29" s="118" t="s">
        <v>13</v>
      </c>
      <c r="C29" s="131">
        <v>1199</v>
      </c>
      <c r="D29" s="140">
        <v>102</v>
      </c>
      <c r="E29" s="140">
        <v>2153</v>
      </c>
      <c r="F29" s="140">
        <v>24</v>
      </c>
      <c r="G29" s="140">
        <v>8</v>
      </c>
      <c r="H29" s="140">
        <v>2</v>
      </c>
      <c r="I29" s="140">
        <v>56</v>
      </c>
      <c r="J29" s="140">
        <v>0</v>
      </c>
      <c r="K29" s="140">
        <v>197</v>
      </c>
      <c r="L29" s="140">
        <v>0</v>
      </c>
      <c r="M29" s="140">
        <v>0</v>
      </c>
      <c r="N29" s="140">
        <v>0</v>
      </c>
      <c r="O29" s="140">
        <v>0</v>
      </c>
      <c r="P29" s="140">
        <v>0</v>
      </c>
      <c r="Q29" s="140">
        <v>0</v>
      </c>
      <c r="R29" s="140">
        <v>2</v>
      </c>
      <c r="S29" s="140">
        <v>0</v>
      </c>
      <c r="T29" s="140">
        <v>12</v>
      </c>
      <c r="U29" s="140">
        <v>56</v>
      </c>
      <c r="V29" s="42">
        <f t="shared" si="0"/>
        <v>3811</v>
      </c>
    </row>
    <row r="30" spans="1:22" ht="18" customHeight="1" x14ac:dyDescent="0.15">
      <c r="A30" s="153"/>
      <c r="B30" s="120" t="s">
        <v>14</v>
      </c>
      <c r="C30" s="133">
        <v>1199</v>
      </c>
      <c r="D30" s="141">
        <v>102</v>
      </c>
      <c r="E30" s="141">
        <v>2165</v>
      </c>
      <c r="F30" s="141">
        <v>24</v>
      </c>
      <c r="G30" s="141">
        <v>8</v>
      </c>
      <c r="H30" s="141">
        <v>2</v>
      </c>
      <c r="I30" s="141">
        <v>56</v>
      </c>
      <c r="J30" s="141">
        <v>0</v>
      </c>
      <c r="K30" s="141">
        <v>197</v>
      </c>
      <c r="L30" s="141">
        <v>0</v>
      </c>
      <c r="M30" s="141">
        <v>0</v>
      </c>
      <c r="N30" s="141">
        <v>0</v>
      </c>
      <c r="O30" s="141">
        <v>0</v>
      </c>
      <c r="P30" s="141">
        <v>0</v>
      </c>
      <c r="Q30" s="141">
        <v>0</v>
      </c>
      <c r="R30" s="141">
        <v>2</v>
      </c>
      <c r="S30" s="141">
        <v>0</v>
      </c>
      <c r="T30" s="141">
        <v>12</v>
      </c>
      <c r="U30" s="141">
        <v>56</v>
      </c>
      <c r="V30" s="44">
        <f t="shared" si="0"/>
        <v>3823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13716</v>
      </c>
      <c r="D31" s="3">
        <f t="shared" ref="D31:V31" si="1">+D7+D9+D11+D13+D15+D17+D19+D21+D23+D25+D27+D29</f>
        <v>3486</v>
      </c>
      <c r="E31" s="3">
        <f t="shared" si="1"/>
        <v>21927</v>
      </c>
      <c r="F31" s="3">
        <f t="shared" si="1"/>
        <v>798</v>
      </c>
      <c r="G31" s="3">
        <f t="shared" si="1"/>
        <v>270</v>
      </c>
      <c r="H31" s="3">
        <f t="shared" si="1"/>
        <v>94</v>
      </c>
      <c r="I31" s="3">
        <f t="shared" si="1"/>
        <v>739</v>
      </c>
      <c r="J31" s="3">
        <f t="shared" si="1"/>
        <v>0</v>
      </c>
      <c r="K31" s="3">
        <f t="shared" ref="K31:M31" si="2">+K7+K9+K11+K13+K15+K17+K19+K21+K23+K25+K27+K29</f>
        <v>1234</v>
      </c>
      <c r="L31" s="3">
        <f t="shared" si="2"/>
        <v>24</v>
      </c>
      <c r="M31" s="3">
        <f t="shared" si="2"/>
        <v>0</v>
      </c>
      <c r="N31" s="3">
        <f t="shared" si="1"/>
        <v>4</v>
      </c>
      <c r="O31" s="3">
        <f t="shared" si="1"/>
        <v>28</v>
      </c>
      <c r="P31" s="3">
        <f t="shared" si="1"/>
        <v>15</v>
      </c>
      <c r="Q31" s="3">
        <f t="shared" si="1"/>
        <v>21</v>
      </c>
      <c r="R31" s="3">
        <f t="shared" si="1"/>
        <v>125</v>
      </c>
      <c r="S31" s="3">
        <f t="shared" si="1"/>
        <v>20</v>
      </c>
      <c r="T31" s="3">
        <f t="shared" si="1"/>
        <v>108</v>
      </c>
      <c r="U31" s="4">
        <f t="shared" si="1"/>
        <v>1226</v>
      </c>
      <c r="V31" s="29">
        <f t="shared" si="1"/>
        <v>43835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13851</v>
      </c>
      <c r="D32" s="6">
        <f t="shared" si="3"/>
        <v>3486</v>
      </c>
      <c r="E32" s="6">
        <f t="shared" si="3"/>
        <v>21974</v>
      </c>
      <c r="F32" s="6">
        <f t="shared" si="3"/>
        <v>854</v>
      </c>
      <c r="G32" s="6">
        <f t="shared" si="3"/>
        <v>280</v>
      </c>
      <c r="H32" s="6">
        <f t="shared" si="3"/>
        <v>94</v>
      </c>
      <c r="I32" s="6">
        <f t="shared" si="3"/>
        <v>746</v>
      </c>
      <c r="J32" s="6">
        <f t="shared" si="3"/>
        <v>0</v>
      </c>
      <c r="K32" s="6">
        <f t="shared" ref="K32:M32" si="4">+K8+K10+K12+K14+K16+K18+K20+K22+K24+K26+K28+K30</f>
        <v>1240</v>
      </c>
      <c r="L32" s="6">
        <f t="shared" si="4"/>
        <v>26</v>
      </c>
      <c r="M32" s="6">
        <f t="shared" si="4"/>
        <v>0</v>
      </c>
      <c r="N32" s="6">
        <f t="shared" si="3"/>
        <v>4</v>
      </c>
      <c r="O32" s="6">
        <f t="shared" si="3"/>
        <v>28</v>
      </c>
      <c r="P32" s="6">
        <f t="shared" si="3"/>
        <v>15</v>
      </c>
      <c r="Q32" s="6">
        <f t="shared" si="3"/>
        <v>21</v>
      </c>
      <c r="R32" s="6">
        <f t="shared" si="3"/>
        <v>132</v>
      </c>
      <c r="S32" s="6">
        <f t="shared" si="3"/>
        <v>22</v>
      </c>
      <c r="T32" s="6">
        <f t="shared" si="3"/>
        <v>117</v>
      </c>
      <c r="U32" s="7">
        <f t="shared" si="3"/>
        <v>1236</v>
      </c>
      <c r="V32" s="31">
        <f t="shared" si="3"/>
        <v>44126</v>
      </c>
    </row>
    <row r="33" spans="1:22" ht="18" customHeight="1" x14ac:dyDescent="0.15">
      <c r="A33" s="158" t="s">
        <v>273</v>
      </c>
      <c r="B33" s="118" t="s">
        <v>13</v>
      </c>
      <c r="C33" s="2">
        <v>10728</v>
      </c>
      <c r="D33" s="3">
        <v>3804</v>
      </c>
      <c r="E33" s="3">
        <v>22176</v>
      </c>
      <c r="F33" s="3">
        <v>466</v>
      </c>
      <c r="G33" s="3">
        <v>687</v>
      </c>
      <c r="H33" s="3">
        <v>277</v>
      </c>
      <c r="I33" s="3">
        <v>760</v>
      </c>
      <c r="J33" s="3">
        <v>0</v>
      </c>
      <c r="K33" s="3">
        <v>858</v>
      </c>
      <c r="L33" s="3">
        <v>13</v>
      </c>
      <c r="M33" s="3">
        <v>0</v>
      </c>
      <c r="N33" s="3">
        <v>3</v>
      </c>
      <c r="O33" s="3">
        <v>25</v>
      </c>
      <c r="P33" s="3">
        <v>8</v>
      </c>
      <c r="Q33" s="3">
        <v>7</v>
      </c>
      <c r="R33" s="3">
        <v>250</v>
      </c>
      <c r="S33" s="3">
        <v>18</v>
      </c>
      <c r="T33" s="3">
        <v>94</v>
      </c>
      <c r="U33" s="4">
        <v>1369</v>
      </c>
      <c r="V33" s="29">
        <f>SUM(C33:U33)</f>
        <v>41543</v>
      </c>
    </row>
    <row r="34" spans="1:22" ht="18" customHeight="1" x14ac:dyDescent="0.15">
      <c r="A34" s="153"/>
      <c r="B34" s="120" t="s">
        <v>14</v>
      </c>
      <c r="C34" s="5">
        <v>10775</v>
      </c>
      <c r="D34" s="6">
        <v>3804</v>
      </c>
      <c r="E34" s="6">
        <v>22208</v>
      </c>
      <c r="F34" s="6">
        <v>478</v>
      </c>
      <c r="G34" s="6">
        <v>689</v>
      </c>
      <c r="H34" s="6">
        <v>277</v>
      </c>
      <c r="I34" s="6">
        <v>767</v>
      </c>
      <c r="J34" s="6">
        <v>0</v>
      </c>
      <c r="K34" s="6">
        <v>862</v>
      </c>
      <c r="L34" s="6">
        <v>13</v>
      </c>
      <c r="M34" s="6">
        <v>0</v>
      </c>
      <c r="N34" s="6">
        <v>3</v>
      </c>
      <c r="O34" s="6">
        <v>35</v>
      </c>
      <c r="P34" s="6">
        <v>8</v>
      </c>
      <c r="Q34" s="6">
        <v>7</v>
      </c>
      <c r="R34" s="6">
        <v>259</v>
      </c>
      <c r="S34" s="6">
        <v>22</v>
      </c>
      <c r="T34" s="6">
        <v>96</v>
      </c>
      <c r="U34" s="7">
        <v>1374</v>
      </c>
      <c r="V34" s="31">
        <f>SUM(C34:U34)</f>
        <v>41677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1.2785234899328859</v>
      </c>
      <c r="D35" s="34">
        <f t="shared" ref="D35:V35" si="5">IF(D33=0,"- ",+D31/D33)</f>
        <v>0.91640378548895896</v>
      </c>
      <c r="E35" s="34">
        <f t="shared" si="5"/>
        <v>0.98877164502164505</v>
      </c>
      <c r="F35" s="34">
        <f t="shared" si="5"/>
        <v>1.7124463519313304</v>
      </c>
      <c r="G35" s="34">
        <f t="shared" si="5"/>
        <v>0.3930131004366812</v>
      </c>
      <c r="H35" s="34">
        <f t="shared" si="5"/>
        <v>0.33935018050541516</v>
      </c>
      <c r="I35" s="34">
        <f t="shared" si="5"/>
        <v>0.97236842105263155</v>
      </c>
      <c r="J35" s="34" t="str">
        <f t="shared" si="5"/>
        <v xml:space="preserve">- </v>
      </c>
      <c r="K35" s="34">
        <f t="shared" ref="K35:M35" si="6">IF(K33=0,"- ",+K31/K33)</f>
        <v>1.4382284382284383</v>
      </c>
      <c r="L35" s="34">
        <f t="shared" si="6"/>
        <v>1.8461538461538463</v>
      </c>
      <c r="M35" s="34" t="str">
        <f t="shared" si="6"/>
        <v xml:space="preserve">- </v>
      </c>
      <c r="N35" s="34">
        <f t="shared" si="5"/>
        <v>1.3333333333333333</v>
      </c>
      <c r="O35" s="34">
        <f t="shared" si="5"/>
        <v>1.1200000000000001</v>
      </c>
      <c r="P35" s="34">
        <f t="shared" si="5"/>
        <v>1.875</v>
      </c>
      <c r="Q35" s="34">
        <f t="shared" si="5"/>
        <v>3</v>
      </c>
      <c r="R35" s="34">
        <f t="shared" si="5"/>
        <v>0.5</v>
      </c>
      <c r="S35" s="34">
        <f t="shared" si="5"/>
        <v>1.1111111111111112</v>
      </c>
      <c r="T35" s="34">
        <f t="shared" si="5"/>
        <v>1.1489361702127661</v>
      </c>
      <c r="U35" s="35">
        <f t="shared" si="5"/>
        <v>0.89554419284149012</v>
      </c>
      <c r="V35" s="36">
        <f t="shared" si="5"/>
        <v>1.0551717497532678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1.2854756380510441</v>
      </c>
      <c r="D36" s="38">
        <f t="shared" si="7"/>
        <v>0.91640378548895896</v>
      </c>
      <c r="E36" s="38">
        <f t="shared" si="7"/>
        <v>0.9894632564841499</v>
      </c>
      <c r="F36" s="38">
        <f t="shared" si="7"/>
        <v>1.7866108786610879</v>
      </c>
      <c r="G36" s="38">
        <f t="shared" si="7"/>
        <v>0.40638606676342526</v>
      </c>
      <c r="H36" s="38">
        <f t="shared" si="7"/>
        <v>0.33935018050541516</v>
      </c>
      <c r="I36" s="38">
        <f t="shared" si="7"/>
        <v>0.97262059973924375</v>
      </c>
      <c r="J36" s="38" t="str">
        <f t="shared" si="7"/>
        <v xml:space="preserve">- </v>
      </c>
      <c r="K36" s="38">
        <f t="shared" ref="K36:M36" si="8">IF(K34=0,"- ",+K32/K34)</f>
        <v>1.4385150812064966</v>
      </c>
      <c r="L36" s="38">
        <f t="shared" si="8"/>
        <v>2</v>
      </c>
      <c r="M36" s="38" t="str">
        <f t="shared" si="8"/>
        <v xml:space="preserve">- </v>
      </c>
      <c r="N36" s="38">
        <f t="shared" si="7"/>
        <v>1.3333333333333333</v>
      </c>
      <c r="O36" s="38">
        <f t="shared" si="7"/>
        <v>0.8</v>
      </c>
      <c r="P36" s="38">
        <f t="shared" si="7"/>
        <v>1.875</v>
      </c>
      <c r="Q36" s="38">
        <f t="shared" si="7"/>
        <v>3</v>
      </c>
      <c r="R36" s="38">
        <f t="shared" si="7"/>
        <v>0.50965250965250963</v>
      </c>
      <c r="S36" s="38">
        <f t="shared" si="7"/>
        <v>1</v>
      </c>
      <c r="T36" s="38">
        <f t="shared" si="7"/>
        <v>1.21875</v>
      </c>
      <c r="U36" s="39">
        <f t="shared" si="7"/>
        <v>0.89956331877729256</v>
      </c>
      <c r="V36" s="40">
        <f t="shared" si="7"/>
        <v>1.0587614271660628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5</v>
      </c>
      <c r="O4" s="14" t="s">
        <v>257</v>
      </c>
      <c r="P4" s="14" t="s">
        <v>258</v>
      </c>
      <c r="Q4" s="15">
        <v>4</v>
      </c>
      <c r="R4" s="14" t="s">
        <v>37</v>
      </c>
      <c r="T4" s="16" t="s">
        <v>33</v>
      </c>
      <c r="U4" s="16"/>
      <c r="V4" s="16" t="s">
        <v>125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496</v>
      </c>
      <c r="D7" s="3">
        <v>1</v>
      </c>
      <c r="E7" s="3">
        <v>4</v>
      </c>
      <c r="F7" s="3">
        <v>0</v>
      </c>
      <c r="G7" s="3">
        <v>0</v>
      </c>
      <c r="H7" s="3">
        <v>34</v>
      </c>
      <c r="I7" s="3">
        <v>5</v>
      </c>
      <c r="J7" s="3">
        <v>0</v>
      </c>
      <c r="K7" s="3">
        <v>28</v>
      </c>
      <c r="L7" s="3">
        <v>0</v>
      </c>
      <c r="M7" s="3">
        <v>18</v>
      </c>
      <c r="N7" s="3">
        <v>0</v>
      </c>
      <c r="O7" s="3">
        <v>0</v>
      </c>
      <c r="P7" s="3">
        <v>0</v>
      </c>
      <c r="Q7" s="3">
        <v>0</v>
      </c>
      <c r="R7" s="3">
        <v>10</v>
      </c>
      <c r="S7" s="3">
        <v>0</v>
      </c>
      <c r="T7" s="3">
        <v>0</v>
      </c>
      <c r="U7" s="4">
        <v>0</v>
      </c>
      <c r="V7" s="29">
        <f>SUM(C7:U7)</f>
        <v>596</v>
      </c>
    </row>
    <row r="8" spans="1:22" ht="18" customHeight="1" x14ac:dyDescent="0.15">
      <c r="A8" s="157"/>
      <c r="B8" s="119" t="s">
        <v>14</v>
      </c>
      <c r="C8" s="5">
        <v>496</v>
      </c>
      <c r="D8" s="9">
        <v>1</v>
      </c>
      <c r="E8" s="9">
        <v>8</v>
      </c>
      <c r="F8" s="9">
        <v>0</v>
      </c>
      <c r="G8" s="9">
        <v>0</v>
      </c>
      <c r="H8" s="9">
        <v>34</v>
      </c>
      <c r="I8" s="9">
        <v>5</v>
      </c>
      <c r="J8" s="9">
        <v>0</v>
      </c>
      <c r="K8" s="9">
        <v>28</v>
      </c>
      <c r="L8" s="9">
        <v>0</v>
      </c>
      <c r="M8" s="9">
        <v>18</v>
      </c>
      <c r="N8" s="9">
        <v>0</v>
      </c>
      <c r="O8" s="9">
        <v>0</v>
      </c>
      <c r="P8" s="9">
        <v>0</v>
      </c>
      <c r="Q8" s="9">
        <v>0</v>
      </c>
      <c r="R8" s="9">
        <v>10</v>
      </c>
      <c r="S8" s="9">
        <v>0</v>
      </c>
      <c r="T8" s="9">
        <v>0</v>
      </c>
      <c r="U8" s="10">
        <v>0</v>
      </c>
      <c r="V8" s="30">
        <f t="shared" ref="V8:V30" si="0">SUM(C8:U8)</f>
        <v>600</v>
      </c>
    </row>
    <row r="9" spans="1:22" ht="18" customHeight="1" x14ac:dyDescent="0.15">
      <c r="A9" s="154" t="s">
        <v>2</v>
      </c>
      <c r="B9" s="118" t="s">
        <v>13</v>
      </c>
      <c r="C9" s="2">
        <v>410</v>
      </c>
      <c r="D9" s="3">
        <v>0</v>
      </c>
      <c r="E9" s="3">
        <v>0</v>
      </c>
      <c r="F9" s="3">
        <v>5</v>
      </c>
      <c r="G9" s="3">
        <v>0</v>
      </c>
      <c r="H9" s="3">
        <v>6</v>
      </c>
      <c r="I9" s="3">
        <v>2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4">
        <v>0</v>
      </c>
      <c r="V9" s="29">
        <f t="shared" si="0"/>
        <v>423</v>
      </c>
    </row>
    <row r="10" spans="1:22" ht="18" customHeight="1" x14ac:dyDescent="0.15">
      <c r="A10" s="153"/>
      <c r="B10" s="120" t="s">
        <v>14</v>
      </c>
      <c r="C10" s="5">
        <v>410</v>
      </c>
      <c r="D10" s="6">
        <v>0</v>
      </c>
      <c r="E10" s="6">
        <v>0</v>
      </c>
      <c r="F10" s="6">
        <v>11</v>
      </c>
      <c r="G10" s="6">
        <v>0</v>
      </c>
      <c r="H10" s="6">
        <v>12</v>
      </c>
      <c r="I10" s="6">
        <v>4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v>0</v>
      </c>
      <c r="T10" s="6">
        <v>0</v>
      </c>
      <c r="U10" s="7">
        <v>0</v>
      </c>
      <c r="V10" s="31">
        <f t="shared" si="0"/>
        <v>437</v>
      </c>
    </row>
    <row r="11" spans="1:22" ht="18" customHeight="1" x14ac:dyDescent="0.15">
      <c r="A11" s="156" t="s">
        <v>3</v>
      </c>
      <c r="B11" s="121" t="s">
        <v>13</v>
      </c>
      <c r="C11" s="11">
        <v>526</v>
      </c>
      <c r="D11" s="12">
        <v>22</v>
      </c>
      <c r="E11" s="12">
        <v>76</v>
      </c>
      <c r="F11" s="12">
        <v>113</v>
      </c>
      <c r="G11" s="12">
        <v>0</v>
      </c>
      <c r="H11" s="12">
        <v>3</v>
      </c>
      <c r="I11" s="12">
        <v>5</v>
      </c>
      <c r="J11" s="12">
        <v>0</v>
      </c>
      <c r="K11" s="12">
        <v>27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1</v>
      </c>
      <c r="T11" s="12">
        <v>0</v>
      </c>
      <c r="U11" s="13">
        <v>0</v>
      </c>
      <c r="V11" s="32">
        <f t="shared" si="0"/>
        <v>773</v>
      </c>
    </row>
    <row r="12" spans="1:22" ht="18" customHeight="1" x14ac:dyDescent="0.15">
      <c r="A12" s="157"/>
      <c r="B12" s="119" t="s">
        <v>14</v>
      </c>
      <c r="C12" s="8">
        <v>526</v>
      </c>
      <c r="D12" s="9">
        <v>22</v>
      </c>
      <c r="E12" s="9">
        <v>79</v>
      </c>
      <c r="F12" s="9">
        <v>115</v>
      </c>
      <c r="G12" s="9">
        <v>0</v>
      </c>
      <c r="H12" s="9">
        <v>3</v>
      </c>
      <c r="I12" s="9">
        <v>10</v>
      </c>
      <c r="J12" s="9">
        <v>0</v>
      </c>
      <c r="K12" s="9">
        <v>27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3</v>
      </c>
      <c r="T12" s="9">
        <v>0</v>
      </c>
      <c r="U12" s="10">
        <v>0</v>
      </c>
      <c r="V12" s="30">
        <f t="shared" si="0"/>
        <v>785</v>
      </c>
    </row>
    <row r="13" spans="1:22" ht="18" customHeight="1" x14ac:dyDescent="0.15">
      <c r="A13" s="154" t="s">
        <v>4</v>
      </c>
      <c r="B13" s="118" t="s">
        <v>13</v>
      </c>
      <c r="C13" s="2">
        <v>589</v>
      </c>
      <c r="D13" s="3">
        <v>27</v>
      </c>
      <c r="E13" s="3">
        <v>35</v>
      </c>
      <c r="F13" s="3">
        <v>158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4">
        <v>0</v>
      </c>
      <c r="V13" s="29">
        <f t="shared" si="0"/>
        <v>809</v>
      </c>
    </row>
    <row r="14" spans="1:22" ht="18" customHeight="1" x14ac:dyDescent="0.15">
      <c r="A14" s="153"/>
      <c r="B14" s="120" t="s">
        <v>14</v>
      </c>
      <c r="C14" s="5">
        <v>589</v>
      </c>
      <c r="D14" s="6">
        <v>27</v>
      </c>
      <c r="E14" s="6">
        <v>35</v>
      </c>
      <c r="F14" s="6">
        <v>158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v>0</v>
      </c>
      <c r="T14" s="6">
        <v>0</v>
      </c>
      <c r="U14" s="7">
        <v>0</v>
      </c>
      <c r="V14" s="31">
        <f t="shared" si="0"/>
        <v>809</v>
      </c>
    </row>
    <row r="15" spans="1:22" ht="18" customHeight="1" x14ac:dyDescent="0.15">
      <c r="A15" s="156" t="s">
        <v>5</v>
      </c>
      <c r="B15" s="121" t="s">
        <v>13</v>
      </c>
      <c r="C15" s="11">
        <v>603</v>
      </c>
      <c r="D15" s="12">
        <v>171</v>
      </c>
      <c r="E15" s="12">
        <v>53</v>
      </c>
      <c r="F15" s="12">
        <v>0</v>
      </c>
      <c r="G15" s="12">
        <v>0</v>
      </c>
      <c r="H15" s="12">
        <v>0</v>
      </c>
      <c r="I15" s="12">
        <v>0</v>
      </c>
      <c r="J15" s="12">
        <v>4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2">
        <v>0</v>
      </c>
      <c r="S15" s="12">
        <v>0</v>
      </c>
      <c r="T15" s="12">
        <v>0</v>
      </c>
      <c r="U15" s="13">
        <v>3</v>
      </c>
      <c r="V15" s="32">
        <f t="shared" si="0"/>
        <v>834</v>
      </c>
    </row>
    <row r="16" spans="1:22" ht="18" customHeight="1" x14ac:dyDescent="0.15">
      <c r="A16" s="157"/>
      <c r="B16" s="119" t="s">
        <v>14</v>
      </c>
      <c r="C16" s="8">
        <v>656</v>
      </c>
      <c r="D16" s="9">
        <v>225</v>
      </c>
      <c r="E16" s="9">
        <v>53</v>
      </c>
      <c r="F16" s="9">
        <v>0</v>
      </c>
      <c r="G16" s="9">
        <v>0</v>
      </c>
      <c r="H16" s="9">
        <v>0</v>
      </c>
      <c r="I16" s="9">
        <v>0</v>
      </c>
      <c r="J16" s="9">
        <v>4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10">
        <v>6</v>
      </c>
      <c r="V16" s="30">
        <f t="shared" si="0"/>
        <v>944</v>
      </c>
    </row>
    <row r="17" spans="1:22" ht="18" customHeight="1" x14ac:dyDescent="0.15">
      <c r="A17" s="154" t="s">
        <v>6</v>
      </c>
      <c r="B17" s="118" t="s">
        <v>13</v>
      </c>
      <c r="C17" s="2">
        <v>1206</v>
      </c>
      <c r="D17" s="3">
        <v>0</v>
      </c>
      <c r="E17" s="3">
        <v>121</v>
      </c>
      <c r="F17" s="3">
        <v>3</v>
      </c>
      <c r="G17" s="3">
        <v>0</v>
      </c>
      <c r="H17" s="3">
        <v>0</v>
      </c>
      <c r="I17" s="3">
        <v>0</v>
      </c>
      <c r="J17" s="3">
        <v>0</v>
      </c>
      <c r="K17" s="3">
        <v>18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4">
        <v>0</v>
      </c>
      <c r="V17" s="29">
        <f t="shared" si="0"/>
        <v>1348</v>
      </c>
    </row>
    <row r="18" spans="1:22" ht="18" customHeight="1" x14ac:dyDescent="0.15">
      <c r="A18" s="153"/>
      <c r="B18" s="120" t="s">
        <v>14</v>
      </c>
      <c r="C18" s="5">
        <v>1206</v>
      </c>
      <c r="D18" s="6">
        <v>0</v>
      </c>
      <c r="E18" s="6">
        <v>121</v>
      </c>
      <c r="F18" s="6">
        <v>3</v>
      </c>
      <c r="G18" s="6">
        <v>0</v>
      </c>
      <c r="H18" s="6">
        <v>0</v>
      </c>
      <c r="I18" s="6">
        <v>0</v>
      </c>
      <c r="J18" s="6">
        <v>0</v>
      </c>
      <c r="K18" s="6">
        <v>36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7">
        <v>0</v>
      </c>
      <c r="V18" s="31">
        <f t="shared" si="0"/>
        <v>1366</v>
      </c>
    </row>
    <row r="19" spans="1:22" ht="18" customHeight="1" x14ac:dyDescent="0.15">
      <c r="A19" s="156" t="s">
        <v>7</v>
      </c>
      <c r="B19" s="121" t="s">
        <v>13</v>
      </c>
      <c r="C19" s="137">
        <v>1132</v>
      </c>
      <c r="D19" s="138">
        <v>60</v>
      </c>
      <c r="E19" s="138">
        <v>101</v>
      </c>
      <c r="F19" s="138">
        <v>0</v>
      </c>
      <c r="G19" s="132">
        <v>0</v>
      </c>
      <c r="H19" s="3">
        <v>0</v>
      </c>
      <c r="I19" s="3">
        <v>71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4">
        <v>0</v>
      </c>
      <c r="V19" s="32">
        <f t="shared" si="0"/>
        <v>1364</v>
      </c>
    </row>
    <row r="20" spans="1:22" ht="18" customHeight="1" x14ac:dyDescent="0.15">
      <c r="A20" s="157"/>
      <c r="B20" s="119" t="s">
        <v>14</v>
      </c>
      <c r="C20" s="133">
        <v>1132</v>
      </c>
      <c r="D20" s="139">
        <v>60</v>
      </c>
      <c r="E20" s="139">
        <v>101</v>
      </c>
      <c r="F20" s="139">
        <v>0</v>
      </c>
      <c r="G20" s="134">
        <v>0</v>
      </c>
      <c r="H20" s="9">
        <v>0</v>
      </c>
      <c r="I20" s="9">
        <v>71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10">
        <v>0</v>
      </c>
      <c r="V20" s="30">
        <f t="shared" si="0"/>
        <v>1364</v>
      </c>
    </row>
    <row r="21" spans="1:22" ht="18" customHeight="1" x14ac:dyDescent="0.15">
      <c r="A21" s="154" t="s">
        <v>8</v>
      </c>
      <c r="B21" s="118" t="s">
        <v>13</v>
      </c>
      <c r="C21" s="131">
        <v>1552</v>
      </c>
      <c r="D21" s="140">
        <v>3</v>
      </c>
      <c r="E21" s="140">
        <v>140</v>
      </c>
      <c r="F21" s="140">
        <v>3</v>
      </c>
      <c r="G21" s="135">
        <v>5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4">
        <v>2</v>
      </c>
      <c r="V21" s="29">
        <f t="shared" si="0"/>
        <v>1705</v>
      </c>
    </row>
    <row r="22" spans="1:22" ht="18" customHeight="1" x14ac:dyDescent="0.15">
      <c r="A22" s="153"/>
      <c r="B22" s="120" t="s">
        <v>14</v>
      </c>
      <c r="C22" s="133">
        <v>1552</v>
      </c>
      <c r="D22" s="139">
        <v>3</v>
      </c>
      <c r="E22" s="139">
        <v>140</v>
      </c>
      <c r="F22" s="139">
        <v>3</v>
      </c>
      <c r="G22" s="134">
        <v>5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7">
        <v>2</v>
      </c>
      <c r="V22" s="31">
        <f t="shared" si="0"/>
        <v>1705</v>
      </c>
    </row>
    <row r="23" spans="1:22" ht="18" customHeight="1" x14ac:dyDescent="0.15">
      <c r="A23" s="156" t="s">
        <v>9</v>
      </c>
      <c r="B23" s="121" t="s">
        <v>13</v>
      </c>
      <c r="C23" s="131">
        <v>1453</v>
      </c>
      <c r="D23" s="140">
        <v>0</v>
      </c>
      <c r="E23" s="140">
        <v>469</v>
      </c>
      <c r="F23" s="140">
        <v>2</v>
      </c>
      <c r="G23" s="135">
        <v>0</v>
      </c>
      <c r="H23" s="12">
        <v>0</v>
      </c>
      <c r="I23" s="12">
        <v>0</v>
      </c>
      <c r="J23" s="12">
        <v>0</v>
      </c>
      <c r="K23" s="12">
        <v>131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  <c r="Q23" s="12">
        <v>0</v>
      </c>
      <c r="R23" s="12">
        <v>0</v>
      </c>
      <c r="S23" s="12">
        <v>0</v>
      </c>
      <c r="T23" s="12">
        <v>3</v>
      </c>
      <c r="U23" s="13">
        <v>0</v>
      </c>
      <c r="V23" s="32">
        <f t="shared" si="0"/>
        <v>2058</v>
      </c>
    </row>
    <row r="24" spans="1:22" ht="18" customHeight="1" x14ac:dyDescent="0.15">
      <c r="A24" s="157"/>
      <c r="B24" s="119" t="s">
        <v>14</v>
      </c>
      <c r="C24" s="133">
        <v>1453</v>
      </c>
      <c r="D24" s="139">
        <v>0</v>
      </c>
      <c r="E24" s="139">
        <v>469</v>
      </c>
      <c r="F24" s="139">
        <v>2</v>
      </c>
      <c r="G24" s="134">
        <v>0</v>
      </c>
      <c r="H24" s="9">
        <v>0</v>
      </c>
      <c r="I24" s="9">
        <v>0</v>
      </c>
      <c r="J24" s="9">
        <v>0</v>
      </c>
      <c r="K24" s="9">
        <v>183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3</v>
      </c>
      <c r="U24" s="10">
        <v>0</v>
      </c>
      <c r="V24" s="30">
        <f t="shared" si="0"/>
        <v>2110</v>
      </c>
    </row>
    <row r="25" spans="1:22" ht="18" customHeight="1" x14ac:dyDescent="0.15">
      <c r="A25" s="154" t="s">
        <v>10</v>
      </c>
      <c r="B25" s="118" t="s">
        <v>13</v>
      </c>
      <c r="C25" s="131">
        <v>1277</v>
      </c>
      <c r="D25" s="140">
        <v>0</v>
      </c>
      <c r="E25" s="140">
        <v>349</v>
      </c>
      <c r="F25" s="140">
        <v>0</v>
      </c>
      <c r="G25" s="135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4">
        <v>0</v>
      </c>
      <c r="V25" s="29">
        <f t="shared" si="0"/>
        <v>1626</v>
      </c>
    </row>
    <row r="26" spans="1:22" ht="18" customHeight="1" x14ac:dyDescent="0.15">
      <c r="A26" s="153"/>
      <c r="B26" s="120" t="s">
        <v>14</v>
      </c>
      <c r="C26" s="133">
        <v>1277</v>
      </c>
      <c r="D26" s="139">
        <v>0</v>
      </c>
      <c r="E26" s="139">
        <v>349</v>
      </c>
      <c r="F26" s="139">
        <v>0</v>
      </c>
      <c r="G26" s="134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7">
        <v>0</v>
      </c>
      <c r="V26" s="31">
        <f t="shared" si="0"/>
        <v>1626</v>
      </c>
    </row>
    <row r="27" spans="1:22" ht="18" customHeight="1" x14ac:dyDescent="0.15">
      <c r="A27" s="156" t="s">
        <v>11</v>
      </c>
      <c r="B27" s="121" t="s">
        <v>13</v>
      </c>
      <c r="C27" s="131">
        <v>1532</v>
      </c>
      <c r="D27" s="140">
        <v>0</v>
      </c>
      <c r="E27" s="140">
        <v>387</v>
      </c>
      <c r="F27" s="140">
        <v>0</v>
      </c>
      <c r="G27" s="135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1</v>
      </c>
      <c r="N27" s="12">
        <v>0</v>
      </c>
      <c r="O27" s="12">
        <v>0</v>
      </c>
      <c r="P27" s="12">
        <v>0</v>
      </c>
      <c r="Q27" s="12">
        <v>0</v>
      </c>
      <c r="R27" s="12">
        <v>0</v>
      </c>
      <c r="S27" s="12">
        <v>0</v>
      </c>
      <c r="T27" s="12">
        <v>0</v>
      </c>
      <c r="U27" s="13">
        <v>0</v>
      </c>
      <c r="V27" s="32">
        <f t="shared" si="0"/>
        <v>1920</v>
      </c>
    </row>
    <row r="28" spans="1:22" ht="18" customHeight="1" x14ac:dyDescent="0.15">
      <c r="A28" s="157"/>
      <c r="B28" s="119" t="s">
        <v>14</v>
      </c>
      <c r="C28" s="133">
        <v>1532</v>
      </c>
      <c r="D28" s="139">
        <v>0</v>
      </c>
      <c r="E28" s="139">
        <v>387</v>
      </c>
      <c r="F28" s="139">
        <v>0</v>
      </c>
      <c r="G28" s="134">
        <v>0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2</v>
      </c>
      <c r="N28" s="9">
        <v>0</v>
      </c>
      <c r="O28" s="9">
        <v>0</v>
      </c>
      <c r="P28" s="9">
        <v>0</v>
      </c>
      <c r="Q28" s="9">
        <v>0</v>
      </c>
      <c r="R28" s="9">
        <v>0</v>
      </c>
      <c r="S28" s="9">
        <v>0</v>
      </c>
      <c r="T28" s="9">
        <v>0</v>
      </c>
      <c r="U28" s="10">
        <v>0</v>
      </c>
      <c r="V28" s="30">
        <f t="shared" si="0"/>
        <v>1921</v>
      </c>
    </row>
    <row r="29" spans="1:22" ht="18" customHeight="1" x14ac:dyDescent="0.15">
      <c r="A29" s="154" t="s">
        <v>12</v>
      </c>
      <c r="B29" s="118" t="s">
        <v>13</v>
      </c>
      <c r="C29" s="131">
        <v>763</v>
      </c>
      <c r="D29" s="140">
        <v>0</v>
      </c>
      <c r="E29" s="140">
        <v>376</v>
      </c>
      <c r="F29" s="140">
        <v>0</v>
      </c>
      <c r="G29" s="135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4">
        <v>0</v>
      </c>
      <c r="V29" s="29">
        <f t="shared" si="0"/>
        <v>1139</v>
      </c>
    </row>
    <row r="30" spans="1:22" ht="18" customHeight="1" x14ac:dyDescent="0.15">
      <c r="A30" s="153"/>
      <c r="B30" s="120" t="s">
        <v>14</v>
      </c>
      <c r="C30" s="133">
        <v>763</v>
      </c>
      <c r="D30" s="141">
        <v>0</v>
      </c>
      <c r="E30" s="141">
        <v>376</v>
      </c>
      <c r="F30" s="141">
        <v>0</v>
      </c>
      <c r="G30" s="13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U30" s="7">
        <v>0</v>
      </c>
      <c r="V30" s="31">
        <f t="shared" si="0"/>
        <v>1139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11539</v>
      </c>
      <c r="D31" s="3">
        <f t="shared" ref="D31:V31" si="1">+D7+D9+D11+D13+D15+D17+D19+D21+D23+D25+D27+D29</f>
        <v>284</v>
      </c>
      <c r="E31" s="3">
        <f t="shared" si="1"/>
        <v>2111</v>
      </c>
      <c r="F31" s="3">
        <f t="shared" si="1"/>
        <v>284</v>
      </c>
      <c r="G31" s="3">
        <f t="shared" si="1"/>
        <v>5</v>
      </c>
      <c r="H31" s="3">
        <f t="shared" si="1"/>
        <v>43</v>
      </c>
      <c r="I31" s="3">
        <f t="shared" si="1"/>
        <v>83</v>
      </c>
      <c r="J31" s="3">
        <f t="shared" si="1"/>
        <v>4</v>
      </c>
      <c r="K31" s="3">
        <f t="shared" ref="K31:M31" si="2">+K7+K9+K11+K13+K15+K17+K19+K21+K23+K25+K27+K29</f>
        <v>204</v>
      </c>
      <c r="L31" s="3">
        <f t="shared" si="2"/>
        <v>0</v>
      </c>
      <c r="M31" s="3">
        <f t="shared" si="2"/>
        <v>19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10</v>
      </c>
      <c r="S31" s="3">
        <f t="shared" si="1"/>
        <v>1</v>
      </c>
      <c r="T31" s="3">
        <f t="shared" si="1"/>
        <v>3</v>
      </c>
      <c r="U31" s="4">
        <f t="shared" si="1"/>
        <v>5</v>
      </c>
      <c r="V31" s="29">
        <f t="shared" si="1"/>
        <v>14595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11592</v>
      </c>
      <c r="D32" s="6">
        <f t="shared" si="3"/>
        <v>338</v>
      </c>
      <c r="E32" s="6">
        <f t="shared" si="3"/>
        <v>2118</v>
      </c>
      <c r="F32" s="6">
        <f t="shared" si="3"/>
        <v>292</v>
      </c>
      <c r="G32" s="6">
        <f t="shared" si="3"/>
        <v>5</v>
      </c>
      <c r="H32" s="6">
        <f t="shared" si="3"/>
        <v>49</v>
      </c>
      <c r="I32" s="6">
        <f t="shared" si="3"/>
        <v>90</v>
      </c>
      <c r="J32" s="6">
        <f t="shared" si="3"/>
        <v>4</v>
      </c>
      <c r="K32" s="6">
        <f t="shared" ref="K32:M32" si="4">+K8+K10+K12+K14+K16+K18+K20+K22+K24+K26+K28+K30</f>
        <v>274</v>
      </c>
      <c r="L32" s="6">
        <f t="shared" si="4"/>
        <v>0</v>
      </c>
      <c r="M32" s="6">
        <f t="shared" si="4"/>
        <v>20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10</v>
      </c>
      <c r="S32" s="6">
        <f t="shared" si="3"/>
        <v>3</v>
      </c>
      <c r="T32" s="6">
        <f t="shared" si="3"/>
        <v>3</v>
      </c>
      <c r="U32" s="7">
        <f t="shared" si="3"/>
        <v>8</v>
      </c>
      <c r="V32" s="31">
        <f t="shared" si="3"/>
        <v>14806</v>
      </c>
    </row>
    <row r="33" spans="1:22" ht="18" customHeight="1" x14ac:dyDescent="0.15">
      <c r="A33" s="158" t="s">
        <v>273</v>
      </c>
      <c r="B33" s="118" t="s">
        <v>13</v>
      </c>
      <c r="C33" s="2">
        <v>8273</v>
      </c>
      <c r="D33" s="3">
        <v>734</v>
      </c>
      <c r="E33" s="3">
        <v>1200</v>
      </c>
      <c r="F33" s="3">
        <v>342</v>
      </c>
      <c r="G33" s="3">
        <v>64</v>
      </c>
      <c r="H33" s="3">
        <v>98</v>
      </c>
      <c r="I33" s="3">
        <v>66</v>
      </c>
      <c r="J33" s="3">
        <v>0</v>
      </c>
      <c r="K33" s="3">
        <v>146</v>
      </c>
      <c r="L33" s="3">
        <v>0</v>
      </c>
      <c r="M33" s="3">
        <v>0</v>
      </c>
      <c r="N33" s="3">
        <v>0</v>
      </c>
      <c r="O33" s="3">
        <v>0</v>
      </c>
      <c r="P33" s="3">
        <v>2</v>
      </c>
      <c r="Q33" s="3">
        <v>0</v>
      </c>
      <c r="R33" s="3">
        <v>24</v>
      </c>
      <c r="S33" s="3">
        <v>8</v>
      </c>
      <c r="T33" s="3">
        <v>0</v>
      </c>
      <c r="U33" s="4">
        <v>10</v>
      </c>
      <c r="V33" s="29">
        <f>SUM(C33:U33)</f>
        <v>10967</v>
      </c>
    </row>
    <row r="34" spans="1:22" ht="18" customHeight="1" x14ac:dyDescent="0.15">
      <c r="A34" s="153"/>
      <c r="B34" s="120" t="s">
        <v>14</v>
      </c>
      <c r="C34" s="5">
        <v>8303</v>
      </c>
      <c r="D34" s="6">
        <v>734</v>
      </c>
      <c r="E34" s="6">
        <v>1200</v>
      </c>
      <c r="F34" s="6">
        <v>366</v>
      </c>
      <c r="G34" s="6">
        <v>77</v>
      </c>
      <c r="H34" s="6">
        <v>102</v>
      </c>
      <c r="I34" s="6">
        <v>70</v>
      </c>
      <c r="J34" s="6">
        <v>0</v>
      </c>
      <c r="K34" s="6">
        <v>192</v>
      </c>
      <c r="L34" s="6">
        <v>0</v>
      </c>
      <c r="M34" s="6">
        <v>0</v>
      </c>
      <c r="N34" s="6">
        <v>0</v>
      </c>
      <c r="O34" s="6">
        <v>0</v>
      </c>
      <c r="P34" s="6">
        <v>22</v>
      </c>
      <c r="Q34" s="6">
        <v>0</v>
      </c>
      <c r="R34" s="6">
        <v>52</v>
      </c>
      <c r="S34" s="6">
        <v>8</v>
      </c>
      <c r="T34" s="6">
        <v>0</v>
      </c>
      <c r="U34" s="7">
        <v>18</v>
      </c>
      <c r="V34" s="31">
        <f>SUM(C34:U34)</f>
        <v>11144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1.3947781941254684</v>
      </c>
      <c r="D35" s="34">
        <f t="shared" ref="D35:V35" si="5">IF(D33=0,"- ",+D31/D33)</f>
        <v>0.38692098092643051</v>
      </c>
      <c r="E35" s="34">
        <f t="shared" si="5"/>
        <v>1.7591666666666668</v>
      </c>
      <c r="F35" s="34">
        <f t="shared" si="5"/>
        <v>0.83040935672514615</v>
      </c>
      <c r="G35" s="34">
        <f t="shared" si="5"/>
        <v>7.8125E-2</v>
      </c>
      <c r="H35" s="34">
        <f t="shared" si="5"/>
        <v>0.43877551020408162</v>
      </c>
      <c r="I35" s="34">
        <f t="shared" si="5"/>
        <v>1.2575757575757576</v>
      </c>
      <c r="J35" s="34" t="str">
        <f t="shared" si="5"/>
        <v xml:space="preserve">- </v>
      </c>
      <c r="K35" s="34">
        <f t="shared" ref="K35:M35" si="6">IF(K33=0,"- ",+K31/K33)</f>
        <v>1.3972602739726028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>
        <f t="shared" si="5"/>
        <v>0</v>
      </c>
      <c r="Q35" s="34" t="str">
        <f t="shared" si="5"/>
        <v xml:space="preserve">- </v>
      </c>
      <c r="R35" s="34">
        <f t="shared" si="5"/>
        <v>0.41666666666666669</v>
      </c>
      <c r="S35" s="34">
        <f t="shared" si="5"/>
        <v>0.125</v>
      </c>
      <c r="T35" s="34" t="str">
        <f t="shared" si="5"/>
        <v xml:space="preserve">- </v>
      </c>
      <c r="U35" s="35">
        <f t="shared" si="5"/>
        <v>0.5</v>
      </c>
      <c r="V35" s="36">
        <f t="shared" si="5"/>
        <v>1.3308106136591593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1.3961218836565097</v>
      </c>
      <c r="D36" s="38">
        <f t="shared" si="7"/>
        <v>0.46049046321525888</v>
      </c>
      <c r="E36" s="38">
        <f t="shared" si="7"/>
        <v>1.7649999999999999</v>
      </c>
      <c r="F36" s="38">
        <f t="shared" si="7"/>
        <v>0.79781420765027322</v>
      </c>
      <c r="G36" s="38">
        <f t="shared" si="7"/>
        <v>6.4935064935064929E-2</v>
      </c>
      <c r="H36" s="38">
        <f t="shared" si="7"/>
        <v>0.48039215686274511</v>
      </c>
      <c r="I36" s="38">
        <f t="shared" si="7"/>
        <v>1.2857142857142858</v>
      </c>
      <c r="J36" s="38" t="str">
        <f t="shared" si="7"/>
        <v xml:space="preserve">- </v>
      </c>
      <c r="K36" s="38">
        <f t="shared" ref="K36:M36" si="8">IF(K34=0,"- ",+K32/K34)</f>
        <v>1.4270833333333333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>
        <f t="shared" si="7"/>
        <v>0</v>
      </c>
      <c r="Q36" s="38" t="str">
        <f t="shared" si="7"/>
        <v xml:space="preserve">- </v>
      </c>
      <c r="R36" s="38">
        <f t="shared" si="7"/>
        <v>0.19230769230769232</v>
      </c>
      <c r="S36" s="38">
        <f t="shared" si="7"/>
        <v>0.375</v>
      </c>
      <c r="T36" s="38" t="str">
        <f t="shared" si="7"/>
        <v xml:space="preserve">- </v>
      </c>
      <c r="U36" s="39">
        <f t="shared" si="7"/>
        <v>0.44444444444444442</v>
      </c>
      <c r="V36" s="40">
        <f t="shared" si="7"/>
        <v>1.3286073223259154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17</v>
      </c>
      <c r="O4" s="14" t="s">
        <v>257</v>
      </c>
      <c r="P4" s="14" t="s">
        <v>258</v>
      </c>
      <c r="Q4" s="15">
        <v>2</v>
      </c>
      <c r="R4" s="14" t="s">
        <v>37</v>
      </c>
      <c r="T4" s="16" t="s">
        <v>33</v>
      </c>
      <c r="U4" s="16"/>
      <c r="V4" s="16" t="s">
        <v>126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268</v>
      </c>
      <c r="D7" s="3"/>
      <c r="E7" s="3">
        <v>324</v>
      </c>
      <c r="F7" s="3">
        <v>76</v>
      </c>
      <c r="G7" s="3">
        <v>32</v>
      </c>
      <c r="H7" s="3">
        <v>34</v>
      </c>
      <c r="I7" s="3">
        <v>40</v>
      </c>
      <c r="J7" s="3"/>
      <c r="K7" s="3"/>
      <c r="L7" s="3"/>
      <c r="M7" s="3"/>
      <c r="N7" s="3"/>
      <c r="O7" s="3">
        <v>2</v>
      </c>
      <c r="P7" s="3"/>
      <c r="Q7" s="3"/>
      <c r="R7" s="3">
        <v>5</v>
      </c>
      <c r="S7" s="3"/>
      <c r="T7" s="3"/>
      <c r="U7" s="4">
        <v>1</v>
      </c>
      <c r="V7" s="29">
        <f>SUM(C7:U7)</f>
        <v>782</v>
      </c>
    </row>
    <row r="8" spans="1:22" ht="18" customHeight="1" x14ac:dyDescent="0.15">
      <c r="A8" s="157"/>
      <c r="B8" s="119" t="s">
        <v>14</v>
      </c>
      <c r="C8" s="5">
        <v>268</v>
      </c>
      <c r="D8" s="9"/>
      <c r="E8" s="9">
        <v>324</v>
      </c>
      <c r="F8" s="9">
        <v>76</v>
      </c>
      <c r="G8" s="9">
        <v>32</v>
      </c>
      <c r="H8" s="9">
        <v>34</v>
      </c>
      <c r="I8" s="9">
        <v>40</v>
      </c>
      <c r="J8" s="9"/>
      <c r="K8" s="9"/>
      <c r="L8" s="9"/>
      <c r="M8" s="9"/>
      <c r="N8" s="9"/>
      <c r="O8" s="9">
        <v>2</v>
      </c>
      <c r="P8" s="9"/>
      <c r="Q8" s="9"/>
      <c r="R8" s="9">
        <v>5</v>
      </c>
      <c r="S8" s="9"/>
      <c r="T8" s="9"/>
      <c r="U8" s="10">
        <v>1</v>
      </c>
      <c r="V8" s="30">
        <f t="shared" ref="V8:V30" si="0">SUM(C8:U8)</f>
        <v>782</v>
      </c>
    </row>
    <row r="9" spans="1:22" ht="18" customHeight="1" x14ac:dyDescent="0.15">
      <c r="A9" s="154" t="s">
        <v>2</v>
      </c>
      <c r="B9" s="118" t="s">
        <v>13</v>
      </c>
      <c r="C9" s="2">
        <v>164</v>
      </c>
      <c r="D9" s="3">
        <v>4</v>
      </c>
      <c r="E9" s="3">
        <v>279</v>
      </c>
      <c r="F9" s="3">
        <v>45</v>
      </c>
      <c r="G9" s="3">
        <v>20</v>
      </c>
      <c r="H9" s="3">
        <v>12</v>
      </c>
      <c r="I9" s="3">
        <v>23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>
        <v>1</v>
      </c>
      <c r="V9" s="29">
        <f t="shared" si="0"/>
        <v>548</v>
      </c>
    </row>
    <row r="10" spans="1:22" ht="18" customHeight="1" x14ac:dyDescent="0.15">
      <c r="A10" s="153"/>
      <c r="B10" s="120" t="s">
        <v>14</v>
      </c>
      <c r="C10" s="5">
        <v>164</v>
      </c>
      <c r="D10" s="6">
        <v>4</v>
      </c>
      <c r="E10" s="6">
        <v>279</v>
      </c>
      <c r="F10" s="6">
        <v>45</v>
      </c>
      <c r="G10" s="6">
        <v>20</v>
      </c>
      <c r="H10" s="6">
        <v>12</v>
      </c>
      <c r="I10" s="6">
        <v>23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>
        <v>1</v>
      </c>
      <c r="V10" s="31">
        <f t="shared" si="0"/>
        <v>548</v>
      </c>
    </row>
    <row r="11" spans="1:22" ht="18" customHeight="1" x14ac:dyDescent="0.15">
      <c r="A11" s="156" t="s">
        <v>3</v>
      </c>
      <c r="B11" s="121" t="s">
        <v>13</v>
      </c>
      <c r="C11" s="11">
        <v>240</v>
      </c>
      <c r="D11" s="12">
        <v>12</v>
      </c>
      <c r="E11" s="12">
        <v>364</v>
      </c>
      <c r="F11" s="12">
        <v>87</v>
      </c>
      <c r="G11" s="12">
        <v>21</v>
      </c>
      <c r="H11" s="12">
        <v>31</v>
      </c>
      <c r="I11" s="12">
        <v>42</v>
      </c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>
        <v>13</v>
      </c>
      <c r="V11" s="32">
        <f t="shared" si="0"/>
        <v>810</v>
      </c>
    </row>
    <row r="12" spans="1:22" ht="18" customHeight="1" x14ac:dyDescent="0.15">
      <c r="A12" s="157"/>
      <c r="B12" s="119" t="s">
        <v>14</v>
      </c>
      <c r="C12" s="8">
        <v>240</v>
      </c>
      <c r="D12" s="9">
        <v>12</v>
      </c>
      <c r="E12" s="9">
        <v>364</v>
      </c>
      <c r="F12" s="9">
        <v>87</v>
      </c>
      <c r="G12" s="9">
        <v>21</v>
      </c>
      <c r="H12" s="9">
        <v>31</v>
      </c>
      <c r="I12" s="9">
        <v>42</v>
      </c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>
        <v>13</v>
      </c>
      <c r="V12" s="30">
        <f t="shared" si="0"/>
        <v>810</v>
      </c>
    </row>
    <row r="13" spans="1:22" ht="18" customHeight="1" x14ac:dyDescent="0.15">
      <c r="A13" s="154" t="s">
        <v>4</v>
      </c>
      <c r="B13" s="118" t="s">
        <v>13</v>
      </c>
      <c r="C13" s="2">
        <v>212</v>
      </c>
      <c r="D13" s="3">
        <v>8</v>
      </c>
      <c r="E13" s="3">
        <v>402</v>
      </c>
      <c r="F13" s="3">
        <v>43</v>
      </c>
      <c r="G13" s="3">
        <v>12</v>
      </c>
      <c r="H13" s="3">
        <v>49</v>
      </c>
      <c r="I13" s="3">
        <v>47</v>
      </c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>
        <v>2</v>
      </c>
      <c r="V13" s="29">
        <f t="shared" si="0"/>
        <v>775</v>
      </c>
    </row>
    <row r="14" spans="1:22" ht="18" customHeight="1" x14ac:dyDescent="0.15">
      <c r="A14" s="153"/>
      <c r="B14" s="120" t="s">
        <v>14</v>
      </c>
      <c r="C14" s="5">
        <v>212</v>
      </c>
      <c r="D14" s="6">
        <v>8</v>
      </c>
      <c r="E14" s="6">
        <v>402</v>
      </c>
      <c r="F14" s="6">
        <v>43</v>
      </c>
      <c r="G14" s="6">
        <v>12</v>
      </c>
      <c r="H14" s="6">
        <v>49</v>
      </c>
      <c r="I14" s="6">
        <v>47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>
        <v>2</v>
      </c>
      <c r="V14" s="31">
        <f t="shared" si="0"/>
        <v>775</v>
      </c>
    </row>
    <row r="15" spans="1:22" ht="18" customHeight="1" x14ac:dyDescent="0.15">
      <c r="A15" s="156" t="s">
        <v>5</v>
      </c>
      <c r="B15" s="121" t="s">
        <v>13</v>
      </c>
      <c r="C15" s="11">
        <v>198</v>
      </c>
      <c r="D15" s="12">
        <v>2</v>
      </c>
      <c r="E15" s="12">
        <v>402</v>
      </c>
      <c r="F15" s="12">
        <v>67</v>
      </c>
      <c r="G15" s="12">
        <v>22</v>
      </c>
      <c r="H15" s="12">
        <v>32</v>
      </c>
      <c r="I15" s="12">
        <v>34</v>
      </c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>
        <v>9</v>
      </c>
      <c r="V15" s="32">
        <f t="shared" si="0"/>
        <v>766</v>
      </c>
    </row>
    <row r="16" spans="1:22" ht="18" customHeight="1" x14ac:dyDescent="0.15">
      <c r="A16" s="157"/>
      <c r="B16" s="119" t="s">
        <v>14</v>
      </c>
      <c r="C16" s="8">
        <v>198</v>
      </c>
      <c r="D16" s="9">
        <v>2</v>
      </c>
      <c r="E16" s="9">
        <v>402</v>
      </c>
      <c r="F16" s="9">
        <v>67</v>
      </c>
      <c r="G16" s="9">
        <v>22</v>
      </c>
      <c r="H16" s="9">
        <v>32</v>
      </c>
      <c r="I16" s="9">
        <v>34</v>
      </c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>
        <v>9</v>
      </c>
      <c r="V16" s="30">
        <f t="shared" si="0"/>
        <v>766</v>
      </c>
    </row>
    <row r="17" spans="1:22" ht="18" customHeight="1" x14ac:dyDescent="0.15">
      <c r="A17" s="154" t="s">
        <v>6</v>
      </c>
      <c r="B17" s="118" t="s">
        <v>13</v>
      </c>
      <c r="C17" s="2">
        <v>128</v>
      </c>
      <c r="D17" s="3"/>
      <c r="E17" s="3">
        <v>259</v>
      </c>
      <c r="F17" s="3">
        <v>98</v>
      </c>
      <c r="G17" s="3">
        <v>32</v>
      </c>
      <c r="H17" s="3">
        <v>48</v>
      </c>
      <c r="I17" s="3">
        <v>46</v>
      </c>
      <c r="J17" s="3"/>
      <c r="K17" s="3"/>
      <c r="L17" s="3"/>
      <c r="M17" s="3"/>
      <c r="N17" s="3"/>
      <c r="O17" s="3">
        <v>2</v>
      </c>
      <c r="P17" s="3"/>
      <c r="Q17" s="3"/>
      <c r="R17" s="3">
        <v>8</v>
      </c>
      <c r="S17" s="3">
        <v>2</v>
      </c>
      <c r="T17" s="3">
        <v>4</v>
      </c>
      <c r="U17" s="4">
        <v>3</v>
      </c>
      <c r="V17" s="29">
        <f t="shared" si="0"/>
        <v>630</v>
      </c>
    </row>
    <row r="18" spans="1:22" ht="18" customHeight="1" x14ac:dyDescent="0.15">
      <c r="A18" s="153"/>
      <c r="B18" s="120" t="s">
        <v>14</v>
      </c>
      <c r="C18" s="5">
        <v>128</v>
      </c>
      <c r="D18" s="6"/>
      <c r="E18" s="6">
        <v>259</v>
      </c>
      <c r="F18" s="6">
        <v>98</v>
      </c>
      <c r="G18" s="6">
        <v>32</v>
      </c>
      <c r="H18" s="6">
        <v>48</v>
      </c>
      <c r="I18" s="6">
        <v>46</v>
      </c>
      <c r="J18" s="6"/>
      <c r="K18" s="6"/>
      <c r="L18" s="6"/>
      <c r="M18" s="6"/>
      <c r="N18" s="6"/>
      <c r="O18" s="6">
        <v>2</v>
      </c>
      <c r="P18" s="6"/>
      <c r="Q18" s="6"/>
      <c r="R18" s="6">
        <v>8</v>
      </c>
      <c r="S18" s="6">
        <v>2</v>
      </c>
      <c r="T18" s="6">
        <v>4</v>
      </c>
      <c r="U18" s="7">
        <v>3</v>
      </c>
      <c r="V18" s="31">
        <f t="shared" si="0"/>
        <v>630</v>
      </c>
    </row>
    <row r="19" spans="1:22" ht="18" customHeight="1" x14ac:dyDescent="0.15">
      <c r="A19" s="156" t="s">
        <v>7</v>
      </c>
      <c r="B19" s="121" t="s">
        <v>13</v>
      </c>
      <c r="C19" s="2">
        <v>278</v>
      </c>
      <c r="D19" s="3">
        <v>12</v>
      </c>
      <c r="E19" s="3">
        <v>406</v>
      </c>
      <c r="F19" s="3">
        <v>129</v>
      </c>
      <c r="G19" s="3">
        <v>28</v>
      </c>
      <c r="H19" s="3">
        <v>12</v>
      </c>
      <c r="I19" s="3">
        <v>16</v>
      </c>
      <c r="J19" s="3"/>
      <c r="K19" s="3"/>
      <c r="L19" s="3"/>
      <c r="M19" s="3"/>
      <c r="N19" s="3"/>
      <c r="O19" s="3"/>
      <c r="P19" s="3"/>
      <c r="Q19" s="3"/>
      <c r="R19" s="3">
        <v>12</v>
      </c>
      <c r="S19" s="3"/>
      <c r="T19" s="3">
        <v>8</v>
      </c>
      <c r="U19" s="4">
        <v>21</v>
      </c>
      <c r="V19" s="32">
        <f t="shared" si="0"/>
        <v>922</v>
      </c>
    </row>
    <row r="20" spans="1:22" ht="18" customHeight="1" x14ac:dyDescent="0.15">
      <c r="A20" s="157"/>
      <c r="B20" s="119" t="s">
        <v>14</v>
      </c>
      <c r="C20" s="8">
        <v>278</v>
      </c>
      <c r="D20" s="9">
        <v>12</v>
      </c>
      <c r="E20" s="9">
        <v>406</v>
      </c>
      <c r="F20" s="9">
        <v>129</v>
      </c>
      <c r="G20" s="9">
        <v>28</v>
      </c>
      <c r="H20" s="9">
        <v>12</v>
      </c>
      <c r="I20" s="9">
        <v>16</v>
      </c>
      <c r="J20" s="9"/>
      <c r="K20" s="9"/>
      <c r="L20" s="9"/>
      <c r="M20" s="9"/>
      <c r="N20" s="9"/>
      <c r="O20" s="9"/>
      <c r="P20" s="9"/>
      <c r="Q20" s="9"/>
      <c r="R20" s="9">
        <v>12</v>
      </c>
      <c r="S20" s="9"/>
      <c r="T20" s="9">
        <v>8</v>
      </c>
      <c r="U20" s="10">
        <v>21</v>
      </c>
      <c r="V20" s="30">
        <f t="shared" si="0"/>
        <v>922</v>
      </c>
    </row>
    <row r="21" spans="1:22" ht="18" customHeight="1" x14ac:dyDescent="0.15">
      <c r="A21" s="154" t="s">
        <v>8</v>
      </c>
      <c r="B21" s="118" t="s">
        <v>13</v>
      </c>
      <c r="C21" s="2">
        <v>352</v>
      </c>
      <c r="D21" s="3"/>
      <c r="E21" s="3">
        <v>582</v>
      </c>
      <c r="F21" s="3">
        <v>107</v>
      </c>
      <c r="G21" s="3">
        <v>42</v>
      </c>
      <c r="H21" s="3">
        <v>36</v>
      </c>
      <c r="I21" s="3">
        <v>19</v>
      </c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1138</v>
      </c>
    </row>
    <row r="22" spans="1:22" ht="18" customHeight="1" x14ac:dyDescent="0.15">
      <c r="A22" s="153"/>
      <c r="B22" s="120" t="s">
        <v>14</v>
      </c>
      <c r="C22" s="5">
        <v>352</v>
      </c>
      <c r="D22" s="6"/>
      <c r="E22" s="6">
        <v>582</v>
      </c>
      <c r="F22" s="6">
        <v>107</v>
      </c>
      <c r="G22" s="6">
        <v>42</v>
      </c>
      <c r="H22" s="6">
        <v>36</v>
      </c>
      <c r="I22" s="6">
        <v>19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1138</v>
      </c>
    </row>
    <row r="23" spans="1:22" ht="18" customHeight="1" x14ac:dyDescent="0.15">
      <c r="A23" s="156" t="s">
        <v>9</v>
      </c>
      <c r="B23" s="121" t="s">
        <v>13</v>
      </c>
      <c r="C23" s="131">
        <v>224</v>
      </c>
      <c r="D23" s="132"/>
      <c r="E23" s="12">
        <v>357</v>
      </c>
      <c r="F23" s="12">
        <v>24</v>
      </c>
      <c r="G23" s="12">
        <v>17</v>
      </c>
      <c r="H23" s="12">
        <v>24</v>
      </c>
      <c r="I23" s="12">
        <v>69</v>
      </c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>
        <v>2</v>
      </c>
      <c r="V23" s="32">
        <f t="shared" si="0"/>
        <v>717</v>
      </c>
    </row>
    <row r="24" spans="1:22" ht="18" customHeight="1" x14ac:dyDescent="0.15">
      <c r="A24" s="157"/>
      <c r="B24" s="119" t="s">
        <v>14</v>
      </c>
      <c r="C24" s="133">
        <v>224</v>
      </c>
      <c r="D24" s="134"/>
      <c r="E24" s="9">
        <v>357</v>
      </c>
      <c r="F24" s="9">
        <v>24</v>
      </c>
      <c r="G24" s="9">
        <v>17</v>
      </c>
      <c r="H24" s="9">
        <v>24</v>
      </c>
      <c r="I24" s="9">
        <v>69</v>
      </c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>
        <v>2</v>
      </c>
      <c r="V24" s="30">
        <f t="shared" si="0"/>
        <v>717</v>
      </c>
    </row>
    <row r="25" spans="1:22" ht="18" customHeight="1" x14ac:dyDescent="0.15">
      <c r="A25" s="154" t="s">
        <v>10</v>
      </c>
      <c r="B25" s="118" t="s">
        <v>13</v>
      </c>
      <c r="C25" s="131">
        <v>127</v>
      </c>
      <c r="D25" s="135"/>
      <c r="E25" s="3">
        <v>202</v>
      </c>
      <c r="F25" s="3">
        <v>32</v>
      </c>
      <c r="G25" s="3">
        <v>35</v>
      </c>
      <c r="H25" s="3">
        <v>36</v>
      </c>
      <c r="I25" s="3">
        <v>59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>
        <v>6</v>
      </c>
      <c r="V25" s="29">
        <f t="shared" si="0"/>
        <v>497</v>
      </c>
    </row>
    <row r="26" spans="1:22" ht="18" customHeight="1" x14ac:dyDescent="0.15">
      <c r="A26" s="153"/>
      <c r="B26" s="120" t="s">
        <v>14</v>
      </c>
      <c r="C26" s="133">
        <v>127</v>
      </c>
      <c r="D26" s="134"/>
      <c r="E26" s="6">
        <v>202</v>
      </c>
      <c r="F26" s="6">
        <v>32</v>
      </c>
      <c r="G26" s="6">
        <v>35</v>
      </c>
      <c r="H26" s="6">
        <v>36</v>
      </c>
      <c r="I26" s="6">
        <v>59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>
        <v>6</v>
      </c>
      <c r="V26" s="31">
        <f t="shared" si="0"/>
        <v>497</v>
      </c>
    </row>
    <row r="27" spans="1:22" ht="18" customHeight="1" x14ac:dyDescent="0.15">
      <c r="A27" s="156" t="s">
        <v>11</v>
      </c>
      <c r="B27" s="121" t="s">
        <v>13</v>
      </c>
      <c r="C27" s="131">
        <v>278</v>
      </c>
      <c r="D27" s="135"/>
      <c r="E27" s="12">
        <v>200</v>
      </c>
      <c r="F27" s="12">
        <v>12</v>
      </c>
      <c r="G27" s="12">
        <v>18</v>
      </c>
      <c r="H27" s="12">
        <v>24</v>
      </c>
      <c r="I27" s="12">
        <v>27</v>
      </c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>
        <v>7</v>
      </c>
      <c r="V27" s="32">
        <f t="shared" si="0"/>
        <v>566</v>
      </c>
    </row>
    <row r="28" spans="1:22" ht="18" customHeight="1" x14ac:dyDescent="0.15">
      <c r="A28" s="157"/>
      <c r="B28" s="119" t="s">
        <v>14</v>
      </c>
      <c r="C28" s="133">
        <v>278</v>
      </c>
      <c r="D28" s="134"/>
      <c r="E28" s="9">
        <v>200</v>
      </c>
      <c r="F28" s="9">
        <v>12</v>
      </c>
      <c r="G28" s="9">
        <v>18</v>
      </c>
      <c r="H28" s="9">
        <v>24</v>
      </c>
      <c r="I28" s="9">
        <v>27</v>
      </c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>
        <v>7</v>
      </c>
      <c r="V28" s="30">
        <f t="shared" si="0"/>
        <v>566</v>
      </c>
    </row>
    <row r="29" spans="1:22" ht="18" customHeight="1" x14ac:dyDescent="0.15">
      <c r="A29" s="154" t="s">
        <v>12</v>
      </c>
      <c r="B29" s="118" t="s">
        <v>13</v>
      </c>
      <c r="C29" s="131">
        <v>78</v>
      </c>
      <c r="D29" s="135"/>
      <c r="E29" s="3">
        <v>102</v>
      </c>
      <c r="F29" s="3"/>
      <c r="G29" s="3"/>
      <c r="H29" s="3"/>
      <c r="I29" s="3">
        <v>19</v>
      </c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>
        <v>6</v>
      </c>
      <c r="V29" s="29">
        <f t="shared" si="0"/>
        <v>205</v>
      </c>
    </row>
    <row r="30" spans="1:22" ht="18" customHeight="1" x14ac:dyDescent="0.15">
      <c r="A30" s="153"/>
      <c r="B30" s="120" t="s">
        <v>14</v>
      </c>
      <c r="C30" s="133">
        <v>78</v>
      </c>
      <c r="D30" s="136"/>
      <c r="E30" s="6">
        <v>102</v>
      </c>
      <c r="F30" s="6"/>
      <c r="G30" s="6"/>
      <c r="H30" s="6"/>
      <c r="I30" s="6">
        <v>19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>
        <v>6</v>
      </c>
      <c r="V30" s="31">
        <f t="shared" si="0"/>
        <v>205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2547</v>
      </c>
      <c r="D31" s="3">
        <f t="shared" ref="D31:V31" si="1">+D7+D9+D11+D13+D15+D17+D19+D21+D23+D25+D27+D29</f>
        <v>38</v>
      </c>
      <c r="E31" s="3">
        <f t="shared" si="1"/>
        <v>3879</v>
      </c>
      <c r="F31" s="3">
        <f t="shared" si="1"/>
        <v>720</v>
      </c>
      <c r="G31" s="3">
        <f t="shared" si="1"/>
        <v>279</v>
      </c>
      <c r="H31" s="3">
        <f t="shared" si="1"/>
        <v>338</v>
      </c>
      <c r="I31" s="3">
        <f t="shared" si="1"/>
        <v>441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4</v>
      </c>
      <c r="P31" s="3">
        <f t="shared" si="1"/>
        <v>0</v>
      </c>
      <c r="Q31" s="3">
        <f t="shared" si="1"/>
        <v>0</v>
      </c>
      <c r="R31" s="3">
        <f t="shared" si="1"/>
        <v>25</v>
      </c>
      <c r="S31" s="3">
        <f t="shared" si="1"/>
        <v>2</v>
      </c>
      <c r="T31" s="3">
        <f t="shared" si="1"/>
        <v>12</v>
      </c>
      <c r="U31" s="4">
        <f t="shared" si="1"/>
        <v>71</v>
      </c>
      <c r="V31" s="29">
        <f t="shared" si="1"/>
        <v>8356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2547</v>
      </c>
      <c r="D32" s="6">
        <f t="shared" si="3"/>
        <v>38</v>
      </c>
      <c r="E32" s="6">
        <f t="shared" si="3"/>
        <v>3879</v>
      </c>
      <c r="F32" s="6">
        <f t="shared" si="3"/>
        <v>720</v>
      </c>
      <c r="G32" s="6">
        <f t="shared" si="3"/>
        <v>279</v>
      </c>
      <c r="H32" s="6">
        <f t="shared" si="3"/>
        <v>338</v>
      </c>
      <c r="I32" s="6">
        <f t="shared" si="3"/>
        <v>441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4</v>
      </c>
      <c r="P32" s="6">
        <f t="shared" si="3"/>
        <v>0</v>
      </c>
      <c r="Q32" s="6">
        <f t="shared" si="3"/>
        <v>0</v>
      </c>
      <c r="R32" s="6">
        <f t="shared" si="3"/>
        <v>25</v>
      </c>
      <c r="S32" s="6">
        <f t="shared" si="3"/>
        <v>2</v>
      </c>
      <c r="T32" s="6">
        <f t="shared" si="3"/>
        <v>12</v>
      </c>
      <c r="U32" s="7">
        <f t="shared" si="3"/>
        <v>71</v>
      </c>
      <c r="V32" s="31">
        <f t="shared" si="3"/>
        <v>8356</v>
      </c>
    </row>
    <row r="33" spans="1:22" ht="18" customHeight="1" x14ac:dyDescent="0.15">
      <c r="A33" s="158" t="s">
        <v>273</v>
      </c>
      <c r="B33" s="118" t="s">
        <v>13</v>
      </c>
      <c r="C33" s="2">
        <v>3932</v>
      </c>
      <c r="D33" s="3">
        <v>289</v>
      </c>
      <c r="E33" s="3">
        <v>4210</v>
      </c>
      <c r="F33" s="3">
        <v>646</v>
      </c>
      <c r="G33" s="3">
        <v>379</v>
      </c>
      <c r="H33" s="3">
        <v>323</v>
      </c>
      <c r="I33" s="3">
        <v>351</v>
      </c>
      <c r="J33" s="3">
        <v>0</v>
      </c>
      <c r="K33" s="3">
        <v>36</v>
      </c>
      <c r="L33" s="3">
        <v>0</v>
      </c>
      <c r="M33" s="3">
        <v>8</v>
      </c>
      <c r="N33" s="3">
        <v>14</v>
      </c>
      <c r="O33" s="3">
        <v>15</v>
      </c>
      <c r="P33" s="3">
        <v>0</v>
      </c>
      <c r="Q33" s="3">
        <v>3</v>
      </c>
      <c r="R33" s="3">
        <v>31</v>
      </c>
      <c r="S33" s="3">
        <v>0</v>
      </c>
      <c r="T33" s="3">
        <v>12</v>
      </c>
      <c r="U33" s="4">
        <v>71</v>
      </c>
      <c r="V33" s="29">
        <f>SUM(C33:U33)</f>
        <v>10320</v>
      </c>
    </row>
    <row r="34" spans="1:22" ht="18" customHeight="1" x14ac:dyDescent="0.15">
      <c r="A34" s="153"/>
      <c r="B34" s="120" t="s">
        <v>14</v>
      </c>
      <c r="C34" s="5">
        <v>3932</v>
      </c>
      <c r="D34" s="6">
        <v>289</v>
      </c>
      <c r="E34" s="6">
        <v>4210</v>
      </c>
      <c r="F34" s="6">
        <v>646</v>
      </c>
      <c r="G34" s="6">
        <v>379</v>
      </c>
      <c r="H34" s="6">
        <v>323</v>
      </c>
      <c r="I34" s="6">
        <v>351</v>
      </c>
      <c r="J34" s="6">
        <v>0</v>
      </c>
      <c r="K34" s="6">
        <v>36</v>
      </c>
      <c r="L34" s="6">
        <v>0</v>
      </c>
      <c r="M34" s="6">
        <v>8</v>
      </c>
      <c r="N34" s="6">
        <v>14</v>
      </c>
      <c r="O34" s="6">
        <v>15</v>
      </c>
      <c r="P34" s="6">
        <v>0</v>
      </c>
      <c r="Q34" s="6">
        <v>3</v>
      </c>
      <c r="R34" s="6">
        <v>31</v>
      </c>
      <c r="S34" s="6">
        <v>0</v>
      </c>
      <c r="T34" s="6">
        <v>12</v>
      </c>
      <c r="U34" s="7">
        <v>71</v>
      </c>
      <c r="V34" s="31">
        <f>SUM(C34:U34)</f>
        <v>10320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0.64776195320447605</v>
      </c>
      <c r="D35" s="34">
        <f t="shared" ref="D35:V35" si="5">IF(D33=0,"- ",+D31/D33)</f>
        <v>0.13148788927335639</v>
      </c>
      <c r="E35" s="34">
        <f t="shared" si="5"/>
        <v>0.92137767220902611</v>
      </c>
      <c r="F35" s="34">
        <f t="shared" si="5"/>
        <v>1.1145510835913313</v>
      </c>
      <c r="G35" s="34">
        <f t="shared" si="5"/>
        <v>0.73614775725593673</v>
      </c>
      <c r="H35" s="34">
        <f t="shared" si="5"/>
        <v>1.0464396284829722</v>
      </c>
      <c r="I35" s="34">
        <f t="shared" si="5"/>
        <v>1.2564102564102564</v>
      </c>
      <c r="J35" s="34" t="str">
        <f t="shared" si="5"/>
        <v xml:space="preserve">- </v>
      </c>
      <c r="K35" s="34">
        <f t="shared" ref="K35:M35" si="6">IF(K33=0,"- ",+K31/K33)</f>
        <v>0</v>
      </c>
      <c r="L35" s="34" t="str">
        <f t="shared" si="6"/>
        <v xml:space="preserve">- </v>
      </c>
      <c r="M35" s="34">
        <f t="shared" si="6"/>
        <v>0</v>
      </c>
      <c r="N35" s="34">
        <f t="shared" si="5"/>
        <v>0</v>
      </c>
      <c r="O35" s="34">
        <f t="shared" si="5"/>
        <v>0.26666666666666666</v>
      </c>
      <c r="P35" s="34" t="str">
        <f t="shared" si="5"/>
        <v xml:space="preserve">- </v>
      </c>
      <c r="Q35" s="34">
        <f t="shared" si="5"/>
        <v>0</v>
      </c>
      <c r="R35" s="34">
        <f t="shared" si="5"/>
        <v>0.80645161290322576</v>
      </c>
      <c r="S35" s="34" t="str">
        <f t="shared" si="5"/>
        <v xml:space="preserve">- </v>
      </c>
      <c r="T35" s="34">
        <f t="shared" si="5"/>
        <v>1</v>
      </c>
      <c r="U35" s="35">
        <f t="shared" si="5"/>
        <v>1</v>
      </c>
      <c r="V35" s="36">
        <f t="shared" si="5"/>
        <v>0.80968992248062011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0.64776195320447605</v>
      </c>
      <c r="D36" s="38">
        <f t="shared" si="7"/>
        <v>0.13148788927335639</v>
      </c>
      <c r="E36" s="38">
        <f t="shared" si="7"/>
        <v>0.92137767220902611</v>
      </c>
      <c r="F36" s="38">
        <f t="shared" si="7"/>
        <v>1.1145510835913313</v>
      </c>
      <c r="G36" s="38">
        <f t="shared" si="7"/>
        <v>0.73614775725593673</v>
      </c>
      <c r="H36" s="38">
        <f t="shared" si="7"/>
        <v>1.0464396284829722</v>
      </c>
      <c r="I36" s="38">
        <f t="shared" si="7"/>
        <v>1.2564102564102564</v>
      </c>
      <c r="J36" s="38" t="str">
        <f t="shared" si="7"/>
        <v xml:space="preserve">- </v>
      </c>
      <c r="K36" s="38">
        <f t="shared" ref="K36:M36" si="8">IF(K34=0,"- ",+K32/K34)</f>
        <v>0</v>
      </c>
      <c r="L36" s="38" t="str">
        <f t="shared" si="8"/>
        <v xml:space="preserve">- </v>
      </c>
      <c r="M36" s="38">
        <f t="shared" si="8"/>
        <v>0</v>
      </c>
      <c r="N36" s="38">
        <f t="shared" si="7"/>
        <v>0</v>
      </c>
      <c r="O36" s="38">
        <f t="shared" si="7"/>
        <v>0.26666666666666666</v>
      </c>
      <c r="P36" s="38" t="str">
        <f t="shared" si="7"/>
        <v xml:space="preserve">- </v>
      </c>
      <c r="Q36" s="38">
        <f t="shared" si="7"/>
        <v>0</v>
      </c>
      <c r="R36" s="38">
        <f t="shared" si="7"/>
        <v>0.80645161290322576</v>
      </c>
      <c r="S36" s="38" t="str">
        <f t="shared" si="7"/>
        <v xml:space="preserve">- </v>
      </c>
      <c r="T36" s="38">
        <f t="shared" si="7"/>
        <v>1</v>
      </c>
      <c r="U36" s="39">
        <f t="shared" si="7"/>
        <v>1</v>
      </c>
      <c r="V36" s="40">
        <f t="shared" si="7"/>
        <v>0.80968992248062011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pageSetUpPr fitToPage="1"/>
  </sheetPr>
  <dimension ref="A1:AG56"/>
  <sheetViews>
    <sheetView view="pageBreakPreview" topLeftCell="A9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20</v>
      </c>
      <c r="O4" s="14" t="s">
        <v>257</v>
      </c>
      <c r="P4" s="14" t="s">
        <v>258</v>
      </c>
      <c r="Q4" s="15">
        <v>20</v>
      </c>
      <c r="R4" s="14" t="s">
        <v>37</v>
      </c>
      <c r="T4" s="16" t="s">
        <v>33</v>
      </c>
      <c r="U4" s="16"/>
      <c r="V4" s="16" t="s">
        <v>127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1</v>
      </c>
      <c r="D7" s="3">
        <v>22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>
        <v>4</v>
      </c>
      <c r="V7" s="29">
        <f>SUM(C7:U7)</f>
        <v>27</v>
      </c>
    </row>
    <row r="8" spans="1:22" ht="18" customHeight="1" x14ac:dyDescent="0.15">
      <c r="A8" s="157"/>
      <c r="B8" s="119" t="s">
        <v>14</v>
      </c>
      <c r="C8" s="5">
        <v>1</v>
      </c>
      <c r="D8" s="9">
        <v>22</v>
      </c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>
        <v>4</v>
      </c>
      <c r="V8" s="30">
        <f t="shared" ref="V8:V30" si="0">SUM(C8:U8)</f>
        <v>27</v>
      </c>
    </row>
    <row r="9" spans="1:22" ht="18" customHeight="1" x14ac:dyDescent="0.15">
      <c r="A9" s="154" t="s">
        <v>2</v>
      </c>
      <c r="B9" s="118" t="s">
        <v>13</v>
      </c>
      <c r="C9" s="2">
        <v>8</v>
      </c>
      <c r="D9" s="3"/>
      <c r="E9" s="3"/>
      <c r="F9" s="3">
        <v>17</v>
      </c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>
        <v>2</v>
      </c>
      <c r="S9" s="3"/>
      <c r="T9" s="3"/>
      <c r="U9" s="4"/>
      <c r="V9" s="29">
        <f t="shared" si="0"/>
        <v>27</v>
      </c>
    </row>
    <row r="10" spans="1:22" ht="18" customHeight="1" x14ac:dyDescent="0.15">
      <c r="A10" s="153"/>
      <c r="B10" s="120" t="s">
        <v>14</v>
      </c>
      <c r="C10" s="5">
        <v>8</v>
      </c>
      <c r="D10" s="6"/>
      <c r="E10" s="6"/>
      <c r="F10" s="6">
        <v>17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>
        <v>2</v>
      </c>
      <c r="S10" s="6"/>
      <c r="T10" s="6"/>
      <c r="U10" s="7"/>
      <c r="V10" s="31">
        <f t="shared" si="0"/>
        <v>27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>
        <v>8</v>
      </c>
      <c r="F11" s="12">
        <v>8</v>
      </c>
      <c r="G11" s="12"/>
      <c r="H11" s="12"/>
      <c r="I11" s="12"/>
      <c r="J11" s="12"/>
      <c r="K11" s="12"/>
      <c r="L11" s="12"/>
      <c r="M11" s="12">
        <v>2</v>
      </c>
      <c r="N11" s="12"/>
      <c r="O11" s="12"/>
      <c r="P11" s="12"/>
      <c r="Q11" s="12"/>
      <c r="R11" s="12">
        <v>3</v>
      </c>
      <c r="S11" s="12"/>
      <c r="T11" s="12"/>
      <c r="U11" s="13">
        <v>3</v>
      </c>
      <c r="V11" s="32">
        <f t="shared" si="0"/>
        <v>24</v>
      </c>
    </row>
    <row r="12" spans="1:22" ht="18" customHeight="1" x14ac:dyDescent="0.15">
      <c r="A12" s="157"/>
      <c r="B12" s="119" t="s">
        <v>14</v>
      </c>
      <c r="C12" s="8"/>
      <c r="D12" s="9"/>
      <c r="E12" s="9">
        <v>8</v>
      </c>
      <c r="F12" s="9">
        <v>8</v>
      </c>
      <c r="G12" s="9"/>
      <c r="H12" s="9"/>
      <c r="I12" s="9"/>
      <c r="J12" s="9"/>
      <c r="K12" s="9"/>
      <c r="L12" s="9"/>
      <c r="M12" s="9">
        <v>2</v>
      </c>
      <c r="N12" s="9"/>
      <c r="O12" s="9"/>
      <c r="P12" s="9"/>
      <c r="Q12" s="9"/>
      <c r="R12" s="9">
        <v>3</v>
      </c>
      <c r="S12" s="9"/>
      <c r="T12" s="9"/>
      <c r="U12" s="10">
        <v>3</v>
      </c>
      <c r="V12" s="30">
        <f t="shared" si="0"/>
        <v>24</v>
      </c>
    </row>
    <row r="13" spans="1:22" ht="18" customHeight="1" x14ac:dyDescent="0.15">
      <c r="A13" s="154" t="s">
        <v>4</v>
      </c>
      <c r="B13" s="118" t="s">
        <v>13</v>
      </c>
      <c r="C13" s="2">
        <v>44</v>
      </c>
      <c r="D13" s="3"/>
      <c r="E13" s="3">
        <v>4</v>
      </c>
      <c r="F13" s="3"/>
      <c r="G13" s="3">
        <v>5</v>
      </c>
      <c r="H13" s="3"/>
      <c r="I13" s="3"/>
      <c r="J13" s="3"/>
      <c r="K13" s="3"/>
      <c r="L13" s="3"/>
      <c r="M13" s="3"/>
      <c r="N13" s="3"/>
      <c r="O13" s="3">
        <v>1</v>
      </c>
      <c r="P13" s="3"/>
      <c r="Q13" s="3"/>
      <c r="R13" s="3">
        <v>6</v>
      </c>
      <c r="S13" s="3"/>
      <c r="T13" s="3"/>
      <c r="U13" s="4"/>
      <c r="V13" s="29">
        <f t="shared" si="0"/>
        <v>60</v>
      </c>
    </row>
    <row r="14" spans="1:22" ht="18" customHeight="1" x14ac:dyDescent="0.15">
      <c r="A14" s="153"/>
      <c r="B14" s="120" t="s">
        <v>14</v>
      </c>
      <c r="C14" s="5">
        <v>44</v>
      </c>
      <c r="D14" s="6"/>
      <c r="E14" s="6">
        <v>4</v>
      </c>
      <c r="F14" s="6"/>
      <c r="G14" s="6">
        <v>5</v>
      </c>
      <c r="H14" s="6"/>
      <c r="I14" s="6"/>
      <c r="J14" s="6"/>
      <c r="K14" s="6"/>
      <c r="L14" s="6"/>
      <c r="M14" s="6"/>
      <c r="N14" s="6"/>
      <c r="O14" s="6">
        <v>4</v>
      </c>
      <c r="P14" s="6"/>
      <c r="Q14" s="6"/>
      <c r="R14" s="6">
        <v>6</v>
      </c>
      <c r="S14" s="6"/>
      <c r="T14" s="6"/>
      <c r="U14" s="7"/>
      <c r="V14" s="31">
        <f t="shared" si="0"/>
        <v>63</v>
      </c>
    </row>
    <row r="15" spans="1:22" ht="18" customHeight="1" x14ac:dyDescent="0.15">
      <c r="A15" s="156" t="s">
        <v>5</v>
      </c>
      <c r="B15" s="121" t="s">
        <v>13</v>
      </c>
      <c r="C15" s="11">
        <v>5</v>
      </c>
      <c r="D15" s="12"/>
      <c r="E15" s="12">
        <v>22</v>
      </c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>
        <v>3</v>
      </c>
      <c r="S15" s="12"/>
      <c r="T15" s="12"/>
      <c r="U15" s="13">
        <v>4</v>
      </c>
      <c r="V15" s="32">
        <f t="shared" si="0"/>
        <v>34</v>
      </c>
    </row>
    <row r="16" spans="1:22" ht="18" customHeight="1" x14ac:dyDescent="0.15">
      <c r="A16" s="157"/>
      <c r="B16" s="119" t="s">
        <v>14</v>
      </c>
      <c r="C16" s="8">
        <v>5</v>
      </c>
      <c r="D16" s="9"/>
      <c r="E16" s="9">
        <v>22</v>
      </c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>
        <v>3</v>
      </c>
      <c r="S16" s="9"/>
      <c r="T16" s="9"/>
      <c r="U16" s="10">
        <v>4</v>
      </c>
      <c r="V16" s="30">
        <f t="shared" si="0"/>
        <v>34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>
        <v>10</v>
      </c>
      <c r="G17" s="3">
        <v>2</v>
      </c>
      <c r="H17" s="3"/>
      <c r="I17" s="3"/>
      <c r="J17" s="3"/>
      <c r="K17" s="3"/>
      <c r="L17" s="3"/>
      <c r="M17" s="3"/>
      <c r="N17" s="3"/>
      <c r="O17" s="3">
        <v>1</v>
      </c>
      <c r="P17" s="3"/>
      <c r="Q17" s="3"/>
      <c r="R17" s="3"/>
      <c r="S17" s="3"/>
      <c r="T17" s="3"/>
      <c r="U17" s="4">
        <v>1</v>
      </c>
      <c r="V17" s="29">
        <f t="shared" si="0"/>
        <v>14</v>
      </c>
    </row>
    <row r="18" spans="1:22" ht="18" customHeight="1" x14ac:dyDescent="0.15">
      <c r="A18" s="153"/>
      <c r="B18" s="120" t="s">
        <v>14</v>
      </c>
      <c r="C18" s="5"/>
      <c r="D18" s="6"/>
      <c r="E18" s="6"/>
      <c r="F18" s="6">
        <v>10</v>
      </c>
      <c r="G18" s="6">
        <v>2</v>
      </c>
      <c r="H18" s="6"/>
      <c r="I18" s="6"/>
      <c r="J18" s="6"/>
      <c r="K18" s="6"/>
      <c r="L18" s="6"/>
      <c r="M18" s="6"/>
      <c r="N18" s="6"/>
      <c r="O18" s="6">
        <v>1</v>
      </c>
      <c r="P18" s="6"/>
      <c r="Q18" s="6"/>
      <c r="R18" s="6"/>
      <c r="S18" s="6"/>
      <c r="T18" s="6"/>
      <c r="U18" s="7">
        <v>2</v>
      </c>
      <c r="V18" s="31">
        <f t="shared" si="0"/>
        <v>15</v>
      </c>
    </row>
    <row r="19" spans="1:22" ht="18" customHeight="1" x14ac:dyDescent="0.15">
      <c r="A19" s="156" t="s">
        <v>7</v>
      </c>
      <c r="B19" s="121" t="s">
        <v>13</v>
      </c>
      <c r="C19" s="2"/>
      <c r="D19" s="3">
        <v>4</v>
      </c>
      <c r="E19" s="3">
        <v>18</v>
      </c>
      <c r="F19" s="3">
        <v>3</v>
      </c>
      <c r="G19" s="3"/>
      <c r="H19" s="3"/>
      <c r="I19" s="3"/>
      <c r="J19" s="3"/>
      <c r="K19" s="3">
        <v>2</v>
      </c>
      <c r="L19" s="3"/>
      <c r="M19" s="3"/>
      <c r="N19" s="3"/>
      <c r="O19" s="3"/>
      <c r="P19" s="3">
        <v>1</v>
      </c>
      <c r="Q19" s="3"/>
      <c r="R19" s="3"/>
      <c r="S19" s="3"/>
      <c r="T19" s="3"/>
      <c r="U19" s="4">
        <v>2</v>
      </c>
      <c r="V19" s="32">
        <f t="shared" si="0"/>
        <v>30</v>
      </c>
    </row>
    <row r="20" spans="1:22" ht="18" customHeight="1" x14ac:dyDescent="0.15">
      <c r="A20" s="157"/>
      <c r="B20" s="119" t="s">
        <v>14</v>
      </c>
      <c r="C20" s="8"/>
      <c r="D20" s="9">
        <v>4</v>
      </c>
      <c r="E20" s="9">
        <v>18</v>
      </c>
      <c r="F20" s="9">
        <v>3</v>
      </c>
      <c r="G20" s="9"/>
      <c r="H20" s="9"/>
      <c r="I20" s="9"/>
      <c r="J20" s="9"/>
      <c r="K20" s="9">
        <v>2</v>
      </c>
      <c r="L20" s="9"/>
      <c r="M20" s="9"/>
      <c r="N20" s="9"/>
      <c r="O20" s="9"/>
      <c r="P20" s="9">
        <v>1</v>
      </c>
      <c r="Q20" s="9"/>
      <c r="R20" s="9"/>
      <c r="S20" s="9"/>
      <c r="T20" s="9"/>
      <c r="U20" s="10">
        <v>2</v>
      </c>
      <c r="V20" s="30">
        <f t="shared" si="0"/>
        <v>30</v>
      </c>
    </row>
    <row r="21" spans="1:22" ht="18" customHeight="1" x14ac:dyDescent="0.15">
      <c r="A21" s="154" t="s">
        <v>8</v>
      </c>
      <c r="B21" s="118" t="s">
        <v>13</v>
      </c>
      <c r="C21" s="2">
        <v>7</v>
      </c>
      <c r="D21" s="3">
        <v>15</v>
      </c>
      <c r="E21" s="3"/>
      <c r="F21" s="3">
        <v>2</v>
      </c>
      <c r="G21" s="3">
        <v>7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31</v>
      </c>
    </row>
    <row r="22" spans="1:22" ht="18" customHeight="1" x14ac:dyDescent="0.15">
      <c r="A22" s="153"/>
      <c r="B22" s="120" t="s">
        <v>14</v>
      </c>
      <c r="C22" s="5">
        <v>7</v>
      </c>
      <c r="D22" s="6">
        <v>15</v>
      </c>
      <c r="E22" s="6"/>
      <c r="F22" s="6">
        <v>2</v>
      </c>
      <c r="G22" s="6">
        <v>7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31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>
        <v>9</v>
      </c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9</v>
      </c>
    </row>
    <row r="24" spans="1:22" ht="18" customHeight="1" x14ac:dyDescent="0.15">
      <c r="A24" s="157"/>
      <c r="B24" s="119" t="s">
        <v>14</v>
      </c>
      <c r="C24" s="8"/>
      <c r="D24" s="9"/>
      <c r="E24" s="9">
        <v>10</v>
      </c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10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>
        <v>7</v>
      </c>
      <c r="G25" s="3"/>
      <c r="H25" s="3"/>
      <c r="I25" s="3"/>
      <c r="J25" s="3"/>
      <c r="K25" s="3">
        <v>1</v>
      </c>
      <c r="L25" s="3"/>
      <c r="M25" s="3"/>
      <c r="N25" s="3"/>
      <c r="O25" s="3"/>
      <c r="P25" s="3"/>
      <c r="Q25" s="3">
        <v>3</v>
      </c>
      <c r="R25" s="3">
        <v>1</v>
      </c>
      <c r="S25" s="3"/>
      <c r="T25" s="3"/>
      <c r="U25" s="4">
        <v>1</v>
      </c>
      <c r="V25" s="29">
        <f t="shared" si="0"/>
        <v>13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>
        <v>7</v>
      </c>
      <c r="G26" s="6"/>
      <c r="H26" s="6"/>
      <c r="I26" s="6"/>
      <c r="J26" s="6"/>
      <c r="K26" s="6">
        <v>1</v>
      </c>
      <c r="L26" s="6"/>
      <c r="M26" s="6"/>
      <c r="N26" s="6"/>
      <c r="O26" s="6"/>
      <c r="P26" s="6"/>
      <c r="Q26" s="6">
        <v>3</v>
      </c>
      <c r="R26" s="6">
        <v>1</v>
      </c>
      <c r="S26" s="6"/>
      <c r="T26" s="6"/>
      <c r="U26" s="7">
        <v>1</v>
      </c>
      <c r="V26" s="31">
        <f t="shared" si="0"/>
        <v>13</v>
      </c>
    </row>
    <row r="27" spans="1:22" ht="18" customHeight="1" x14ac:dyDescent="0.15">
      <c r="A27" s="156" t="s">
        <v>11</v>
      </c>
      <c r="B27" s="121" t="s">
        <v>13</v>
      </c>
      <c r="C27" s="11">
        <v>13</v>
      </c>
      <c r="D27" s="12"/>
      <c r="E27" s="12">
        <v>10</v>
      </c>
      <c r="F27" s="12">
        <v>5</v>
      </c>
      <c r="G27" s="12">
        <v>2</v>
      </c>
      <c r="H27" s="12"/>
      <c r="I27" s="12"/>
      <c r="J27" s="12"/>
      <c r="K27" s="12"/>
      <c r="L27" s="12"/>
      <c r="M27" s="12"/>
      <c r="N27" s="12">
        <v>2</v>
      </c>
      <c r="O27" s="12"/>
      <c r="P27" s="12"/>
      <c r="Q27" s="12"/>
      <c r="R27" s="12"/>
      <c r="S27" s="12"/>
      <c r="T27" s="12"/>
      <c r="U27" s="13"/>
      <c r="V27" s="32">
        <f t="shared" si="0"/>
        <v>32</v>
      </c>
    </row>
    <row r="28" spans="1:22" ht="18" customHeight="1" x14ac:dyDescent="0.15">
      <c r="A28" s="157"/>
      <c r="B28" s="119" t="s">
        <v>14</v>
      </c>
      <c r="C28" s="8">
        <v>13</v>
      </c>
      <c r="D28" s="9"/>
      <c r="E28" s="9">
        <v>10</v>
      </c>
      <c r="F28" s="9">
        <v>5</v>
      </c>
      <c r="G28" s="9">
        <v>2</v>
      </c>
      <c r="H28" s="9"/>
      <c r="I28" s="9"/>
      <c r="J28" s="9"/>
      <c r="K28" s="9"/>
      <c r="L28" s="9"/>
      <c r="M28" s="9"/>
      <c r="N28" s="9">
        <v>2</v>
      </c>
      <c r="O28" s="9"/>
      <c r="P28" s="9"/>
      <c r="Q28" s="9"/>
      <c r="R28" s="9"/>
      <c r="S28" s="9"/>
      <c r="T28" s="9"/>
      <c r="U28" s="10"/>
      <c r="V28" s="30">
        <f t="shared" si="0"/>
        <v>32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>
        <v>13</v>
      </c>
      <c r="G29" s="3"/>
      <c r="H29" s="3"/>
      <c r="I29" s="3"/>
      <c r="J29" s="3"/>
      <c r="K29" s="3"/>
      <c r="L29" s="3"/>
      <c r="M29" s="3">
        <v>1</v>
      </c>
      <c r="N29" s="3"/>
      <c r="O29" s="3"/>
      <c r="P29" s="3"/>
      <c r="Q29" s="3"/>
      <c r="R29" s="3"/>
      <c r="S29" s="3"/>
      <c r="T29" s="3"/>
      <c r="U29" s="4"/>
      <c r="V29" s="29">
        <f t="shared" si="0"/>
        <v>14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>
        <v>18</v>
      </c>
      <c r="G30" s="6"/>
      <c r="H30" s="6"/>
      <c r="I30" s="6"/>
      <c r="J30" s="6"/>
      <c r="K30" s="6"/>
      <c r="L30" s="6"/>
      <c r="M30" s="6">
        <v>1</v>
      </c>
      <c r="N30" s="6"/>
      <c r="O30" s="6"/>
      <c r="P30" s="6"/>
      <c r="Q30" s="6"/>
      <c r="R30" s="6"/>
      <c r="S30" s="6"/>
      <c r="T30" s="6"/>
      <c r="U30" s="7"/>
      <c r="V30" s="31">
        <f t="shared" si="0"/>
        <v>19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78</v>
      </c>
      <c r="D31" s="3">
        <f t="shared" ref="D31:V31" si="1">+D7+D9+D11+D13+D15+D17+D19+D21+D23+D25+D27+D29</f>
        <v>41</v>
      </c>
      <c r="E31" s="3">
        <f t="shared" si="1"/>
        <v>71</v>
      </c>
      <c r="F31" s="3">
        <f t="shared" si="1"/>
        <v>65</v>
      </c>
      <c r="G31" s="3">
        <f t="shared" si="1"/>
        <v>16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3</v>
      </c>
      <c r="L31" s="3">
        <f t="shared" si="2"/>
        <v>0</v>
      </c>
      <c r="M31" s="3">
        <f t="shared" si="2"/>
        <v>3</v>
      </c>
      <c r="N31" s="3">
        <f t="shared" si="1"/>
        <v>2</v>
      </c>
      <c r="O31" s="3">
        <f t="shared" si="1"/>
        <v>2</v>
      </c>
      <c r="P31" s="3">
        <f t="shared" si="1"/>
        <v>1</v>
      </c>
      <c r="Q31" s="3">
        <f t="shared" si="1"/>
        <v>3</v>
      </c>
      <c r="R31" s="3">
        <f t="shared" si="1"/>
        <v>15</v>
      </c>
      <c r="S31" s="3">
        <f t="shared" si="1"/>
        <v>0</v>
      </c>
      <c r="T31" s="3">
        <f t="shared" si="1"/>
        <v>0</v>
      </c>
      <c r="U31" s="4">
        <f t="shared" si="1"/>
        <v>15</v>
      </c>
      <c r="V31" s="29">
        <f t="shared" si="1"/>
        <v>315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78</v>
      </c>
      <c r="D32" s="6">
        <f t="shared" si="3"/>
        <v>41</v>
      </c>
      <c r="E32" s="6">
        <f t="shared" si="3"/>
        <v>72</v>
      </c>
      <c r="F32" s="6">
        <f t="shared" si="3"/>
        <v>70</v>
      </c>
      <c r="G32" s="6">
        <f t="shared" si="3"/>
        <v>16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3</v>
      </c>
      <c r="L32" s="6">
        <f t="shared" si="4"/>
        <v>0</v>
      </c>
      <c r="M32" s="6">
        <f t="shared" si="4"/>
        <v>3</v>
      </c>
      <c r="N32" s="6">
        <f t="shared" si="3"/>
        <v>2</v>
      </c>
      <c r="O32" s="6">
        <f t="shared" si="3"/>
        <v>5</v>
      </c>
      <c r="P32" s="6">
        <f t="shared" si="3"/>
        <v>1</v>
      </c>
      <c r="Q32" s="6">
        <f t="shared" si="3"/>
        <v>3</v>
      </c>
      <c r="R32" s="6">
        <f t="shared" si="3"/>
        <v>15</v>
      </c>
      <c r="S32" s="6">
        <f t="shared" si="3"/>
        <v>0</v>
      </c>
      <c r="T32" s="6">
        <f t="shared" si="3"/>
        <v>0</v>
      </c>
      <c r="U32" s="7">
        <f t="shared" si="3"/>
        <v>16</v>
      </c>
      <c r="V32" s="31">
        <f t="shared" si="3"/>
        <v>325</v>
      </c>
    </row>
    <row r="33" spans="1:22" ht="18" customHeight="1" x14ac:dyDescent="0.15">
      <c r="A33" s="158" t="s">
        <v>273</v>
      </c>
      <c r="B33" s="118" t="s">
        <v>13</v>
      </c>
      <c r="C33" s="2">
        <v>26</v>
      </c>
      <c r="D33" s="3">
        <v>7</v>
      </c>
      <c r="E33" s="3">
        <v>56</v>
      </c>
      <c r="F33" s="3">
        <v>28</v>
      </c>
      <c r="G33" s="3">
        <v>36</v>
      </c>
      <c r="H33" s="3">
        <v>0</v>
      </c>
      <c r="I33" s="3">
        <v>0</v>
      </c>
      <c r="J33" s="3">
        <v>0</v>
      </c>
      <c r="K33" s="3">
        <v>4</v>
      </c>
      <c r="L33" s="3">
        <v>0</v>
      </c>
      <c r="M33" s="3">
        <v>0</v>
      </c>
      <c r="N33" s="3">
        <v>0</v>
      </c>
      <c r="O33" s="3">
        <v>2</v>
      </c>
      <c r="P33" s="3">
        <v>0</v>
      </c>
      <c r="Q33" s="3">
        <v>0</v>
      </c>
      <c r="R33" s="3">
        <v>5</v>
      </c>
      <c r="S33" s="3">
        <v>2</v>
      </c>
      <c r="T33" s="3">
        <v>5</v>
      </c>
      <c r="U33" s="4">
        <v>2</v>
      </c>
      <c r="V33" s="29">
        <f>SUM(C33:U33)</f>
        <v>173</v>
      </c>
    </row>
    <row r="34" spans="1:22" ht="18" customHeight="1" x14ac:dyDescent="0.15">
      <c r="A34" s="153"/>
      <c r="B34" s="120" t="s">
        <v>14</v>
      </c>
      <c r="C34" s="5">
        <v>26</v>
      </c>
      <c r="D34" s="6">
        <v>7</v>
      </c>
      <c r="E34" s="6">
        <v>56</v>
      </c>
      <c r="F34" s="6">
        <v>28</v>
      </c>
      <c r="G34" s="6">
        <v>36</v>
      </c>
      <c r="H34" s="6">
        <v>0</v>
      </c>
      <c r="I34" s="6">
        <v>0</v>
      </c>
      <c r="J34" s="6">
        <v>0</v>
      </c>
      <c r="K34" s="6">
        <v>4</v>
      </c>
      <c r="L34" s="6">
        <v>0</v>
      </c>
      <c r="M34" s="6">
        <v>0</v>
      </c>
      <c r="N34" s="6">
        <v>0</v>
      </c>
      <c r="O34" s="6">
        <v>2</v>
      </c>
      <c r="P34" s="6">
        <v>0</v>
      </c>
      <c r="Q34" s="6">
        <v>0</v>
      </c>
      <c r="R34" s="6">
        <v>5</v>
      </c>
      <c r="S34" s="6">
        <v>2</v>
      </c>
      <c r="T34" s="6">
        <v>5</v>
      </c>
      <c r="U34" s="7">
        <v>2</v>
      </c>
      <c r="V34" s="31">
        <f>SUM(C34:U34)</f>
        <v>173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3</v>
      </c>
      <c r="D35" s="34">
        <f t="shared" ref="D35:V35" si="5">IF(D33=0,"- ",+D31/D33)</f>
        <v>5.8571428571428568</v>
      </c>
      <c r="E35" s="34">
        <f t="shared" si="5"/>
        <v>1.2678571428571428</v>
      </c>
      <c r="F35" s="34">
        <f t="shared" si="5"/>
        <v>2.3214285714285716</v>
      </c>
      <c r="G35" s="34">
        <f t="shared" si="5"/>
        <v>0.44444444444444442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>
        <f t="shared" ref="K35:M35" si="6">IF(K33=0,"- ",+K31/K33)</f>
        <v>0.75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>
        <f t="shared" si="5"/>
        <v>1</v>
      </c>
      <c r="P35" s="34" t="str">
        <f t="shared" si="5"/>
        <v xml:space="preserve">- </v>
      </c>
      <c r="Q35" s="34" t="str">
        <f t="shared" si="5"/>
        <v xml:space="preserve">- </v>
      </c>
      <c r="R35" s="34">
        <f t="shared" si="5"/>
        <v>3</v>
      </c>
      <c r="S35" s="34">
        <f t="shared" si="5"/>
        <v>0</v>
      </c>
      <c r="T35" s="34">
        <f t="shared" si="5"/>
        <v>0</v>
      </c>
      <c r="U35" s="35">
        <f t="shared" si="5"/>
        <v>7.5</v>
      </c>
      <c r="V35" s="36">
        <f t="shared" si="5"/>
        <v>1.8208092485549132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3</v>
      </c>
      <c r="D36" s="38">
        <f t="shared" si="7"/>
        <v>5.8571428571428568</v>
      </c>
      <c r="E36" s="38">
        <f t="shared" si="7"/>
        <v>1.2857142857142858</v>
      </c>
      <c r="F36" s="38">
        <f t="shared" si="7"/>
        <v>2.5</v>
      </c>
      <c r="G36" s="38">
        <f t="shared" si="7"/>
        <v>0.44444444444444442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>
        <f t="shared" ref="K36:M36" si="8">IF(K34=0,"- ",+K32/K34)</f>
        <v>0.75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>
        <f t="shared" si="7"/>
        <v>2.5</v>
      </c>
      <c r="P36" s="38" t="str">
        <f t="shared" si="7"/>
        <v xml:space="preserve">- </v>
      </c>
      <c r="Q36" s="38" t="str">
        <f t="shared" si="7"/>
        <v xml:space="preserve">- </v>
      </c>
      <c r="R36" s="38">
        <f t="shared" si="7"/>
        <v>3</v>
      </c>
      <c r="S36" s="38">
        <f t="shared" si="7"/>
        <v>0</v>
      </c>
      <c r="T36" s="38">
        <f t="shared" si="7"/>
        <v>0</v>
      </c>
      <c r="U36" s="39">
        <f t="shared" si="7"/>
        <v>8</v>
      </c>
      <c r="V36" s="40">
        <f t="shared" si="7"/>
        <v>1.8786127167630058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2</v>
      </c>
      <c r="O4" s="14" t="s">
        <v>35</v>
      </c>
      <c r="P4" s="14" t="s">
        <v>36</v>
      </c>
      <c r="Q4" s="15">
        <v>2</v>
      </c>
      <c r="R4" s="14" t="s">
        <v>37</v>
      </c>
      <c r="T4" s="16" t="s">
        <v>33</v>
      </c>
      <c r="U4" s="16"/>
      <c r="V4" s="16" t="s">
        <v>47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4</v>
      </c>
      <c r="D7" s="3"/>
      <c r="E7" s="3"/>
      <c r="F7" s="3">
        <v>6</v>
      </c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10</v>
      </c>
    </row>
    <row r="8" spans="1:22" ht="18" customHeight="1" x14ac:dyDescent="0.15">
      <c r="A8" s="157"/>
      <c r="B8" s="119" t="s">
        <v>14</v>
      </c>
      <c r="C8" s="5">
        <v>4</v>
      </c>
      <c r="D8" s="9"/>
      <c r="E8" s="9"/>
      <c r="F8" s="9">
        <v>6</v>
      </c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10</v>
      </c>
    </row>
    <row r="9" spans="1:22" ht="18" customHeight="1" x14ac:dyDescent="0.15">
      <c r="A9" s="154" t="s">
        <v>2</v>
      </c>
      <c r="B9" s="118" t="s">
        <v>13</v>
      </c>
      <c r="C9" s="2">
        <v>8</v>
      </c>
      <c r="D9" s="3">
        <v>4</v>
      </c>
      <c r="E9" s="3"/>
      <c r="F9" s="3">
        <v>2</v>
      </c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14</v>
      </c>
    </row>
    <row r="10" spans="1:22" ht="18" customHeight="1" x14ac:dyDescent="0.15">
      <c r="A10" s="153"/>
      <c r="B10" s="120" t="s">
        <v>14</v>
      </c>
      <c r="C10" s="5">
        <v>8</v>
      </c>
      <c r="D10" s="6">
        <v>4</v>
      </c>
      <c r="E10" s="6"/>
      <c r="F10" s="6">
        <v>2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14</v>
      </c>
    </row>
    <row r="11" spans="1:22" ht="18" customHeight="1" x14ac:dyDescent="0.15">
      <c r="A11" s="156" t="s">
        <v>3</v>
      </c>
      <c r="B11" s="121" t="s">
        <v>13</v>
      </c>
      <c r="C11" s="11">
        <v>20</v>
      </c>
      <c r="D11" s="12">
        <v>4</v>
      </c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24</v>
      </c>
    </row>
    <row r="12" spans="1:22" ht="18" customHeight="1" x14ac:dyDescent="0.15">
      <c r="A12" s="157"/>
      <c r="B12" s="119" t="s">
        <v>14</v>
      </c>
      <c r="C12" s="8">
        <v>20</v>
      </c>
      <c r="D12" s="9">
        <v>4</v>
      </c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24</v>
      </c>
    </row>
    <row r="13" spans="1:22" ht="18" customHeight="1" x14ac:dyDescent="0.15">
      <c r="A13" s="154" t="s">
        <v>4</v>
      </c>
      <c r="B13" s="118" t="s">
        <v>13</v>
      </c>
      <c r="C13" s="2">
        <v>184</v>
      </c>
      <c r="D13" s="3">
        <v>27</v>
      </c>
      <c r="E13" s="3"/>
      <c r="F13" s="3"/>
      <c r="G13" s="3"/>
      <c r="H13" s="3">
        <v>11</v>
      </c>
      <c r="I13" s="3">
        <v>4</v>
      </c>
      <c r="J13" s="3"/>
      <c r="K13" s="3"/>
      <c r="L13" s="3"/>
      <c r="M13" s="3">
        <v>4</v>
      </c>
      <c r="N13" s="3"/>
      <c r="O13" s="3"/>
      <c r="P13" s="3"/>
      <c r="Q13" s="3"/>
      <c r="R13" s="3"/>
      <c r="S13" s="3"/>
      <c r="T13" s="3"/>
      <c r="U13" s="4"/>
      <c r="V13" s="29">
        <f t="shared" si="0"/>
        <v>230</v>
      </c>
    </row>
    <row r="14" spans="1:22" ht="18" customHeight="1" x14ac:dyDescent="0.15">
      <c r="A14" s="153"/>
      <c r="B14" s="120" t="s">
        <v>14</v>
      </c>
      <c r="C14" s="5">
        <v>184</v>
      </c>
      <c r="D14" s="6">
        <v>27</v>
      </c>
      <c r="E14" s="6"/>
      <c r="F14" s="6"/>
      <c r="G14" s="6"/>
      <c r="H14" s="6">
        <v>11</v>
      </c>
      <c r="I14" s="6">
        <v>4</v>
      </c>
      <c r="J14" s="6"/>
      <c r="K14" s="6"/>
      <c r="L14" s="6"/>
      <c r="M14" s="6">
        <v>4</v>
      </c>
      <c r="N14" s="6"/>
      <c r="O14" s="6"/>
      <c r="P14" s="6"/>
      <c r="Q14" s="6"/>
      <c r="R14" s="6"/>
      <c r="S14" s="6"/>
      <c r="T14" s="6"/>
      <c r="U14" s="7"/>
      <c r="V14" s="31">
        <f t="shared" si="0"/>
        <v>230</v>
      </c>
    </row>
    <row r="15" spans="1:22" ht="18" customHeight="1" x14ac:dyDescent="0.15">
      <c r="A15" s="156" t="s">
        <v>5</v>
      </c>
      <c r="B15" s="121" t="s">
        <v>13</v>
      </c>
      <c r="C15" s="11">
        <v>139</v>
      </c>
      <c r="D15" s="12">
        <v>19</v>
      </c>
      <c r="E15" s="12"/>
      <c r="F15" s="12"/>
      <c r="G15" s="12"/>
      <c r="H15" s="12">
        <v>10</v>
      </c>
      <c r="I15" s="12">
        <v>2</v>
      </c>
      <c r="J15" s="12"/>
      <c r="K15" s="12"/>
      <c r="L15" s="12"/>
      <c r="M15" s="12">
        <v>2</v>
      </c>
      <c r="N15" s="12"/>
      <c r="O15" s="12"/>
      <c r="P15" s="12"/>
      <c r="Q15" s="12"/>
      <c r="R15" s="12"/>
      <c r="S15" s="12"/>
      <c r="T15" s="12"/>
      <c r="U15" s="13"/>
      <c r="V15" s="32">
        <f t="shared" si="0"/>
        <v>172</v>
      </c>
    </row>
    <row r="16" spans="1:22" ht="18" customHeight="1" x14ac:dyDescent="0.15">
      <c r="A16" s="157"/>
      <c r="B16" s="119" t="s">
        <v>14</v>
      </c>
      <c r="C16" s="8">
        <v>139</v>
      </c>
      <c r="D16" s="9">
        <v>19</v>
      </c>
      <c r="E16" s="9"/>
      <c r="F16" s="9"/>
      <c r="G16" s="9"/>
      <c r="H16" s="9">
        <v>10</v>
      </c>
      <c r="I16" s="9">
        <v>2</v>
      </c>
      <c r="J16" s="9"/>
      <c r="K16" s="9"/>
      <c r="L16" s="9"/>
      <c r="M16" s="9">
        <v>2</v>
      </c>
      <c r="N16" s="9"/>
      <c r="O16" s="9"/>
      <c r="P16" s="9"/>
      <c r="Q16" s="9"/>
      <c r="R16" s="9"/>
      <c r="S16" s="9"/>
      <c r="T16" s="9"/>
      <c r="U16" s="10"/>
      <c r="V16" s="30">
        <f t="shared" si="0"/>
        <v>172</v>
      </c>
    </row>
    <row r="17" spans="1:22" ht="18" customHeight="1" x14ac:dyDescent="0.15">
      <c r="A17" s="154" t="s">
        <v>6</v>
      </c>
      <c r="B17" s="118" t="s">
        <v>13</v>
      </c>
      <c r="C17" s="2">
        <v>28</v>
      </c>
      <c r="D17" s="3">
        <v>10</v>
      </c>
      <c r="E17" s="3"/>
      <c r="F17" s="3"/>
      <c r="G17" s="3"/>
      <c r="H17" s="3">
        <v>4</v>
      </c>
      <c r="I17" s="3">
        <v>5</v>
      </c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47</v>
      </c>
    </row>
    <row r="18" spans="1:22" ht="18" customHeight="1" x14ac:dyDescent="0.15">
      <c r="A18" s="153"/>
      <c r="B18" s="120" t="s">
        <v>14</v>
      </c>
      <c r="C18" s="5">
        <v>28</v>
      </c>
      <c r="D18" s="6">
        <v>10</v>
      </c>
      <c r="E18" s="6"/>
      <c r="F18" s="6"/>
      <c r="G18" s="6"/>
      <c r="H18" s="6">
        <v>4</v>
      </c>
      <c r="I18" s="6">
        <v>5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47</v>
      </c>
    </row>
    <row r="19" spans="1:22" ht="18" customHeight="1" x14ac:dyDescent="0.15">
      <c r="A19" s="156" t="s">
        <v>7</v>
      </c>
      <c r="B19" s="121" t="s">
        <v>13</v>
      </c>
      <c r="C19" s="11">
        <v>17</v>
      </c>
      <c r="D19" s="12"/>
      <c r="E19" s="12"/>
      <c r="F19" s="12"/>
      <c r="G19" s="12"/>
      <c r="H19" s="12"/>
      <c r="I19" s="12">
        <v>4</v>
      </c>
      <c r="J19" s="12"/>
      <c r="K19" s="12"/>
      <c r="L19" s="12"/>
      <c r="M19" s="12"/>
      <c r="N19" s="12"/>
      <c r="O19" s="12">
        <v>4</v>
      </c>
      <c r="P19" s="12">
        <v>4</v>
      </c>
      <c r="Q19" s="12"/>
      <c r="R19" s="12"/>
      <c r="S19" s="12"/>
      <c r="T19" s="12"/>
      <c r="U19" s="13"/>
      <c r="V19" s="32">
        <f t="shared" si="0"/>
        <v>29</v>
      </c>
    </row>
    <row r="20" spans="1:22" ht="18" customHeight="1" x14ac:dyDescent="0.15">
      <c r="A20" s="157"/>
      <c r="B20" s="119" t="s">
        <v>14</v>
      </c>
      <c r="C20" s="8">
        <v>17</v>
      </c>
      <c r="D20" s="9"/>
      <c r="E20" s="9"/>
      <c r="F20" s="9"/>
      <c r="G20" s="9"/>
      <c r="H20" s="9"/>
      <c r="I20" s="9">
        <v>4</v>
      </c>
      <c r="J20" s="9"/>
      <c r="K20" s="9"/>
      <c r="L20" s="9"/>
      <c r="M20" s="9"/>
      <c r="N20" s="9"/>
      <c r="O20" s="9">
        <v>4</v>
      </c>
      <c r="P20" s="9">
        <v>4</v>
      </c>
      <c r="Q20" s="9"/>
      <c r="R20" s="9"/>
      <c r="S20" s="9"/>
      <c r="T20" s="9"/>
      <c r="U20" s="10"/>
      <c r="V20" s="30">
        <f t="shared" si="0"/>
        <v>29</v>
      </c>
    </row>
    <row r="21" spans="1:22" ht="18" customHeight="1" x14ac:dyDescent="0.15">
      <c r="A21" s="154" t="s">
        <v>8</v>
      </c>
      <c r="B21" s="118" t="s">
        <v>13</v>
      </c>
      <c r="C21" s="2">
        <v>10</v>
      </c>
      <c r="D21" s="3"/>
      <c r="E21" s="3"/>
      <c r="F21" s="3"/>
      <c r="G21" s="3">
        <v>2</v>
      </c>
      <c r="H21" s="3"/>
      <c r="I21" s="3">
        <v>2</v>
      </c>
      <c r="J21" s="3"/>
      <c r="K21" s="3"/>
      <c r="L21" s="3"/>
      <c r="M21" s="3"/>
      <c r="N21" s="3"/>
      <c r="O21" s="3"/>
      <c r="P21" s="3">
        <v>7</v>
      </c>
      <c r="Q21" s="3"/>
      <c r="R21" s="3"/>
      <c r="S21" s="3"/>
      <c r="T21" s="3"/>
      <c r="U21" s="4"/>
      <c r="V21" s="29">
        <f t="shared" si="0"/>
        <v>21</v>
      </c>
    </row>
    <row r="22" spans="1:22" ht="18" customHeight="1" x14ac:dyDescent="0.15">
      <c r="A22" s="153"/>
      <c r="B22" s="120" t="s">
        <v>14</v>
      </c>
      <c r="C22" s="5">
        <v>10</v>
      </c>
      <c r="D22" s="6"/>
      <c r="E22" s="6"/>
      <c r="F22" s="6"/>
      <c r="G22" s="6">
        <v>2</v>
      </c>
      <c r="H22" s="6"/>
      <c r="I22" s="6">
        <v>2</v>
      </c>
      <c r="J22" s="6"/>
      <c r="K22" s="6"/>
      <c r="L22" s="6"/>
      <c r="M22" s="6"/>
      <c r="N22" s="6"/>
      <c r="O22" s="6"/>
      <c r="P22" s="6">
        <v>7</v>
      </c>
      <c r="Q22" s="6"/>
      <c r="R22" s="6"/>
      <c r="S22" s="6"/>
      <c r="T22" s="6"/>
      <c r="U22" s="7"/>
      <c r="V22" s="31">
        <f t="shared" si="0"/>
        <v>21</v>
      </c>
    </row>
    <row r="23" spans="1:22" ht="18" customHeight="1" x14ac:dyDescent="0.15">
      <c r="A23" s="156" t="s">
        <v>9</v>
      </c>
      <c r="B23" s="121" t="s">
        <v>13</v>
      </c>
      <c r="C23" s="11">
        <v>19</v>
      </c>
      <c r="D23" s="12">
        <v>13</v>
      </c>
      <c r="E23" s="12"/>
      <c r="F23" s="12"/>
      <c r="G23" s="12"/>
      <c r="H23" s="12"/>
      <c r="I23" s="12">
        <v>8</v>
      </c>
      <c r="J23" s="12"/>
      <c r="K23" s="12">
        <v>8</v>
      </c>
      <c r="L23" s="12"/>
      <c r="M23" s="12"/>
      <c r="N23" s="12"/>
      <c r="O23" s="12"/>
      <c r="P23" s="12">
        <v>13</v>
      </c>
      <c r="Q23" s="12"/>
      <c r="R23" s="12"/>
      <c r="S23" s="12"/>
      <c r="T23" s="12"/>
      <c r="U23" s="13"/>
      <c r="V23" s="32">
        <f t="shared" si="0"/>
        <v>61</v>
      </c>
    </row>
    <row r="24" spans="1:22" ht="18" customHeight="1" x14ac:dyDescent="0.15">
      <c r="A24" s="157"/>
      <c r="B24" s="119" t="s">
        <v>14</v>
      </c>
      <c r="C24" s="8">
        <v>19</v>
      </c>
      <c r="D24" s="9">
        <v>13</v>
      </c>
      <c r="E24" s="9"/>
      <c r="F24" s="9"/>
      <c r="G24" s="9"/>
      <c r="H24" s="9"/>
      <c r="I24" s="9">
        <v>8</v>
      </c>
      <c r="J24" s="9"/>
      <c r="K24" s="9">
        <v>8</v>
      </c>
      <c r="L24" s="9"/>
      <c r="M24" s="9"/>
      <c r="N24" s="9"/>
      <c r="O24" s="9"/>
      <c r="P24" s="9">
        <v>13</v>
      </c>
      <c r="Q24" s="9"/>
      <c r="R24" s="9"/>
      <c r="S24" s="9"/>
      <c r="T24" s="9"/>
      <c r="U24" s="10"/>
      <c r="V24" s="30">
        <f t="shared" si="0"/>
        <v>61</v>
      </c>
    </row>
    <row r="25" spans="1:22" ht="18" customHeight="1" x14ac:dyDescent="0.15">
      <c r="A25" s="154" t="s">
        <v>10</v>
      </c>
      <c r="B25" s="118" t="s">
        <v>13</v>
      </c>
      <c r="C25" s="2">
        <v>11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>
        <v>6</v>
      </c>
      <c r="V25" s="29">
        <f t="shared" si="0"/>
        <v>17</v>
      </c>
    </row>
    <row r="26" spans="1:22" ht="18" customHeight="1" x14ac:dyDescent="0.15">
      <c r="A26" s="153"/>
      <c r="B26" s="120" t="s">
        <v>14</v>
      </c>
      <c r="C26" s="5">
        <v>11</v>
      </c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>
        <v>6</v>
      </c>
      <c r="V26" s="31">
        <f t="shared" si="0"/>
        <v>17</v>
      </c>
    </row>
    <row r="27" spans="1:22" ht="18" customHeight="1" x14ac:dyDescent="0.15">
      <c r="A27" s="156" t="s">
        <v>11</v>
      </c>
      <c r="B27" s="121" t="s">
        <v>13</v>
      </c>
      <c r="C27" s="11">
        <v>26</v>
      </c>
      <c r="D27" s="12">
        <v>2</v>
      </c>
      <c r="E27" s="12"/>
      <c r="F27" s="12"/>
      <c r="G27" s="12"/>
      <c r="H27" s="12"/>
      <c r="I27" s="12">
        <v>5</v>
      </c>
      <c r="J27" s="12"/>
      <c r="K27" s="12"/>
      <c r="L27" s="12"/>
      <c r="M27" s="12"/>
      <c r="N27" s="12"/>
      <c r="O27" s="12">
        <v>2</v>
      </c>
      <c r="P27" s="12"/>
      <c r="Q27" s="12"/>
      <c r="R27" s="12"/>
      <c r="S27" s="12"/>
      <c r="T27" s="12"/>
      <c r="U27" s="13"/>
      <c r="V27" s="32">
        <f t="shared" si="0"/>
        <v>35</v>
      </c>
    </row>
    <row r="28" spans="1:22" ht="18" customHeight="1" x14ac:dyDescent="0.15">
      <c r="A28" s="157"/>
      <c r="B28" s="119" t="s">
        <v>14</v>
      </c>
      <c r="C28" s="8">
        <v>26</v>
      </c>
      <c r="D28" s="9">
        <v>2</v>
      </c>
      <c r="E28" s="9"/>
      <c r="F28" s="9"/>
      <c r="G28" s="9"/>
      <c r="H28" s="9"/>
      <c r="I28" s="9">
        <v>5</v>
      </c>
      <c r="J28" s="9"/>
      <c r="K28" s="9"/>
      <c r="L28" s="9"/>
      <c r="M28" s="9"/>
      <c r="N28" s="9"/>
      <c r="O28" s="9">
        <v>2</v>
      </c>
      <c r="P28" s="9"/>
      <c r="Q28" s="9"/>
      <c r="R28" s="9"/>
      <c r="S28" s="9"/>
      <c r="T28" s="9"/>
      <c r="U28" s="10"/>
      <c r="V28" s="30">
        <f t="shared" si="0"/>
        <v>35</v>
      </c>
    </row>
    <row r="29" spans="1:22" ht="18" customHeight="1" x14ac:dyDescent="0.15">
      <c r="A29" s="154" t="s">
        <v>12</v>
      </c>
      <c r="B29" s="118" t="s">
        <v>13</v>
      </c>
      <c r="C29" s="2">
        <v>8</v>
      </c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8</v>
      </c>
    </row>
    <row r="30" spans="1:22" ht="18" customHeight="1" x14ac:dyDescent="0.15">
      <c r="A30" s="153"/>
      <c r="B30" s="120" t="s">
        <v>14</v>
      </c>
      <c r="C30" s="5">
        <v>8</v>
      </c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8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474</v>
      </c>
      <c r="D31" s="3">
        <f t="shared" ref="D31:U32" si="1">+D7+D9+D11+D13+D15+D17+D19+D21+D23+D25+D27+D29</f>
        <v>79</v>
      </c>
      <c r="E31" s="3">
        <f t="shared" si="1"/>
        <v>0</v>
      </c>
      <c r="F31" s="3">
        <f t="shared" si="1"/>
        <v>8</v>
      </c>
      <c r="G31" s="3">
        <f t="shared" si="1"/>
        <v>2</v>
      </c>
      <c r="H31" s="3">
        <f t="shared" si="1"/>
        <v>25</v>
      </c>
      <c r="I31" s="3">
        <f t="shared" si="1"/>
        <v>30</v>
      </c>
      <c r="J31" s="3">
        <f t="shared" si="1"/>
        <v>0</v>
      </c>
      <c r="K31" s="3">
        <f t="shared" si="1"/>
        <v>8</v>
      </c>
      <c r="L31" s="3">
        <f t="shared" si="1"/>
        <v>0</v>
      </c>
      <c r="M31" s="3">
        <f t="shared" si="1"/>
        <v>6</v>
      </c>
      <c r="N31" s="3">
        <f t="shared" si="1"/>
        <v>0</v>
      </c>
      <c r="O31" s="3">
        <f t="shared" si="1"/>
        <v>6</v>
      </c>
      <c r="P31" s="3">
        <f t="shared" si="1"/>
        <v>24</v>
      </c>
      <c r="Q31" s="3">
        <f t="shared" si="1"/>
        <v>0</v>
      </c>
      <c r="R31" s="3">
        <f t="shared" si="1"/>
        <v>0</v>
      </c>
      <c r="S31" s="3">
        <f t="shared" si="1"/>
        <v>0</v>
      </c>
      <c r="T31" s="3">
        <f t="shared" si="1"/>
        <v>0</v>
      </c>
      <c r="U31" s="4">
        <f t="shared" si="1"/>
        <v>6</v>
      </c>
      <c r="V31" s="29">
        <f t="shared" ref="V31" si="2">+V7+V9+V11+V13+V15+V17+V19+V21+V23+V25+V27+V29</f>
        <v>668</v>
      </c>
    </row>
    <row r="32" spans="1:22" ht="18" customHeight="1" x14ac:dyDescent="0.15">
      <c r="A32" s="153"/>
      <c r="B32" s="120" t="s">
        <v>14</v>
      </c>
      <c r="C32" s="5">
        <f t="shared" ref="C32:U32" si="3">+C8+C10+C12+C14+C16+C18+C20+C22+C24+C26+C28+C30</f>
        <v>474</v>
      </c>
      <c r="D32" s="6">
        <f t="shared" si="3"/>
        <v>79</v>
      </c>
      <c r="E32" s="6">
        <f t="shared" si="3"/>
        <v>0</v>
      </c>
      <c r="F32" s="6">
        <f t="shared" si="3"/>
        <v>8</v>
      </c>
      <c r="G32" s="6">
        <f t="shared" si="3"/>
        <v>2</v>
      </c>
      <c r="H32" s="6">
        <f t="shared" si="3"/>
        <v>25</v>
      </c>
      <c r="I32" s="6">
        <f t="shared" si="3"/>
        <v>30</v>
      </c>
      <c r="J32" s="6">
        <f t="shared" si="3"/>
        <v>0</v>
      </c>
      <c r="K32" s="6">
        <f t="shared" si="1"/>
        <v>8</v>
      </c>
      <c r="L32" s="6">
        <f t="shared" si="1"/>
        <v>0</v>
      </c>
      <c r="M32" s="6">
        <f t="shared" si="1"/>
        <v>6</v>
      </c>
      <c r="N32" s="6">
        <f t="shared" si="3"/>
        <v>0</v>
      </c>
      <c r="O32" s="6">
        <f t="shared" si="3"/>
        <v>6</v>
      </c>
      <c r="P32" s="6">
        <f t="shared" si="3"/>
        <v>24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0</v>
      </c>
      <c r="U32" s="7">
        <f t="shared" si="3"/>
        <v>6</v>
      </c>
      <c r="V32" s="31">
        <f t="shared" ref="V32" si="4">+V8+V10+V12+V14+V16+V18+V20+V22+V24+V26+V28+V30</f>
        <v>668</v>
      </c>
    </row>
    <row r="33" spans="1:22" ht="18" customHeight="1" x14ac:dyDescent="0.15">
      <c r="A33" s="158" t="s">
        <v>273</v>
      </c>
      <c r="B33" s="118" t="s">
        <v>13</v>
      </c>
      <c r="C33" s="2">
        <v>18</v>
      </c>
      <c r="D33" s="3">
        <v>4</v>
      </c>
      <c r="E33" s="3">
        <v>34</v>
      </c>
      <c r="F33" s="3">
        <v>18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4">
        <v>0</v>
      </c>
      <c r="V33" s="29">
        <f>SUM(C33:U33)</f>
        <v>74</v>
      </c>
    </row>
    <row r="34" spans="1:22" ht="18" customHeight="1" x14ac:dyDescent="0.15">
      <c r="A34" s="153"/>
      <c r="B34" s="120" t="s">
        <v>14</v>
      </c>
      <c r="C34" s="5">
        <v>18</v>
      </c>
      <c r="D34" s="6">
        <v>4</v>
      </c>
      <c r="E34" s="6">
        <v>34</v>
      </c>
      <c r="F34" s="6">
        <v>18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7">
        <v>0</v>
      </c>
      <c r="V34" s="31">
        <f>SUM(C34:U34)</f>
        <v>74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26.333333333333332</v>
      </c>
      <c r="D35" s="34">
        <f t="shared" ref="D35:V35" si="5">IF(D33=0,"- ",+D31/D33)</f>
        <v>19.75</v>
      </c>
      <c r="E35" s="34">
        <f t="shared" si="5"/>
        <v>0</v>
      </c>
      <c r="F35" s="34">
        <f t="shared" si="5"/>
        <v>0.44444444444444442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 t="str">
        <f t="shared" si="5"/>
        <v xml:space="preserve">- </v>
      </c>
      <c r="V35" s="36">
        <f t="shared" si="5"/>
        <v>9.0270270270270263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26.333333333333332</v>
      </c>
      <c r="D36" s="38">
        <f t="shared" si="7"/>
        <v>19.75</v>
      </c>
      <c r="E36" s="38">
        <f t="shared" si="7"/>
        <v>0</v>
      </c>
      <c r="F36" s="38">
        <f t="shared" si="7"/>
        <v>0.44444444444444442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 t="str">
        <f t="shared" si="7"/>
        <v xml:space="preserve">- </v>
      </c>
      <c r="V36" s="40">
        <f t="shared" si="7"/>
        <v>9.0270270270270263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7</v>
      </c>
      <c r="O4" s="14" t="s">
        <v>257</v>
      </c>
      <c r="P4" s="14" t="s">
        <v>258</v>
      </c>
      <c r="Q4" s="15">
        <v>0</v>
      </c>
      <c r="R4" s="14" t="s">
        <v>37</v>
      </c>
      <c r="T4" s="16" t="s">
        <v>33</v>
      </c>
      <c r="U4" s="16"/>
      <c r="V4" s="16" t="s">
        <v>128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0</v>
      </c>
    </row>
    <row r="14" spans="1:22" ht="18" customHeight="1" x14ac:dyDescent="0.15">
      <c r="A14" s="153"/>
      <c r="B14" s="120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0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0</v>
      </c>
    </row>
    <row r="16" spans="1:22" ht="18" customHeight="1" x14ac:dyDescent="0.15">
      <c r="A16" s="157"/>
      <c r="B16" s="119" t="s">
        <v>14</v>
      </c>
      <c r="C16" s="8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0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2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4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0</v>
      </c>
      <c r="D31" s="3">
        <f t="shared" ref="D31:V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0</v>
      </c>
      <c r="S31" s="3">
        <f t="shared" si="1"/>
        <v>0</v>
      </c>
      <c r="T31" s="3">
        <f t="shared" si="1"/>
        <v>0</v>
      </c>
      <c r="U31" s="4">
        <f t="shared" si="1"/>
        <v>0</v>
      </c>
      <c r="V31" s="29">
        <f t="shared" si="1"/>
        <v>0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0</v>
      </c>
      <c r="D32" s="6">
        <f t="shared" si="3"/>
        <v>0</v>
      </c>
      <c r="E32" s="6">
        <f t="shared" si="3"/>
        <v>0</v>
      </c>
      <c r="F32" s="6">
        <f t="shared" si="3"/>
        <v>0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0</v>
      </c>
      <c r="U32" s="7">
        <f t="shared" si="3"/>
        <v>0</v>
      </c>
      <c r="V32" s="31">
        <f t="shared" si="3"/>
        <v>0</v>
      </c>
    </row>
    <row r="33" spans="1:22" ht="18" customHeight="1" x14ac:dyDescent="0.15">
      <c r="A33" s="158" t="s">
        <v>273</v>
      </c>
      <c r="B33" s="118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4">
        <v>0</v>
      </c>
      <c r="V33" s="29">
        <f>SUM(C33:U33)</f>
        <v>0</v>
      </c>
    </row>
    <row r="34" spans="1:22" ht="18" customHeight="1" x14ac:dyDescent="0.15">
      <c r="A34" s="153"/>
      <c r="B34" s="120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7">
        <v>0</v>
      </c>
      <c r="V34" s="31">
        <f>SUM(C34:U34)</f>
        <v>0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 t="str">
        <f t="shared" ref="D35:V35" si="5">IF(D33=0,"- ",+D31/D33)</f>
        <v xml:space="preserve">- </v>
      </c>
      <c r="E35" s="34" t="str">
        <f t="shared" si="5"/>
        <v xml:space="preserve">- 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 t="str">
        <f t="shared" si="5"/>
        <v xml:space="preserve">- </v>
      </c>
      <c r="U35" s="35" t="str">
        <f t="shared" si="5"/>
        <v xml:space="preserve">- </v>
      </c>
      <c r="V35" s="36" t="str">
        <f t="shared" si="5"/>
        <v xml:space="preserve">- 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 t="str">
        <f t="shared" si="7"/>
        <v xml:space="preserve">- </v>
      </c>
      <c r="E36" s="38" t="str">
        <f t="shared" si="7"/>
        <v xml:space="preserve">- 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 t="str">
        <f t="shared" si="7"/>
        <v xml:space="preserve">- </v>
      </c>
      <c r="U36" s="39" t="str">
        <f t="shared" si="7"/>
        <v xml:space="preserve">- </v>
      </c>
      <c r="V36" s="40" t="str">
        <f t="shared" si="7"/>
        <v xml:space="preserve">- 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tabColor indexed="13"/>
    <pageSetUpPr fitToPage="1"/>
  </sheetPr>
  <dimension ref="A1:AG56"/>
  <sheetViews>
    <sheetView view="pageBreakPreview" zoomScale="70" zoomScaleNormal="85" zoomScaleSheetLayoutView="70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f>+江差町!N4+上ノ国町!N4+厚沢部町!N4+乙部町!N4+奥尻町!N4+今金町!N4+せたな町!N4</f>
        <v>67</v>
      </c>
      <c r="O4" s="14" t="s">
        <v>35</v>
      </c>
      <c r="P4" s="14" t="s">
        <v>36</v>
      </c>
      <c r="Q4" s="15">
        <f>+江差町!Q4+上ノ国町!Q4+厚沢部町!Q4+乙部町!Q4+奥尻町!Q4+今金町!Q4+せたな町!Q4</f>
        <v>53</v>
      </c>
      <c r="R4" s="14" t="s">
        <v>37</v>
      </c>
      <c r="T4" s="16" t="s">
        <v>33</v>
      </c>
      <c r="U4" s="16"/>
      <c r="V4" s="17" t="s">
        <v>129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20</v>
      </c>
      <c r="H6" s="19" t="s">
        <v>21</v>
      </c>
      <c r="I6" s="19" t="s">
        <v>22</v>
      </c>
      <c r="J6" s="19" t="s">
        <v>23</v>
      </c>
      <c r="K6" s="19" t="s">
        <v>252</v>
      </c>
      <c r="L6" s="28" t="s">
        <v>254</v>
      </c>
      <c r="M6" s="19" t="s">
        <v>256</v>
      </c>
      <c r="N6" s="19" t="s">
        <v>24</v>
      </c>
      <c r="O6" s="19" t="s">
        <v>25</v>
      </c>
      <c r="P6" s="19" t="s">
        <v>26</v>
      </c>
      <c r="Q6" s="19" t="s">
        <v>27</v>
      </c>
      <c r="R6" s="19" t="s">
        <v>28</v>
      </c>
      <c r="S6" s="19" t="s">
        <v>29</v>
      </c>
      <c r="T6" s="19" t="s">
        <v>30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f>+江差町!C7+上ノ国町!C7+厚沢部町!C7+乙部町!C7+奥尻町!C7+今金町!C7+せたな町!C7</f>
        <v>1</v>
      </c>
      <c r="D7" s="3">
        <f>+江差町!D7+上ノ国町!D7+厚沢部町!D7+乙部町!D7+奥尻町!D7+今金町!D7+せたな町!D7</f>
        <v>0</v>
      </c>
      <c r="E7" s="3">
        <f>+江差町!E7+上ノ国町!E7+厚沢部町!E7+乙部町!E7+奥尻町!E7+今金町!E7+せたな町!E7</f>
        <v>0</v>
      </c>
      <c r="F7" s="3">
        <f>+江差町!F7+上ノ国町!F7+厚沢部町!F7+乙部町!F7+奥尻町!F7+今金町!F7+せたな町!F7</f>
        <v>4</v>
      </c>
      <c r="G7" s="3">
        <f>+江差町!G7+上ノ国町!G7+厚沢部町!G7+乙部町!G7+奥尻町!G7+今金町!G7+せたな町!G7</f>
        <v>0</v>
      </c>
      <c r="H7" s="3">
        <f>+江差町!H7+上ノ国町!H7+厚沢部町!H7+乙部町!H7+奥尻町!H7+今金町!H7+せたな町!H7</f>
        <v>0</v>
      </c>
      <c r="I7" s="3">
        <f>+江差町!I7+上ノ国町!I7+厚沢部町!I7+乙部町!I7+奥尻町!I7+今金町!I7+せたな町!I7</f>
        <v>0</v>
      </c>
      <c r="J7" s="3">
        <f>+江差町!J7+上ノ国町!J7+厚沢部町!J7+乙部町!J7+奥尻町!J7+今金町!J7+せたな町!J7</f>
        <v>0</v>
      </c>
      <c r="K7" s="3">
        <f>+江差町!K7+上ノ国町!K7+厚沢部町!K7+乙部町!K7+奥尻町!K7+今金町!K7+せたな町!K7</f>
        <v>0</v>
      </c>
      <c r="L7" s="3">
        <f>+江差町!L7+上ノ国町!L7+厚沢部町!L7+乙部町!L7+奥尻町!L7+今金町!L7+せたな町!L7</f>
        <v>0</v>
      </c>
      <c r="M7" s="3">
        <f>+江差町!M7+上ノ国町!M7+厚沢部町!M7+乙部町!M7+奥尻町!M7+今金町!M7+せたな町!M7</f>
        <v>0</v>
      </c>
      <c r="N7" s="3">
        <f>+江差町!N7+上ノ国町!N7+厚沢部町!N7+乙部町!N7+奥尻町!N7+今金町!N7+せたな町!N7</f>
        <v>0</v>
      </c>
      <c r="O7" s="3">
        <f>+江差町!O7+上ノ国町!O7+厚沢部町!O7+乙部町!O7+奥尻町!O7+今金町!O7+せたな町!O7</f>
        <v>0</v>
      </c>
      <c r="P7" s="3">
        <f>+江差町!P7+上ノ国町!P7+厚沢部町!P7+乙部町!P7+奥尻町!P7+今金町!P7+せたな町!P7</f>
        <v>0</v>
      </c>
      <c r="Q7" s="3">
        <f>+江差町!Q7+上ノ国町!Q7+厚沢部町!Q7+乙部町!Q7+奥尻町!Q7+今金町!Q7+せたな町!Q7</f>
        <v>0</v>
      </c>
      <c r="R7" s="3">
        <f>+江差町!R7+上ノ国町!R7+厚沢部町!R7+乙部町!R7+奥尻町!R7+今金町!R7+せたな町!R7</f>
        <v>4</v>
      </c>
      <c r="S7" s="3">
        <f>+江差町!S7+上ノ国町!S7+厚沢部町!S7+乙部町!S7+奥尻町!S7+今金町!S7+せたな町!S7</f>
        <v>0</v>
      </c>
      <c r="T7" s="3">
        <f>+江差町!T7+上ノ国町!T7+厚沢部町!T7+乙部町!T7+奥尻町!T7+今金町!T7+せたな町!T7</f>
        <v>0</v>
      </c>
      <c r="U7" s="4">
        <f>+江差町!U7+上ノ国町!U7+厚沢部町!U7+乙部町!U7+奥尻町!U7+今金町!U7+せたな町!U7</f>
        <v>0</v>
      </c>
      <c r="V7" s="29">
        <f>+江差町!V7+上ノ国町!V7+厚沢部町!V7+乙部町!V7+奥尻町!V7+今金町!V7+せたな町!V7</f>
        <v>9</v>
      </c>
    </row>
    <row r="8" spans="1:22" ht="18" customHeight="1" x14ac:dyDescent="0.15">
      <c r="A8" s="157"/>
      <c r="B8" s="119" t="s">
        <v>14</v>
      </c>
      <c r="C8" s="5">
        <f>+江差町!C8+上ノ国町!C8+厚沢部町!C8+乙部町!C8+奥尻町!C8+今金町!C8+せたな町!C8</f>
        <v>1</v>
      </c>
      <c r="D8" s="9">
        <f>+江差町!D8+上ノ国町!D8+厚沢部町!D8+乙部町!D8+奥尻町!D8+今金町!D8+せたな町!D8</f>
        <v>0</v>
      </c>
      <c r="E8" s="9">
        <f>+江差町!E8+上ノ国町!E8+厚沢部町!E8+乙部町!E8+奥尻町!E8+今金町!E8+せたな町!E8</f>
        <v>0</v>
      </c>
      <c r="F8" s="9">
        <f>+江差町!F8+上ノ国町!F8+厚沢部町!F8+乙部町!F8+奥尻町!F8+今金町!F8+せたな町!F8</f>
        <v>4</v>
      </c>
      <c r="G8" s="9">
        <f>+江差町!G8+上ノ国町!G8+厚沢部町!G8+乙部町!G8+奥尻町!G8+今金町!G8+せたな町!G8</f>
        <v>0</v>
      </c>
      <c r="H8" s="9">
        <f>+江差町!H8+上ノ国町!H8+厚沢部町!H8+乙部町!H8+奥尻町!H8+今金町!H8+せたな町!H8</f>
        <v>0</v>
      </c>
      <c r="I8" s="9">
        <f>+江差町!I8+上ノ国町!I8+厚沢部町!I8+乙部町!I8+奥尻町!I8+今金町!I8+せたな町!I8</f>
        <v>0</v>
      </c>
      <c r="J8" s="9">
        <f>+江差町!J8+上ノ国町!J8+厚沢部町!J8+乙部町!J8+奥尻町!J8+今金町!J8+せたな町!J8</f>
        <v>0</v>
      </c>
      <c r="K8" s="9">
        <f>+江差町!K8+上ノ国町!K8+厚沢部町!K8+乙部町!K8+奥尻町!K8+今金町!K8+せたな町!K8</f>
        <v>0</v>
      </c>
      <c r="L8" s="9">
        <f>+江差町!L8+上ノ国町!L8+厚沢部町!L8+乙部町!L8+奥尻町!L8+今金町!L8+せたな町!L8</f>
        <v>0</v>
      </c>
      <c r="M8" s="9">
        <f>+江差町!M8+上ノ国町!M8+厚沢部町!M8+乙部町!M8+奥尻町!M8+今金町!M8+せたな町!M8</f>
        <v>0</v>
      </c>
      <c r="N8" s="9">
        <f>+江差町!N8+上ノ国町!N8+厚沢部町!N8+乙部町!N8+奥尻町!N8+今金町!N8+せたな町!N8</f>
        <v>0</v>
      </c>
      <c r="O8" s="9">
        <f>+江差町!O8+上ノ国町!O8+厚沢部町!O8+乙部町!O8+奥尻町!O8+今金町!O8+せたな町!O8</f>
        <v>0</v>
      </c>
      <c r="P8" s="9">
        <f>+江差町!P8+上ノ国町!P8+厚沢部町!P8+乙部町!P8+奥尻町!P8+今金町!P8+せたな町!P8</f>
        <v>0</v>
      </c>
      <c r="Q8" s="9">
        <f>+江差町!Q8+上ノ国町!Q8+厚沢部町!Q8+乙部町!Q8+奥尻町!Q8+今金町!Q8+せたな町!Q8</f>
        <v>0</v>
      </c>
      <c r="R8" s="9">
        <f>+江差町!R8+上ノ国町!R8+厚沢部町!R8+乙部町!R8+奥尻町!R8+今金町!R8+せたな町!R8</f>
        <v>4</v>
      </c>
      <c r="S8" s="9">
        <f>+江差町!S8+上ノ国町!S8+厚沢部町!S8+乙部町!S8+奥尻町!S8+今金町!S8+せたな町!S8</f>
        <v>0</v>
      </c>
      <c r="T8" s="9">
        <f>+江差町!T8+上ノ国町!T8+厚沢部町!T8+乙部町!T8+奥尻町!T8+今金町!T8+せたな町!T8</f>
        <v>0</v>
      </c>
      <c r="U8" s="10">
        <f>+江差町!U8+上ノ国町!U8+厚沢部町!U8+乙部町!U8+奥尻町!U8+今金町!U8+せたな町!U8</f>
        <v>0</v>
      </c>
      <c r="V8" s="30">
        <f>+江差町!V8+上ノ国町!V8+厚沢部町!V8+乙部町!V8+奥尻町!V8+今金町!V8+せたな町!V8</f>
        <v>9</v>
      </c>
    </row>
    <row r="9" spans="1:22" ht="18" customHeight="1" x14ac:dyDescent="0.15">
      <c r="A9" s="154" t="s">
        <v>2</v>
      </c>
      <c r="B9" s="118" t="s">
        <v>13</v>
      </c>
      <c r="C9" s="2">
        <f>+江差町!C9+上ノ国町!C9+厚沢部町!C9+乙部町!C9+奥尻町!C9+今金町!C9+せたな町!C9</f>
        <v>12</v>
      </c>
      <c r="D9" s="3">
        <f>+江差町!D9+上ノ国町!D9+厚沢部町!D9+乙部町!D9+奥尻町!D9+今金町!D9+せたな町!D9</f>
        <v>0</v>
      </c>
      <c r="E9" s="3">
        <f>+江差町!E9+上ノ国町!E9+厚沢部町!E9+乙部町!E9+奥尻町!E9+今金町!E9+せたな町!E9</f>
        <v>9</v>
      </c>
      <c r="F9" s="3">
        <f>+江差町!F9+上ノ国町!F9+厚沢部町!F9+乙部町!F9+奥尻町!F9+今金町!F9+せたな町!F9</f>
        <v>10</v>
      </c>
      <c r="G9" s="3">
        <f>+江差町!G9+上ノ国町!G9+厚沢部町!G9+乙部町!G9+奥尻町!G9+今金町!G9+せたな町!G9</f>
        <v>0</v>
      </c>
      <c r="H9" s="3">
        <f>+江差町!H9+上ノ国町!H9+厚沢部町!H9+乙部町!H9+奥尻町!H9+今金町!H9+せたな町!H9</f>
        <v>2</v>
      </c>
      <c r="I9" s="3">
        <f>+江差町!I9+上ノ国町!I9+厚沢部町!I9+乙部町!I9+奥尻町!I9+今金町!I9+せたな町!I9</f>
        <v>0</v>
      </c>
      <c r="J9" s="3">
        <f>+江差町!J9+上ノ国町!J9+厚沢部町!J9+乙部町!J9+奥尻町!J9+今金町!J9+せたな町!J9</f>
        <v>0</v>
      </c>
      <c r="K9" s="3">
        <f>+江差町!K9+上ノ国町!K9+厚沢部町!K9+乙部町!K9+奥尻町!K9+今金町!K9+せたな町!K9</f>
        <v>0</v>
      </c>
      <c r="L9" s="3">
        <f>+江差町!L9+上ノ国町!L9+厚沢部町!L9+乙部町!L9+奥尻町!L9+今金町!L9+せたな町!L9</f>
        <v>0</v>
      </c>
      <c r="M9" s="3">
        <f>+江差町!M9+上ノ国町!M9+厚沢部町!M9+乙部町!M9+奥尻町!M9+今金町!M9+せたな町!M9</f>
        <v>1</v>
      </c>
      <c r="N9" s="3">
        <f>+江差町!N9+上ノ国町!N9+厚沢部町!N9+乙部町!N9+奥尻町!N9+今金町!N9+せたな町!N9</f>
        <v>0</v>
      </c>
      <c r="O9" s="3">
        <f>+江差町!O9+上ノ国町!O9+厚沢部町!O9+乙部町!O9+奥尻町!O9+今金町!O9+せたな町!O9</f>
        <v>0</v>
      </c>
      <c r="P9" s="3">
        <f>+江差町!P9+上ノ国町!P9+厚沢部町!P9+乙部町!P9+奥尻町!P9+今金町!P9+せたな町!P9</f>
        <v>0</v>
      </c>
      <c r="Q9" s="3">
        <f>+江差町!Q9+上ノ国町!Q9+厚沢部町!Q9+乙部町!Q9+奥尻町!Q9+今金町!Q9+せたな町!Q9</f>
        <v>0</v>
      </c>
      <c r="R9" s="3">
        <f>+江差町!R9+上ノ国町!R9+厚沢部町!R9+乙部町!R9+奥尻町!R9+今金町!R9+せたな町!R9</f>
        <v>4</v>
      </c>
      <c r="S9" s="3">
        <f>+江差町!S9+上ノ国町!S9+厚沢部町!S9+乙部町!S9+奥尻町!S9+今金町!S9+せたな町!S9</f>
        <v>0</v>
      </c>
      <c r="T9" s="3">
        <f>+江差町!T9+上ノ国町!T9+厚沢部町!T9+乙部町!T9+奥尻町!T9+今金町!T9+せたな町!T9</f>
        <v>0</v>
      </c>
      <c r="U9" s="4">
        <f>+江差町!U9+上ノ国町!U9+厚沢部町!U9+乙部町!U9+奥尻町!U9+今金町!U9+せたな町!U9</f>
        <v>5</v>
      </c>
      <c r="V9" s="29">
        <f>+江差町!V9+上ノ国町!V9+厚沢部町!V9+乙部町!V9+奥尻町!V9+今金町!V9+せたな町!V9</f>
        <v>43</v>
      </c>
    </row>
    <row r="10" spans="1:22" ht="18" customHeight="1" x14ac:dyDescent="0.15">
      <c r="A10" s="153"/>
      <c r="B10" s="120" t="s">
        <v>14</v>
      </c>
      <c r="C10" s="5">
        <f>+江差町!C10+上ノ国町!C10+厚沢部町!C10+乙部町!C10+奥尻町!C10+今金町!C10+せたな町!C10</f>
        <v>12</v>
      </c>
      <c r="D10" s="6">
        <f>+江差町!D10+上ノ国町!D10+厚沢部町!D10+乙部町!D10+奥尻町!D10+今金町!D10+せたな町!D10</f>
        <v>0</v>
      </c>
      <c r="E10" s="6">
        <f>+江差町!E10+上ノ国町!E10+厚沢部町!E10+乙部町!E10+奥尻町!E10+今金町!E10+せたな町!E10</f>
        <v>9</v>
      </c>
      <c r="F10" s="6">
        <f>+江差町!F10+上ノ国町!F10+厚沢部町!F10+乙部町!F10+奥尻町!F10+今金町!F10+せたな町!F10</f>
        <v>12</v>
      </c>
      <c r="G10" s="6">
        <f>+江差町!G10+上ノ国町!G10+厚沢部町!G10+乙部町!G10+奥尻町!G10+今金町!G10+せたな町!G10</f>
        <v>0</v>
      </c>
      <c r="H10" s="6">
        <f>+江差町!H10+上ノ国町!H10+厚沢部町!H10+乙部町!H10+奥尻町!H10+今金町!H10+せたな町!H10</f>
        <v>2</v>
      </c>
      <c r="I10" s="6">
        <f>+江差町!I10+上ノ国町!I10+厚沢部町!I10+乙部町!I10+奥尻町!I10+今金町!I10+せたな町!I10</f>
        <v>0</v>
      </c>
      <c r="J10" s="6">
        <f>+江差町!J10+上ノ国町!J10+厚沢部町!J10+乙部町!J10+奥尻町!J10+今金町!J10+せたな町!J10</f>
        <v>0</v>
      </c>
      <c r="K10" s="6">
        <f>+江差町!K10+上ノ国町!K10+厚沢部町!K10+乙部町!K10+奥尻町!K10+今金町!K10+せたな町!K10</f>
        <v>0</v>
      </c>
      <c r="L10" s="6">
        <f>+江差町!L10+上ノ国町!L10+厚沢部町!L10+乙部町!L10+奥尻町!L10+今金町!L10+せたな町!L10</f>
        <v>0</v>
      </c>
      <c r="M10" s="6">
        <f>+江差町!M10+上ノ国町!M10+厚沢部町!M10+乙部町!M10+奥尻町!M10+今金町!M10+せたな町!M10</f>
        <v>1</v>
      </c>
      <c r="N10" s="6">
        <f>+江差町!N10+上ノ国町!N10+厚沢部町!N10+乙部町!N10+奥尻町!N10+今金町!N10+せたな町!N10</f>
        <v>0</v>
      </c>
      <c r="O10" s="6">
        <f>+江差町!O10+上ノ国町!O10+厚沢部町!O10+乙部町!O10+奥尻町!O10+今金町!O10+せたな町!O10</f>
        <v>0</v>
      </c>
      <c r="P10" s="6">
        <f>+江差町!P10+上ノ国町!P10+厚沢部町!P10+乙部町!P10+奥尻町!P10+今金町!P10+せたな町!P10</f>
        <v>0</v>
      </c>
      <c r="Q10" s="6">
        <f>+江差町!Q10+上ノ国町!Q10+厚沢部町!Q10+乙部町!Q10+奥尻町!Q10+今金町!Q10+せたな町!Q10</f>
        <v>0</v>
      </c>
      <c r="R10" s="6">
        <f>+江差町!R10+上ノ国町!R10+厚沢部町!R10+乙部町!R10+奥尻町!R10+今金町!R10+せたな町!R10</f>
        <v>4</v>
      </c>
      <c r="S10" s="6">
        <f>+江差町!S10+上ノ国町!S10+厚沢部町!S10+乙部町!S10+奥尻町!S10+今金町!S10+せたな町!S10</f>
        <v>0</v>
      </c>
      <c r="T10" s="6">
        <f>+江差町!T10+上ノ国町!T10+厚沢部町!T10+乙部町!T10+奥尻町!T10+今金町!T10+せたな町!T10</f>
        <v>0</v>
      </c>
      <c r="U10" s="7">
        <f>+江差町!U10+上ノ国町!U10+厚沢部町!U10+乙部町!U10+奥尻町!U10+今金町!U10+せたな町!U10</f>
        <v>5</v>
      </c>
      <c r="V10" s="31">
        <f>+江差町!V10+上ノ国町!V10+厚沢部町!V10+乙部町!V10+奥尻町!V10+今金町!V10+せたな町!V10</f>
        <v>45</v>
      </c>
    </row>
    <row r="11" spans="1:22" ht="18" customHeight="1" x14ac:dyDescent="0.15">
      <c r="A11" s="156" t="s">
        <v>3</v>
      </c>
      <c r="B11" s="121" t="s">
        <v>13</v>
      </c>
      <c r="C11" s="11">
        <f>+江差町!C11+上ノ国町!C11+厚沢部町!C11+乙部町!C11+奥尻町!C11+今金町!C11+せたな町!C11</f>
        <v>8</v>
      </c>
      <c r="D11" s="12">
        <f>+江差町!D11+上ノ国町!D11+厚沢部町!D11+乙部町!D11+奥尻町!D11+今金町!D11+せたな町!D11</f>
        <v>0</v>
      </c>
      <c r="E11" s="12">
        <f>+江差町!E11+上ノ国町!E11+厚沢部町!E11+乙部町!E11+奥尻町!E11+今金町!E11+せたな町!E11</f>
        <v>17</v>
      </c>
      <c r="F11" s="12">
        <f>+江差町!F11+上ノ国町!F11+厚沢部町!F11+乙部町!F11+奥尻町!F11+今金町!F11+せたな町!F11</f>
        <v>4</v>
      </c>
      <c r="G11" s="12">
        <f>+江差町!G11+上ノ国町!G11+厚沢部町!G11+乙部町!G11+奥尻町!G11+今金町!G11+せたな町!G11</f>
        <v>5</v>
      </c>
      <c r="H11" s="12">
        <f>+江差町!H11+上ノ国町!H11+厚沢部町!H11+乙部町!H11+奥尻町!H11+今金町!H11+せたな町!H11</f>
        <v>0</v>
      </c>
      <c r="I11" s="12">
        <f>+江差町!I11+上ノ国町!I11+厚沢部町!I11+乙部町!I11+奥尻町!I11+今金町!I11+せたな町!I11</f>
        <v>0</v>
      </c>
      <c r="J11" s="12">
        <f>+江差町!J11+上ノ国町!J11+厚沢部町!J11+乙部町!J11+奥尻町!J11+今金町!J11+せたな町!J11</f>
        <v>0</v>
      </c>
      <c r="K11" s="12">
        <f>+江差町!K11+上ノ国町!K11+厚沢部町!K11+乙部町!K11+奥尻町!K11+今金町!K11+せたな町!K11</f>
        <v>0</v>
      </c>
      <c r="L11" s="12">
        <f>+江差町!L11+上ノ国町!L11+厚沢部町!L11+乙部町!L11+奥尻町!L11+今金町!L11+せたな町!L11</f>
        <v>0</v>
      </c>
      <c r="M11" s="12">
        <f>+江差町!M11+上ノ国町!M11+厚沢部町!M11+乙部町!M11+奥尻町!M11+今金町!M11+せたな町!M11</f>
        <v>2</v>
      </c>
      <c r="N11" s="12">
        <f>+江差町!N11+上ノ国町!N11+厚沢部町!N11+乙部町!N11+奥尻町!N11+今金町!N11+せたな町!N11</f>
        <v>0</v>
      </c>
      <c r="O11" s="12">
        <f>+江差町!O11+上ノ国町!O11+厚沢部町!O11+乙部町!O11+奥尻町!O11+今金町!O11+せたな町!O11</f>
        <v>2</v>
      </c>
      <c r="P11" s="12">
        <f>+江差町!P11+上ノ国町!P11+厚沢部町!P11+乙部町!P11+奥尻町!P11+今金町!P11+せたな町!P11</f>
        <v>0</v>
      </c>
      <c r="Q11" s="12">
        <f>+江差町!Q11+上ノ国町!Q11+厚沢部町!Q11+乙部町!Q11+奥尻町!Q11+今金町!Q11+せたな町!Q11</f>
        <v>0</v>
      </c>
      <c r="R11" s="12">
        <f>+江差町!R11+上ノ国町!R11+厚沢部町!R11+乙部町!R11+奥尻町!R11+今金町!R11+せたな町!R11</f>
        <v>6</v>
      </c>
      <c r="S11" s="12">
        <f>+江差町!S11+上ノ国町!S11+厚沢部町!S11+乙部町!S11+奥尻町!S11+今金町!S11+せたな町!S11</f>
        <v>0</v>
      </c>
      <c r="T11" s="12">
        <f>+江差町!T11+上ノ国町!T11+厚沢部町!T11+乙部町!T11+奥尻町!T11+今金町!T11+せたな町!T11</f>
        <v>4</v>
      </c>
      <c r="U11" s="13">
        <f>+江差町!U11+上ノ国町!U11+厚沢部町!U11+乙部町!U11+奥尻町!U11+今金町!U11+せたな町!U11</f>
        <v>2</v>
      </c>
      <c r="V11" s="32">
        <f>+江差町!V11+上ノ国町!V11+厚沢部町!V11+乙部町!V11+奥尻町!V11+今金町!V11+せたな町!V11</f>
        <v>50</v>
      </c>
    </row>
    <row r="12" spans="1:22" ht="18" customHeight="1" x14ac:dyDescent="0.15">
      <c r="A12" s="157"/>
      <c r="B12" s="119" t="s">
        <v>14</v>
      </c>
      <c r="C12" s="8">
        <f>+江差町!C12+上ノ国町!C12+厚沢部町!C12+乙部町!C12+奥尻町!C12+今金町!C12+せたな町!C12</f>
        <v>8</v>
      </c>
      <c r="D12" s="9">
        <f>+江差町!D12+上ノ国町!D12+厚沢部町!D12+乙部町!D12+奥尻町!D12+今金町!D12+せたな町!D12</f>
        <v>0</v>
      </c>
      <c r="E12" s="9">
        <f>+江差町!E12+上ノ国町!E12+厚沢部町!E12+乙部町!E12+奥尻町!E12+今金町!E12+せたな町!E12</f>
        <v>33</v>
      </c>
      <c r="F12" s="9">
        <f>+江差町!F12+上ノ国町!F12+厚沢部町!F12+乙部町!F12+奥尻町!F12+今金町!F12+せたな町!F12</f>
        <v>4</v>
      </c>
      <c r="G12" s="9">
        <f>+江差町!G12+上ノ国町!G12+厚沢部町!G12+乙部町!G12+奥尻町!G12+今金町!G12+せたな町!G12</f>
        <v>5</v>
      </c>
      <c r="H12" s="9">
        <f>+江差町!H12+上ノ国町!H12+厚沢部町!H12+乙部町!H12+奥尻町!H12+今金町!H12+せたな町!H12</f>
        <v>0</v>
      </c>
      <c r="I12" s="9">
        <f>+江差町!I12+上ノ国町!I12+厚沢部町!I12+乙部町!I12+奥尻町!I12+今金町!I12+せたな町!I12</f>
        <v>0</v>
      </c>
      <c r="J12" s="9">
        <f>+江差町!J12+上ノ国町!J12+厚沢部町!J12+乙部町!J12+奥尻町!J12+今金町!J12+せたな町!J12</f>
        <v>0</v>
      </c>
      <c r="K12" s="9">
        <f>+江差町!K12+上ノ国町!K12+厚沢部町!K12+乙部町!K12+奥尻町!K12+今金町!K12+せたな町!K12</f>
        <v>0</v>
      </c>
      <c r="L12" s="9">
        <f>+江差町!L12+上ノ国町!L12+厚沢部町!L12+乙部町!L12+奥尻町!L12+今金町!L12+せたな町!L12</f>
        <v>0</v>
      </c>
      <c r="M12" s="9">
        <f>+江差町!M12+上ノ国町!M12+厚沢部町!M12+乙部町!M12+奥尻町!M12+今金町!M12+せたな町!M12</f>
        <v>2</v>
      </c>
      <c r="N12" s="9">
        <f>+江差町!N12+上ノ国町!N12+厚沢部町!N12+乙部町!N12+奥尻町!N12+今金町!N12+せたな町!N12</f>
        <v>0</v>
      </c>
      <c r="O12" s="9">
        <f>+江差町!O12+上ノ国町!O12+厚沢部町!O12+乙部町!O12+奥尻町!O12+今金町!O12+せたな町!O12</f>
        <v>2</v>
      </c>
      <c r="P12" s="9">
        <f>+江差町!P12+上ノ国町!P12+厚沢部町!P12+乙部町!P12+奥尻町!P12+今金町!P12+せたな町!P12</f>
        <v>0</v>
      </c>
      <c r="Q12" s="9">
        <f>+江差町!Q12+上ノ国町!Q12+厚沢部町!Q12+乙部町!Q12+奥尻町!Q12+今金町!Q12+せたな町!Q12</f>
        <v>0</v>
      </c>
      <c r="R12" s="9">
        <f>+江差町!R12+上ノ国町!R12+厚沢部町!R12+乙部町!R12+奥尻町!R12+今金町!R12+せたな町!R12</f>
        <v>6</v>
      </c>
      <c r="S12" s="9">
        <f>+江差町!S12+上ノ国町!S12+厚沢部町!S12+乙部町!S12+奥尻町!S12+今金町!S12+せたな町!S12</f>
        <v>0</v>
      </c>
      <c r="T12" s="9">
        <f>+江差町!T12+上ノ国町!T12+厚沢部町!T12+乙部町!T12+奥尻町!T12+今金町!T12+せたな町!T12</f>
        <v>4</v>
      </c>
      <c r="U12" s="10">
        <f>+江差町!U12+上ノ国町!U12+厚沢部町!U12+乙部町!U12+奥尻町!U12+今金町!U12+せたな町!U12</f>
        <v>2</v>
      </c>
      <c r="V12" s="30">
        <f>+江差町!V12+上ノ国町!V12+厚沢部町!V12+乙部町!V12+奥尻町!V12+今金町!V12+せたな町!V12</f>
        <v>66</v>
      </c>
    </row>
    <row r="13" spans="1:22" ht="18" customHeight="1" x14ac:dyDescent="0.15">
      <c r="A13" s="154" t="s">
        <v>4</v>
      </c>
      <c r="B13" s="118" t="s">
        <v>13</v>
      </c>
      <c r="C13" s="2">
        <f>+江差町!C13+上ノ国町!C13+厚沢部町!C13+乙部町!C13+奥尻町!C13+今金町!C13+せたな町!C13</f>
        <v>6</v>
      </c>
      <c r="D13" s="3">
        <f>+江差町!D13+上ノ国町!D13+厚沢部町!D13+乙部町!D13+奥尻町!D13+今金町!D13+せたな町!D13</f>
        <v>0</v>
      </c>
      <c r="E13" s="3">
        <f>+江差町!E13+上ノ国町!E13+厚沢部町!E13+乙部町!E13+奥尻町!E13+今金町!E13+せたな町!E13</f>
        <v>12</v>
      </c>
      <c r="F13" s="3">
        <f>+江差町!F13+上ノ国町!F13+厚沢部町!F13+乙部町!F13+奥尻町!F13+今金町!F13+せたな町!F13</f>
        <v>2</v>
      </c>
      <c r="G13" s="3">
        <f>+江差町!G13+上ノ国町!G13+厚沢部町!G13+乙部町!G13+奥尻町!G13+今金町!G13+せたな町!G13</f>
        <v>0</v>
      </c>
      <c r="H13" s="3">
        <f>+江差町!H13+上ノ国町!H13+厚沢部町!H13+乙部町!H13+奥尻町!H13+今金町!H13+せたな町!H13</f>
        <v>0</v>
      </c>
      <c r="I13" s="3">
        <f>+江差町!I13+上ノ国町!I13+厚沢部町!I13+乙部町!I13+奥尻町!I13+今金町!I13+せたな町!I13</f>
        <v>0</v>
      </c>
      <c r="J13" s="3">
        <f>+江差町!J13+上ノ国町!J13+厚沢部町!J13+乙部町!J13+奥尻町!J13+今金町!J13+せたな町!J13</f>
        <v>0</v>
      </c>
      <c r="K13" s="3">
        <f>+江差町!K13+上ノ国町!K13+厚沢部町!K13+乙部町!K13+奥尻町!K13+今金町!K13+せたな町!K13</f>
        <v>0</v>
      </c>
      <c r="L13" s="3">
        <f>+江差町!L13+上ノ国町!L13+厚沢部町!L13+乙部町!L13+奥尻町!L13+今金町!L13+せたな町!L13</f>
        <v>0</v>
      </c>
      <c r="M13" s="3">
        <f>+江差町!M13+上ノ国町!M13+厚沢部町!M13+乙部町!M13+奥尻町!M13+今金町!M13+せたな町!M13</f>
        <v>2</v>
      </c>
      <c r="N13" s="3">
        <f>+江差町!N13+上ノ国町!N13+厚沢部町!N13+乙部町!N13+奥尻町!N13+今金町!N13+せたな町!N13</f>
        <v>0</v>
      </c>
      <c r="O13" s="3">
        <f>+江差町!O13+上ノ国町!O13+厚沢部町!O13+乙部町!O13+奥尻町!O13+今金町!O13+せたな町!O13</f>
        <v>0</v>
      </c>
      <c r="P13" s="3">
        <f>+江差町!P13+上ノ国町!P13+厚沢部町!P13+乙部町!P13+奥尻町!P13+今金町!P13+せたな町!P13</f>
        <v>1</v>
      </c>
      <c r="Q13" s="3">
        <f>+江差町!Q13+上ノ国町!Q13+厚沢部町!Q13+乙部町!Q13+奥尻町!Q13+今金町!Q13+せたな町!Q13</f>
        <v>0</v>
      </c>
      <c r="R13" s="3">
        <f>+江差町!R13+上ノ国町!R13+厚沢部町!R13+乙部町!R13+奥尻町!R13+今金町!R13+せたな町!R13</f>
        <v>9</v>
      </c>
      <c r="S13" s="3">
        <f>+江差町!S13+上ノ国町!S13+厚沢部町!S13+乙部町!S13+奥尻町!S13+今金町!S13+せたな町!S13</f>
        <v>0</v>
      </c>
      <c r="T13" s="3">
        <f>+江差町!T13+上ノ国町!T13+厚沢部町!T13+乙部町!T13+奥尻町!T13+今金町!T13+せたな町!T13</f>
        <v>1</v>
      </c>
      <c r="U13" s="4">
        <f>+江差町!U13+上ノ国町!U13+厚沢部町!U13+乙部町!U13+奥尻町!U13+今金町!U13+せたな町!U13</f>
        <v>1</v>
      </c>
      <c r="V13" s="29">
        <f>+江差町!V13+上ノ国町!V13+厚沢部町!V13+乙部町!V13+奥尻町!V13+今金町!V13+せたな町!V13</f>
        <v>34</v>
      </c>
    </row>
    <row r="14" spans="1:22" ht="18" customHeight="1" x14ac:dyDescent="0.15">
      <c r="A14" s="153"/>
      <c r="B14" s="120" t="s">
        <v>14</v>
      </c>
      <c r="C14" s="5">
        <f>+江差町!C14+上ノ国町!C14+厚沢部町!C14+乙部町!C14+奥尻町!C14+今金町!C14+せたな町!C14</f>
        <v>6</v>
      </c>
      <c r="D14" s="6">
        <f>+江差町!D14+上ノ国町!D14+厚沢部町!D14+乙部町!D14+奥尻町!D14+今金町!D14+せたな町!D14</f>
        <v>0</v>
      </c>
      <c r="E14" s="6">
        <f>+江差町!E14+上ノ国町!E14+厚沢部町!E14+乙部町!E14+奥尻町!E14+今金町!E14+せたな町!E14</f>
        <v>12</v>
      </c>
      <c r="F14" s="6">
        <f>+江差町!F14+上ノ国町!F14+厚沢部町!F14+乙部町!F14+奥尻町!F14+今金町!F14+せたな町!F14</f>
        <v>2</v>
      </c>
      <c r="G14" s="6">
        <f>+江差町!G14+上ノ国町!G14+厚沢部町!G14+乙部町!G14+奥尻町!G14+今金町!G14+せたな町!G14</f>
        <v>0</v>
      </c>
      <c r="H14" s="6">
        <f>+江差町!H14+上ノ国町!H14+厚沢部町!H14+乙部町!H14+奥尻町!H14+今金町!H14+せたな町!H14</f>
        <v>0</v>
      </c>
      <c r="I14" s="6">
        <f>+江差町!I14+上ノ国町!I14+厚沢部町!I14+乙部町!I14+奥尻町!I14+今金町!I14+せたな町!I14</f>
        <v>0</v>
      </c>
      <c r="J14" s="6">
        <f>+江差町!J14+上ノ国町!J14+厚沢部町!J14+乙部町!J14+奥尻町!J14+今金町!J14+せたな町!J14</f>
        <v>0</v>
      </c>
      <c r="K14" s="6">
        <f>+江差町!K14+上ノ国町!K14+厚沢部町!K14+乙部町!K14+奥尻町!K14+今金町!K14+せたな町!K14</f>
        <v>0</v>
      </c>
      <c r="L14" s="6">
        <f>+江差町!L14+上ノ国町!L14+厚沢部町!L14+乙部町!L14+奥尻町!L14+今金町!L14+せたな町!L14</f>
        <v>0</v>
      </c>
      <c r="M14" s="6">
        <f>+江差町!M14+上ノ国町!M14+厚沢部町!M14+乙部町!M14+奥尻町!M14+今金町!M14+せたな町!M14</f>
        <v>2</v>
      </c>
      <c r="N14" s="6">
        <f>+江差町!N14+上ノ国町!N14+厚沢部町!N14+乙部町!N14+奥尻町!N14+今金町!N14+せたな町!N14</f>
        <v>0</v>
      </c>
      <c r="O14" s="6">
        <f>+江差町!O14+上ノ国町!O14+厚沢部町!O14+乙部町!O14+奥尻町!O14+今金町!O14+せたな町!O14</f>
        <v>0</v>
      </c>
      <c r="P14" s="6">
        <f>+江差町!P14+上ノ国町!P14+厚沢部町!P14+乙部町!P14+奥尻町!P14+今金町!P14+せたな町!P14</f>
        <v>1</v>
      </c>
      <c r="Q14" s="6">
        <f>+江差町!Q14+上ノ国町!Q14+厚沢部町!Q14+乙部町!Q14+奥尻町!Q14+今金町!Q14+せたな町!Q14</f>
        <v>0</v>
      </c>
      <c r="R14" s="6">
        <f>+江差町!R14+上ノ国町!R14+厚沢部町!R14+乙部町!R14+奥尻町!R14+今金町!R14+せたな町!R14</f>
        <v>9</v>
      </c>
      <c r="S14" s="6">
        <f>+江差町!S14+上ノ国町!S14+厚沢部町!S14+乙部町!S14+奥尻町!S14+今金町!S14+せたな町!S14</f>
        <v>0</v>
      </c>
      <c r="T14" s="6">
        <f>+江差町!T14+上ノ国町!T14+厚沢部町!T14+乙部町!T14+奥尻町!T14+今金町!T14+せたな町!T14</f>
        <v>1</v>
      </c>
      <c r="U14" s="7">
        <f>+江差町!U14+上ノ国町!U14+厚沢部町!U14+乙部町!U14+奥尻町!U14+今金町!U14+せたな町!U14</f>
        <v>1</v>
      </c>
      <c r="V14" s="31">
        <f>+江差町!V14+上ノ国町!V14+厚沢部町!V14+乙部町!V14+奥尻町!V14+今金町!V14+せたな町!V14</f>
        <v>34</v>
      </c>
    </row>
    <row r="15" spans="1:22" ht="18" customHeight="1" x14ac:dyDescent="0.15">
      <c r="A15" s="156" t="s">
        <v>5</v>
      </c>
      <c r="B15" s="121" t="s">
        <v>13</v>
      </c>
      <c r="C15" s="11">
        <f>+江差町!C15+上ノ国町!C15+厚沢部町!C15+乙部町!C15+奥尻町!C15+今金町!C15+せたな町!C15</f>
        <v>4</v>
      </c>
      <c r="D15" s="12">
        <f>+江差町!D15+上ノ国町!D15+厚沢部町!D15+乙部町!D15+奥尻町!D15+今金町!D15+せたな町!D15</f>
        <v>6</v>
      </c>
      <c r="E15" s="12">
        <f>+江差町!E15+上ノ国町!E15+厚沢部町!E15+乙部町!E15+奥尻町!E15+今金町!E15+せたな町!E15</f>
        <v>19</v>
      </c>
      <c r="F15" s="12">
        <f>+江差町!F15+上ノ国町!F15+厚沢部町!F15+乙部町!F15+奥尻町!F15+今金町!F15+せたな町!F15</f>
        <v>0</v>
      </c>
      <c r="G15" s="12">
        <f>+江差町!G15+上ノ国町!G15+厚沢部町!G15+乙部町!G15+奥尻町!G15+今金町!G15+せたな町!G15</f>
        <v>0</v>
      </c>
      <c r="H15" s="12">
        <f>+江差町!H15+上ノ国町!H15+厚沢部町!H15+乙部町!H15+奥尻町!H15+今金町!H15+せたな町!H15</f>
        <v>0</v>
      </c>
      <c r="I15" s="12">
        <f>+江差町!I15+上ノ国町!I15+厚沢部町!I15+乙部町!I15+奥尻町!I15+今金町!I15+せたな町!I15</f>
        <v>0</v>
      </c>
      <c r="J15" s="12">
        <f>+江差町!J15+上ノ国町!J15+厚沢部町!J15+乙部町!J15+奥尻町!J15+今金町!J15+せたな町!J15</f>
        <v>0</v>
      </c>
      <c r="K15" s="12">
        <f>+江差町!K15+上ノ国町!K15+厚沢部町!K15+乙部町!K15+奥尻町!K15+今金町!K15+せたな町!K15</f>
        <v>0</v>
      </c>
      <c r="L15" s="12">
        <f>+江差町!L15+上ノ国町!L15+厚沢部町!L15+乙部町!L15+奥尻町!L15+今金町!L15+せたな町!L15</f>
        <v>0</v>
      </c>
      <c r="M15" s="12">
        <f>+江差町!M15+上ノ国町!M15+厚沢部町!M15+乙部町!M15+奥尻町!M15+今金町!M15+せたな町!M15</f>
        <v>1</v>
      </c>
      <c r="N15" s="12">
        <f>+江差町!N15+上ノ国町!N15+厚沢部町!N15+乙部町!N15+奥尻町!N15+今金町!N15+せたな町!N15</f>
        <v>0</v>
      </c>
      <c r="O15" s="12">
        <f>+江差町!O15+上ノ国町!O15+厚沢部町!O15+乙部町!O15+奥尻町!O15+今金町!O15+せたな町!O15</f>
        <v>0</v>
      </c>
      <c r="P15" s="12">
        <f>+江差町!P15+上ノ国町!P15+厚沢部町!P15+乙部町!P15+奥尻町!P15+今金町!P15+せたな町!P15</f>
        <v>2</v>
      </c>
      <c r="Q15" s="12">
        <f>+江差町!Q15+上ノ国町!Q15+厚沢部町!Q15+乙部町!Q15+奥尻町!Q15+今金町!Q15+せたな町!Q15</f>
        <v>2</v>
      </c>
      <c r="R15" s="12">
        <f>+江差町!R15+上ノ国町!R15+厚沢部町!R15+乙部町!R15+奥尻町!R15+今金町!R15+せたな町!R15</f>
        <v>5</v>
      </c>
      <c r="S15" s="12">
        <f>+江差町!S15+上ノ国町!S15+厚沢部町!S15+乙部町!S15+奥尻町!S15+今金町!S15+せたな町!S15</f>
        <v>0</v>
      </c>
      <c r="T15" s="12">
        <f>+江差町!T15+上ノ国町!T15+厚沢部町!T15+乙部町!T15+奥尻町!T15+今金町!T15+せたな町!T15</f>
        <v>0</v>
      </c>
      <c r="U15" s="13">
        <f>+江差町!U15+上ノ国町!U15+厚沢部町!U15+乙部町!U15+奥尻町!U15+今金町!U15+せたな町!U15</f>
        <v>6</v>
      </c>
      <c r="V15" s="32">
        <f>+江差町!V15+上ノ国町!V15+厚沢部町!V15+乙部町!V15+奥尻町!V15+今金町!V15+せたな町!V15</f>
        <v>45</v>
      </c>
    </row>
    <row r="16" spans="1:22" ht="18" customHeight="1" x14ac:dyDescent="0.15">
      <c r="A16" s="157"/>
      <c r="B16" s="119" t="s">
        <v>14</v>
      </c>
      <c r="C16" s="8">
        <f>+江差町!C16+上ノ国町!C16+厚沢部町!C16+乙部町!C16+奥尻町!C16+今金町!C16+せたな町!C16</f>
        <v>4</v>
      </c>
      <c r="D16" s="9">
        <f>+江差町!D16+上ノ国町!D16+厚沢部町!D16+乙部町!D16+奥尻町!D16+今金町!D16+せたな町!D16</f>
        <v>7</v>
      </c>
      <c r="E16" s="9">
        <f>+江差町!E16+上ノ国町!E16+厚沢部町!E16+乙部町!E16+奥尻町!E16+今金町!E16+せたな町!E16</f>
        <v>19</v>
      </c>
      <c r="F16" s="9">
        <f>+江差町!F16+上ノ国町!F16+厚沢部町!F16+乙部町!F16+奥尻町!F16+今金町!F16+せたな町!F16</f>
        <v>0</v>
      </c>
      <c r="G16" s="9">
        <f>+江差町!G16+上ノ国町!G16+厚沢部町!G16+乙部町!G16+奥尻町!G16+今金町!G16+せたな町!G16</f>
        <v>0</v>
      </c>
      <c r="H16" s="9">
        <f>+江差町!H16+上ノ国町!H16+厚沢部町!H16+乙部町!H16+奥尻町!H16+今金町!H16+せたな町!H16</f>
        <v>0</v>
      </c>
      <c r="I16" s="9">
        <f>+江差町!I16+上ノ国町!I16+厚沢部町!I16+乙部町!I16+奥尻町!I16+今金町!I16+せたな町!I16</f>
        <v>0</v>
      </c>
      <c r="J16" s="9">
        <f>+江差町!J16+上ノ国町!J16+厚沢部町!J16+乙部町!J16+奥尻町!J16+今金町!J16+せたな町!J16</f>
        <v>0</v>
      </c>
      <c r="K16" s="9">
        <f>+江差町!K16+上ノ国町!K16+厚沢部町!K16+乙部町!K16+奥尻町!K16+今金町!K16+せたな町!K16</f>
        <v>0</v>
      </c>
      <c r="L16" s="9">
        <f>+江差町!L16+上ノ国町!L16+厚沢部町!L16+乙部町!L16+奥尻町!L16+今金町!L16+せたな町!L16</f>
        <v>0</v>
      </c>
      <c r="M16" s="9">
        <f>+江差町!M16+上ノ国町!M16+厚沢部町!M16+乙部町!M16+奥尻町!M16+今金町!M16+せたな町!M16</f>
        <v>1</v>
      </c>
      <c r="N16" s="9">
        <f>+江差町!N16+上ノ国町!N16+厚沢部町!N16+乙部町!N16+奥尻町!N16+今金町!N16+せたな町!N16</f>
        <v>0</v>
      </c>
      <c r="O16" s="9">
        <f>+江差町!O16+上ノ国町!O16+厚沢部町!O16+乙部町!O16+奥尻町!O16+今金町!O16+せたな町!O16</f>
        <v>0</v>
      </c>
      <c r="P16" s="9">
        <f>+江差町!P16+上ノ国町!P16+厚沢部町!P16+乙部町!P16+奥尻町!P16+今金町!P16+せたな町!P16</f>
        <v>2</v>
      </c>
      <c r="Q16" s="9">
        <f>+江差町!Q16+上ノ国町!Q16+厚沢部町!Q16+乙部町!Q16+奥尻町!Q16+今金町!Q16+せたな町!Q16</f>
        <v>2</v>
      </c>
      <c r="R16" s="9">
        <f>+江差町!R16+上ノ国町!R16+厚沢部町!R16+乙部町!R16+奥尻町!R16+今金町!R16+せたな町!R16</f>
        <v>7</v>
      </c>
      <c r="S16" s="9">
        <f>+江差町!S16+上ノ国町!S16+厚沢部町!S16+乙部町!S16+奥尻町!S16+今金町!S16+せたな町!S16</f>
        <v>0</v>
      </c>
      <c r="T16" s="9">
        <f>+江差町!T16+上ノ国町!T16+厚沢部町!T16+乙部町!T16+奥尻町!T16+今金町!T16+せたな町!T16</f>
        <v>0</v>
      </c>
      <c r="U16" s="10">
        <f>+江差町!U16+上ノ国町!U16+厚沢部町!U16+乙部町!U16+奥尻町!U16+今金町!U16+せたな町!U16</f>
        <v>7</v>
      </c>
      <c r="V16" s="30">
        <f>+江差町!V16+上ノ国町!V16+厚沢部町!V16+乙部町!V16+奥尻町!V16+今金町!V16+せたな町!V16</f>
        <v>49</v>
      </c>
    </row>
    <row r="17" spans="1:22" ht="18" customHeight="1" x14ac:dyDescent="0.15">
      <c r="A17" s="154" t="s">
        <v>6</v>
      </c>
      <c r="B17" s="118" t="s">
        <v>13</v>
      </c>
      <c r="C17" s="2">
        <f>+江差町!C17+上ノ国町!C17+厚沢部町!C17+乙部町!C17+奥尻町!C17+今金町!C17+せたな町!C17</f>
        <v>17</v>
      </c>
      <c r="D17" s="3">
        <f>+江差町!D17+上ノ国町!D17+厚沢部町!D17+乙部町!D17+奥尻町!D17+今金町!D17+せたな町!D17</f>
        <v>3</v>
      </c>
      <c r="E17" s="3">
        <f>+江差町!E17+上ノ国町!E17+厚沢部町!E17+乙部町!E17+奥尻町!E17+今金町!E17+せたな町!E17</f>
        <v>10</v>
      </c>
      <c r="F17" s="3">
        <f>+江差町!F17+上ノ国町!F17+厚沢部町!F17+乙部町!F17+奥尻町!F17+今金町!F17+せたな町!F17</f>
        <v>2</v>
      </c>
      <c r="G17" s="3">
        <f>+江差町!G17+上ノ国町!G17+厚沢部町!G17+乙部町!G17+奥尻町!G17+今金町!G17+せたな町!G17</f>
        <v>0</v>
      </c>
      <c r="H17" s="3">
        <f>+江差町!H17+上ノ国町!H17+厚沢部町!H17+乙部町!H17+奥尻町!H17+今金町!H17+せたな町!H17</f>
        <v>0</v>
      </c>
      <c r="I17" s="3">
        <f>+江差町!I17+上ノ国町!I17+厚沢部町!I17+乙部町!I17+奥尻町!I17+今金町!I17+せたな町!I17</f>
        <v>0</v>
      </c>
      <c r="J17" s="3">
        <f>+江差町!J17+上ノ国町!J17+厚沢部町!J17+乙部町!J17+奥尻町!J17+今金町!J17+せたな町!J17</f>
        <v>0</v>
      </c>
      <c r="K17" s="3">
        <f>+江差町!K17+上ノ国町!K17+厚沢部町!K17+乙部町!K17+奥尻町!K17+今金町!K17+せたな町!K17</f>
        <v>0</v>
      </c>
      <c r="L17" s="3">
        <f>+江差町!L17+上ノ国町!L17+厚沢部町!L17+乙部町!L17+奥尻町!L17+今金町!L17+せたな町!L17</f>
        <v>0</v>
      </c>
      <c r="M17" s="3">
        <f>+江差町!M17+上ノ国町!M17+厚沢部町!M17+乙部町!M17+奥尻町!M17+今金町!M17+せたな町!M17</f>
        <v>0</v>
      </c>
      <c r="N17" s="3">
        <f>+江差町!N17+上ノ国町!N17+厚沢部町!N17+乙部町!N17+奥尻町!N17+今金町!N17+せたな町!N17</f>
        <v>0</v>
      </c>
      <c r="O17" s="3">
        <f>+江差町!O17+上ノ国町!O17+厚沢部町!O17+乙部町!O17+奥尻町!O17+今金町!O17+せたな町!O17</f>
        <v>0</v>
      </c>
      <c r="P17" s="3">
        <f>+江差町!P17+上ノ国町!P17+厚沢部町!P17+乙部町!P17+奥尻町!P17+今金町!P17+せたな町!P17</f>
        <v>0</v>
      </c>
      <c r="Q17" s="3">
        <f>+江差町!Q17+上ノ国町!Q17+厚沢部町!Q17+乙部町!Q17+奥尻町!Q17+今金町!Q17+せたな町!Q17</f>
        <v>0</v>
      </c>
      <c r="R17" s="3">
        <f>+江差町!R17+上ノ国町!R17+厚沢部町!R17+乙部町!R17+奥尻町!R17+今金町!R17+せたな町!R17</f>
        <v>5</v>
      </c>
      <c r="S17" s="3">
        <f>+江差町!S17+上ノ国町!S17+厚沢部町!S17+乙部町!S17+奥尻町!S17+今金町!S17+せたな町!S17</f>
        <v>0</v>
      </c>
      <c r="T17" s="3">
        <f>+江差町!T17+上ノ国町!T17+厚沢部町!T17+乙部町!T17+奥尻町!T17+今金町!T17+せたな町!T17</f>
        <v>0</v>
      </c>
      <c r="U17" s="4">
        <f>+江差町!U17+上ノ国町!U17+厚沢部町!U17+乙部町!U17+奥尻町!U17+今金町!U17+せたな町!U17</f>
        <v>2</v>
      </c>
      <c r="V17" s="29">
        <f>+江差町!V17+上ノ国町!V17+厚沢部町!V17+乙部町!V17+奥尻町!V17+今金町!V17+せたな町!V17</f>
        <v>39</v>
      </c>
    </row>
    <row r="18" spans="1:22" ht="18" customHeight="1" x14ac:dyDescent="0.15">
      <c r="A18" s="153"/>
      <c r="B18" s="120" t="s">
        <v>14</v>
      </c>
      <c r="C18" s="5">
        <f>+江差町!C18+上ノ国町!C18+厚沢部町!C18+乙部町!C18+奥尻町!C18+今金町!C18+せたな町!C18</f>
        <v>22</v>
      </c>
      <c r="D18" s="6">
        <f>+江差町!D18+上ノ国町!D18+厚沢部町!D18+乙部町!D18+奥尻町!D18+今金町!D18+せたな町!D18</f>
        <v>3</v>
      </c>
      <c r="E18" s="6">
        <f>+江差町!E18+上ノ国町!E18+厚沢部町!E18+乙部町!E18+奥尻町!E18+今金町!E18+せたな町!E18</f>
        <v>18</v>
      </c>
      <c r="F18" s="6">
        <f>+江差町!F18+上ノ国町!F18+厚沢部町!F18+乙部町!F18+奥尻町!F18+今金町!F18+せたな町!F18</f>
        <v>2</v>
      </c>
      <c r="G18" s="6">
        <f>+江差町!G18+上ノ国町!G18+厚沢部町!G18+乙部町!G18+奥尻町!G18+今金町!G18+せたな町!G18</f>
        <v>0</v>
      </c>
      <c r="H18" s="6">
        <f>+江差町!H18+上ノ国町!H18+厚沢部町!H18+乙部町!H18+奥尻町!H18+今金町!H18+せたな町!H18</f>
        <v>0</v>
      </c>
      <c r="I18" s="6">
        <f>+江差町!I18+上ノ国町!I18+厚沢部町!I18+乙部町!I18+奥尻町!I18+今金町!I18+せたな町!I18</f>
        <v>0</v>
      </c>
      <c r="J18" s="6">
        <f>+江差町!J18+上ノ国町!J18+厚沢部町!J18+乙部町!J18+奥尻町!J18+今金町!J18+せたな町!J18</f>
        <v>0</v>
      </c>
      <c r="K18" s="6">
        <f>+江差町!K18+上ノ国町!K18+厚沢部町!K18+乙部町!K18+奥尻町!K18+今金町!K18+せたな町!K18</f>
        <v>0</v>
      </c>
      <c r="L18" s="6">
        <f>+江差町!L18+上ノ国町!L18+厚沢部町!L18+乙部町!L18+奥尻町!L18+今金町!L18+せたな町!L18</f>
        <v>0</v>
      </c>
      <c r="M18" s="6">
        <f>+江差町!M18+上ノ国町!M18+厚沢部町!M18+乙部町!M18+奥尻町!M18+今金町!M18+せたな町!M18</f>
        <v>0</v>
      </c>
      <c r="N18" s="6">
        <f>+江差町!N18+上ノ国町!N18+厚沢部町!N18+乙部町!N18+奥尻町!N18+今金町!N18+せたな町!N18</f>
        <v>0</v>
      </c>
      <c r="O18" s="6">
        <f>+江差町!O18+上ノ国町!O18+厚沢部町!O18+乙部町!O18+奥尻町!O18+今金町!O18+せたな町!O18</f>
        <v>0</v>
      </c>
      <c r="P18" s="6">
        <f>+江差町!P18+上ノ国町!P18+厚沢部町!P18+乙部町!P18+奥尻町!P18+今金町!P18+せたな町!P18</f>
        <v>0</v>
      </c>
      <c r="Q18" s="6">
        <f>+江差町!Q18+上ノ国町!Q18+厚沢部町!Q18+乙部町!Q18+奥尻町!Q18+今金町!Q18+せたな町!Q18</f>
        <v>0</v>
      </c>
      <c r="R18" s="6">
        <f>+江差町!R18+上ノ国町!R18+厚沢部町!R18+乙部町!R18+奥尻町!R18+今金町!R18+せたな町!R18</f>
        <v>11</v>
      </c>
      <c r="S18" s="6">
        <f>+江差町!S18+上ノ国町!S18+厚沢部町!S18+乙部町!S18+奥尻町!S18+今金町!S18+せたな町!S18</f>
        <v>0</v>
      </c>
      <c r="T18" s="6">
        <f>+江差町!T18+上ノ国町!T18+厚沢部町!T18+乙部町!T18+奥尻町!T18+今金町!T18+せたな町!T18</f>
        <v>0</v>
      </c>
      <c r="U18" s="7">
        <f>+江差町!U18+上ノ国町!U18+厚沢部町!U18+乙部町!U18+奥尻町!U18+今金町!U18+せたな町!U18</f>
        <v>42</v>
      </c>
      <c r="V18" s="31">
        <f>+江差町!V18+上ノ国町!V18+厚沢部町!V18+乙部町!V18+奥尻町!V18+今金町!V18+せたな町!V18</f>
        <v>98</v>
      </c>
    </row>
    <row r="19" spans="1:22" ht="18" customHeight="1" x14ac:dyDescent="0.15">
      <c r="A19" s="156" t="s">
        <v>7</v>
      </c>
      <c r="B19" s="121" t="s">
        <v>13</v>
      </c>
      <c r="C19" s="11">
        <f>+江差町!C19+上ノ国町!C19+厚沢部町!C19+乙部町!C19+奥尻町!C19+今金町!C19+せたな町!C19</f>
        <v>10</v>
      </c>
      <c r="D19" s="12">
        <f>+江差町!D19+上ノ国町!D19+厚沢部町!D19+乙部町!D19+奥尻町!D19+今金町!D19+せたな町!D19</f>
        <v>0</v>
      </c>
      <c r="E19" s="12">
        <f>+江差町!E19+上ノ国町!E19+厚沢部町!E19+乙部町!E19+奥尻町!E19+今金町!E19+せたな町!E19</f>
        <v>9</v>
      </c>
      <c r="F19" s="12">
        <f>+江差町!F19+上ノ国町!F19+厚沢部町!F19+乙部町!F19+奥尻町!F19+今金町!F19+せたな町!F19</f>
        <v>9</v>
      </c>
      <c r="G19" s="12">
        <f>+江差町!G19+上ノ国町!G19+厚沢部町!G19+乙部町!G19+奥尻町!G19+今金町!G19+せたな町!G19</f>
        <v>0</v>
      </c>
      <c r="H19" s="12">
        <f>+江差町!H19+上ノ国町!H19+厚沢部町!H19+乙部町!H19+奥尻町!H19+今金町!H19+せたな町!H19</f>
        <v>0</v>
      </c>
      <c r="I19" s="12">
        <f>+江差町!I19+上ノ国町!I19+厚沢部町!I19+乙部町!I19+奥尻町!I19+今金町!I19+せたな町!I19</f>
        <v>0</v>
      </c>
      <c r="J19" s="12">
        <f>+江差町!J19+上ノ国町!J19+厚沢部町!J19+乙部町!J19+奥尻町!J19+今金町!J19+せたな町!J19</f>
        <v>0</v>
      </c>
      <c r="K19" s="12">
        <f>+江差町!K19+上ノ国町!K19+厚沢部町!K19+乙部町!K19+奥尻町!K19+今金町!K19+せたな町!K19</f>
        <v>0</v>
      </c>
      <c r="L19" s="12">
        <f>+江差町!L19+上ノ国町!L19+厚沢部町!L19+乙部町!L19+奥尻町!L19+今金町!L19+せたな町!L19</f>
        <v>0</v>
      </c>
      <c r="M19" s="12">
        <f>+江差町!M19+上ノ国町!M19+厚沢部町!M19+乙部町!M19+奥尻町!M19+今金町!M19+せたな町!M19</f>
        <v>0</v>
      </c>
      <c r="N19" s="12">
        <f>+江差町!N19+上ノ国町!N19+厚沢部町!N19+乙部町!N19+奥尻町!N19+今金町!N19+せたな町!N19</f>
        <v>0</v>
      </c>
      <c r="O19" s="12">
        <f>+江差町!O19+上ノ国町!O19+厚沢部町!O19+乙部町!O19+奥尻町!O19+今金町!O19+せたな町!O19</f>
        <v>0</v>
      </c>
      <c r="P19" s="12">
        <f>+江差町!P19+上ノ国町!P19+厚沢部町!P19+乙部町!P19+奥尻町!P19+今金町!P19+せたな町!P19</f>
        <v>0</v>
      </c>
      <c r="Q19" s="12">
        <f>+江差町!Q19+上ノ国町!Q19+厚沢部町!Q19+乙部町!Q19+奥尻町!Q19+今金町!Q19+せたな町!Q19</f>
        <v>0</v>
      </c>
      <c r="R19" s="12">
        <f>+江差町!R19+上ノ国町!R19+厚沢部町!R19+乙部町!R19+奥尻町!R19+今金町!R19+せたな町!R19</f>
        <v>0</v>
      </c>
      <c r="S19" s="12">
        <f>+江差町!S19+上ノ国町!S19+厚沢部町!S19+乙部町!S19+奥尻町!S19+今金町!S19+せたな町!S19</f>
        <v>0</v>
      </c>
      <c r="T19" s="12">
        <f>+江差町!T19+上ノ国町!T19+厚沢部町!T19+乙部町!T19+奥尻町!T19+今金町!T19+せたな町!T19</f>
        <v>0</v>
      </c>
      <c r="U19" s="13">
        <f>+江差町!U19+上ノ国町!U19+厚沢部町!U19+乙部町!U19+奥尻町!U19+今金町!U19+せたな町!U19</f>
        <v>0</v>
      </c>
      <c r="V19" s="32">
        <f>+江差町!V19+上ノ国町!V19+厚沢部町!V19+乙部町!V19+奥尻町!V19+今金町!V19+せたな町!V19</f>
        <v>28</v>
      </c>
    </row>
    <row r="20" spans="1:22" ht="18" customHeight="1" x14ac:dyDescent="0.15">
      <c r="A20" s="157"/>
      <c r="B20" s="119" t="s">
        <v>14</v>
      </c>
      <c r="C20" s="8">
        <f>+江差町!C20+上ノ国町!C20+厚沢部町!C20+乙部町!C20+奥尻町!C20+今金町!C20+せたな町!C20</f>
        <v>10</v>
      </c>
      <c r="D20" s="9">
        <f>+江差町!D20+上ノ国町!D20+厚沢部町!D20+乙部町!D20+奥尻町!D20+今金町!D20+せたな町!D20</f>
        <v>0</v>
      </c>
      <c r="E20" s="9">
        <f>+江差町!E20+上ノ国町!E20+厚沢部町!E20+乙部町!E20+奥尻町!E20+今金町!E20+せたな町!E20</f>
        <v>9</v>
      </c>
      <c r="F20" s="9">
        <f>+江差町!F20+上ノ国町!F20+厚沢部町!F20+乙部町!F20+奥尻町!F20+今金町!F20+せたな町!F20</f>
        <v>9</v>
      </c>
      <c r="G20" s="9">
        <f>+江差町!G20+上ノ国町!G20+厚沢部町!G20+乙部町!G20+奥尻町!G20+今金町!G20+せたな町!G20</f>
        <v>0</v>
      </c>
      <c r="H20" s="9">
        <f>+江差町!H20+上ノ国町!H20+厚沢部町!H20+乙部町!H20+奥尻町!H20+今金町!H20+せたな町!H20</f>
        <v>0</v>
      </c>
      <c r="I20" s="9">
        <f>+江差町!I20+上ノ国町!I20+厚沢部町!I20+乙部町!I20+奥尻町!I20+今金町!I20+せたな町!I20</f>
        <v>0</v>
      </c>
      <c r="J20" s="9">
        <f>+江差町!J20+上ノ国町!J20+厚沢部町!J20+乙部町!J20+奥尻町!J20+今金町!J20+せたな町!J20</f>
        <v>0</v>
      </c>
      <c r="K20" s="9">
        <f>+江差町!K20+上ノ国町!K20+厚沢部町!K20+乙部町!K20+奥尻町!K20+今金町!K20+せたな町!K20</f>
        <v>0</v>
      </c>
      <c r="L20" s="9">
        <f>+江差町!L20+上ノ国町!L20+厚沢部町!L20+乙部町!L20+奥尻町!L20+今金町!L20+せたな町!L20</f>
        <v>0</v>
      </c>
      <c r="M20" s="9">
        <f>+江差町!M20+上ノ国町!M20+厚沢部町!M20+乙部町!M20+奥尻町!M20+今金町!M20+せたな町!M20</f>
        <v>0</v>
      </c>
      <c r="N20" s="9">
        <f>+江差町!N20+上ノ国町!N20+厚沢部町!N20+乙部町!N20+奥尻町!N20+今金町!N20+せたな町!N20</f>
        <v>0</v>
      </c>
      <c r="O20" s="9">
        <f>+江差町!O20+上ノ国町!O20+厚沢部町!O20+乙部町!O20+奥尻町!O20+今金町!O20+せたな町!O20</f>
        <v>0</v>
      </c>
      <c r="P20" s="9">
        <f>+江差町!P20+上ノ国町!P20+厚沢部町!P20+乙部町!P20+奥尻町!P20+今金町!P20+せたな町!P20</f>
        <v>0</v>
      </c>
      <c r="Q20" s="9">
        <f>+江差町!Q20+上ノ国町!Q20+厚沢部町!Q20+乙部町!Q20+奥尻町!Q20+今金町!Q20+せたな町!Q20</f>
        <v>0</v>
      </c>
      <c r="R20" s="9">
        <f>+江差町!R20+上ノ国町!R20+厚沢部町!R20+乙部町!R20+奥尻町!R20+今金町!R20+せたな町!R20</f>
        <v>0</v>
      </c>
      <c r="S20" s="9">
        <f>+江差町!S20+上ノ国町!S20+厚沢部町!S20+乙部町!S20+奥尻町!S20+今金町!S20+せたな町!S20</f>
        <v>0</v>
      </c>
      <c r="T20" s="9">
        <f>+江差町!T20+上ノ国町!T20+厚沢部町!T20+乙部町!T20+奥尻町!T20+今金町!T20+せたな町!T20</f>
        <v>0</v>
      </c>
      <c r="U20" s="10">
        <f>+江差町!U20+上ノ国町!U20+厚沢部町!U20+乙部町!U20+奥尻町!U20+今金町!U20+せたな町!U20</f>
        <v>0</v>
      </c>
      <c r="V20" s="30">
        <f>+江差町!V20+上ノ国町!V20+厚沢部町!V20+乙部町!V20+奥尻町!V20+今金町!V20+せたな町!V20</f>
        <v>28</v>
      </c>
    </row>
    <row r="21" spans="1:22" ht="18" customHeight="1" x14ac:dyDescent="0.15">
      <c r="A21" s="154" t="s">
        <v>8</v>
      </c>
      <c r="B21" s="118" t="s">
        <v>13</v>
      </c>
      <c r="C21" s="2">
        <f>+江差町!C21+上ノ国町!C21+厚沢部町!C21+乙部町!C21+奥尻町!C21+今金町!C21+せたな町!C21</f>
        <v>11</v>
      </c>
      <c r="D21" s="3">
        <f>+江差町!D21+上ノ国町!D21+厚沢部町!D21+乙部町!D21+奥尻町!D21+今金町!D21+せたな町!D21</f>
        <v>0</v>
      </c>
      <c r="E21" s="3">
        <f>+江差町!E21+上ノ国町!E21+厚沢部町!E21+乙部町!E21+奥尻町!E21+今金町!E21+せたな町!E21</f>
        <v>0</v>
      </c>
      <c r="F21" s="3">
        <f>+江差町!F21+上ノ国町!F21+厚沢部町!F21+乙部町!F21+奥尻町!F21+今金町!F21+せたな町!F21</f>
        <v>2</v>
      </c>
      <c r="G21" s="3">
        <f>+江差町!G21+上ノ国町!G21+厚沢部町!G21+乙部町!G21+奥尻町!G21+今金町!G21+せたな町!G21</f>
        <v>1</v>
      </c>
      <c r="H21" s="3">
        <f>+江差町!H21+上ノ国町!H21+厚沢部町!H21+乙部町!H21+奥尻町!H21+今金町!H21+せたな町!H21</f>
        <v>0</v>
      </c>
      <c r="I21" s="3">
        <f>+江差町!I21+上ノ国町!I21+厚沢部町!I21+乙部町!I21+奥尻町!I21+今金町!I21+せたな町!I21</f>
        <v>0</v>
      </c>
      <c r="J21" s="3">
        <f>+江差町!J21+上ノ国町!J21+厚沢部町!J21+乙部町!J21+奥尻町!J21+今金町!J21+せたな町!J21</f>
        <v>0</v>
      </c>
      <c r="K21" s="3">
        <f>+江差町!K21+上ノ国町!K21+厚沢部町!K21+乙部町!K21+奥尻町!K21+今金町!K21+せたな町!K21</f>
        <v>0</v>
      </c>
      <c r="L21" s="3">
        <f>+江差町!L21+上ノ国町!L21+厚沢部町!L21+乙部町!L21+奥尻町!L21+今金町!L21+せたな町!L21</f>
        <v>0</v>
      </c>
      <c r="M21" s="3">
        <f>+江差町!M21+上ノ国町!M21+厚沢部町!M21+乙部町!M21+奥尻町!M21+今金町!M21+せたな町!M21</f>
        <v>0</v>
      </c>
      <c r="N21" s="3">
        <f>+江差町!N21+上ノ国町!N21+厚沢部町!N21+乙部町!N21+奥尻町!N21+今金町!N21+せたな町!N21</f>
        <v>0</v>
      </c>
      <c r="O21" s="3">
        <f>+江差町!O21+上ノ国町!O21+厚沢部町!O21+乙部町!O21+奥尻町!O21+今金町!O21+せたな町!O21</f>
        <v>0</v>
      </c>
      <c r="P21" s="3">
        <f>+江差町!P21+上ノ国町!P21+厚沢部町!P21+乙部町!P21+奥尻町!P21+今金町!P21+せたな町!P21</f>
        <v>0</v>
      </c>
      <c r="Q21" s="3">
        <f>+江差町!Q21+上ノ国町!Q21+厚沢部町!Q21+乙部町!Q21+奥尻町!Q21+今金町!Q21+せたな町!Q21</f>
        <v>0</v>
      </c>
      <c r="R21" s="3">
        <f>+江差町!R21+上ノ国町!R21+厚沢部町!R21+乙部町!R21+奥尻町!R21+今金町!R21+せたな町!R21</f>
        <v>0</v>
      </c>
      <c r="S21" s="3">
        <f>+江差町!S21+上ノ国町!S21+厚沢部町!S21+乙部町!S21+奥尻町!S21+今金町!S21+せたな町!S21</f>
        <v>0</v>
      </c>
      <c r="T21" s="3">
        <f>+江差町!T21+上ノ国町!T21+厚沢部町!T21+乙部町!T21+奥尻町!T21+今金町!T21+せたな町!T21</f>
        <v>0</v>
      </c>
      <c r="U21" s="4">
        <f>+江差町!U21+上ノ国町!U21+厚沢部町!U21+乙部町!U21+奥尻町!U21+今金町!U21+せたな町!U21</f>
        <v>2</v>
      </c>
      <c r="V21" s="29">
        <f>+江差町!V21+上ノ国町!V21+厚沢部町!V21+乙部町!V21+奥尻町!V21+今金町!V21+せたな町!V21</f>
        <v>16</v>
      </c>
    </row>
    <row r="22" spans="1:22" ht="18" customHeight="1" x14ac:dyDescent="0.15">
      <c r="A22" s="153"/>
      <c r="B22" s="120" t="s">
        <v>14</v>
      </c>
      <c r="C22" s="5">
        <f>+江差町!C22+上ノ国町!C22+厚沢部町!C22+乙部町!C22+奥尻町!C22+今金町!C22+せたな町!C22</f>
        <v>16</v>
      </c>
      <c r="D22" s="6">
        <f>+江差町!D22+上ノ国町!D22+厚沢部町!D22+乙部町!D22+奥尻町!D22+今金町!D22+せたな町!D22</f>
        <v>0</v>
      </c>
      <c r="E22" s="6">
        <f>+江差町!E22+上ノ国町!E22+厚沢部町!E22+乙部町!E22+奥尻町!E22+今金町!E22+せたな町!E22</f>
        <v>0</v>
      </c>
      <c r="F22" s="6">
        <f>+江差町!F22+上ノ国町!F22+厚沢部町!F22+乙部町!F22+奥尻町!F22+今金町!F22+せたな町!F22</f>
        <v>2</v>
      </c>
      <c r="G22" s="6">
        <f>+江差町!G22+上ノ国町!G22+厚沢部町!G22+乙部町!G22+奥尻町!G22+今金町!G22+せたな町!G22</f>
        <v>1</v>
      </c>
      <c r="H22" s="6">
        <f>+江差町!H22+上ノ国町!H22+厚沢部町!H22+乙部町!H22+奥尻町!H22+今金町!H22+せたな町!H22</f>
        <v>0</v>
      </c>
      <c r="I22" s="6">
        <f>+江差町!I22+上ノ国町!I22+厚沢部町!I22+乙部町!I22+奥尻町!I22+今金町!I22+せたな町!I22</f>
        <v>0</v>
      </c>
      <c r="J22" s="6">
        <f>+江差町!J22+上ノ国町!J22+厚沢部町!J22+乙部町!J22+奥尻町!J22+今金町!J22+せたな町!J22</f>
        <v>0</v>
      </c>
      <c r="K22" s="6">
        <f>+江差町!K22+上ノ国町!K22+厚沢部町!K22+乙部町!K22+奥尻町!K22+今金町!K22+せたな町!K22</f>
        <v>0</v>
      </c>
      <c r="L22" s="6">
        <f>+江差町!L22+上ノ国町!L22+厚沢部町!L22+乙部町!L22+奥尻町!L22+今金町!L22+せたな町!L22</f>
        <v>0</v>
      </c>
      <c r="M22" s="6">
        <f>+江差町!M22+上ノ国町!M22+厚沢部町!M22+乙部町!M22+奥尻町!M22+今金町!M22+せたな町!M22</f>
        <v>0</v>
      </c>
      <c r="N22" s="6">
        <f>+江差町!N22+上ノ国町!N22+厚沢部町!N22+乙部町!N22+奥尻町!N22+今金町!N22+せたな町!N22</f>
        <v>0</v>
      </c>
      <c r="O22" s="6">
        <f>+江差町!O22+上ノ国町!O22+厚沢部町!O22+乙部町!O22+奥尻町!O22+今金町!O22+せたな町!O22</f>
        <v>0</v>
      </c>
      <c r="P22" s="6">
        <f>+江差町!P22+上ノ国町!P22+厚沢部町!P22+乙部町!P22+奥尻町!P22+今金町!P22+せたな町!P22</f>
        <v>0</v>
      </c>
      <c r="Q22" s="6">
        <f>+江差町!Q22+上ノ国町!Q22+厚沢部町!Q22+乙部町!Q22+奥尻町!Q22+今金町!Q22+せたな町!Q22</f>
        <v>0</v>
      </c>
      <c r="R22" s="6">
        <f>+江差町!R22+上ノ国町!R22+厚沢部町!R22+乙部町!R22+奥尻町!R22+今金町!R22+せたな町!R22</f>
        <v>0</v>
      </c>
      <c r="S22" s="6">
        <f>+江差町!S22+上ノ国町!S22+厚沢部町!S22+乙部町!S22+奥尻町!S22+今金町!S22+せたな町!S22</f>
        <v>0</v>
      </c>
      <c r="T22" s="6">
        <f>+江差町!T22+上ノ国町!T22+厚沢部町!T22+乙部町!T22+奥尻町!T22+今金町!T22+せたな町!T22</f>
        <v>0</v>
      </c>
      <c r="U22" s="7">
        <f>+江差町!U22+上ノ国町!U22+厚沢部町!U22+乙部町!U22+奥尻町!U22+今金町!U22+せたな町!U22</f>
        <v>2</v>
      </c>
      <c r="V22" s="31">
        <f>+江差町!V22+上ノ国町!V22+厚沢部町!V22+乙部町!V22+奥尻町!V22+今金町!V22+せたな町!V22</f>
        <v>21</v>
      </c>
    </row>
    <row r="23" spans="1:22" ht="18" customHeight="1" x14ac:dyDescent="0.15">
      <c r="A23" s="156" t="s">
        <v>9</v>
      </c>
      <c r="B23" s="121" t="s">
        <v>13</v>
      </c>
      <c r="C23" s="11">
        <f>+江差町!C23+上ノ国町!C23+厚沢部町!C23+乙部町!C23+奥尻町!C23+今金町!C23+せたな町!C23</f>
        <v>5</v>
      </c>
      <c r="D23" s="12">
        <f>+江差町!D23+上ノ国町!D23+厚沢部町!D23+乙部町!D23+奥尻町!D23+今金町!D23+せたな町!D23</f>
        <v>2</v>
      </c>
      <c r="E23" s="12">
        <f>+江差町!E23+上ノ国町!E23+厚沢部町!E23+乙部町!E23+奥尻町!E23+今金町!E23+せたな町!E23</f>
        <v>0</v>
      </c>
      <c r="F23" s="12">
        <f>+江差町!F23+上ノ国町!F23+厚沢部町!F23+乙部町!F23+奥尻町!F23+今金町!F23+せたな町!F23</f>
        <v>8</v>
      </c>
      <c r="G23" s="12">
        <f>+江差町!G23+上ノ国町!G23+厚沢部町!G23+乙部町!G23+奥尻町!G23+今金町!G23+せたな町!G23</f>
        <v>0</v>
      </c>
      <c r="H23" s="12">
        <f>+江差町!H23+上ノ国町!H23+厚沢部町!H23+乙部町!H23+奥尻町!H23+今金町!H23+せたな町!H23</f>
        <v>0</v>
      </c>
      <c r="I23" s="12">
        <f>+江差町!I23+上ノ国町!I23+厚沢部町!I23+乙部町!I23+奥尻町!I23+今金町!I23+せたな町!I23</f>
        <v>0</v>
      </c>
      <c r="J23" s="12">
        <f>+江差町!J23+上ノ国町!J23+厚沢部町!J23+乙部町!J23+奥尻町!J23+今金町!J23+せたな町!J23</f>
        <v>0</v>
      </c>
      <c r="K23" s="12">
        <f>+江差町!K23+上ノ国町!K23+厚沢部町!K23+乙部町!K23+奥尻町!K23+今金町!K23+せたな町!K23</f>
        <v>4</v>
      </c>
      <c r="L23" s="12">
        <f>+江差町!L23+上ノ国町!L23+厚沢部町!L23+乙部町!L23+奥尻町!L23+今金町!L23+せたな町!L23</f>
        <v>0</v>
      </c>
      <c r="M23" s="12">
        <f>+江差町!M23+上ノ国町!M23+厚沢部町!M23+乙部町!M23+奥尻町!M23+今金町!M23+せたな町!M23</f>
        <v>0</v>
      </c>
      <c r="N23" s="12">
        <f>+江差町!N23+上ノ国町!N23+厚沢部町!N23+乙部町!N23+奥尻町!N23+今金町!N23+せたな町!N23</f>
        <v>0</v>
      </c>
      <c r="O23" s="12">
        <f>+江差町!O23+上ノ国町!O23+厚沢部町!O23+乙部町!O23+奥尻町!O23+今金町!O23+せたな町!O23</f>
        <v>0</v>
      </c>
      <c r="P23" s="12">
        <f>+江差町!P23+上ノ国町!P23+厚沢部町!P23+乙部町!P23+奥尻町!P23+今金町!P23+せたな町!P23</f>
        <v>0</v>
      </c>
      <c r="Q23" s="12">
        <f>+江差町!Q23+上ノ国町!Q23+厚沢部町!Q23+乙部町!Q23+奥尻町!Q23+今金町!Q23+せたな町!Q23</f>
        <v>0</v>
      </c>
      <c r="R23" s="12">
        <f>+江差町!R23+上ノ国町!R23+厚沢部町!R23+乙部町!R23+奥尻町!R23+今金町!R23+せたな町!R23</f>
        <v>2</v>
      </c>
      <c r="S23" s="12">
        <f>+江差町!S23+上ノ国町!S23+厚沢部町!S23+乙部町!S23+奥尻町!S23+今金町!S23+せたな町!S23</f>
        <v>0</v>
      </c>
      <c r="T23" s="12">
        <f>+江差町!T23+上ノ国町!T23+厚沢部町!T23+乙部町!T23+奥尻町!T23+今金町!T23+せたな町!T23</f>
        <v>0</v>
      </c>
      <c r="U23" s="13">
        <f>+江差町!U23+上ノ国町!U23+厚沢部町!U23+乙部町!U23+奥尻町!U23+今金町!U23+せたな町!U23</f>
        <v>0</v>
      </c>
      <c r="V23" s="32">
        <f>+江差町!V23+上ノ国町!V23+厚沢部町!V23+乙部町!V23+奥尻町!V23+今金町!V23+せたな町!V23</f>
        <v>21</v>
      </c>
    </row>
    <row r="24" spans="1:22" ht="18" customHeight="1" x14ac:dyDescent="0.15">
      <c r="A24" s="157"/>
      <c r="B24" s="119" t="s">
        <v>14</v>
      </c>
      <c r="C24" s="8">
        <f>+江差町!C24+上ノ国町!C24+厚沢部町!C24+乙部町!C24+奥尻町!C24+今金町!C24+せたな町!C24</f>
        <v>9</v>
      </c>
      <c r="D24" s="9">
        <f>+江差町!D24+上ノ国町!D24+厚沢部町!D24+乙部町!D24+奥尻町!D24+今金町!D24+せたな町!D24</f>
        <v>2</v>
      </c>
      <c r="E24" s="9">
        <f>+江差町!E24+上ノ国町!E24+厚沢部町!E24+乙部町!E24+奥尻町!E24+今金町!E24+せたな町!E24</f>
        <v>0</v>
      </c>
      <c r="F24" s="9">
        <f>+江差町!F24+上ノ国町!F24+厚沢部町!F24+乙部町!F24+奥尻町!F24+今金町!F24+せたな町!F24</f>
        <v>8</v>
      </c>
      <c r="G24" s="9">
        <f>+江差町!G24+上ノ国町!G24+厚沢部町!G24+乙部町!G24+奥尻町!G24+今金町!G24+せたな町!G24</f>
        <v>0</v>
      </c>
      <c r="H24" s="9">
        <f>+江差町!H24+上ノ国町!H24+厚沢部町!H24+乙部町!H24+奥尻町!H24+今金町!H24+せたな町!H24</f>
        <v>0</v>
      </c>
      <c r="I24" s="9">
        <f>+江差町!I24+上ノ国町!I24+厚沢部町!I24+乙部町!I24+奥尻町!I24+今金町!I24+せたな町!I24</f>
        <v>0</v>
      </c>
      <c r="J24" s="9">
        <f>+江差町!J24+上ノ国町!J24+厚沢部町!J24+乙部町!J24+奥尻町!J24+今金町!J24+せたな町!J24</f>
        <v>0</v>
      </c>
      <c r="K24" s="9">
        <f>+江差町!K24+上ノ国町!K24+厚沢部町!K24+乙部町!K24+奥尻町!K24+今金町!K24+せたな町!K24</f>
        <v>4</v>
      </c>
      <c r="L24" s="9">
        <f>+江差町!L24+上ノ国町!L24+厚沢部町!L24+乙部町!L24+奥尻町!L24+今金町!L24+せたな町!L24</f>
        <v>0</v>
      </c>
      <c r="M24" s="9">
        <f>+江差町!M24+上ノ国町!M24+厚沢部町!M24+乙部町!M24+奥尻町!M24+今金町!M24+せたな町!M24</f>
        <v>0</v>
      </c>
      <c r="N24" s="9">
        <f>+江差町!N24+上ノ国町!N24+厚沢部町!N24+乙部町!N24+奥尻町!N24+今金町!N24+せたな町!N24</f>
        <v>0</v>
      </c>
      <c r="O24" s="9">
        <f>+江差町!O24+上ノ国町!O24+厚沢部町!O24+乙部町!O24+奥尻町!O24+今金町!O24+せたな町!O24</f>
        <v>0</v>
      </c>
      <c r="P24" s="9">
        <f>+江差町!P24+上ノ国町!P24+厚沢部町!P24+乙部町!P24+奥尻町!P24+今金町!P24+せたな町!P24</f>
        <v>0</v>
      </c>
      <c r="Q24" s="9">
        <f>+江差町!Q24+上ノ国町!Q24+厚沢部町!Q24+乙部町!Q24+奥尻町!Q24+今金町!Q24+せたな町!Q24</f>
        <v>0</v>
      </c>
      <c r="R24" s="9">
        <f>+江差町!R24+上ノ国町!R24+厚沢部町!R24+乙部町!R24+奥尻町!R24+今金町!R24+せたな町!R24</f>
        <v>2</v>
      </c>
      <c r="S24" s="9">
        <f>+江差町!S24+上ノ国町!S24+厚沢部町!S24+乙部町!S24+奥尻町!S24+今金町!S24+せたな町!S24</f>
        <v>0</v>
      </c>
      <c r="T24" s="9">
        <f>+江差町!T24+上ノ国町!T24+厚沢部町!T24+乙部町!T24+奥尻町!T24+今金町!T24+せたな町!T24</f>
        <v>0</v>
      </c>
      <c r="U24" s="10">
        <f>+江差町!U24+上ノ国町!U24+厚沢部町!U24+乙部町!U24+奥尻町!U24+今金町!U24+せたな町!U24</f>
        <v>0</v>
      </c>
      <c r="V24" s="30">
        <f>+江差町!V24+上ノ国町!V24+厚沢部町!V24+乙部町!V24+奥尻町!V24+今金町!V24+せたな町!V24</f>
        <v>25</v>
      </c>
    </row>
    <row r="25" spans="1:22" ht="18" customHeight="1" x14ac:dyDescent="0.15">
      <c r="A25" s="154" t="s">
        <v>10</v>
      </c>
      <c r="B25" s="118" t="s">
        <v>13</v>
      </c>
      <c r="C25" s="2">
        <f>+江差町!C25+上ノ国町!C25+厚沢部町!C25+乙部町!C25+奥尻町!C25+今金町!C25+せたな町!C25</f>
        <v>4</v>
      </c>
      <c r="D25" s="3">
        <f>+江差町!D25+上ノ国町!D25+厚沢部町!D25+乙部町!D25+奥尻町!D25+今金町!D25+せたな町!D25</f>
        <v>0</v>
      </c>
      <c r="E25" s="3">
        <f>+江差町!E25+上ノ国町!E25+厚沢部町!E25+乙部町!E25+奥尻町!E25+今金町!E25+せたな町!E25</f>
        <v>0</v>
      </c>
      <c r="F25" s="3">
        <f>+江差町!F25+上ノ国町!F25+厚沢部町!F25+乙部町!F25+奥尻町!F25+今金町!F25+せたな町!F25</f>
        <v>4</v>
      </c>
      <c r="G25" s="3">
        <f>+江差町!G25+上ノ国町!G25+厚沢部町!G25+乙部町!G25+奥尻町!G25+今金町!G25+せたな町!G25</f>
        <v>2</v>
      </c>
      <c r="H25" s="3">
        <f>+江差町!H25+上ノ国町!H25+厚沢部町!H25+乙部町!H25+奥尻町!H25+今金町!H25+せたな町!H25</f>
        <v>0</v>
      </c>
      <c r="I25" s="3">
        <f>+江差町!I25+上ノ国町!I25+厚沢部町!I25+乙部町!I25+奥尻町!I25+今金町!I25+せたな町!I25</f>
        <v>0</v>
      </c>
      <c r="J25" s="3">
        <f>+江差町!J25+上ノ国町!J25+厚沢部町!J25+乙部町!J25+奥尻町!J25+今金町!J25+せたな町!J25</f>
        <v>0</v>
      </c>
      <c r="K25" s="3">
        <f>+江差町!K25+上ノ国町!K25+厚沢部町!K25+乙部町!K25+奥尻町!K25+今金町!K25+せたな町!K25</f>
        <v>0</v>
      </c>
      <c r="L25" s="3">
        <f>+江差町!L25+上ノ国町!L25+厚沢部町!L25+乙部町!L25+奥尻町!L25+今金町!L25+せたな町!L25</f>
        <v>0</v>
      </c>
      <c r="M25" s="3">
        <f>+江差町!M25+上ノ国町!M25+厚沢部町!M25+乙部町!M25+奥尻町!M25+今金町!M25+せたな町!M25</f>
        <v>0</v>
      </c>
      <c r="N25" s="3">
        <f>+江差町!N25+上ノ国町!N25+厚沢部町!N25+乙部町!N25+奥尻町!N25+今金町!N25+せたな町!N25</f>
        <v>0</v>
      </c>
      <c r="O25" s="3">
        <f>+江差町!O25+上ノ国町!O25+厚沢部町!O25+乙部町!O25+奥尻町!O25+今金町!O25+せたな町!O25</f>
        <v>0</v>
      </c>
      <c r="P25" s="3">
        <f>+江差町!P25+上ノ国町!P25+厚沢部町!P25+乙部町!P25+奥尻町!P25+今金町!P25+せたな町!P25</f>
        <v>0</v>
      </c>
      <c r="Q25" s="3">
        <f>+江差町!Q25+上ノ国町!Q25+厚沢部町!Q25+乙部町!Q25+奥尻町!Q25+今金町!Q25+せたな町!Q25</f>
        <v>0</v>
      </c>
      <c r="R25" s="3">
        <f>+江差町!R25+上ノ国町!R25+厚沢部町!R25+乙部町!R25+奥尻町!R25+今金町!R25+せたな町!R25</f>
        <v>0</v>
      </c>
      <c r="S25" s="3">
        <f>+江差町!S25+上ノ国町!S25+厚沢部町!S25+乙部町!S25+奥尻町!S25+今金町!S25+せたな町!S25</f>
        <v>0</v>
      </c>
      <c r="T25" s="3">
        <f>+江差町!T25+上ノ国町!T25+厚沢部町!T25+乙部町!T25+奥尻町!T25+今金町!T25+せたな町!T25</f>
        <v>0</v>
      </c>
      <c r="U25" s="4">
        <f>+江差町!U25+上ノ国町!U25+厚沢部町!U25+乙部町!U25+奥尻町!U25+今金町!U25+せたな町!U25</f>
        <v>0</v>
      </c>
      <c r="V25" s="29">
        <f>+江差町!V25+上ノ国町!V25+厚沢部町!V25+乙部町!V25+奥尻町!V25+今金町!V25+せたな町!V25</f>
        <v>10</v>
      </c>
    </row>
    <row r="26" spans="1:22" ht="18" customHeight="1" x14ac:dyDescent="0.15">
      <c r="A26" s="153"/>
      <c r="B26" s="120" t="s">
        <v>14</v>
      </c>
      <c r="C26" s="5">
        <f>+江差町!C26+上ノ国町!C26+厚沢部町!C26+乙部町!C26+奥尻町!C26+今金町!C26+せたな町!C26</f>
        <v>4</v>
      </c>
      <c r="D26" s="6">
        <f>+江差町!D26+上ノ国町!D26+厚沢部町!D26+乙部町!D26+奥尻町!D26+今金町!D26+せたな町!D26</f>
        <v>0</v>
      </c>
      <c r="E26" s="6">
        <f>+江差町!E26+上ノ国町!E26+厚沢部町!E26+乙部町!E26+奥尻町!E26+今金町!E26+せたな町!E26</f>
        <v>0</v>
      </c>
      <c r="F26" s="6">
        <f>+江差町!F26+上ノ国町!F26+厚沢部町!F26+乙部町!F26+奥尻町!F26+今金町!F26+せたな町!F26</f>
        <v>4</v>
      </c>
      <c r="G26" s="6">
        <f>+江差町!G26+上ノ国町!G26+厚沢部町!G26+乙部町!G26+奥尻町!G26+今金町!G26+せたな町!G26</f>
        <v>2</v>
      </c>
      <c r="H26" s="6">
        <f>+江差町!H26+上ノ国町!H26+厚沢部町!H26+乙部町!H26+奥尻町!H26+今金町!H26+せたな町!H26</f>
        <v>0</v>
      </c>
      <c r="I26" s="6">
        <f>+江差町!I26+上ノ国町!I26+厚沢部町!I26+乙部町!I26+奥尻町!I26+今金町!I26+せたな町!I26</f>
        <v>0</v>
      </c>
      <c r="J26" s="6">
        <f>+江差町!J26+上ノ国町!J26+厚沢部町!J26+乙部町!J26+奥尻町!J26+今金町!J26+せたな町!J26</f>
        <v>0</v>
      </c>
      <c r="K26" s="6">
        <f>+江差町!K26+上ノ国町!K26+厚沢部町!K26+乙部町!K26+奥尻町!K26+今金町!K26+せたな町!K26</f>
        <v>0</v>
      </c>
      <c r="L26" s="6">
        <f>+江差町!L26+上ノ国町!L26+厚沢部町!L26+乙部町!L26+奥尻町!L26+今金町!L26+せたな町!L26</f>
        <v>0</v>
      </c>
      <c r="M26" s="6">
        <f>+江差町!M26+上ノ国町!M26+厚沢部町!M26+乙部町!M26+奥尻町!M26+今金町!M26+せたな町!M26</f>
        <v>0</v>
      </c>
      <c r="N26" s="6">
        <f>+江差町!N26+上ノ国町!N26+厚沢部町!N26+乙部町!N26+奥尻町!N26+今金町!N26+せたな町!N26</f>
        <v>0</v>
      </c>
      <c r="O26" s="6">
        <f>+江差町!O26+上ノ国町!O26+厚沢部町!O26+乙部町!O26+奥尻町!O26+今金町!O26+せたな町!O26</f>
        <v>0</v>
      </c>
      <c r="P26" s="6">
        <f>+江差町!P26+上ノ国町!P26+厚沢部町!P26+乙部町!P26+奥尻町!P26+今金町!P26+せたな町!P26</f>
        <v>0</v>
      </c>
      <c r="Q26" s="6">
        <f>+江差町!Q26+上ノ国町!Q26+厚沢部町!Q26+乙部町!Q26+奥尻町!Q26+今金町!Q26+せたな町!Q26</f>
        <v>0</v>
      </c>
      <c r="R26" s="6">
        <f>+江差町!R26+上ノ国町!R26+厚沢部町!R26+乙部町!R26+奥尻町!R26+今金町!R26+せたな町!R26</f>
        <v>0</v>
      </c>
      <c r="S26" s="6">
        <f>+江差町!S26+上ノ国町!S26+厚沢部町!S26+乙部町!S26+奥尻町!S26+今金町!S26+せたな町!S26</f>
        <v>0</v>
      </c>
      <c r="T26" s="6">
        <f>+江差町!T26+上ノ国町!T26+厚沢部町!T26+乙部町!T26+奥尻町!T26+今金町!T26+せたな町!T26</f>
        <v>0</v>
      </c>
      <c r="U26" s="7">
        <f>+江差町!U26+上ノ国町!U26+厚沢部町!U26+乙部町!U26+奥尻町!U26+今金町!U26+せたな町!U26</f>
        <v>0</v>
      </c>
      <c r="V26" s="31">
        <f>+江差町!V26+上ノ国町!V26+厚沢部町!V26+乙部町!V26+奥尻町!V26+今金町!V26+せたな町!V26</f>
        <v>10</v>
      </c>
    </row>
    <row r="27" spans="1:22" ht="18" customHeight="1" x14ac:dyDescent="0.15">
      <c r="A27" s="156" t="s">
        <v>11</v>
      </c>
      <c r="B27" s="121" t="s">
        <v>13</v>
      </c>
      <c r="C27" s="11">
        <f>+江差町!C27+上ノ国町!C27+厚沢部町!C27+乙部町!C27+奥尻町!C27+今金町!C27+せたな町!C27</f>
        <v>6</v>
      </c>
      <c r="D27" s="12">
        <f>+江差町!D27+上ノ国町!D27+厚沢部町!D27+乙部町!D27+奥尻町!D27+今金町!D27+せたな町!D27</f>
        <v>0</v>
      </c>
      <c r="E27" s="12">
        <f>+江差町!E27+上ノ国町!E27+厚沢部町!E27+乙部町!E27+奥尻町!E27+今金町!E27+せたな町!E27</f>
        <v>0</v>
      </c>
      <c r="F27" s="12">
        <f>+江差町!F27+上ノ国町!F27+厚沢部町!F27+乙部町!F27+奥尻町!F27+今金町!F27+せたな町!F27</f>
        <v>0</v>
      </c>
      <c r="G27" s="12">
        <f>+江差町!G27+上ノ国町!G27+厚沢部町!G27+乙部町!G27+奥尻町!G27+今金町!G27+せたな町!G27</f>
        <v>12</v>
      </c>
      <c r="H27" s="12">
        <f>+江差町!H27+上ノ国町!H27+厚沢部町!H27+乙部町!H27+奥尻町!H27+今金町!H27+せたな町!H27</f>
        <v>0</v>
      </c>
      <c r="I27" s="12">
        <f>+江差町!I27+上ノ国町!I27+厚沢部町!I27+乙部町!I27+奥尻町!I27+今金町!I27+せたな町!I27</f>
        <v>0</v>
      </c>
      <c r="J27" s="12">
        <f>+江差町!J27+上ノ国町!J27+厚沢部町!J27+乙部町!J27+奥尻町!J27+今金町!J27+せたな町!J27</f>
        <v>0</v>
      </c>
      <c r="K27" s="12">
        <f>+江差町!K27+上ノ国町!K27+厚沢部町!K27+乙部町!K27+奥尻町!K27+今金町!K27+せたな町!K27</f>
        <v>0</v>
      </c>
      <c r="L27" s="12">
        <f>+江差町!L27+上ノ国町!L27+厚沢部町!L27+乙部町!L27+奥尻町!L27+今金町!L27+せたな町!L27</f>
        <v>0</v>
      </c>
      <c r="M27" s="12">
        <f>+江差町!M27+上ノ国町!M27+厚沢部町!M27+乙部町!M27+奥尻町!M27+今金町!M27+せたな町!M27</f>
        <v>0</v>
      </c>
      <c r="N27" s="12">
        <f>+江差町!N27+上ノ国町!N27+厚沢部町!N27+乙部町!N27+奥尻町!N27+今金町!N27+せたな町!N27</f>
        <v>0</v>
      </c>
      <c r="O27" s="12">
        <f>+江差町!O27+上ノ国町!O27+厚沢部町!O27+乙部町!O27+奥尻町!O27+今金町!O27+せたな町!O27</f>
        <v>0</v>
      </c>
      <c r="P27" s="12">
        <f>+江差町!P27+上ノ国町!P27+厚沢部町!P27+乙部町!P27+奥尻町!P27+今金町!P27+せたな町!P27</f>
        <v>0</v>
      </c>
      <c r="Q27" s="12">
        <f>+江差町!Q27+上ノ国町!Q27+厚沢部町!Q27+乙部町!Q27+奥尻町!Q27+今金町!Q27+せたな町!Q27</f>
        <v>0</v>
      </c>
      <c r="R27" s="12">
        <f>+江差町!R27+上ノ国町!R27+厚沢部町!R27+乙部町!R27+奥尻町!R27+今金町!R27+せたな町!R27</f>
        <v>0</v>
      </c>
      <c r="S27" s="12">
        <f>+江差町!S27+上ノ国町!S27+厚沢部町!S27+乙部町!S27+奥尻町!S27+今金町!S27+せたな町!S27</f>
        <v>0</v>
      </c>
      <c r="T27" s="12">
        <f>+江差町!T27+上ノ国町!T27+厚沢部町!T27+乙部町!T27+奥尻町!T27+今金町!T27+せたな町!T27</f>
        <v>0</v>
      </c>
      <c r="U27" s="13">
        <f>+江差町!U27+上ノ国町!U27+厚沢部町!U27+乙部町!U27+奥尻町!U27+今金町!U27+せたな町!U27</f>
        <v>2</v>
      </c>
      <c r="V27" s="32">
        <f>+江差町!V27+上ノ国町!V27+厚沢部町!V27+乙部町!V27+奥尻町!V27+今金町!V27+せたな町!V27</f>
        <v>20</v>
      </c>
    </row>
    <row r="28" spans="1:22" ht="18" customHeight="1" x14ac:dyDescent="0.15">
      <c r="A28" s="157"/>
      <c r="B28" s="119" t="s">
        <v>14</v>
      </c>
      <c r="C28" s="8">
        <f>+江差町!C28+上ノ国町!C28+厚沢部町!C28+乙部町!C28+奥尻町!C28+今金町!C28+せたな町!C28</f>
        <v>6</v>
      </c>
      <c r="D28" s="9">
        <f>+江差町!D28+上ノ国町!D28+厚沢部町!D28+乙部町!D28+奥尻町!D28+今金町!D28+せたな町!D28</f>
        <v>0</v>
      </c>
      <c r="E28" s="9">
        <f>+江差町!E28+上ノ国町!E28+厚沢部町!E28+乙部町!E28+奥尻町!E28+今金町!E28+せたな町!E28</f>
        <v>0</v>
      </c>
      <c r="F28" s="9">
        <f>+江差町!F28+上ノ国町!F28+厚沢部町!F28+乙部町!F28+奥尻町!F28+今金町!F28+せたな町!F28</f>
        <v>0</v>
      </c>
      <c r="G28" s="9">
        <f>+江差町!G28+上ノ国町!G28+厚沢部町!G28+乙部町!G28+奥尻町!G28+今金町!G28+せたな町!G28</f>
        <v>12</v>
      </c>
      <c r="H28" s="9">
        <f>+江差町!H28+上ノ国町!H28+厚沢部町!H28+乙部町!H28+奥尻町!H28+今金町!H28+せたな町!H28</f>
        <v>0</v>
      </c>
      <c r="I28" s="9">
        <f>+江差町!I28+上ノ国町!I28+厚沢部町!I28+乙部町!I28+奥尻町!I28+今金町!I28+せたな町!I28</f>
        <v>0</v>
      </c>
      <c r="J28" s="9">
        <f>+江差町!J28+上ノ国町!J28+厚沢部町!J28+乙部町!J28+奥尻町!J28+今金町!J28+せたな町!J28</f>
        <v>0</v>
      </c>
      <c r="K28" s="9">
        <f>+江差町!K28+上ノ国町!K28+厚沢部町!K28+乙部町!K28+奥尻町!K28+今金町!K28+せたな町!K28</f>
        <v>0</v>
      </c>
      <c r="L28" s="9">
        <f>+江差町!L28+上ノ国町!L28+厚沢部町!L28+乙部町!L28+奥尻町!L28+今金町!L28+せたな町!L28</f>
        <v>0</v>
      </c>
      <c r="M28" s="9">
        <f>+江差町!M28+上ノ国町!M28+厚沢部町!M28+乙部町!M28+奥尻町!M28+今金町!M28+せたな町!M28</f>
        <v>0</v>
      </c>
      <c r="N28" s="9">
        <f>+江差町!N28+上ノ国町!N28+厚沢部町!N28+乙部町!N28+奥尻町!N28+今金町!N28+せたな町!N28</f>
        <v>0</v>
      </c>
      <c r="O28" s="9">
        <f>+江差町!O28+上ノ国町!O28+厚沢部町!O28+乙部町!O28+奥尻町!O28+今金町!O28+せたな町!O28</f>
        <v>0</v>
      </c>
      <c r="P28" s="9">
        <f>+江差町!P28+上ノ国町!P28+厚沢部町!P28+乙部町!P28+奥尻町!P28+今金町!P28+せたな町!P28</f>
        <v>0</v>
      </c>
      <c r="Q28" s="9">
        <f>+江差町!Q28+上ノ国町!Q28+厚沢部町!Q28+乙部町!Q28+奥尻町!Q28+今金町!Q28+せたな町!Q28</f>
        <v>0</v>
      </c>
      <c r="R28" s="9">
        <f>+江差町!R28+上ノ国町!R28+厚沢部町!R28+乙部町!R28+奥尻町!R28+今金町!R28+せたな町!R28</f>
        <v>0</v>
      </c>
      <c r="S28" s="9">
        <f>+江差町!S28+上ノ国町!S28+厚沢部町!S28+乙部町!S28+奥尻町!S28+今金町!S28+せたな町!S28</f>
        <v>0</v>
      </c>
      <c r="T28" s="9">
        <f>+江差町!T28+上ノ国町!T28+厚沢部町!T28+乙部町!T28+奥尻町!T28+今金町!T28+せたな町!T28</f>
        <v>0</v>
      </c>
      <c r="U28" s="10">
        <f>+江差町!U28+上ノ国町!U28+厚沢部町!U28+乙部町!U28+奥尻町!U28+今金町!U28+せたな町!U28</f>
        <v>2</v>
      </c>
      <c r="V28" s="30">
        <f>+江差町!V28+上ノ国町!V28+厚沢部町!V28+乙部町!V28+奥尻町!V28+今金町!V28+せたな町!V28</f>
        <v>20</v>
      </c>
    </row>
    <row r="29" spans="1:22" ht="18" customHeight="1" x14ac:dyDescent="0.15">
      <c r="A29" s="154" t="s">
        <v>12</v>
      </c>
      <c r="B29" s="118" t="s">
        <v>13</v>
      </c>
      <c r="C29" s="2">
        <f>+江差町!C29+上ノ国町!C29+厚沢部町!C29+乙部町!C29+奥尻町!C29+今金町!C29+せたな町!C29</f>
        <v>14</v>
      </c>
      <c r="D29" s="3">
        <f>+江差町!D29+上ノ国町!D29+厚沢部町!D29+乙部町!D29+奥尻町!D29+今金町!D29+せたな町!D29</f>
        <v>0</v>
      </c>
      <c r="E29" s="3">
        <f>+江差町!E29+上ノ国町!E29+厚沢部町!E29+乙部町!E29+奥尻町!E29+今金町!E29+せたな町!E29</f>
        <v>0</v>
      </c>
      <c r="F29" s="3">
        <f>+江差町!F29+上ノ国町!F29+厚沢部町!F29+乙部町!F29+奥尻町!F29+今金町!F29+せたな町!F29</f>
        <v>0</v>
      </c>
      <c r="G29" s="3">
        <f>+江差町!G29+上ノ国町!G29+厚沢部町!G29+乙部町!G29+奥尻町!G29+今金町!G29+せたな町!G29</f>
        <v>6</v>
      </c>
      <c r="H29" s="3">
        <f>+江差町!H29+上ノ国町!H29+厚沢部町!H29+乙部町!H29+奥尻町!H29+今金町!H29+せたな町!H29</f>
        <v>0</v>
      </c>
      <c r="I29" s="3">
        <f>+江差町!I29+上ノ国町!I29+厚沢部町!I29+乙部町!I29+奥尻町!I29+今金町!I29+せたな町!I29</f>
        <v>0</v>
      </c>
      <c r="J29" s="3">
        <f>+江差町!J29+上ノ国町!J29+厚沢部町!J29+乙部町!J29+奥尻町!J29+今金町!J29+せたな町!J29</f>
        <v>0</v>
      </c>
      <c r="K29" s="3">
        <f>+江差町!K29+上ノ国町!K29+厚沢部町!K29+乙部町!K29+奥尻町!K29+今金町!K29+せたな町!K29</f>
        <v>0</v>
      </c>
      <c r="L29" s="3">
        <f>+江差町!L29+上ノ国町!L29+厚沢部町!L29+乙部町!L29+奥尻町!L29+今金町!L29+せたな町!L29</f>
        <v>1</v>
      </c>
      <c r="M29" s="3">
        <f>+江差町!M29+上ノ国町!M29+厚沢部町!M29+乙部町!M29+奥尻町!M29+今金町!M29+せたな町!M29</f>
        <v>0</v>
      </c>
      <c r="N29" s="3">
        <f>+江差町!N29+上ノ国町!N29+厚沢部町!N29+乙部町!N29+奥尻町!N29+今金町!N29+せたな町!N29</f>
        <v>0</v>
      </c>
      <c r="O29" s="3">
        <f>+江差町!O29+上ノ国町!O29+厚沢部町!O29+乙部町!O29+奥尻町!O29+今金町!O29+せたな町!O29</f>
        <v>0</v>
      </c>
      <c r="P29" s="3">
        <f>+江差町!P29+上ノ国町!P29+厚沢部町!P29+乙部町!P29+奥尻町!P29+今金町!P29+せたな町!P29</f>
        <v>0</v>
      </c>
      <c r="Q29" s="3">
        <f>+江差町!Q29+上ノ国町!Q29+厚沢部町!Q29+乙部町!Q29+奥尻町!Q29+今金町!Q29+せたな町!Q29</f>
        <v>0</v>
      </c>
      <c r="R29" s="3">
        <f>+江差町!R29+上ノ国町!R29+厚沢部町!R29+乙部町!R29+奥尻町!R29+今金町!R29+せたな町!R29</f>
        <v>0</v>
      </c>
      <c r="S29" s="3">
        <f>+江差町!S29+上ノ国町!S29+厚沢部町!S29+乙部町!S29+奥尻町!S29+今金町!S29+せたな町!S29</f>
        <v>0</v>
      </c>
      <c r="T29" s="3">
        <f>+江差町!T29+上ノ国町!T29+厚沢部町!T29+乙部町!T29+奥尻町!T29+今金町!T29+せたな町!T29</f>
        <v>0</v>
      </c>
      <c r="U29" s="4">
        <f>+江差町!U29+上ノ国町!U29+厚沢部町!U29+乙部町!U29+奥尻町!U29+今金町!U29+せたな町!U29</f>
        <v>1</v>
      </c>
      <c r="V29" s="29">
        <f>+江差町!V29+上ノ国町!V29+厚沢部町!V29+乙部町!V29+奥尻町!V29+今金町!V29+せたな町!V29</f>
        <v>22</v>
      </c>
    </row>
    <row r="30" spans="1:22" ht="18" customHeight="1" x14ac:dyDescent="0.15">
      <c r="A30" s="153"/>
      <c r="B30" s="120" t="s">
        <v>14</v>
      </c>
      <c r="C30" s="5">
        <f>+江差町!C30+上ノ国町!C30+厚沢部町!C30+乙部町!C30+奥尻町!C30+今金町!C30+せたな町!C30</f>
        <v>17</v>
      </c>
      <c r="D30" s="6">
        <f>+江差町!D30+上ノ国町!D30+厚沢部町!D30+乙部町!D30+奥尻町!D30+今金町!D30+せたな町!D30</f>
        <v>0</v>
      </c>
      <c r="E30" s="6">
        <f>+江差町!E30+上ノ国町!E30+厚沢部町!E30+乙部町!E30+奥尻町!E30+今金町!E30+せたな町!E30</f>
        <v>0</v>
      </c>
      <c r="F30" s="6">
        <f>+江差町!F30+上ノ国町!F30+厚沢部町!F30+乙部町!F30+奥尻町!F30+今金町!F30+せたな町!F30</f>
        <v>0</v>
      </c>
      <c r="G30" s="6">
        <f>+江差町!G30+上ノ国町!G30+厚沢部町!G30+乙部町!G30+奥尻町!G30+今金町!G30+せたな町!G30</f>
        <v>7</v>
      </c>
      <c r="H30" s="6">
        <f>+江差町!H30+上ノ国町!H30+厚沢部町!H30+乙部町!H30+奥尻町!H30+今金町!H30+せたな町!H30</f>
        <v>0</v>
      </c>
      <c r="I30" s="6">
        <f>+江差町!I30+上ノ国町!I30+厚沢部町!I30+乙部町!I30+奥尻町!I30+今金町!I30+せたな町!I30</f>
        <v>0</v>
      </c>
      <c r="J30" s="6">
        <f>+江差町!J30+上ノ国町!J30+厚沢部町!J30+乙部町!J30+奥尻町!J30+今金町!J30+せたな町!J30</f>
        <v>0</v>
      </c>
      <c r="K30" s="6">
        <f>+江差町!K30+上ノ国町!K30+厚沢部町!K30+乙部町!K30+奥尻町!K30+今金町!K30+せたな町!K30</f>
        <v>0</v>
      </c>
      <c r="L30" s="6">
        <f>+江差町!L30+上ノ国町!L30+厚沢部町!L30+乙部町!L30+奥尻町!L30+今金町!L30+せたな町!L30</f>
        <v>3</v>
      </c>
      <c r="M30" s="6">
        <f>+江差町!M30+上ノ国町!M30+厚沢部町!M30+乙部町!M30+奥尻町!M30+今金町!M30+せたな町!M30</f>
        <v>0</v>
      </c>
      <c r="N30" s="6">
        <f>+江差町!N30+上ノ国町!N30+厚沢部町!N30+乙部町!N30+奥尻町!N30+今金町!N30+せたな町!N30</f>
        <v>0</v>
      </c>
      <c r="O30" s="6">
        <f>+江差町!O30+上ノ国町!O30+厚沢部町!O30+乙部町!O30+奥尻町!O30+今金町!O30+せたな町!O30</f>
        <v>0</v>
      </c>
      <c r="P30" s="6">
        <f>+江差町!P30+上ノ国町!P30+厚沢部町!P30+乙部町!P30+奥尻町!P30+今金町!P30+せたな町!P30</f>
        <v>0</v>
      </c>
      <c r="Q30" s="6">
        <f>+江差町!Q30+上ノ国町!Q30+厚沢部町!Q30+乙部町!Q30+奥尻町!Q30+今金町!Q30+せたな町!Q30</f>
        <v>0</v>
      </c>
      <c r="R30" s="6">
        <f>+江差町!R30+上ノ国町!R30+厚沢部町!R30+乙部町!R30+奥尻町!R30+今金町!R30+せたな町!R30</f>
        <v>0</v>
      </c>
      <c r="S30" s="6">
        <f>+江差町!S30+上ノ国町!S30+厚沢部町!S30+乙部町!S30+奥尻町!S30+今金町!S30+せたな町!S30</f>
        <v>0</v>
      </c>
      <c r="T30" s="6">
        <f>+江差町!T30+上ノ国町!T30+厚沢部町!T30+乙部町!T30+奥尻町!T30+今金町!T30+せたな町!T30</f>
        <v>0</v>
      </c>
      <c r="U30" s="7">
        <f>+江差町!U30+上ノ国町!U30+厚沢部町!U30+乙部町!U30+奥尻町!U30+今金町!U30+せたな町!U30</f>
        <v>2</v>
      </c>
      <c r="V30" s="31">
        <f>+江差町!V30+上ノ国町!V30+厚沢部町!V30+乙部町!V30+奥尻町!V30+今金町!V30+せたな町!V30</f>
        <v>29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98</v>
      </c>
      <c r="D31" s="3">
        <f t="shared" ref="D31:U31" si="0">+D7+D9+D11+D13+D15+D17+D19+D21+D23+D25+D27+D29</f>
        <v>11</v>
      </c>
      <c r="E31" s="3">
        <f t="shared" si="0"/>
        <v>76</v>
      </c>
      <c r="F31" s="3">
        <f t="shared" si="0"/>
        <v>45</v>
      </c>
      <c r="G31" s="3">
        <f t="shared" si="0"/>
        <v>26</v>
      </c>
      <c r="H31" s="3">
        <f t="shared" si="0"/>
        <v>2</v>
      </c>
      <c r="I31" s="3">
        <f t="shared" si="0"/>
        <v>0</v>
      </c>
      <c r="J31" s="3">
        <f t="shared" si="0"/>
        <v>0</v>
      </c>
      <c r="K31" s="3">
        <f t="shared" ref="K31:M31" si="1">+K7+K9+K11+K13+K15+K17+K19+K21+K23+K25+K27+K29</f>
        <v>4</v>
      </c>
      <c r="L31" s="3">
        <f t="shared" si="1"/>
        <v>1</v>
      </c>
      <c r="M31" s="3">
        <f t="shared" si="1"/>
        <v>6</v>
      </c>
      <c r="N31" s="3">
        <f t="shared" si="0"/>
        <v>0</v>
      </c>
      <c r="O31" s="3">
        <f t="shared" si="0"/>
        <v>2</v>
      </c>
      <c r="P31" s="3">
        <f t="shared" si="0"/>
        <v>3</v>
      </c>
      <c r="Q31" s="3">
        <f t="shared" si="0"/>
        <v>2</v>
      </c>
      <c r="R31" s="3">
        <f t="shared" si="0"/>
        <v>35</v>
      </c>
      <c r="S31" s="3">
        <f t="shared" si="0"/>
        <v>0</v>
      </c>
      <c r="T31" s="3">
        <f t="shared" si="0"/>
        <v>5</v>
      </c>
      <c r="U31" s="4">
        <f t="shared" si="0"/>
        <v>21</v>
      </c>
      <c r="V31" s="29">
        <f>+江差町!V31+上ノ国町!V31+厚沢部町!V31+乙部町!V31+奥尻町!V31+今金町!V31+せたな町!V31</f>
        <v>337</v>
      </c>
    </row>
    <row r="32" spans="1:22" ht="18" customHeight="1" x14ac:dyDescent="0.15">
      <c r="A32" s="153"/>
      <c r="B32" s="120" t="s">
        <v>14</v>
      </c>
      <c r="C32" s="5">
        <f t="shared" ref="C32:U32" si="2">+C8+C10+C12+C14+C16+C18+C20+C22+C24+C26+C28+C30</f>
        <v>115</v>
      </c>
      <c r="D32" s="6">
        <f t="shared" si="2"/>
        <v>12</v>
      </c>
      <c r="E32" s="6">
        <f t="shared" si="2"/>
        <v>100</v>
      </c>
      <c r="F32" s="6">
        <f t="shared" si="2"/>
        <v>47</v>
      </c>
      <c r="G32" s="6">
        <f t="shared" si="2"/>
        <v>27</v>
      </c>
      <c r="H32" s="6">
        <f t="shared" si="2"/>
        <v>2</v>
      </c>
      <c r="I32" s="6">
        <f t="shared" si="2"/>
        <v>0</v>
      </c>
      <c r="J32" s="6">
        <f t="shared" si="2"/>
        <v>0</v>
      </c>
      <c r="K32" s="6">
        <f t="shared" ref="K32:M32" si="3">+K8+K10+K12+K14+K16+K18+K20+K22+K24+K26+K28+K30</f>
        <v>4</v>
      </c>
      <c r="L32" s="6">
        <f t="shared" si="3"/>
        <v>3</v>
      </c>
      <c r="M32" s="6">
        <f t="shared" si="3"/>
        <v>6</v>
      </c>
      <c r="N32" s="6">
        <f t="shared" si="2"/>
        <v>0</v>
      </c>
      <c r="O32" s="6">
        <f t="shared" si="2"/>
        <v>2</v>
      </c>
      <c r="P32" s="6">
        <f t="shared" si="2"/>
        <v>3</v>
      </c>
      <c r="Q32" s="6">
        <f t="shared" si="2"/>
        <v>2</v>
      </c>
      <c r="R32" s="6">
        <f t="shared" si="2"/>
        <v>43</v>
      </c>
      <c r="S32" s="6">
        <f t="shared" si="2"/>
        <v>0</v>
      </c>
      <c r="T32" s="6">
        <f t="shared" si="2"/>
        <v>5</v>
      </c>
      <c r="U32" s="7">
        <f t="shared" si="2"/>
        <v>63</v>
      </c>
      <c r="V32" s="31">
        <f>+江差町!V32+上ノ国町!V32+厚沢部町!V32+乙部町!V32+奥尻町!V32+今金町!V32+せたな町!V32</f>
        <v>434</v>
      </c>
    </row>
    <row r="33" spans="1:22" ht="18" customHeight="1" x14ac:dyDescent="0.15">
      <c r="A33" s="158" t="s">
        <v>273</v>
      </c>
      <c r="B33" s="118" t="s">
        <v>13</v>
      </c>
      <c r="C33" s="2">
        <f>+江差町!C33+上ノ国町!C33+厚沢部町!C33+乙部町!C33+奥尻町!C33+今金町!C33+せたな町!C33</f>
        <v>106</v>
      </c>
      <c r="D33" s="3">
        <f>+江差町!D33+上ノ国町!D33+厚沢部町!D33+乙部町!D33+奥尻町!D33+今金町!D33+せたな町!D33</f>
        <v>26</v>
      </c>
      <c r="E33" s="3">
        <f>+江差町!E33+上ノ国町!E33+厚沢部町!E33+乙部町!E33+奥尻町!E33+今金町!E33+せたな町!E33</f>
        <v>86</v>
      </c>
      <c r="F33" s="3">
        <f>+江差町!F33+上ノ国町!F33+厚沢部町!F33+乙部町!F33+奥尻町!F33+今金町!F33+せたな町!F33</f>
        <v>56</v>
      </c>
      <c r="G33" s="3">
        <f>+江差町!G33+上ノ国町!G33+厚沢部町!G33+乙部町!G33+奥尻町!G33+今金町!G33+せたな町!G33</f>
        <v>25</v>
      </c>
      <c r="H33" s="3">
        <f>+江差町!H33+上ノ国町!H33+厚沢部町!H33+乙部町!H33+奥尻町!H33+今金町!H33+せたな町!H33</f>
        <v>3</v>
      </c>
      <c r="I33" s="3">
        <f>+江差町!I33+上ノ国町!I33+厚沢部町!I33+乙部町!I33+奥尻町!I33+今金町!I33+せたな町!I33</f>
        <v>6</v>
      </c>
      <c r="J33" s="3">
        <f>+江差町!J33+上ノ国町!J33+厚沢部町!J33+乙部町!J33+奥尻町!J33+今金町!J33+せたな町!J33</f>
        <v>0</v>
      </c>
      <c r="K33" s="3">
        <f>+江差町!K33+上ノ国町!K33+厚沢部町!K33+乙部町!K33+奥尻町!K33+今金町!K33+せたな町!K33</f>
        <v>8</v>
      </c>
      <c r="L33" s="3">
        <f>+江差町!L33+上ノ国町!L33+厚沢部町!L33+乙部町!L33+奥尻町!L33+今金町!L33+せたな町!L33</f>
        <v>2</v>
      </c>
      <c r="M33" s="3">
        <f>+江差町!M33+上ノ国町!M33+厚沢部町!M33+乙部町!M33+奥尻町!M33+今金町!M33+せたな町!M33</f>
        <v>0</v>
      </c>
      <c r="N33" s="3">
        <f>+江差町!N33+上ノ国町!N33+厚沢部町!N33+乙部町!N33+奥尻町!N33+今金町!N33+せたな町!N33</f>
        <v>5</v>
      </c>
      <c r="O33" s="3">
        <f>+江差町!O33+上ノ国町!O33+厚沢部町!O33+乙部町!O33+奥尻町!O33+今金町!O33+せたな町!O33</f>
        <v>4</v>
      </c>
      <c r="P33" s="3">
        <f>+江差町!P33+上ノ国町!P33+厚沢部町!P33+乙部町!P33+奥尻町!P33+今金町!P33+せたな町!P33</f>
        <v>1</v>
      </c>
      <c r="Q33" s="3">
        <f>+江差町!Q33+上ノ国町!Q33+厚沢部町!Q33+乙部町!Q33+奥尻町!Q33+今金町!Q33+せたな町!Q33</f>
        <v>3</v>
      </c>
      <c r="R33" s="3">
        <f>+江差町!R33+上ノ国町!R33+厚沢部町!R33+乙部町!R33+奥尻町!R33+今金町!R33+せたな町!R33</f>
        <v>51</v>
      </c>
      <c r="S33" s="3">
        <f>+江差町!S33+上ノ国町!S33+厚沢部町!S33+乙部町!S33+奥尻町!S33+今金町!S33+せたな町!S33</f>
        <v>4</v>
      </c>
      <c r="T33" s="3">
        <f>+江差町!T33+上ノ国町!T33+厚沢部町!T33+乙部町!T33+奥尻町!T33+今金町!T33+せたな町!T33</f>
        <v>8</v>
      </c>
      <c r="U33" s="4">
        <f>+江差町!U33+上ノ国町!U33+厚沢部町!U33+乙部町!U33+奥尻町!U33+今金町!U33+せたな町!U33</f>
        <v>19</v>
      </c>
      <c r="V33" s="29">
        <f>+江差町!V33+上ノ国町!V33+厚沢部町!V33+乙部町!V33+奥尻町!V33+今金町!V33+せたな町!V33</f>
        <v>413</v>
      </c>
    </row>
    <row r="34" spans="1:22" ht="18" customHeight="1" x14ac:dyDescent="0.15">
      <c r="A34" s="153"/>
      <c r="B34" s="120" t="s">
        <v>14</v>
      </c>
      <c r="C34" s="5">
        <f>+江差町!C34+上ノ国町!C34+厚沢部町!C34+乙部町!C34+奥尻町!C34+今金町!C34+せたな町!C34</f>
        <v>150</v>
      </c>
      <c r="D34" s="6">
        <f>+江差町!D34+上ノ国町!D34+厚沢部町!D34+乙部町!D34+奥尻町!D34+今金町!D34+せたな町!D34</f>
        <v>26</v>
      </c>
      <c r="E34" s="6">
        <f>+江差町!E34+上ノ国町!E34+厚沢部町!E34+乙部町!E34+奥尻町!E34+今金町!E34+せたな町!E34</f>
        <v>91</v>
      </c>
      <c r="F34" s="6">
        <f>+江差町!F34+上ノ国町!F34+厚沢部町!F34+乙部町!F34+奥尻町!F34+今金町!F34+せたな町!F34</f>
        <v>64</v>
      </c>
      <c r="G34" s="6">
        <f>+江差町!G34+上ノ国町!G34+厚沢部町!G34+乙部町!G34+奥尻町!G34+今金町!G34+せたな町!G34</f>
        <v>25</v>
      </c>
      <c r="H34" s="6">
        <f>+江差町!H34+上ノ国町!H34+厚沢部町!H34+乙部町!H34+奥尻町!H34+今金町!H34+せたな町!H34</f>
        <v>3</v>
      </c>
      <c r="I34" s="6">
        <f>+江差町!I34+上ノ国町!I34+厚沢部町!I34+乙部町!I34+奥尻町!I34+今金町!I34+せたな町!I34</f>
        <v>6</v>
      </c>
      <c r="J34" s="6">
        <f>+江差町!J34+上ノ国町!J34+厚沢部町!J34+乙部町!J34+奥尻町!J34+今金町!J34+せたな町!J34</f>
        <v>0</v>
      </c>
      <c r="K34" s="6">
        <f>+江差町!K34+上ノ国町!K34+厚沢部町!K34+乙部町!K34+奥尻町!K34+今金町!K34+せたな町!K34</f>
        <v>12</v>
      </c>
      <c r="L34" s="6">
        <f>+江差町!L34+上ノ国町!L34+厚沢部町!L34+乙部町!L34+奥尻町!L34+今金町!L34+せたな町!L34</f>
        <v>5</v>
      </c>
      <c r="M34" s="6">
        <f>+江差町!M34+上ノ国町!M34+厚沢部町!M34+乙部町!M34+奥尻町!M34+今金町!M34+せたな町!M34</f>
        <v>0</v>
      </c>
      <c r="N34" s="6">
        <f>+江差町!N34+上ノ国町!N34+厚沢部町!N34+乙部町!N34+奥尻町!N34+今金町!N34+せたな町!N34</f>
        <v>5</v>
      </c>
      <c r="O34" s="6">
        <f>+江差町!O34+上ノ国町!O34+厚沢部町!O34+乙部町!O34+奥尻町!O34+今金町!O34+せたな町!O34</f>
        <v>12</v>
      </c>
      <c r="P34" s="6">
        <f>+江差町!P34+上ノ国町!P34+厚沢部町!P34+乙部町!P34+奥尻町!P34+今金町!P34+せたな町!P34</f>
        <v>1</v>
      </c>
      <c r="Q34" s="6">
        <f>+江差町!Q34+上ノ国町!Q34+厚沢部町!Q34+乙部町!Q34+奥尻町!Q34+今金町!Q34+せたな町!Q34</f>
        <v>5</v>
      </c>
      <c r="R34" s="6">
        <f>+江差町!R34+上ノ国町!R34+厚沢部町!R34+乙部町!R34+奥尻町!R34+今金町!R34+せたな町!R34</f>
        <v>55</v>
      </c>
      <c r="S34" s="6">
        <f>+江差町!S34+上ノ国町!S34+厚沢部町!S34+乙部町!S34+奥尻町!S34+今金町!S34+せたな町!S34</f>
        <v>4</v>
      </c>
      <c r="T34" s="6">
        <f>+江差町!T34+上ノ国町!T34+厚沢部町!T34+乙部町!T34+奥尻町!T34+今金町!T34+せたな町!T34</f>
        <v>8</v>
      </c>
      <c r="U34" s="7">
        <f>+江差町!U34+上ノ国町!U34+厚沢部町!U34+乙部町!U34+奥尻町!U34+今金町!U34+せたな町!U34</f>
        <v>19</v>
      </c>
      <c r="V34" s="31">
        <f>+江差町!V34+上ノ国町!V34+厚沢部町!V34+乙部町!V34+奥尻町!V34+今金町!V34+せたな町!V34</f>
        <v>491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0.92452830188679247</v>
      </c>
      <c r="D35" s="34">
        <f t="shared" ref="D35:V35" si="4">IF(D33=0,"- ",+D31/D33)</f>
        <v>0.42307692307692307</v>
      </c>
      <c r="E35" s="34">
        <f t="shared" si="4"/>
        <v>0.88372093023255816</v>
      </c>
      <c r="F35" s="34">
        <f t="shared" si="4"/>
        <v>0.8035714285714286</v>
      </c>
      <c r="G35" s="34">
        <f t="shared" si="4"/>
        <v>1.04</v>
      </c>
      <c r="H35" s="34">
        <f t="shared" si="4"/>
        <v>0.66666666666666663</v>
      </c>
      <c r="I35" s="34">
        <f t="shared" si="4"/>
        <v>0</v>
      </c>
      <c r="J35" s="34" t="str">
        <f t="shared" si="4"/>
        <v xml:space="preserve">- </v>
      </c>
      <c r="K35" s="34">
        <f t="shared" ref="K35:M35" si="5">IF(K33=0,"- ",+K31/K33)</f>
        <v>0.5</v>
      </c>
      <c r="L35" s="34">
        <f t="shared" si="5"/>
        <v>0.5</v>
      </c>
      <c r="M35" s="34" t="str">
        <f t="shared" si="5"/>
        <v xml:space="preserve">- </v>
      </c>
      <c r="N35" s="34">
        <f t="shared" si="4"/>
        <v>0</v>
      </c>
      <c r="O35" s="34">
        <f t="shared" si="4"/>
        <v>0.5</v>
      </c>
      <c r="P35" s="34">
        <f t="shared" si="4"/>
        <v>3</v>
      </c>
      <c r="Q35" s="34">
        <f t="shared" si="4"/>
        <v>0.66666666666666663</v>
      </c>
      <c r="R35" s="34">
        <f t="shared" si="4"/>
        <v>0.68627450980392157</v>
      </c>
      <c r="S35" s="34">
        <f t="shared" si="4"/>
        <v>0</v>
      </c>
      <c r="T35" s="34">
        <f t="shared" si="4"/>
        <v>0.625</v>
      </c>
      <c r="U35" s="35">
        <f t="shared" si="4"/>
        <v>1.1052631578947369</v>
      </c>
      <c r="V35" s="36">
        <f t="shared" si="4"/>
        <v>0.81598062953995154</v>
      </c>
    </row>
    <row r="36" spans="1:22" ht="18" customHeight="1" x14ac:dyDescent="0.15">
      <c r="A36" s="153"/>
      <c r="B36" s="120" t="s">
        <v>14</v>
      </c>
      <c r="C36" s="37">
        <f t="shared" ref="C36:V36" si="6">IF(C34=0,"- ",+C32/C34)</f>
        <v>0.76666666666666672</v>
      </c>
      <c r="D36" s="38">
        <f t="shared" si="6"/>
        <v>0.46153846153846156</v>
      </c>
      <c r="E36" s="38">
        <f t="shared" si="6"/>
        <v>1.098901098901099</v>
      </c>
      <c r="F36" s="38">
        <f t="shared" si="6"/>
        <v>0.734375</v>
      </c>
      <c r="G36" s="38">
        <f t="shared" si="6"/>
        <v>1.08</v>
      </c>
      <c r="H36" s="38">
        <f t="shared" si="6"/>
        <v>0.66666666666666663</v>
      </c>
      <c r="I36" s="38">
        <f t="shared" si="6"/>
        <v>0</v>
      </c>
      <c r="J36" s="38" t="str">
        <f t="shared" si="6"/>
        <v xml:space="preserve">- </v>
      </c>
      <c r="K36" s="38">
        <f t="shared" ref="K36:M36" si="7">IF(K34=0,"- ",+K32/K34)</f>
        <v>0.33333333333333331</v>
      </c>
      <c r="L36" s="38">
        <f t="shared" si="7"/>
        <v>0.6</v>
      </c>
      <c r="M36" s="38" t="str">
        <f t="shared" si="7"/>
        <v xml:space="preserve">- </v>
      </c>
      <c r="N36" s="38">
        <f t="shared" si="6"/>
        <v>0</v>
      </c>
      <c r="O36" s="38">
        <f t="shared" si="6"/>
        <v>0.16666666666666666</v>
      </c>
      <c r="P36" s="38">
        <f t="shared" si="6"/>
        <v>3</v>
      </c>
      <c r="Q36" s="38">
        <f t="shared" si="6"/>
        <v>0.4</v>
      </c>
      <c r="R36" s="38">
        <f t="shared" si="6"/>
        <v>0.78181818181818186</v>
      </c>
      <c r="S36" s="38">
        <f t="shared" si="6"/>
        <v>0</v>
      </c>
      <c r="T36" s="38">
        <f t="shared" si="6"/>
        <v>0.625</v>
      </c>
      <c r="U36" s="39">
        <f t="shared" si="6"/>
        <v>3.3157894736842106</v>
      </c>
      <c r="V36" s="40">
        <f t="shared" si="6"/>
        <v>0.88391038696537683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11</v>
      </c>
      <c r="O4" s="14" t="s">
        <v>35</v>
      </c>
      <c r="P4" s="14" t="s">
        <v>36</v>
      </c>
      <c r="Q4" s="15">
        <v>9</v>
      </c>
      <c r="R4" s="14" t="s">
        <v>37</v>
      </c>
      <c r="T4" s="16" t="s">
        <v>33</v>
      </c>
      <c r="U4" s="16"/>
      <c r="V4" s="16" t="s">
        <v>131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v>1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1</v>
      </c>
    </row>
    <row r="8" spans="1:22" ht="18" customHeight="1" x14ac:dyDescent="0.15">
      <c r="A8" s="157"/>
      <c r="B8" s="119" t="s">
        <v>14</v>
      </c>
      <c r="C8" s="5">
        <v>1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1</v>
      </c>
    </row>
    <row r="9" spans="1:22" ht="18" customHeight="1" x14ac:dyDescent="0.15">
      <c r="A9" s="154" t="s">
        <v>2</v>
      </c>
      <c r="B9" s="118" t="s">
        <v>13</v>
      </c>
      <c r="C9" s="2">
        <v>1</v>
      </c>
      <c r="D9" s="3"/>
      <c r="E9" s="3"/>
      <c r="F9" s="3">
        <v>4</v>
      </c>
      <c r="G9" s="3"/>
      <c r="H9" s="3"/>
      <c r="I9" s="3"/>
      <c r="J9" s="3"/>
      <c r="K9" s="3"/>
      <c r="L9" s="3"/>
      <c r="M9" s="3">
        <v>1</v>
      </c>
      <c r="N9" s="3"/>
      <c r="O9" s="3"/>
      <c r="P9" s="3"/>
      <c r="Q9" s="3"/>
      <c r="R9" s="3"/>
      <c r="S9" s="3"/>
      <c r="T9" s="3"/>
      <c r="U9" s="4">
        <v>1</v>
      </c>
      <c r="V9" s="29">
        <f t="shared" si="0"/>
        <v>7</v>
      </c>
    </row>
    <row r="10" spans="1:22" ht="18" customHeight="1" x14ac:dyDescent="0.15">
      <c r="A10" s="153"/>
      <c r="B10" s="120" t="s">
        <v>14</v>
      </c>
      <c r="C10" s="5">
        <v>1</v>
      </c>
      <c r="D10" s="6"/>
      <c r="E10" s="6"/>
      <c r="F10" s="6">
        <v>4</v>
      </c>
      <c r="G10" s="6"/>
      <c r="H10" s="6"/>
      <c r="I10" s="6"/>
      <c r="J10" s="6"/>
      <c r="K10" s="6"/>
      <c r="L10" s="6"/>
      <c r="M10" s="6">
        <v>1</v>
      </c>
      <c r="N10" s="6"/>
      <c r="O10" s="6"/>
      <c r="P10" s="6"/>
      <c r="Q10" s="6"/>
      <c r="R10" s="6"/>
      <c r="S10" s="6"/>
      <c r="T10" s="6"/>
      <c r="U10" s="7">
        <v>1</v>
      </c>
      <c r="V10" s="31">
        <f t="shared" si="0"/>
        <v>7</v>
      </c>
    </row>
    <row r="11" spans="1:22" ht="18" customHeight="1" x14ac:dyDescent="0.15">
      <c r="A11" s="156" t="s">
        <v>3</v>
      </c>
      <c r="B11" s="121" t="s">
        <v>13</v>
      </c>
      <c r="C11" s="11">
        <v>3</v>
      </c>
      <c r="D11" s="12"/>
      <c r="E11" s="12"/>
      <c r="F11" s="12">
        <v>4</v>
      </c>
      <c r="G11" s="12">
        <v>5</v>
      </c>
      <c r="H11" s="12"/>
      <c r="I11" s="12"/>
      <c r="J11" s="12"/>
      <c r="K11" s="12"/>
      <c r="L11" s="12"/>
      <c r="M11" s="12">
        <v>2</v>
      </c>
      <c r="N11" s="12"/>
      <c r="O11" s="12">
        <v>2</v>
      </c>
      <c r="P11" s="12"/>
      <c r="Q11" s="12"/>
      <c r="R11" s="12">
        <v>4</v>
      </c>
      <c r="S11" s="12"/>
      <c r="T11" s="12">
        <v>4</v>
      </c>
      <c r="U11" s="13">
        <v>2</v>
      </c>
      <c r="V11" s="32">
        <f t="shared" si="0"/>
        <v>26</v>
      </c>
    </row>
    <row r="12" spans="1:22" ht="18" customHeight="1" x14ac:dyDescent="0.15">
      <c r="A12" s="157"/>
      <c r="B12" s="119" t="s">
        <v>14</v>
      </c>
      <c r="C12" s="8">
        <v>3</v>
      </c>
      <c r="D12" s="9"/>
      <c r="E12" s="9"/>
      <c r="F12" s="9">
        <v>4</v>
      </c>
      <c r="G12" s="9">
        <v>5</v>
      </c>
      <c r="H12" s="9"/>
      <c r="I12" s="9"/>
      <c r="J12" s="9"/>
      <c r="K12" s="9"/>
      <c r="L12" s="9"/>
      <c r="M12" s="9">
        <v>2</v>
      </c>
      <c r="N12" s="9"/>
      <c r="O12" s="9">
        <v>2</v>
      </c>
      <c r="P12" s="9"/>
      <c r="Q12" s="9"/>
      <c r="R12" s="9">
        <v>4</v>
      </c>
      <c r="S12" s="9"/>
      <c r="T12" s="9">
        <v>4</v>
      </c>
      <c r="U12" s="10">
        <v>2</v>
      </c>
      <c r="V12" s="30">
        <f t="shared" si="0"/>
        <v>26</v>
      </c>
    </row>
    <row r="13" spans="1:22" ht="18" customHeight="1" x14ac:dyDescent="0.15">
      <c r="A13" s="154" t="s">
        <v>4</v>
      </c>
      <c r="B13" s="118" t="s">
        <v>13</v>
      </c>
      <c r="C13" s="2">
        <v>4</v>
      </c>
      <c r="D13" s="3"/>
      <c r="E13" s="3">
        <v>5</v>
      </c>
      <c r="F13" s="3"/>
      <c r="G13" s="3"/>
      <c r="H13" s="3"/>
      <c r="I13" s="3"/>
      <c r="J13" s="3"/>
      <c r="K13" s="3"/>
      <c r="L13" s="3"/>
      <c r="M13" s="3">
        <v>2</v>
      </c>
      <c r="N13" s="3"/>
      <c r="O13" s="3"/>
      <c r="P13" s="3"/>
      <c r="Q13" s="3"/>
      <c r="R13" s="3">
        <v>8</v>
      </c>
      <c r="S13" s="3"/>
      <c r="T13" s="3">
        <v>1</v>
      </c>
      <c r="U13" s="4">
        <v>1</v>
      </c>
      <c r="V13" s="29">
        <f t="shared" si="0"/>
        <v>21</v>
      </c>
    </row>
    <row r="14" spans="1:22" ht="18" customHeight="1" x14ac:dyDescent="0.15">
      <c r="A14" s="153"/>
      <c r="B14" s="120" t="s">
        <v>14</v>
      </c>
      <c r="C14" s="5">
        <v>4</v>
      </c>
      <c r="D14" s="6"/>
      <c r="E14" s="6">
        <v>5</v>
      </c>
      <c r="F14" s="6"/>
      <c r="G14" s="6"/>
      <c r="H14" s="6"/>
      <c r="I14" s="6"/>
      <c r="J14" s="6"/>
      <c r="K14" s="6"/>
      <c r="L14" s="6"/>
      <c r="M14" s="6">
        <v>2</v>
      </c>
      <c r="N14" s="6"/>
      <c r="O14" s="6"/>
      <c r="P14" s="6"/>
      <c r="Q14" s="6"/>
      <c r="R14" s="6">
        <v>8</v>
      </c>
      <c r="S14" s="6"/>
      <c r="T14" s="6">
        <v>1</v>
      </c>
      <c r="U14" s="7">
        <v>1</v>
      </c>
      <c r="V14" s="31">
        <f t="shared" si="0"/>
        <v>21</v>
      </c>
    </row>
    <row r="15" spans="1:22" ht="18" customHeight="1" x14ac:dyDescent="0.15">
      <c r="A15" s="156" t="s">
        <v>5</v>
      </c>
      <c r="B15" s="121" t="s">
        <v>13</v>
      </c>
      <c r="C15" s="11">
        <v>4</v>
      </c>
      <c r="D15" s="12">
        <v>3</v>
      </c>
      <c r="E15" s="12">
        <v>16</v>
      </c>
      <c r="F15" s="12"/>
      <c r="G15" s="12"/>
      <c r="H15" s="12"/>
      <c r="I15" s="12"/>
      <c r="J15" s="12"/>
      <c r="K15" s="12"/>
      <c r="L15" s="12"/>
      <c r="M15" s="12">
        <v>1</v>
      </c>
      <c r="N15" s="12"/>
      <c r="O15" s="12"/>
      <c r="P15" s="12">
        <v>2</v>
      </c>
      <c r="Q15" s="12">
        <v>2</v>
      </c>
      <c r="R15" s="12"/>
      <c r="S15" s="12"/>
      <c r="T15" s="12"/>
      <c r="U15" s="13"/>
      <c r="V15" s="32">
        <f t="shared" si="0"/>
        <v>28</v>
      </c>
    </row>
    <row r="16" spans="1:22" ht="18" customHeight="1" x14ac:dyDescent="0.15">
      <c r="A16" s="157"/>
      <c r="B16" s="119" t="s">
        <v>14</v>
      </c>
      <c r="C16" s="8">
        <v>4</v>
      </c>
      <c r="D16" s="9">
        <v>3</v>
      </c>
      <c r="E16" s="9">
        <v>16</v>
      </c>
      <c r="F16" s="9"/>
      <c r="G16" s="9"/>
      <c r="H16" s="9"/>
      <c r="I16" s="9"/>
      <c r="J16" s="9"/>
      <c r="K16" s="9"/>
      <c r="L16" s="9"/>
      <c r="M16" s="9">
        <v>1</v>
      </c>
      <c r="N16" s="9"/>
      <c r="O16" s="9"/>
      <c r="P16" s="9">
        <v>2</v>
      </c>
      <c r="Q16" s="9">
        <v>2</v>
      </c>
      <c r="R16" s="9"/>
      <c r="S16" s="9"/>
      <c r="T16" s="9"/>
      <c r="U16" s="10"/>
      <c r="V16" s="30">
        <f t="shared" si="0"/>
        <v>28</v>
      </c>
    </row>
    <row r="17" spans="1:22" ht="18" customHeight="1" x14ac:dyDescent="0.15">
      <c r="A17" s="154" t="s">
        <v>6</v>
      </c>
      <c r="B17" s="118" t="s">
        <v>13</v>
      </c>
      <c r="C17" s="2">
        <v>4</v>
      </c>
      <c r="D17" s="3">
        <v>3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7</v>
      </c>
    </row>
    <row r="18" spans="1:22" ht="18" customHeight="1" x14ac:dyDescent="0.15">
      <c r="A18" s="153"/>
      <c r="B18" s="120" t="s">
        <v>14</v>
      </c>
      <c r="C18" s="5">
        <v>4</v>
      </c>
      <c r="D18" s="6">
        <v>3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7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>
        <v>5</v>
      </c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5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>
        <v>5</v>
      </c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5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>
        <v>2</v>
      </c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>
        <v>2</v>
      </c>
      <c r="V21" s="29">
        <f t="shared" si="0"/>
        <v>4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>
        <v>2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>
        <v>2</v>
      </c>
      <c r="V22" s="31">
        <f t="shared" si="0"/>
        <v>4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>
        <v>8</v>
      </c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8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>
        <v>8</v>
      </c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8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>
        <v>2</v>
      </c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2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>
        <v>2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2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>
        <v>8</v>
      </c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8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>
        <v>8</v>
      </c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8</v>
      </c>
    </row>
    <row r="29" spans="1:22" ht="18" customHeight="1" x14ac:dyDescent="0.15">
      <c r="A29" s="154" t="s">
        <v>12</v>
      </c>
      <c r="B29" s="118" t="s">
        <v>13</v>
      </c>
      <c r="C29" s="2">
        <v>4</v>
      </c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4</v>
      </c>
    </row>
    <row r="30" spans="1:22" ht="18" customHeight="1" x14ac:dyDescent="0.15">
      <c r="A30" s="153"/>
      <c r="B30" s="120" t="s">
        <v>14</v>
      </c>
      <c r="C30" s="5">
        <v>4</v>
      </c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4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21</v>
      </c>
      <c r="D31" s="3">
        <f t="shared" ref="D31:V31" si="1">+D7+D9+D11+D13+D15+D17+D19+D21+D23+D25+D27+D29</f>
        <v>6</v>
      </c>
      <c r="E31" s="3">
        <f t="shared" si="1"/>
        <v>21</v>
      </c>
      <c r="F31" s="3">
        <f t="shared" si="1"/>
        <v>25</v>
      </c>
      <c r="G31" s="3">
        <f t="shared" si="1"/>
        <v>13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6</v>
      </c>
      <c r="N31" s="3">
        <f t="shared" si="1"/>
        <v>0</v>
      </c>
      <c r="O31" s="3">
        <f t="shared" si="1"/>
        <v>2</v>
      </c>
      <c r="P31" s="3">
        <f t="shared" si="1"/>
        <v>2</v>
      </c>
      <c r="Q31" s="3">
        <f t="shared" si="1"/>
        <v>2</v>
      </c>
      <c r="R31" s="3">
        <f t="shared" si="1"/>
        <v>12</v>
      </c>
      <c r="S31" s="3">
        <f t="shared" si="1"/>
        <v>0</v>
      </c>
      <c r="T31" s="3">
        <f t="shared" si="1"/>
        <v>5</v>
      </c>
      <c r="U31" s="4">
        <f t="shared" si="1"/>
        <v>6</v>
      </c>
      <c r="V31" s="29">
        <f t="shared" si="1"/>
        <v>121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21</v>
      </c>
      <c r="D32" s="6">
        <f t="shared" si="3"/>
        <v>6</v>
      </c>
      <c r="E32" s="6">
        <f t="shared" si="3"/>
        <v>21</v>
      </c>
      <c r="F32" s="6">
        <f t="shared" si="3"/>
        <v>25</v>
      </c>
      <c r="G32" s="6">
        <f t="shared" si="3"/>
        <v>13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6</v>
      </c>
      <c r="N32" s="6">
        <f t="shared" si="3"/>
        <v>0</v>
      </c>
      <c r="O32" s="6">
        <f t="shared" si="3"/>
        <v>2</v>
      </c>
      <c r="P32" s="6">
        <f t="shared" si="3"/>
        <v>2</v>
      </c>
      <c r="Q32" s="6">
        <f t="shared" si="3"/>
        <v>2</v>
      </c>
      <c r="R32" s="6">
        <f t="shared" si="3"/>
        <v>12</v>
      </c>
      <c r="S32" s="6">
        <f t="shared" si="3"/>
        <v>0</v>
      </c>
      <c r="T32" s="6">
        <f t="shared" si="3"/>
        <v>5</v>
      </c>
      <c r="U32" s="7">
        <f t="shared" si="3"/>
        <v>6</v>
      </c>
      <c r="V32" s="31">
        <f t="shared" si="3"/>
        <v>121</v>
      </c>
    </row>
    <row r="33" spans="1:22" ht="18" customHeight="1" x14ac:dyDescent="0.15">
      <c r="A33" s="158" t="s">
        <v>273</v>
      </c>
      <c r="B33" s="118" t="s">
        <v>13</v>
      </c>
      <c r="C33" s="2">
        <v>16</v>
      </c>
      <c r="D33" s="3">
        <v>12</v>
      </c>
      <c r="E33" s="3">
        <v>31</v>
      </c>
      <c r="F33" s="3">
        <v>47</v>
      </c>
      <c r="G33" s="3">
        <v>7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1</v>
      </c>
      <c r="O33" s="3">
        <v>0</v>
      </c>
      <c r="P33" s="3">
        <v>0</v>
      </c>
      <c r="Q33" s="3">
        <v>2</v>
      </c>
      <c r="R33" s="3">
        <v>6</v>
      </c>
      <c r="S33" s="3">
        <v>2</v>
      </c>
      <c r="T33" s="3">
        <v>0</v>
      </c>
      <c r="U33" s="4">
        <v>3</v>
      </c>
      <c r="V33" s="29">
        <f>SUM(C33:U33)</f>
        <v>127</v>
      </c>
    </row>
    <row r="34" spans="1:22" ht="18" customHeight="1" x14ac:dyDescent="0.15">
      <c r="A34" s="153"/>
      <c r="B34" s="120" t="s">
        <v>14</v>
      </c>
      <c r="C34" s="5">
        <v>16</v>
      </c>
      <c r="D34" s="6">
        <v>12</v>
      </c>
      <c r="E34" s="6">
        <v>31</v>
      </c>
      <c r="F34" s="6">
        <v>55</v>
      </c>
      <c r="G34" s="6">
        <v>7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1</v>
      </c>
      <c r="O34" s="6">
        <v>0</v>
      </c>
      <c r="P34" s="6">
        <v>0</v>
      </c>
      <c r="Q34" s="6">
        <v>4</v>
      </c>
      <c r="R34" s="6">
        <v>10</v>
      </c>
      <c r="S34" s="6">
        <v>2</v>
      </c>
      <c r="T34" s="6">
        <v>0</v>
      </c>
      <c r="U34" s="7">
        <v>3</v>
      </c>
      <c r="V34" s="31">
        <f>SUM(C34:U34)</f>
        <v>141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1.3125</v>
      </c>
      <c r="D35" s="34">
        <f t="shared" ref="D35:V35" si="5">IF(D33=0,"- ",+D31/D33)</f>
        <v>0.5</v>
      </c>
      <c r="E35" s="34">
        <f t="shared" si="5"/>
        <v>0.67741935483870963</v>
      </c>
      <c r="F35" s="34">
        <f t="shared" si="5"/>
        <v>0.53191489361702127</v>
      </c>
      <c r="G35" s="34">
        <f t="shared" si="5"/>
        <v>1.8571428571428572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>
        <f t="shared" si="5"/>
        <v>0</v>
      </c>
      <c r="O35" s="34" t="str">
        <f t="shared" si="5"/>
        <v xml:space="preserve">- </v>
      </c>
      <c r="P35" s="34" t="str">
        <f t="shared" si="5"/>
        <v xml:space="preserve">- </v>
      </c>
      <c r="Q35" s="34">
        <f t="shared" si="5"/>
        <v>1</v>
      </c>
      <c r="R35" s="34">
        <f t="shared" si="5"/>
        <v>2</v>
      </c>
      <c r="S35" s="34">
        <f t="shared" si="5"/>
        <v>0</v>
      </c>
      <c r="T35" s="34" t="str">
        <f t="shared" si="5"/>
        <v xml:space="preserve">- </v>
      </c>
      <c r="U35" s="35">
        <f t="shared" si="5"/>
        <v>2</v>
      </c>
      <c r="V35" s="36">
        <f t="shared" si="5"/>
        <v>0.952755905511811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1.3125</v>
      </c>
      <c r="D36" s="38">
        <f t="shared" si="7"/>
        <v>0.5</v>
      </c>
      <c r="E36" s="38">
        <f t="shared" si="7"/>
        <v>0.67741935483870963</v>
      </c>
      <c r="F36" s="38">
        <f t="shared" si="7"/>
        <v>0.45454545454545453</v>
      </c>
      <c r="G36" s="38">
        <f t="shared" si="7"/>
        <v>1.8571428571428572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>
        <f t="shared" si="7"/>
        <v>0</v>
      </c>
      <c r="O36" s="38" t="str">
        <f t="shared" si="7"/>
        <v xml:space="preserve">- </v>
      </c>
      <c r="P36" s="38" t="str">
        <f t="shared" si="7"/>
        <v xml:space="preserve">- </v>
      </c>
      <c r="Q36" s="38">
        <f t="shared" si="7"/>
        <v>0.5</v>
      </c>
      <c r="R36" s="38">
        <f t="shared" si="7"/>
        <v>1.2</v>
      </c>
      <c r="S36" s="38">
        <f t="shared" si="7"/>
        <v>0</v>
      </c>
      <c r="T36" s="38" t="str">
        <f t="shared" si="7"/>
        <v xml:space="preserve">- </v>
      </c>
      <c r="U36" s="39">
        <f t="shared" si="7"/>
        <v>2</v>
      </c>
      <c r="V36" s="40">
        <f t="shared" si="7"/>
        <v>0.85815602836879434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8</v>
      </c>
      <c r="O4" s="14" t="s">
        <v>35</v>
      </c>
      <c r="P4" s="14" t="s">
        <v>36</v>
      </c>
      <c r="Q4" s="15">
        <v>8</v>
      </c>
      <c r="R4" s="14" t="s">
        <v>37</v>
      </c>
      <c r="T4" s="16" t="s">
        <v>33</v>
      </c>
      <c r="U4" s="16"/>
      <c r="V4" s="16" t="s">
        <v>132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>
        <v>2</v>
      </c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>
        <v>2</v>
      </c>
      <c r="S9" s="3"/>
      <c r="T9" s="3"/>
      <c r="U9" s="4"/>
      <c r="V9" s="29">
        <f t="shared" si="0"/>
        <v>4</v>
      </c>
    </row>
    <row r="10" spans="1:22" ht="18" customHeight="1" x14ac:dyDescent="0.15">
      <c r="A10" s="153"/>
      <c r="B10" s="120" t="s">
        <v>14</v>
      </c>
      <c r="C10" s="5"/>
      <c r="D10" s="6"/>
      <c r="E10" s="6">
        <v>2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>
        <v>2</v>
      </c>
      <c r="S10" s="6"/>
      <c r="T10" s="6"/>
      <c r="U10" s="7"/>
      <c r="V10" s="31">
        <f t="shared" si="0"/>
        <v>4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0</v>
      </c>
    </row>
    <row r="14" spans="1:22" ht="18" customHeight="1" x14ac:dyDescent="0.15">
      <c r="A14" s="153"/>
      <c r="B14" s="120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0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0</v>
      </c>
    </row>
    <row r="16" spans="1:22" ht="18" customHeight="1" x14ac:dyDescent="0.15">
      <c r="A16" s="157"/>
      <c r="B16" s="119" t="s">
        <v>14</v>
      </c>
      <c r="C16" s="8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0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>
        <v>2</v>
      </c>
      <c r="V17" s="29">
        <f t="shared" si="0"/>
        <v>2</v>
      </c>
    </row>
    <row r="18" spans="1:22" ht="18" customHeight="1" x14ac:dyDescent="0.15">
      <c r="A18" s="153"/>
      <c r="B18" s="120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>
        <v>42</v>
      </c>
      <c r="V18" s="31">
        <f t="shared" si="0"/>
        <v>42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0</v>
      </c>
      <c r="D31" s="3">
        <f t="shared" ref="D31:V31" si="1">+D7+D9+D11+D13+D15+D17+D19+D21+D23+D25+D27+D29</f>
        <v>0</v>
      </c>
      <c r="E31" s="3">
        <f t="shared" si="1"/>
        <v>2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2</v>
      </c>
      <c r="S31" s="3">
        <f t="shared" si="1"/>
        <v>0</v>
      </c>
      <c r="T31" s="3">
        <f t="shared" si="1"/>
        <v>0</v>
      </c>
      <c r="U31" s="4">
        <f t="shared" si="1"/>
        <v>2</v>
      </c>
      <c r="V31" s="29">
        <f t="shared" si="1"/>
        <v>6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0</v>
      </c>
      <c r="D32" s="6">
        <f t="shared" si="3"/>
        <v>0</v>
      </c>
      <c r="E32" s="6">
        <f t="shared" si="3"/>
        <v>2</v>
      </c>
      <c r="F32" s="6">
        <f t="shared" si="3"/>
        <v>0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2</v>
      </c>
      <c r="S32" s="6">
        <f t="shared" si="3"/>
        <v>0</v>
      </c>
      <c r="T32" s="6">
        <f t="shared" si="3"/>
        <v>0</v>
      </c>
      <c r="U32" s="7">
        <f t="shared" si="3"/>
        <v>42</v>
      </c>
      <c r="V32" s="31">
        <f t="shared" si="3"/>
        <v>46</v>
      </c>
    </row>
    <row r="33" spans="1:22" ht="18" customHeight="1" x14ac:dyDescent="0.15">
      <c r="A33" s="158" t="s">
        <v>273</v>
      </c>
      <c r="B33" s="118" t="s">
        <v>13</v>
      </c>
      <c r="C33" s="2">
        <v>0</v>
      </c>
      <c r="D33" s="3">
        <v>0</v>
      </c>
      <c r="E33" s="3">
        <v>2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5</v>
      </c>
      <c r="S33" s="3">
        <v>0</v>
      </c>
      <c r="T33" s="3">
        <v>0</v>
      </c>
      <c r="U33" s="4">
        <v>0</v>
      </c>
      <c r="V33" s="29">
        <f>SUM(C33:U33)</f>
        <v>7</v>
      </c>
    </row>
    <row r="34" spans="1:22" ht="18" customHeight="1" x14ac:dyDescent="0.15">
      <c r="A34" s="153"/>
      <c r="B34" s="120" t="s">
        <v>14</v>
      </c>
      <c r="C34" s="5">
        <v>0</v>
      </c>
      <c r="D34" s="6">
        <v>0</v>
      </c>
      <c r="E34" s="6">
        <v>2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5</v>
      </c>
      <c r="S34" s="6">
        <v>0</v>
      </c>
      <c r="T34" s="6">
        <v>0</v>
      </c>
      <c r="U34" s="7">
        <v>0</v>
      </c>
      <c r="V34" s="31">
        <f>SUM(C34:U34)</f>
        <v>7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 t="str">
        <f t="shared" ref="D35:V35" si="5">IF(D33=0,"- ",+D31/D33)</f>
        <v xml:space="preserve">- </v>
      </c>
      <c r="E35" s="34">
        <f t="shared" si="5"/>
        <v>1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>
        <f t="shared" si="5"/>
        <v>0.4</v>
      </c>
      <c r="S35" s="34" t="str">
        <f t="shared" si="5"/>
        <v xml:space="preserve">- </v>
      </c>
      <c r="T35" s="34" t="str">
        <f t="shared" si="5"/>
        <v xml:space="preserve">- </v>
      </c>
      <c r="U35" s="35" t="str">
        <f t="shared" si="5"/>
        <v xml:space="preserve">- </v>
      </c>
      <c r="V35" s="36">
        <f t="shared" si="5"/>
        <v>0.8571428571428571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 t="str">
        <f t="shared" si="7"/>
        <v xml:space="preserve">- </v>
      </c>
      <c r="E36" s="38">
        <f t="shared" si="7"/>
        <v>1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>
        <f t="shared" si="7"/>
        <v>0.4</v>
      </c>
      <c r="S36" s="38" t="str">
        <f t="shared" si="7"/>
        <v xml:space="preserve">- </v>
      </c>
      <c r="T36" s="38" t="str">
        <f t="shared" si="7"/>
        <v xml:space="preserve">- </v>
      </c>
      <c r="U36" s="39" t="str">
        <f t="shared" si="7"/>
        <v xml:space="preserve">- </v>
      </c>
      <c r="V36" s="40">
        <f t="shared" si="7"/>
        <v>6.5714285714285712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2</v>
      </c>
      <c r="O4" s="14" t="s">
        <v>35</v>
      </c>
      <c r="P4" s="14" t="s">
        <v>36</v>
      </c>
      <c r="Q4" s="15">
        <v>2</v>
      </c>
      <c r="R4" s="14" t="s">
        <v>37</v>
      </c>
      <c r="T4" s="16" t="s">
        <v>33</v>
      </c>
      <c r="U4" s="16"/>
      <c r="V4" s="16" t="s">
        <v>133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0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0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0</v>
      </c>
    </row>
    <row r="14" spans="1:22" ht="18" customHeight="1" x14ac:dyDescent="0.15">
      <c r="A14" s="153"/>
      <c r="B14" s="120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0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/>
      <c r="V15" s="32">
        <f t="shared" si="0"/>
        <v>0</v>
      </c>
    </row>
    <row r="16" spans="1:22" ht="18" customHeight="1" x14ac:dyDescent="0.15">
      <c r="A16" s="157"/>
      <c r="B16" s="119" t="s">
        <v>14</v>
      </c>
      <c r="C16" s="8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30">
        <f t="shared" si="0"/>
        <v>0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0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0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>
        <v>1</v>
      </c>
      <c r="V29" s="29">
        <f t="shared" si="0"/>
        <v>1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>
        <v>2</v>
      </c>
      <c r="V30" s="31">
        <f t="shared" si="0"/>
        <v>2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0</v>
      </c>
      <c r="D31" s="3">
        <f t="shared" ref="D31:V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0</v>
      </c>
      <c r="S31" s="3">
        <f t="shared" si="1"/>
        <v>0</v>
      </c>
      <c r="T31" s="3">
        <f t="shared" si="1"/>
        <v>0</v>
      </c>
      <c r="U31" s="4">
        <f t="shared" si="1"/>
        <v>1</v>
      </c>
      <c r="V31" s="29">
        <f t="shared" si="1"/>
        <v>1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0</v>
      </c>
      <c r="D32" s="6">
        <f t="shared" si="3"/>
        <v>0</v>
      </c>
      <c r="E32" s="6">
        <f t="shared" si="3"/>
        <v>0</v>
      </c>
      <c r="F32" s="6">
        <f t="shared" si="3"/>
        <v>0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0</v>
      </c>
      <c r="S32" s="6">
        <f t="shared" si="3"/>
        <v>0</v>
      </c>
      <c r="T32" s="6">
        <f t="shared" si="3"/>
        <v>0</v>
      </c>
      <c r="U32" s="7">
        <f t="shared" si="3"/>
        <v>2</v>
      </c>
      <c r="V32" s="31">
        <f t="shared" si="3"/>
        <v>2</v>
      </c>
    </row>
    <row r="33" spans="1:22" ht="18" customHeight="1" x14ac:dyDescent="0.15">
      <c r="A33" s="158" t="s">
        <v>273</v>
      </c>
      <c r="B33" s="118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13</v>
      </c>
      <c r="S33" s="3">
        <v>0</v>
      </c>
      <c r="T33" s="3">
        <v>4</v>
      </c>
      <c r="U33" s="4">
        <v>0</v>
      </c>
      <c r="V33" s="29">
        <f>SUM(C33:U33)</f>
        <v>17</v>
      </c>
    </row>
    <row r="34" spans="1:22" ht="18" customHeight="1" x14ac:dyDescent="0.15">
      <c r="A34" s="153"/>
      <c r="B34" s="120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13</v>
      </c>
      <c r="S34" s="6">
        <v>0</v>
      </c>
      <c r="T34" s="6">
        <v>4</v>
      </c>
      <c r="U34" s="7">
        <v>0</v>
      </c>
      <c r="V34" s="31">
        <f>SUM(C34:U34)</f>
        <v>17</v>
      </c>
    </row>
    <row r="35" spans="1:22" ht="18" customHeight="1" x14ac:dyDescent="0.15">
      <c r="A35" s="154" t="s">
        <v>38</v>
      </c>
      <c r="B35" s="118" t="s">
        <v>13</v>
      </c>
      <c r="C35" s="33" t="str">
        <f>IF(C33=0,"- ",+C31/C33)</f>
        <v xml:space="preserve">- </v>
      </c>
      <c r="D35" s="34" t="str">
        <f t="shared" ref="D35:V35" si="5">IF(D33=0,"- ",+D31/D33)</f>
        <v xml:space="preserve">- </v>
      </c>
      <c r="E35" s="34" t="str">
        <f t="shared" si="5"/>
        <v xml:space="preserve">- 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>
        <f t="shared" si="5"/>
        <v>0</v>
      </c>
      <c r="S35" s="34" t="str">
        <f t="shared" si="5"/>
        <v xml:space="preserve">- </v>
      </c>
      <c r="T35" s="34">
        <f t="shared" si="5"/>
        <v>0</v>
      </c>
      <c r="U35" s="35" t="str">
        <f t="shared" si="5"/>
        <v xml:space="preserve">- </v>
      </c>
      <c r="V35" s="36">
        <f t="shared" si="5"/>
        <v>5.8823529411764705E-2</v>
      </c>
    </row>
    <row r="36" spans="1:22" ht="18" customHeight="1" x14ac:dyDescent="0.15">
      <c r="A36" s="153"/>
      <c r="B36" s="120" t="s">
        <v>14</v>
      </c>
      <c r="C36" s="37" t="str">
        <f t="shared" ref="C36:V36" si="7">IF(C34=0,"- ",+C32/C34)</f>
        <v xml:space="preserve">- </v>
      </c>
      <c r="D36" s="38" t="str">
        <f t="shared" si="7"/>
        <v xml:space="preserve">- </v>
      </c>
      <c r="E36" s="38" t="str">
        <f t="shared" si="7"/>
        <v xml:space="preserve">- 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>
        <f t="shared" si="7"/>
        <v>0</v>
      </c>
      <c r="S36" s="38" t="str">
        <f t="shared" si="7"/>
        <v xml:space="preserve">- </v>
      </c>
      <c r="T36" s="38">
        <f t="shared" si="7"/>
        <v>0</v>
      </c>
      <c r="U36" s="39" t="str">
        <f t="shared" si="7"/>
        <v xml:space="preserve">- </v>
      </c>
      <c r="V36" s="40">
        <f t="shared" si="7"/>
        <v>0.11764705882352941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5</v>
      </c>
      <c r="O4" s="14" t="s">
        <v>35</v>
      </c>
      <c r="P4" s="14" t="s">
        <v>36</v>
      </c>
      <c r="Q4" s="15">
        <v>5</v>
      </c>
      <c r="R4" s="14" t="s">
        <v>37</v>
      </c>
      <c r="T4" s="16" t="s">
        <v>33</v>
      </c>
      <c r="U4" s="16"/>
      <c r="V4" s="16" t="s">
        <v>134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>
        <v>2</v>
      </c>
      <c r="D9" s="3"/>
      <c r="E9" s="3"/>
      <c r="F9" s="3"/>
      <c r="G9" s="3"/>
      <c r="H9" s="3">
        <v>2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>
        <v>4</v>
      </c>
      <c r="V9" s="29">
        <f t="shared" si="0"/>
        <v>8</v>
      </c>
    </row>
    <row r="10" spans="1:22" ht="18" customHeight="1" x14ac:dyDescent="0.15">
      <c r="A10" s="153"/>
      <c r="B10" s="120" t="s">
        <v>14</v>
      </c>
      <c r="C10" s="5">
        <v>2</v>
      </c>
      <c r="D10" s="6"/>
      <c r="E10" s="6"/>
      <c r="F10" s="6"/>
      <c r="G10" s="6"/>
      <c r="H10" s="6">
        <v>2</v>
      </c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>
        <v>4</v>
      </c>
      <c r="V10" s="31">
        <f t="shared" si="0"/>
        <v>8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>
        <v>2</v>
      </c>
      <c r="S11" s="12"/>
      <c r="T11" s="12"/>
      <c r="U11" s="13"/>
      <c r="V11" s="32">
        <f t="shared" si="0"/>
        <v>2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>
        <v>2</v>
      </c>
      <c r="S12" s="9"/>
      <c r="T12" s="9"/>
      <c r="U12" s="10"/>
      <c r="V12" s="30">
        <f t="shared" si="0"/>
        <v>2</v>
      </c>
    </row>
    <row r="13" spans="1:22" ht="18" customHeight="1" x14ac:dyDescent="0.15">
      <c r="A13" s="154" t="s">
        <v>4</v>
      </c>
      <c r="B13" s="118" t="s">
        <v>13</v>
      </c>
      <c r="C13" s="2">
        <v>2</v>
      </c>
      <c r="D13" s="3"/>
      <c r="E13" s="3"/>
      <c r="F13" s="3">
        <v>2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>
        <v>1</v>
      </c>
      <c r="S13" s="3"/>
      <c r="T13" s="3"/>
      <c r="U13" s="4"/>
      <c r="V13" s="29">
        <f t="shared" si="0"/>
        <v>5</v>
      </c>
    </row>
    <row r="14" spans="1:22" ht="18" customHeight="1" x14ac:dyDescent="0.15">
      <c r="A14" s="153"/>
      <c r="B14" s="120" t="s">
        <v>14</v>
      </c>
      <c r="C14" s="5">
        <v>2</v>
      </c>
      <c r="D14" s="6"/>
      <c r="E14" s="6"/>
      <c r="F14" s="6">
        <v>2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>
        <v>1</v>
      </c>
      <c r="S14" s="6"/>
      <c r="T14" s="6"/>
      <c r="U14" s="7"/>
      <c r="V14" s="31">
        <f t="shared" si="0"/>
        <v>5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>
        <v>3</v>
      </c>
      <c r="V15" s="32">
        <f t="shared" si="0"/>
        <v>3</v>
      </c>
    </row>
    <row r="16" spans="1:22" ht="18" customHeight="1" x14ac:dyDescent="0.15">
      <c r="A16" s="157"/>
      <c r="B16" s="119" t="s">
        <v>14</v>
      </c>
      <c r="C16" s="8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>
        <v>3</v>
      </c>
      <c r="V16" s="30">
        <f t="shared" si="0"/>
        <v>3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>
        <v>7</v>
      </c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7</v>
      </c>
    </row>
    <row r="20" spans="1:22" ht="18" customHeight="1" x14ac:dyDescent="0.15">
      <c r="A20" s="157"/>
      <c r="B20" s="119" t="s">
        <v>14</v>
      </c>
      <c r="C20" s="8"/>
      <c r="D20" s="9"/>
      <c r="E20" s="9">
        <v>7</v>
      </c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7</v>
      </c>
    </row>
    <row r="21" spans="1:22" ht="18" customHeight="1" x14ac:dyDescent="0.15">
      <c r="A21" s="154" t="s">
        <v>8</v>
      </c>
      <c r="B21" s="118" t="s">
        <v>13</v>
      </c>
      <c r="C21" s="2">
        <v>3</v>
      </c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3</v>
      </c>
    </row>
    <row r="22" spans="1:22" ht="18" customHeight="1" x14ac:dyDescent="0.15">
      <c r="A22" s="153"/>
      <c r="B22" s="120" t="s">
        <v>14</v>
      </c>
      <c r="C22" s="5">
        <v>3</v>
      </c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3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>
        <v>2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2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>
        <v>2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2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>
        <v>3</v>
      </c>
      <c r="D29" s="3"/>
      <c r="E29" s="3"/>
      <c r="F29" s="3"/>
      <c r="G29" s="3">
        <v>2</v>
      </c>
      <c r="H29" s="3"/>
      <c r="I29" s="3"/>
      <c r="J29" s="3"/>
      <c r="K29" s="3"/>
      <c r="L29" s="3">
        <v>1</v>
      </c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6</v>
      </c>
    </row>
    <row r="30" spans="1:22" ht="18" customHeight="1" x14ac:dyDescent="0.15">
      <c r="A30" s="153"/>
      <c r="B30" s="120" t="s">
        <v>14</v>
      </c>
      <c r="C30" s="5">
        <v>6</v>
      </c>
      <c r="D30" s="6"/>
      <c r="E30" s="6"/>
      <c r="F30" s="6"/>
      <c r="G30" s="6">
        <v>3</v>
      </c>
      <c r="H30" s="6"/>
      <c r="I30" s="6"/>
      <c r="J30" s="6"/>
      <c r="K30" s="6"/>
      <c r="L30" s="6">
        <v>3</v>
      </c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12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10</v>
      </c>
      <c r="D31" s="3">
        <f t="shared" ref="D31:V31" si="1">+D7+D9+D11+D13+D15+D17+D19+D21+D23+D25+D27+D29</f>
        <v>0</v>
      </c>
      <c r="E31" s="3">
        <f t="shared" si="1"/>
        <v>7</v>
      </c>
      <c r="F31" s="3">
        <f t="shared" si="1"/>
        <v>2</v>
      </c>
      <c r="G31" s="3">
        <f t="shared" si="1"/>
        <v>4</v>
      </c>
      <c r="H31" s="3">
        <f t="shared" si="1"/>
        <v>2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1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3</v>
      </c>
      <c r="S31" s="3">
        <f t="shared" si="1"/>
        <v>0</v>
      </c>
      <c r="T31" s="3">
        <f t="shared" si="1"/>
        <v>0</v>
      </c>
      <c r="U31" s="4">
        <f t="shared" si="1"/>
        <v>7</v>
      </c>
      <c r="V31" s="29">
        <f t="shared" si="1"/>
        <v>36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13</v>
      </c>
      <c r="D32" s="6">
        <f t="shared" si="3"/>
        <v>0</v>
      </c>
      <c r="E32" s="6">
        <f t="shared" si="3"/>
        <v>7</v>
      </c>
      <c r="F32" s="6">
        <f t="shared" si="3"/>
        <v>2</v>
      </c>
      <c r="G32" s="6">
        <f t="shared" si="3"/>
        <v>5</v>
      </c>
      <c r="H32" s="6">
        <f t="shared" si="3"/>
        <v>2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3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3</v>
      </c>
      <c r="S32" s="6">
        <f t="shared" si="3"/>
        <v>0</v>
      </c>
      <c r="T32" s="6">
        <f t="shared" si="3"/>
        <v>0</v>
      </c>
      <c r="U32" s="7">
        <f t="shared" si="3"/>
        <v>7</v>
      </c>
      <c r="V32" s="31">
        <f t="shared" si="3"/>
        <v>42</v>
      </c>
    </row>
    <row r="33" spans="1:22" ht="18" customHeight="1" x14ac:dyDescent="0.15">
      <c r="A33" s="158" t="s">
        <v>273</v>
      </c>
      <c r="B33" s="118" t="s">
        <v>13</v>
      </c>
      <c r="C33" s="2">
        <v>2</v>
      </c>
      <c r="D33" s="3">
        <v>2</v>
      </c>
      <c r="E33" s="3">
        <v>1</v>
      </c>
      <c r="F33" s="3">
        <v>0</v>
      </c>
      <c r="G33" s="3">
        <v>6</v>
      </c>
      <c r="H33" s="3">
        <v>3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3</v>
      </c>
      <c r="S33" s="3">
        <v>0</v>
      </c>
      <c r="T33" s="3">
        <v>0</v>
      </c>
      <c r="U33" s="4">
        <v>6</v>
      </c>
      <c r="V33" s="29">
        <f>SUM(C33:U33)</f>
        <v>23</v>
      </c>
    </row>
    <row r="34" spans="1:22" ht="18" customHeight="1" x14ac:dyDescent="0.15">
      <c r="A34" s="153"/>
      <c r="B34" s="120" t="s">
        <v>14</v>
      </c>
      <c r="C34" s="5">
        <v>30</v>
      </c>
      <c r="D34" s="6">
        <v>2</v>
      </c>
      <c r="E34" s="6">
        <v>1</v>
      </c>
      <c r="F34" s="6">
        <v>0</v>
      </c>
      <c r="G34" s="6">
        <v>6</v>
      </c>
      <c r="H34" s="6">
        <v>3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3</v>
      </c>
      <c r="S34" s="6">
        <v>0</v>
      </c>
      <c r="T34" s="6">
        <v>0</v>
      </c>
      <c r="U34" s="7">
        <v>6</v>
      </c>
      <c r="V34" s="31">
        <f>SUM(C34:U34)</f>
        <v>51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5</v>
      </c>
      <c r="D35" s="34">
        <f t="shared" ref="D35:V35" si="5">IF(D33=0,"- ",+D31/D33)</f>
        <v>0</v>
      </c>
      <c r="E35" s="34">
        <f t="shared" si="5"/>
        <v>7</v>
      </c>
      <c r="F35" s="34" t="str">
        <f t="shared" si="5"/>
        <v xml:space="preserve">- </v>
      </c>
      <c r="G35" s="34">
        <f t="shared" si="5"/>
        <v>0.66666666666666663</v>
      </c>
      <c r="H35" s="34">
        <f t="shared" si="5"/>
        <v>0.66666666666666663</v>
      </c>
      <c r="I35" s="34" t="str">
        <f t="shared" si="5"/>
        <v xml:space="preserve">- 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>
        <f t="shared" si="5"/>
        <v>1</v>
      </c>
      <c r="S35" s="34" t="str">
        <f t="shared" si="5"/>
        <v xml:space="preserve">- </v>
      </c>
      <c r="T35" s="34" t="str">
        <f t="shared" si="5"/>
        <v xml:space="preserve">- </v>
      </c>
      <c r="U35" s="35">
        <f t="shared" si="5"/>
        <v>1.1666666666666667</v>
      </c>
      <c r="V35" s="36">
        <f t="shared" si="5"/>
        <v>1.5652173913043479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0.43333333333333335</v>
      </c>
      <c r="D36" s="38">
        <f t="shared" si="7"/>
        <v>0</v>
      </c>
      <c r="E36" s="38">
        <f t="shared" si="7"/>
        <v>7</v>
      </c>
      <c r="F36" s="38" t="str">
        <f t="shared" si="7"/>
        <v xml:space="preserve">- </v>
      </c>
      <c r="G36" s="38">
        <f t="shared" si="7"/>
        <v>0.83333333333333337</v>
      </c>
      <c r="H36" s="38">
        <f t="shared" si="7"/>
        <v>0.66666666666666663</v>
      </c>
      <c r="I36" s="38" t="str">
        <f t="shared" si="7"/>
        <v xml:space="preserve">- 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>
        <f t="shared" si="7"/>
        <v>1</v>
      </c>
      <c r="S36" s="38" t="str">
        <f t="shared" si="7"/>
        <v xml:space="preserve">- </v>
      </c>
      <c r="T36" s="38" t="str">
        <f t="shared" si="7"/>
        <v xml:space="preserve">- </v>
      </c>
      <c r="U36" s="39">
        <f t="shared" si="7"/>
        <v>1.1666666666666667</v>
      </c>
      <c r="V36" s="40">
        <f t="shared" si="7"/>
        <v>0.82352941176470584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25</v>
      </c>
      <c r="O4" s="14" t="s">
        <v>35</v>
      </c>
      <c r="P4" s="14" t="s">
        <v>36</v>
      </c>
      <c r="Q4" s="15">
        <v>24</v>
      </c>
      <c r="R4" s="14" t="s">
        <v>37</v>
      </c>
      <c r="T4" s="16" t="s">
        <v>33</v>
      </c>
      <c r="U4" s="16"/>
      <c r="V4" s="16" t="s">
        <v>135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>
        <v>4</v>
      </c>
      <c r="S7" s="3"/>
      <c r="T7" s="3"/>
      <c r="U7" s="4"/>
      <c r="V7" s="29">
        <f>SUM(C7:U7)</f>
        <v>4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>
        <v>4</v>
      </c>
      <c r="S8" s="9"/>
      <c r="T8" s="9"/>
      <c r="U8" s="10"/>
      <c r="V8" s="30">
        <f t="shared" ref="V8:V30" si="0">SUM(C8:U8)</f>
        <v>4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/>
      <c r="F9" s="3">
        <v>2</v>
      </c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>
        <v>2</v>
      </c>
      <c r="S9" s="3"/>
      <c r="T9" s="3"/>
      <c r="U9" s="4"/>
      <c r="V9" s="29">
        <f t="shared" si="0"/>
        <v>4</v>
      </c>
    </row>
    <row r="10" spans="1:22" ht="18" customHeight="1" x14ac:dyDescent="0.15">
      <c r="A10" s="153"/>
      <c r="B10" s="120" t="s">
        <v>14</v>
      </c>
      <c r="C10" s="5"/>
      <c r="D10" s="6"/>
      <c r="E10" s="6"/>
      <c r="F10" s="6">
        <v>4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>
        <v>2</v>
      </c>
      <c r="S10" s="6"/>
      <c r="T10" s="6"/>
      <c r="U10" s="7"/>
      <c r="V10" s="31">
        <f t="shared" si="0"/>
        <v>6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>
        <v>17</v>
      </c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17</v>
      </c>
    </row>
    <row r="12" spans="1:22" ht="18" customHeight="1" x14ac:dyDescent="0.15">
      <c r="A12" s="157"/>
      <c r="B12" s="119" t="s">
        <v>14</v>
      </c>
      <c r="C12" s="8"/>
      <c r="D12" s="9"/>
      <c r="E12" s="9">
        <v>33</v>
      </c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33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>
        <v>7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>
        <v>1</v>
      </c>
      <c r="Q13" s="3"/>
      <c r="R13" s="3"/>
      <c r="S13" s="3"/>
      <c r="T13" s="3"/>
      <c r="U13" s="4"/>
      <c r="V13" s="29">
        <f t="shared" si="0"/>
        <v>8</v>
      </c>
    </row>
    <row r="14" spans="1:22" ht="18" customHeight="1" x14ac:dyDescent="0.15">
      <c r="A14" s="153"/>
      <c r="B14" s="120" t="s">
        <v>14</v>
      </c>
      <c r="C14" s="5"/>
      <c r="D14" s="6"/>
      <c r="E14" s="6">
        <v>7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>
        <v>1</v>
      </c>
      <c r="Q14" s="6"/>
      <c r="R14" s="6"/>
      <c r="S14" s="6"/>
      <c r="T14" s="6"/>
      <c r="U14" s="7"/>
      <c r="V14" s="31">
        <f t="shared" si="0"/>
        <v>8</v>
      </c>
    </row>
    <row r="15" spans="1:22" ht="18" customHeight="1" x14ac:dyDescent="0.15">
      <c r="A15" s="156" t="s">
        <v>5</v>
      </c>
      <c r="B15" s="121" t="s">
        <v>13</v>
      </c>
      <c r="C15" s="11"/>
      <c r="D15" s="12">
        <v>1</v>
      </c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>
        <v>2</v>
      </c>
      <c r="S15" s="12"/>
      <c r="T15" s="12"/>
      <c r="U15" s="13">
        <v>2</v>
      </c>
      <c r="V15" s="32">
        <f t="shared" si="0"/>
        <v>5</v>
      </c>
    </row>
    <row r="16" spans="1:22" ht="18" customHeight="1" x14ac:dyDescent="0.15">
      <c r="A16" s="157"/>
      <c r="B16" s="119" t="s">
        <v>14</v>
      </c>
      <c r="C16" s="8"/>
      <c r="D16" s="9">
        <v>2</v>
      </c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>
        <v>4</v>
      </c>
      <c r="S16" s="9"/>
      <c r="T16" s="9"/>
      <c r="U16" s="10">
        <v>3</v>
      </c>
      <c r="V16" s="30">
        <f t="shared" si="0"/>
        <v>9</v>
      </c>
    </row>
    <row r="17" spans="1:22" ht="18" customHeight="1" x14ac:dyDescent="0.15">
      <c r="A17" s="154" t="s">
        <v>6</v>
      </c>
      <c r="B17" s="118" t="s">
        <v>13</v>
      </c>
      <c r="C17" s="2">
        <v>9</v>
      </c>
      <c r="D17" s="3"/>
      <c r="E17" s="3">
        <v>10</v>
      </c>
      <c r="F17" s="3">
        <v>2</v>
      </c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>
        <v>3</v>
      </c>
      <c r="S17" s="3"/>
      <c r="T17" s="3"/>
      <c r="U17" s="4"/>
      <c r="V17" s="29">
        <f t="shared" si="0"/>
        <v>24</v>
      </c>
    </row>
    <row r="18" spans="1:22" ht="18" customHeight="1" x14ac:dyDescent="0.15">
      <c r="A18" s="153"/>
      <c r="B18" s="120" t="s">
        <v>14</v>
      </c>
      <c r="C18" s="5">
        <v>14</v>
      </c>
      <c r="D18" s="6"/>
      <c r="E18" s="6">
        <v>18</v>
      </c>
      <c r="F18" s="6">
        <v>2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>
        <v>9</v>
      </c>
      <c r="S18" s="6"/>
      <c r="T18" s="6"/>
      <c r="U18" s="7"/>
      <c r="V18" s="31">
        <f t="shared" si="0"/>
        <v>43</v>
      </c>
    </row>
    <row r="19" spans="1:22" ht="18" customHeight="1" x14ac:dyDescent="0.15">
      <c r="A19" s="156" t="s">
        <v>7</v>
      </c>
      <c r="B19" s="121" t="s">
        <v>13</v>
      </c>
      <c r="C19" s="11">
        <v>5</v>
      </c>
      <c r="D19" s="12"/>
      <c r="E19" s="12">
        <v>2</v>
      </c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7</v>
      </c>
    </row>
    <row r="20" spans="1:22" ht="18" customHeight="1" x14ac:dyDescent="0.15">
      <c r="A20" s="157"/>
      <c r="B20" s="119" t="s">
        <v>14</v>
      </c>
      <c r="C20" s="8">
        <v>5</v>
      </c>
      <c r="D20" s="9"/>
      <c r="E20" s="9">
        <v>2</v>
      </c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7</v>
      </c>
    </row>
    <row r="21" spans="1:22" ht="18" customHeight="1" x14ac:dyDescent="0.15">
      <c r="A21" s="154" t="s">
        <v>8</v>
      </c>
      <c r="B21" s="118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0</v>
      </c>
    </row>
    <row r="22" spans="1:22" ht="18" customHeight="1" x14ac:dyDescent="0.15">
      <c r="A22" s="153"/>
      <c r="B22" s="120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0</v>
      </c>
    </row>
    <row r="23" spans="1:22" ht="18" customHeight="1" x14ac:dyDescent="0.15">
      <c r="A23" s="156" t="s">
        <v>9</v>
      </c>
      <c r="B23" s="121" t="s">
        <v>13</v>
      </c>
      <c r="C23" s="11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0</v>
      </c>
    </row>
    <row r="24" spans="1:22" ht="18" customHeight="1" x14ac:dyDescent="0.15">
      <c r="A24" s="157"/>
      <c r="B24" s="119" t="s">
        <v>14</v>
      </c>
      <c r="C24" s="8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0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0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0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14</v>
      </c>
      <c r="D31" s="3">
        <f t="shared" ref="D31:V31" si="1">+D7+D9+D11+D13+D15+D17+D19+D21+D23+D25+D27+D29</f>
        <v>1</v>
      </c>
      <c r="E31" s="3">
        <f t="shared" si="1"/>
        <v>36</v>
      </c>
      <c r="F31" s="3">
        <f t="shared" si="1"/>
        <v>4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1</v>
      </c>
      <c r="Q31" s="3">
        <f t="shared" si="1"/>
        <v>0</v>
      </c>
      <c r="R31" s="3">
        <f t="shared" si="1"/>
        <v>11</v>
      </c>
      <c r="S31" s="3">
        <f t="shared" si="1"/>
        <v>0</v>
      </c>
      <c r="T31" s="3">
        <f t="shared" si="1"/>
        <v>0</v>
      </c>
      <c r="U31" s="4">
        <f t="shared" si="1"/>
        <v>2</v>
      </c>
      <c r="V31" s="29">
        <f t="shared" si="1"/>
        <v>69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19</v>
      </c>
      <c r="D32" s="6">
        <f t="shared" si="3"/>
        <v>2</v>
      </c>
      <c r="E32" s="6">
        <f t="shared" si="3"/>
        <v>60</v>
      </c>
      <c r="F32" s="6">
        <f t="shared" si="3"/>
        <v>6</v>
      </c>
      <c r="G32" s="6">
        <f t="shared" si="3"/>
        <v>0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1</v>
      </c>
      <c r="Q32" s="6">
        <f t="shared" si="3"/>
        <v>0</v>
      </c>
      <c r="R32" s="6">
        <f t="shared" si="3"/>
        <v>19</v>
      </c>
      <c r="S32" s="6">
        <f t="shared" si="3"/>
        <v>0</v>
      </c>
      <c r="T32" s="6">
        <f t="shared" si="3"/>
        <v>0</v>
      </c>
      <c r="U32" s="7">
        <f t="shared" si="3"/>
        <v>3</v>
      </c>
      <c r="V32" s="31">
        <f t="shared" si="3"/>
        <v>110</v>
      </c>
    </row>
    <row r="33" spans="1:22" ht="18" customHeight="1" x14ac:dyDescent="0.15">
      <c r="A33" s="158" t="s">
        <v>273</v>
      </c>
      <c r="B33" s="118" t="s">
        <v>13</v>
      </c>
      <c r="C33" s="2">
        <v>10</v>
      </c>
      <c r="D33" s="3">
        <v>0</v>
      </c>
      <c r="E33" s="3">
        <v>6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4</v>
      </c>
      <c r="L33" s="3">
        <v>2</v>
      </c>
      <c r="M33" s="3">
        <v>0</v>
      </c>
      <c r="N33" s="3">
        <v>0</v>
      </c>
      <c r="O33" s="3">
        <v>4</v>
      </c>
      <c r="P33" s="3">
        <v>0</v>
      </c>
      <c r="Q33" s="3">
        <v>0</v>
      </c>
      <c r="R33" s="3">
        <v>3</v>
      </c>
      <c r="S33" s="3">
        <v>0</v>
      </c>
      <c r="T33" s="3">
        <v>0</v>
      </c>
      <c r="U33" s="4">
        <v>1</v>
      </c>
      <c r="V33" s="29">
        <f>SUM(C33:U33)</f>
        <v>30</v>
      </c>
    </row>
    <row r="34" spans="1:22" ht="18" customHeight="1" x14ac:dyDescent="0.15">
      <c r="A34" s="153"/>
      <c r="B34" s="120" t="s">
        <v>14</v>
      </c>
      <c r="C34" s="5">
        <v>15</v>
      </c>
      <c r="D34" s="6">
        <v>0</v>
      </c>
      <c r="E34" s="6">
        <v>11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8</v>
      </c>
      <c r="L34" s="6">
        <v>5</v>
      </c>
      <c r="M34" s="6">
        <v>0</v>
      </c>
      <c r="N34" s="6">
        <v>0</v>
      </c>
      <c r="O34" s="6">
        <v>12</v>
      </c>
      <c r="P34" s="6">
        <v>0</v>
      </c>
      <c r="Q34" s="6">
        <v>0</v>
      </c>
      <c r="R34" s="6">
        <v>3</v>
      </c>
      <c r="S34" s="6">
        <v>0</v>
      </c>
      <c r="T34" s="6">
        <v>0</v>
      </c>
      <c r="U34" s="7">
        <v>1</v>
      </c>
      <c r="V34" s="31">
        <f>SUM(C34:U34)</f>
        <v>55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1.4</v>
      </c>
      <c r="D35" s="34" t="str">
        <f t="shared" ref="D35:V35" si="5">IF(D33=0,"- ",+D31/D33)</f>
        <v xml:space="preserve">- </v>
      </c>
      <c r="E35" s="34">
        <f t="shared" si="5"/>
        <v>6</v>
      </c>
      <c r="F35" s="34" t="str">
        <f t="shared" si="5"/>
        <v xml:space="preserve">- </v>
      </c>
      <c r="G35" s="34" t="str">
        <f t="shared" si="5"/>
        <v xml:space="preserve">- </v>
      </c>
      <c r="H35" s="34" t="str">
        <f t="shared" si="5"/>
        <v xml:space="preserve">- </v>
      </c>
      <c r="I35" s="34" t="str">
        <f t="shared" si="5"/>
        <v xml:space="preserve">- </v>
      </c>
      <c r="J35" s="34" t="str">
        <f t="shared" si="5"/>
        <v xml:space="preserve">- </v>
      </c>
      <c r="K35" s="34">
        <f t="shared" ref="K35:M35" si="6">IF(K33=0,"- ",+K31/K33)</f>
        <v>0</v>
      </c>
      <c r="L35" s="34">
        <f t="shared" si="6"/>
        <v>0</v>
      </c>
      <c r="M35" s="34" t="str">
        <f t="shared" si="6"/>
        <v xml:space="preserve">- </v>
      </c>
      <c r="N35" s="34" t="str">
        <f t="shared" si="5"/>
        <v xml:space="preserve">- </v>
      </c>
      <c r="O35" s="34">
        <f t="shared" si="5"/>
        <v>0</v>
      </c>
      <c r="P35" s="34" t="str">
        <f t="shared" si="5"/>
        <v xml:space="preserve">- </v>
      </c>
      <c r="Q35" s="34" t="str">
        <f t="shared" si="5"/>
        <v xml:space="preserve">- </v>
      </c>
      <c r="R35" s="34">
        <f t="shared" si="5"/>
        <v>3.6666666666666665</v>
      </c>
      <c r="S35" s="34" t="str">
        <f t="shared" si="5"/>
        <v xml:space="preserve">- </v>
      </c>
      <c r="T35" s="34" t="str">
        <f t="shared" si="5"/>
        <v xml:space="preserve">- </v>
      </c>
      <c r="U35" s="35">
        <f t="shared" si="5"/>
        <v>2</v>
      </c>
      <c r="V35" s="36">
        <f t="shared" si="5"/>
        <v>2.2999999999999998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1.2666666666666666</v>
      </c>
      <c r="D36" s="38" t="str">
        <f t="shared" si="7"/>
        <v xml:space="preserve">- </v>
      </c>
      <c r="E36" s="38">
        <f t="shared" si="7"/>
        <v>5.4545454545454541</v>
      </c>
      <c r="F36" s="38" t="str">
        <f t="shared" si="7"/>
        <v xml:space="preserve">- </v>
      </c>
      <c r="G36" s="38" t="str">
        <f t="shared" si="7"/>
        <v xml:space="preserve">- </v>
      </c>
      <c r="H36" s="38" t="str">
        <f t="shared" si="7"/>
        <v xml:space="preserve">- </v>
      </c>
      <c r="I36" s="38" t="str">
        <f t="shared" si="7"/>
        <v xml:space="preserve">- </v>
      </c>
      <c r="J36" s="38" t="str">
        <f t="shared" si="7"/>
        <v xml:space="preserve">- </v>
      </c>
      <c r="K36" s="38">
        <f t="shared" ref="K36:M36" si="8">IF(K34=0,"- ",+K32/K34)</f>
        <v>0</v>
      </c>
      <c r="L36" s="38">
        <f t="shared" si="8"/>
        <v>0</v>
      </c>
      <c r="M36" s="38" t="str">
        <f t="shared" si="8"/>
        <v xml:space="preserve">- </v>
      </c>
      <c r="N36" s="38" t="str">
        <f t="shared" si="7"/>
        <v xml:space="preserve">- </v>
      </c>
      <c r="O36" s="38">
        <f t="shared" si="7"/>
        <v>0</v>
      </c>
      <c r="P36" s="38" t="str">
        <f t="shared" si="7"/>
        <v xml:space="preserve">- </v>
      </c>
      <c r="Q36" s="38" t="str">
        <f t="shared" si="7"/>
        <v xml:space="preserve">- </v>
      </c>
      <c r="R36" s="38">
        <f t="shared" si="7"/>
        <v>6.333333333333333</v>
      </c>
      <c r="S36" s="38" t="str">
        <f t="shared" si="7"/>
        <v xml:space="preserve">- </v>
      </c>
      <c r="T36" s="38" t="str">
        <f t="shared" si="7"/>
        <v xml:space="preserve">- </v>
      </c>
      <c r="U36" s="39">
        <f t="shared" si="7"/>
        <v>3</v>
      </c>
      <c r="V36" s="40">
        <f t="shared" si="7"/>
        <v>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2</v>
      </c>
      <c r="O4" s="14" t="s">
        <v>35</v>
      </c>
      <c r="P4" s="14" t="s">
        <v>36</v>
      </c>
      <c r="Q4" s="15">
        <v>2</v>
      </c>
      <c r="R4" s="14" t="s">
        <v>37</v>
      </c>
      <c r="T4" s="16" t="s">
        <v>33</v>
      </c>
      <c r="U4" s="16"/>
      <c r="V4" s="16" t="s">
        <v>136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>
        <v>4</v>
      </c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4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>
        <v>4</v>
      </c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4</v>
      </c>
    </row>
    <row r="9" spans="1:22" ht="18" customHeight="1" x14ac:dyDescent="0.15">
      <c r="A9" s="154" t="s">
        <v>2</v>
      </c>
      <c r="B9" s="118" t="s">
        <v>13</v>
      </c>
      <c r="C9" s="2"/>
      <c r="D9" s="3"/>
      <c r="E9" s="3">
        <v>4</v>
      </c>
      <c r="F9" s="3">
        <v>4</v>
      </c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8</v>
      </c>
    </row>
    <row r="10" spans="1:22" ht="18" customHeight="1" x14ac:dyDescent="0.15">
      <c r="A10" s="153"/>
      <c r="B10" s="120" t="s">
        <v>14</v>
      </c>
      <c r="C10" s="5"/>
      <c r="D10" s="6"/>
      <c r="E10" s="6">
        <v>4</v>
      </c>
      <c r="F10" s="6">
        <v>4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8</v>
      </c>
    </row>
    <row r="11" spans="1:22" ht="18" customHeight="1" x14ac:dyDescent="0.15">
      <c r="A11" s="156" t="s">
        <v>3</v>
      </c>
      <c r="B11" s="121" t="s">
        <v>13</v>
      </c>
      <c r="C11" s="11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0</v>
      </c>
    </row>
    <row r="12" spans="1:22" ht="18" customHeight="1" x14ac:dyDescent="0.15">
      <c r="A12" s="157"/>
      <c r="B12" s="119" t="s">
        <v>14</v>
      </c>
      <c r="C12" s="8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0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0</v>
      </c>
    </row>
    <row r="14" spans="1:22" ht="18" customHeight="1" x14ac:dyDescent="0.15">
      <c r="A14" s="153"/>
      <c r="B14" s="120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0</v>
      </c>
    </row>
    <row r="15" spans="1:22" ht="18" customHeight="1" x14ac:dyDescent="0.15">
      <c r="A15" s="156" t="s">
        <v>5</v>
      </c>
      <c r="B15" s="121" t="s">
        <v>13</v>
      </c>
      <c r="C15" s="11"/>
      <c r="D15" s="12"/>
      <c r="E15" s="12">
        <v>3</v>
      </c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3">
        <v>1</v>
      </c>
      <c r="V15" s="32">
        <f t="shared" si="0"/>
        <v>4</v>
      </c>
    </row>
    <row r="16" spans="1:22" ht="18" customHeight="1" x14ac:dyDescent="0.15">
      <c r="A16" s="157"/>
      <c r="B16" s="119" t="s">
        <v>14</v>
      </c>
      <c r="C16" s="8"/>
      <c r="D16" s="9"/>
      <c r="E16" s="9">
        <v>3</v>
      </c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>
        <v>1</v>
      </c>
      <c r="V16" s="30">
        <f t="shared" si="0"/>
        <v>4</v>
      </c>
    </row>
    <row r="17" spans="1:22" ht="18" customHeight="1" x14ac:dyDescent="0.15">
      <c r="A17" s="154" t="s">
        <v>6</v>
      </c>
      <c r="B17" s="118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4"/>
      <c r="V17" s="29">
        <f t="shared" si="0"/>
        <v>0</v>
      </c>
    </row>
    <row r="18" spans="1:22" ht="18" customHeight="1" x14ac:dyDescent="0.15">
      <c r="A18" s="153"/>
      <c r="B18" s="120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7"/>
      <c r="V18" s="31">
        <f t="shared" si="0"/>
        <v>0</v>
      </c>
    </row>
    <row r="19" spans="1:22" ht="18" customHeight="1" x14ac:dyDescent="0.15">
      <c r="A19" s="156" t="s">
        <v>7</v>
      </c>
      <c r="B19" s="121" t="s">
        <v>13</v>
      </c>
      <c r="C19" s="11"/>
      <c r="D19" s="12"/>
      <c r="E19" s="12"/>
      <c r="F19" s="12">
        <v>4</v>
      </c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4</v>
      </c>
    </row>
    <row r="20" spans="1:22" ht="18" customHeight="1" x14ac:dyDescent="0.15">
      <c r="A20" s="157"/>
      <c r="B20" s="119" t="s">
        <v>14</v>
      </c>
      <c r="C20" s="8"/>
      <c r="D20" s="9"/>
      <c r="E20" s="9"/>
      <c r="F20" s="9">
        <v>4</v>
      </c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4</v>
      </c>
    </row>
    <row r="21" spans="1:22" ht="18" customHeight="1" x14ac:dyDescent="0.15">
      <c r="A21" s="154" t="s">
        <v>8</v>
      </c>
      <c r="B21" s="118" t="s">
        <v>13</v>
      </c>
      <c r="C21" s="2">
        <v>4</v>
      </c>
      <c r="D21" s="3"/>
      <c r="E21" s="3"/>
      <c r="F21" s="3"/>
      <c r="G21" s="3">
        <v>1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5</v>
      </c>
    </row>
    <row r="22" spans="1:22" ht="18" customHeight="1" x14ac:dyDescent="0.15">
      <c r="A22" s="153"/>
      <c r="B22" s="120" t="s">
        <v>14</v>
      </c>
      <c r="C22" s="5">
        <v>4</v>
      </c>
      <c r="D22" s="6"/>
      <c r="E22" s="6"/>
      <c r="F22" s="6"/>
      <c r="G22" s="6">
        <v>1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5</v>
      </c>
    </row>
    <row r="23" spans="1:22" ht="18" customHeight="1" x14ac:dyDescent="0.15">
      <c r="A23" s="156" t="s">
        <v>9</v>
      </c>
      <c r="B23" s="121" t="s">
        <v>13</v>
      </c>
      <c r="C23" s="11"/>
      <c r="D23" s="12">
        <v>2</v>
      </c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>
        <v>2</v>
      </c>
      <c r="S23" s="12"/>
      <c r="T23" s="12"/>
      <c r="U23" s="13"/>
      <c r="V23" s="32">
        <f t="shared" si="0"/>
        <v>4</v>
      </c>
    </row>
    <row r="24" spans="1:22" ht="18" customHeight="1" x14ac:dyDescent="0.15">
      <c r="A24" s="157"/>
      <c r="B24" s="119" t="s">
        <v>14</v>
      </c>
      <c r="C24" s="8"/>
      <c r="D24" s="9">
        <v>2</v>
      </c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>
        <v>2</v>
      </c>
      <c r="S24" s="9"/>
      <c r="T24" s="9"/>
      <c r="U24" s="10"/>
      <c r="V24" s="30">
        <f t="shared" si="0"/>
        <v>4</v>
      </c>
    </row>
    <row r="25" spans="1:22" ht="18" customHeight="1" x14ac:dyDescent="0.15">
      <c r="A25" s="154" t="s">
        <v>10</v>
      </c>
      <c r="B25" s="118" t="s">
        <v>13</v>
      </c>
      <c r="C25" s="2">
        <v>4</v>
      </c>
      <c r="D25" s="3"/>
      <c r="E25" s="3"/>
      <c r="F25" s="3">
        <v>2</v>
      </c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6</v>
      </c>
    </row>
    <row r="26" spans="1:22" ht="18" customHeight="1" x14ac:dyDescent="0.15">
      <c r="A26" s="153"/>
      <c r="B26" s="120" t="s">
        <v>14</v>
      </c>
      <c r="C26" s="5">
        <v>4</v>
      </c>
      <c r="D26" s="6"/>
      <c r="E26" s="6"/>
      <c r="F26" s="6">
        <v>2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6</v>
      </c>
    </row>
    <row r="27" spans="1:22" ht="18" customHeight="1" x14ac:dyDescent="0.15">
      <c r="A27" s="156" t="s">
        <v>11</v>
      </c>
      <c r="B27" s="121" t="s">
        <v>13</v>
      </c>
      <c r="C27" s="11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>
        <v>2</v>
      </c>
      <c r="V27" s="32">
        <f t="shared" si="0"/>
        <v>2</v>
      </c>
    </row>
    <row r="28" spans="1:22" ht="18" customHeight="1" x14ac:dyDescent="0.15">
      <c r="A28" s="157"/>
      <c r="B28" s="119" t="s">
        <v>14</v>
      </c>
      <c r="C28" s="8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>
        <v>2</v>
      </c>
      <c r="V28" s="30">
        <f t="shared" si="0"/>
        <v>2</v>
      </c>
    </row>
    <row r="29" spans="1:22" ht="18" customHeight="1" x14ac:dyDescent="0.15">
      <c r="A29" s="154" t="s">
        <v>12</v>
      </c>
      <c r="B29" s="118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0</v>
      </c>
    </row>
    <row r="30" spans="1:22" ht="18" customHeight="1" x14ac:dyDescent="0.15">
      <c r="A30" s="153"/>
      <c r="B30" s="120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0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8</v>
      </c>
      <c r="D31" s="3">
        <f t="shared" ref="D31:V31" si="1">+D7+D9+D11+D13+D15+D17+D19+D21+D23+D25+D27+D29</f>
        <v>2</v>
      </c>
      <c r="E31" s="3">
        <f t="shared" si="1"/>
        <v>7</v>
      </c>
      <c r="F31" s="3">
        <f t="shared" si="1"/>
        <v>14</v>
      </c>
      <c r="G31" s="3">
        <f t="shared" si="1"/>
        <v>1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0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2</v>
      </c>
      <c r="S31" s="3">
        <f t="shared" si="1"/>
        <v>0</v>
      </c>
      <c r="T31" s="3">
        <f t="shared" si="1"/>
        <v>0</v>
      </c>
      <c r="U31" s="4">
        <f t="shared" si="1"/>
        <v>3</v>
      </c>
      <c r="V31" s="29">
        <f t="shared" si="1"/>
        <v>37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8</v>
      </c>
      <c r="D32" s="6">
        <f t="shared" si="3"/>
        <v>2</v>
      </c>
      <c r="E32" s="6">
        <f t="shared" si="3"/>
        <v>7</v>
      </c>
      <c r="F32" s="6">
        <f t="shared" si="3"/>
        <v>14</v>
      </c>
      <c r="G32" s="6">
        <f t="shared" si="3"/>
        <v>1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0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2</v>
      </c>
      <c r="S32" s="6">
        <f t="shared" si="3"/>
        <v>0</v>
      </c>
      <c r="T32" s="6">
        <f t="shared" si="3"/>
        <v>0</v>
      </c>
      <c r="U32" s="7">
        <f t="shared" si="3"/>
        <v>3</v>
      </c>
      <c r="V32" s="31">
        <f t="shared" si="3"/>
        <v>37</v>
      </c>
    </row>
    <row r="33" spans="1:22" ht="18" customHeight="1" x14ac:dyDescent="0.15">
      <c r="A33" s="158" t="s">
        <v>273</v>
      </c>
      <c r="B33" s="118" t="s">
        <v>13</v>
      </c>
      <c r="C33" s="2">
        <v>10</v>
      </c>
      <c r="D33" s="3">
        <v>5</v>
      </c>
      <c r="E33" s="3">
        <v>45</v>
      </c>
      <c r="F33" s="3">
        <v>5</v>
      </c>
      <c r="G33" s="3">
        <v>8</v>
      </c>
      <c r="H33" s="3">
        <v>0</v>
      </c>
      <c r="I33" s="3">
        <v>4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4</v>
      </c>
      <c r="U33" s="4">
        <v>3</v>
      </c>
      <c r="V33" s="29">
        <f>SUM(C33:U33)</f>
        <v>84</v>
      </c>
    </row>
    <row r="34" spans="1:22" ht="18" customHeight="1" x14ac:dyDescent="0.15">
      <c r="A34" s="153"/>
      <c r="B34" s="120" t="s">
        <v>14</v>
      </c>
      <c r="C34" s="5">
        <v>10</v>
      </c>
      <c r="D34" s="6">
        <v>5</v>
      </c>
      <c r="E34" s="6">
        <v>45</v>
      </c>
      <c r="F34" s="6">
        <v>5</v>
      </c>
      <c r="G34" s="6">
        <v>8</v>
      </c>
      <c r="H34" s="6">
        <v>0</v>
      </c>
      <c r="I34" s="6">
        <v>4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4</v>
      </c>
      <c r="U34" s="7">
        <v>3</v>
      </c>
      <c r="V34" s="31">
        <f>SUM(C34:U34)</f>
        <v>84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0.8</v>
      </c>
      <c r="D35" s="34">
        <f t="shared" ref="D35:V35" si="5">IF(D33=0,"- ",+D31/D33)</f>
        <v>0.4</v>
      </c>
      <c r="E35" s="34">
        <f t="shared" si="5"/>
        <v>0.15555555555555556</v>
      </c>
      <c r="F35" s="34">
        <f t="shared" si="5"/>
        <v>2.8</v>
      </c>
      <c r="G35" s="34">
        <f t="shared" si="5"/>
        <v>0.125</v>
      </c>
      <c r="H35" s="34" t="str">
        <f t="shared" si="5"/>
        <v xml:space="preserve">- </v>
      </c>
      <c r="I35" s="34">
        <f t="shared" si="5"/>
        <v>0</v>
      </c>
      <c r="J35" s="34" t="str">
        <f t="shared" si="5"/>
        <v xml:space="preserve">- </v>
      </c>
      <c r="K35" s="34" t="str">
        <f t="shared" ref="K35:M35" si="6">IF(K33=0,"- ",+K31/K33)</f>
        <v xml:space="preserve">- </v>
      </c>
      <c r="L35" s="34" t="str">
        <f t="shared" si="6"/>
        <v xml:space="preserve">- </v>
      </c>
      <c r="M35" s="34" t="str">
        <f t="shared" si="6"/>
        <v xml:space="preserve">- </v>
      </c>
      <c r="N35" s="34" t="str">
        <f t="shared" si="5"/>
        <v xml:space="preserve">- </v>
      </c>
      <c r="O35" s="34" t="str">
        <f t="shared" si="5"/>
        <v xml:space="preserve">- </v>
      </c>
      <c r="P35" s="34" t="str">
        <f t="shared" si="5"/>
        <v xml:space="preserve">- </v>
      </c>
      <c r="Q35" s="34" t="str">
        <f t="shared" si="5"/>
        <v xml:space="preserve">- </v>
      </c>
      <c r="R35" s="34" t="str">
        <f t="shared" si="5"/>
        <v xml:space="preserve">- </v>
      </c>
      <c r="S35" s="34" t="str">
        <f t="shared" si="5"/>
        <v xml:space="preserve">- </v>
      </c>
      <c r="T35" s="34">
        <f t="shared" si="5"/>
        <v>0</v>
      </c>
      <c r="U35" s="35">
        <f t="shared" si="5"/>
        <v>1</v>
      </c>
      <c r="V35" s="36">
        <f t="shared" si="5"/>
        <v>0.44047619047619047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0.8</v>
      </c>
      <c r="D36" s="38">
        <f t="shared" si="7"/>
        <v>0.4</v>
      </c>
      <c r="E36" s="38">
        <f t="shared" si="7"/>
        <v>0.15555555555555556</v>
      </c>
      <c r="F36" s="38">
        <f t="shared" si="7"/>
        <v>2.8</v>
      </c>
      <c r="G36" s="38">
        <f t="shared" si="7"/>
        <v>0.125</v>
      </c>
      <c r="H36" s="38" t="str">
        <f t="shared" si="7"/>
        <v xml:space="preserve">- </v>
      </c>
      <c r="I36" s="38">
        <f t="shared" si="7"/>
        <v>0</v>
      </c>
      <c r="J36" s="38" t="str">
        <f t="shared" si="7"/>
        <v xml:space="preserve">- </v>
      </c>
      <c r="K36" s="38" t="str">
        <f t="shared" ref="K36:M36" si="8">IF(K34=0,"- ",+K32/K34)</f>
        <v xml:space="preserve">- </v>
      </c>
      <c r="L36" s="38" t="str">
        <f t="shared" si="8"/>
        <v xml:space="preserve">- </v>
      </c>
      <c r="M36" s="38" t="str">
        <f t="shared" si="8"/>
        <v xml:space="preserve">- </v>
      </c>
      <c r="N36" s="38" t="str">
        <f t="shared" si="7"/>
        <v xml:space="preserve">- </v>
      </c>
      <c r="O36" s="38" t="str">
        <f t="shared" si="7"/>
        <v xml:space="preserve">- </v>
      </c>
      <c r="P36" s="38" t="str">
        <f t="shared" si="7"/>
        <v xml:space="preserve">- </v>
      </c>
      <c r="Q36" s="38" t="str">
        <f t="shared" si="7"/>
        <v xml:space="preserve">- </v>
      </c>
      <c r="R36" s="38" t="str">
        <f t="shared" si="7"/>
        <v xml:space="preserve">- </v>
      </c>
      <c r="S36" s="38" t="str">
        <f t="shared" si="7"/>
        <v xml:space="preserve">- </v>
      </c>
      <c r="T36" s="38">
        <f t="shared" si="7"/>
        <v>0</v>
      </c>
      <c r="U36" s="39">
        <f t="shared" si="7"/>
        <v>1</v>
      </c>
      <c r="V36" s="40">
        <f t="shared" si="7"/>
        <v>0.44047619047619047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>
    <pageSetUpPr fitToPage="1"/>
  </sheetPr>
  <dimension ref="A1:AG56"/>
  <sheetViews>
    <sheetView view="pageBreakPreview" topLeftCell="A22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v>14</v>
      </c>
      <c r="O4" s="14" t="s">
        <v>35</v>
      </c>
      <c r="P4" s="14" t="s">
        <v>36</v>
      </c>
      <c r="Q4" s="15">
        <v>3</v>
      </c>
      <c r="R4" s="14" t="s">
        <v>37</v>
      </c>
      <c r="T4" s="16" t="s">
        <v>33</v>
      </c>
      <c r="U4" s="16"/>
      <c r="V4" s="16" t="s">
        <v>137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241</v>
      </c>
      <c r="H6" s="19" t="s">
        <v>242</v>
      </c>
      <c r="I6" s="19" t="s">
        <v>243</v>
      </c>
      <c r="J6" s="19" t="s">
        <v>244</v>
      </c>
      <c r="K6" s="19" t="s">
        <v>252</v>
      </c>
      <c r="L6" s="28" t="s">
        <v>254</v>
      </c>
      <c r="M6" s="19" t="s">
        <v>256</v>
      </c>
      <c r="N6" s="19" t="s">
        <v>245</v>
      </c>
      <c r="O6" s="19" t="s">
        <v>246</v>
      </c>
      <c r="P6" s="19" t="s">
        <v>247</v>
      </c>
      <c r="Q6" s="19" t="s">
        <v>248</v>
      </c>
      <c r="R6" s="19" t="s">
        <v>249</v>
      </c>
      <c r="S6" s="19" t="s">
        <v>250</v>
      </c>
      <c r="T6" s="19" t="s">
        <v>251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4"/>
      <c r="V7" s="29">
        <f>SUM(C7:U7)</f>
        <v>0</v>
      </c>
    </row>
    <row r="8" spans="1:22" ht="18" customHeight="1" x14ac:dyDescent="0.15">
      <c r="A8" s="157"/>
      <c r="B8" s="119" t="s">
        <v>14</v>
      </c>
      <c r="C8" s="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30">
        <f t="shared" ref="V8:V30" si="0">SUM(C8:U8)</f>
        <v>0</v>
      </c>
    </row>
    <row r="9" spans="1:22" ht="18" customHeight="1" x14ac:dyDescent="0.15">
      <c r="A9" s="154" t="s">
        <v>2</v>
      </c>
      <c r="B9" s="118" t="s">
        <v>13</v>
      </c>
      <c r="C9" s="2">
        <v>9</v>
      </c>
      <c r="D9" s="3"/>
      <c r="E9" s="3">
        <v>3</v>
      </c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4"/>
      <c r="V9" s="29">
        <f t="shared" si="0"/>
        <v>12</v>
      </c>
    </row>
    <row r="10" spans="1:22" ht="18" customHeight="1" x14ac:dyDescent="0.15">
      <c r="A10" s="153"/>
      <c r="B10" s="120" t="s">
        <v>14</v>
      </c>
      <c r="C10" s="5">
        <v>9</v>
      </c>
      <c r="D10" s="6"/>
      <c r="E10" s="6">
        <v>3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7"/>
      <c r="V10" s="31">
        <f t="shared" si="0"/>
        <v>12</v>
      </c>
    </row>
    <row r="11" spans="1:22" ht="18" customHeight="1" x14ac:dyDescent="0.15">
      <c r="A11" s="156" t="s">
        <v>3</v>
      </c>
      <c r="B11" s="121" t="s">
        <v>13</v>
      </c>
      <c r="C11" s="11">
        <v>5</v>
      </c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3"/>
      <c r="V11" s="32">
        <f t="shared" si="0"/>
        <v>5</v>
      </c>
    </row>
    <row r="12" spans="1:22" ht="18" customHeight="1" x14ac:dyDescent="0.15">
      <c r="A12" s="157"/>
      <c r="B12" s="119" t="s">
        <v>14</v>
      </c>
      <c r="C12" s="8">
        <v>5</v>
      </c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/>
      <c r="V12" s="30">
        <f t="shared" si="0"/>
        <v>5</v>
      </c>
    </row>
    <row r="13" spans="1:22" ht="18" customHeight="1" x14ac:dyDescent="0.15">
      <c r="A13" s="154" t="s">
        <v>4</v>
      </c>
      <c r="B13" s="118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4"/>
      <c r="V13" s="29">
        <f t="shared" si="0"/>
        <v>0</v>
      </c>
    </row>
    <row r="14" spans="1:22" ht="18" customHeight="1" x14ac:dyDescent="0.15">
      <c r="A14" s="153"/>
      <c r="B14" s="120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7"/>
      <c r="V14" s="31">
        <f t="shared" si="0"/>
        <v>0</v>
      </c>
    </row>
    <row r="15" spans="1:22" ht="18" customHeight="1" x14ac:dyDescent="0.15">
      <c r="A15" s="156" t="s">
        <v>5</v>
      </c>
      <c r="B15" s="121" t="s">
        <v>13</v>
      </c>
      <c r="C15" s="11"/>
      <c r="D15" s="12">
        <v>2</v>
      </c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>
        <v>3</v>
      </c>
      <c r="S15" s="12"/>
      <c r="T15" s="12"/>
      <c r="U15" s="13"/>
      <c r="V15" s="32">
        <f t="shared" si="0"/>
        <v>5</v>
      </c>
    </row>
    <row r="16" spans="1:22" ht="18" customHeight="1" x14ac:dyDescent="0.15">
      <c r="A16" s="157"/>
      <c r="B16" s="119" t="s">
        <v>14</v>
      </c>
      <c r="C16" s="8"/>
      <c r="D16" s="9">
        <v>2</v>
      </c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>
        <v>3</v>
      </c>
      <c r="S16" s="9"/>
      <c r="T16" s="9"/>
      <c r="U16" s="10"/>
      <c r="V16" s="30">
        <f t="shared" si="0"/>
        <v>5</v>
      </c>
    </row>
    <row r="17" spans="1:22" ht="18" customHeight="1" x14ac:dyDescent="0.15">
      <c r="A17" s="154" t="s">
        <v>6</v>
      </c>
      <c r="B17" s="118" t="s">
        <v>13</v>
      </c>
      <c r="C17" s="2">
        <v>4</v>
      </c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>
        <v>2</v>
      </c>
      <c r="S17" s="3"/>
      <c r="T17" s="3"/>
      <c r="U17" s="4"/>
      <c r="V17" s="29">
        <f t="shared" si="0"/>
        <v>6</v>
      </c>
    </row>
    <row r="18" spans="1:22" ht="18" customHeight="1" x14ac:dyDescent="0.15">
      <c r="A18" s="153"/>
      <c r="B18" s="120" t="s">
        <v>14</v>
      </c>
      <c r="C18" s="5">
        <v>4</v>
      </c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>
        <v>2</v>
      </c>
      <c r="S18" s="6"/>
      <c r="T18" s="6"/>
      <c r="U18" s="7"/>
      <c r="V18" s="31">
        <f t="shared" si="0"/>
        <v>6</v>
      </c>
    </row>
    <row r="19" spans="1:22" ht="18" customHeight="1" x14ac:dyDescent="0.15">
      <c r="A19" s="156" t="s">
        <v>7</v>
      </c>
      <c r="B19" s="121" t="s">
        <v>13</v>
      </c>
      <c r="C19" s="11">
        <v>5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3"/>
      <c r="V19" s="32">
        <f t="shared" si="0"/>
        <v>5</v>
      </c>
    </row>
    <row r="20" spans="1:22" ht="18" customHeight="1" x14ac:dyDescent="0.15">
      <c r="A20" s="157"/>
      <c r="B20" s="119" t="s">
        <v>14</v>
      </c>
      <c r="C20" s="8">
        <v>5</v>
      </c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10"/>
      <c r="V20" s="30">
        <f t="shared" si="0"/>
        <v>5</v>
      </c>
    </row>
    <row r="21" spans="1:22" ht="18" customHeight="1" x14ac:dyDescent="0.15">
      <c r="A21" s="154" t="s">
        <v>8</v>
      </c>
      <c r="B21" s="118" t="s">
        <v>13</v>
      </c>
      <c r="C21" s="2">
        <v>4</v>
      </c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4"/>
      <c r="V21" s="29">
        <f t="shared" si="0"/>
        <v>4</v>
      </c>
    </row>
    <row r="22" spans="1:22" ht="18" customHeight="1" x14ac:dyDescent="0.15">
      <c r="A22" s="153"/>
      <c r="B22" s="120" t="s">
        <v>14</v>
      </c>
      <c r="C22" s="5">
        <v>9</v>
      </c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31">
        <f t="shared" si="0"/>
        <v>9</v>
      </c>
    </row>
    <row r="23" spans="1:22" ht="18" customHeight="1" x14ac:dyDescent="0.15">
      <c r="A23" s="156" t="s">
        <v>9</v>
      </c>
      <c r="B23" s="121" t="s">
        <v>13</v>
      </c>
      <c r="C23" s="11">
        <v>5</v>
      </c>
      <c r="D23" s="12"/>
      <c r="E23" s="12"/>
      <c r="F23" s="12"/>
      <c r="G23" s="12"/>
      <c r="H23" s="12"/>
      <c r="I23" s="12"/>
      <c r="J23" s="12"/>
      <c r="K23" s="12">
        <v>4</v>
      </c>
      <c r="L23" s="12"/>
      <c r="M23" s="12"/>
      <c r="N23" s="12"/>
      <c r="O23" s="12"/>
      <c r="P23" s="12"/>
      <c r="Q23" s="12"/>
      <c r="R23" s="12"/>
      <c r="S23" s="12"/>
      <c r="T23" s="12"/>
      <c r="U23" s="13"/>
      <c r="V23" s="32">
        <f t="shared" si="0"/>
        <v>9</v>
      </c>
    </row>
    <row r="24" spans="1:22" ht="18" customHeight="1" x14ac:dyDescent="0.15">
      <c r="A24" s="157"/>
      <c r="B24" s="119" t="s">
        <v>14</v>
      </c>
      <c r="C24" s="8">
        <v>9</v>
      </c>
      <c r="D24" s="9"/>
      <c r="E24" s="9"/>
      <c r="F24" s="9"/>
      <c r="G24" s="9"/>
      <c r="H24" s="9"/>
      <c r="I24" s="9"/>
      <c r="J24" s="9"/>
      <c r="K24" s="9">
        <v>4</v>
      </c>
      <c r="L24" s="9"/>
      <c r="M24" s="9"/>
      <c r="N24" s="9"/>
      <c r="O24" s="9"/>
      <c r="P24" s="9"/>
      <c r="Q24" s="9"/>
      <c r="R24" s="9"/>
      <c r="S24" s="9"/>
      <c r="T24" s="9"/>
      <c r="U24" s="10"/>
      <c r="V24" s="30">
        <f t="shared" si="0"/>
        <v>13</v>
      </c>
    </row>
    <row r="25" spans="1:22" ht="18" customHeight="1" x14ac:dyDescent="0.15">
      <c r="A25" s="154" t="s">
        <v>10</v>
      </c>
      <c r="B25" s="118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4"/>
      <c r="V25" s="29">
        <f t="shared" si="0"/>
        <v>0</v>
      </c>
    </row>
    <row r="26" spans="1:22" ht="18" customHeight="1" x14ac:dyDescent="0.15">
      <c r="A26" s="153"/>
      <c r="B26" s="120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7"/>
      <c r="V26" s="31">
        <f t="shared" si="0"/>
        <v>0</v>
      </c>
    </row>
    <row r="27" spans="1:22" ht="18" customHeight="1" x14ac:dyDescent="0.15">
      <c r="A27" s="156" t="s">
        <v>11</v>
      </c>
      <c r="B27" s="121" t="s">
        <v>13</v>
      </c>
      <c r="C27" s="11">
        <v>6</v>
      </c>
      <c r="D27" s="12"/>
      <c r="E27" s="12"/>
      <c r="F27" s="12"/>
      <c r="G27" s="12">
        <v>4</v>
      </c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3"/>
      <c r="V27" s="32">
        <f t="shared" si="0"/>
        <v>10</v>
      </c>
    </row>
    <row r="28" spans="1:22" ht="18" customHeight="1" x14ac:dyDescent="0.15">
      <c r="A28" s="157"/>
      <c r="B28" s="119" t="s">
        <v>14</v>
      </c>
      <c r="C28" s="8">
        <v>6</v>
      </c>
      <c r="D28" s="9"/>
      <c r="E28" s="9"/>
      <c r="F28" s="9"/>
      <c r="G28" s="9">
        <v>4</v>
      </c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/>
      <c r="V28" s="30">
        <f t="shared" si="0"/>
        <v>10</v>
      </c>
    </row>
    <row r="29" spans="1:22" ht="18" customHeight="1" x14ac:dyDescent="0.15">
      <c r="A29" s="154" t="s">
        <v>12</v>
      </c>
      <c r="B29" s="118" t="s">
        <v>13</v>
      </c>
      <c r="C29" s="2">
        <v>7</v>
      </c>
      <c r="D29" s="3"/>
      <c r="E29" s="3"/>
      <c r="F29" s="3"/>
      <c r="G29" s="3">
        <v>4</v>
      </c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4"/>
      <c r="V29" s="29">
        <f t="shared" si="0"/>
        <v>11</v>
      </c>
    </row>
    <row r="30" spans="1:22" ht="18" customHeight="1" x14ac:dyDescent="0.15">
      <c r="A30" s="153"/>
      <c r="B30" s="120" t="s">
        <v>14</v>
      </c>
      <c r="C30" s="5">
        <v>7</v>
      </c>
      <c r="D30" s="6"/>
      <c r="E30" s="6"/>
      <c r="F30" s="6"/>
      <c r="G30" s="6">
        <v>4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7"/>
      <c r="V30" s="31">
        <f t="shared" si="0"/>
        <v>11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45</v>
      </c>
      <c r="D31" s="3">
        <f t="shared" ref="D31:V31" si="1">+D7+D9+D11+D13+D15+D17+D19+D21+D23+D25+D27+D29</f>
        <v>2</v>
      </c>
      <c r="E31" s="3">
        <f t="shared" si="1"/>
        <v>3</v>
      </c>
      <c r="F31" s="3">
        <f t="shared" si="1"/>
        <v>0</v>
      </c>
      <c r="G31" s="3">
        <f t="shared" si="1"/>
        <v>8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ref="K31:M31" si="2">+K7+K9+K11+K13+K15+K17+K19+K21+K23+K25+K27+K29</f>
        <v>4</v>
      </c>
      <c r="L31" s="3">
        <f t="shared" si="2"/>
        <v>0</v>
      </c>
      <c r="M31" s="3">
        <f t="shared" si="2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3">
        <f t="shared" si="1"/>
        <v>5</v>
      </c>
      <c r="S31" s="3">
        <f t="shared" si="1"/>
        <v>0</v>
      </c>
      <c r="T31" s="3">
        <f t="shared" si="1"/>
        <v>0</v>
      </c>
      <c r="U31" s="4">
        <f t="shared" si="1"/>
        <v>0</v>
      </c>
      <c r="V31" s="29">
        <f t="shared" si="1"/>
        <v>67</v>
      </c>
    </row>
    <row r="32" spans="1:22" ht="18" customHeight="1" x14ac:dyDescent="0.15">
      <c r="A32" s="153"/>
      <c r="B32" s="120" t="s">
        <v>14</v>
      </c>
      <c r="C32" s="5">
        <f t="shared" ref="C32:V32" si="3">+C8+C10+C12+C14+C16+C18+C20+C22+C24+C26+C28+C30</f>
        <v>54</v>
      </c>
      <c r="D32" s="6">
        <f t="shared" si="3"/>
        <v>2</v>
      </c>
      <c r="E32" s="6">
        <f t="shared" si="3"/>
        <v>3</v>
      </c>
      <c r="F32" s="6">
        <f t="shared" si="3"/>
        <v>0</v>
      </c>
      <c r="G32" s="6">
        <f t="shared" si="3"/>
        <v>8</v>
      </c>
      <c r="H32" s="6">
        <f t="shared" si="3"/>
        <v>0</v>
      </c>
      <c r="I32" s="6">
        <f t="shared" si="3"/>
        <v>0</v>
      </c>
      <c r="J32" s="6">
        <f t="shared" si="3"/>
        <v>0</v>
      </c>
      <c r="K32" s="6">
        <f t="shared" ref="K32:M32" si="4">+K8+K10+K12+K14+K16+K18+K20+K22+K24+K26+K28+K30</f>
        <v>4</v>
      </c>
      <c r="L32" s="6">
        <f t="shared" si="4"/>
        <v>0</v>
      </c>
      <c r="M32" s="6">
        <f t="shared" si="4"/>
        <v>0</v>
      </c>
      <c r="N32" s="6">
        <f t="shared" si="3"/>
        <v>0</v>
      </c>
      <c r="O32" s="6">
        <f t="shared" si="3"/>
        <v>0</v>
      </c>
      <c r="P32" s="6">
        <f t="shared" si="3"/>
        <v>0</v>
      </c>
      <c r="Q32" s="6">
        <f t="shared" si="3"/>
        <v>0</v>
      </c>
      <c r="R32" s="6">
        <f t="shared" si="3"/>
        <v>5</v>
      </c>
      <c r="S32" s="6">
        <f t="shared" si="3"/>
        <v>0</v>
      </c>
      <c r="T32" s="6">
        <f t="shared" si="3"/>
        <v>0</v>
      </c>
      <c r="U32" s="7">
        <f t="shared" si="3"/>
        <v>0</v>
      </c>
      <c r="V32" s="31">
        <f t="shared" si="3"/>
        <v>76</v>
      </c>
    </row>
    <row r="33" spans="1:22" ht="18" customHeight="1" x14ac:dyDescent="0.15">
      <c r="A33" s="158" t="s">
        <v>273</v>
      </c>
      <c r="B33" s="118" t="s">
        <v>13</v>
      </c>
      <c r="C33" s="2">
        <v>68</v>
      </c>
      <c r="D33" s="3">
        <v>7</v>
      </c>
      <c r="E33" s="3">
        <v>1</v>
      </c>
      <c r="F33" s="3">
        <v>4</v>
      </c>
      <c r="G33" s="3">
        <v>4</v>
      </c>
      <c r="H33" s="3">
        <v>0</v>
      </c>
      <c r="I33" s="3">
        <v>2</v>
      </c>
      <c r="J33" s="3">
        <v>0</v>
      </c>
      <c r="K33" s="3">
        <v>4</v>
      </c>
      <c r="L33" s="3">
        <v>0</v>
      </c>
      <c r="M33" s="3">
        <v>0</v>
      </c>
      <c r="N33" s="3">
        <v>4</v>
      </c>
      <c r="O33" s="3">
        <v>0</v>
      </c>
      <c r="P33" s="3">
        <v>1</v>
      </c>
      <c r="Q33" s="3">
        <v>1</v>
      </c>
      <c r="R33" s="3">
        <v>21</v>
      </c>
      <c r="S33" s="3">
        <v>2</v>
      </c>
      <c r="T33" s="3">
        <v>0</v>
      </c>
      <c r="U33" s="4">
        <v>6</v>
      </c>
      <c r="V33" s="29">
        <f>SUM(C33:U33)</f>
        <v>125</v>
      </c>
    </row>
    <row r="34" spans="1:22" ht="18" customHeight="1" x14ac:dyDescent="0.15">
      <c r="A34" s="153"/>
      <c r="B34" s="120" t="s">
        <v>14</v>
      </c>
      <c r="C34" s="5">
        <v>79</v>
      </c>
      <c r="D34" s="6">
        <v>7</v>
      </c>
      <c r="E34" s="6">
        <v>1</v>
      </c>
      <c r="F34" s="6">
        <v>4</v>
      </c>
      <c r="G34" s="6">
        <v>4</v>
      </c>
      <c r="H34" s="6">
        <v>0</v>
      </c>
      <c r="I34" s="6">
        <v>2</v>
      </c>
      <c r="J34" s="6">
        <v>0</v>
      </c>
      <c r="K34" s="6">
        <v>4</v>
      </c>
      <c r="L34" s="6">
        <v>0</v>
      </c>
      <c r="M34" s="6">
        <v>0</v>
      </c>
      <c r="N34" s="6">
        <v>4</v>
      </c>
      <c r="O34" s="6">
        <v>0</v>
      </c>
      <c r="P34" s="6">
        <v>1</v>
      </c>
      <c r="Q34" s="6">
        <v>1</v>
      </c>
      <c r="R34" s="6">
        <v>21</v>
      </c>
      <c r="S34" s="6">
        <v>2</v>
      </c>
      <c r="T34" s="6">
        <v>0</v>
      </c>
      <c r="U34" s="7">
        <v>6</v>
      </c>
      <c r="V34" s="31">
        <f>SUM(C34:U34)</f>
        <v>136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0.66176470588235292</v>
      </c>
      <c r="D35" s="34">
        <f t="shared" ref="D35:V35" si="5">IF(D33=0,"- ",+D31/D33)</f>
        <v>0.2857142857142857</v>
      </c>
      <c r="E35" s="34">
        <f t="shared" si="5"/>
        <v>3</v>
      </c>
      <c r="F35" s="34">
        <f t="shared" si="5"/>
        <v>0</v>
      </c>
      <c r="G35" s="34">
        <f t="shared" si="5"/>
        <v>2</v>
      </c>
      <c r="H35" s="34" t="str">
        <f t="shared" si="5"/>
        <v xml:space="preserve">- </v>
      </c>
      <c r="I35" s="34">
        <f t="shared" si="5"/>
        <v>0</v>
      </c>
      <c r="J35" s="34" t="str">
        <f t="shared" si="5"/>
        <v xml:space="preserve">- </v>
      </c>
      <c r="K35" s="34">
        <f t="shared" ref="K35:M35" si="6">IF(K33=0,"- ",+K31/K33)</f>
        <v>1</v>
      </c>
      <c r="L35" s="34" t="str">
        <f t="shared" si="6"/>
        <v xml:space="preserve">- </v>
      </c>
      <c r="M35" s="34" t="str">
        <f t="shared" si="6"/>
        <v xml:space="preserve">- </v>
      </c>
      <c r="N35" s="34">
        <f t="shared" si="5"/>
        <v>0</v>
      </c>
      <c r="O35" s="34" t="str">
        <f t="shared" si="5"/>
        <v xml:space="preserve">- </v>
      </c>
      <c r="P35" s="34">
        <f t="shared" si="5"/>
        <v>0</v>
      </c>
      <c r="Q35" s="34">
        <f t="shared" si="5"/>
        <v>0</v>
      </c>
      <c r="R35" s="34">
        <f t="shared" si="5"/>
        <v>0.23809523809523808</v>
      </c>
      <c r="S35" s="34">
        <f t="shared" si="5"/>
        <v>0</v>
      </c>
      <c r="T35" s="34" t="str">
        <f t="shared" si="5"/>
        <v xml:space="preserve">- </v>
      </c>
      <c r="U35" s="35">
        <f t="shared" si="5"/>
        <v>0</v>
      </c>
      <c r="V35" s="36">
        <f t="shared" si="5"/>
        <v>0.53600000000000003</v>
      </c>
    </row>
    <row r="36" spans="1:22" ht="18" customHeight="1" x14ac:dyDescent="0.15">
      <c r="A36" s="153"/>
      <c r="B36" s="120" t="s">
        <v>14</v>
      </c>
      <c r="C36" s="37">
        <f t="shared" ref="C36:V36" si="7">IF(C34=0,"- ",+C32/C34)</f>
        <v>0.68354430379746833</v>
      </c>
      <c r="D36" s="38">
        <f t="shared" si="7"/>
        <v>0.2857142857142857</v>
      </c>
      <c r="E36" s="38">
        <f t="shared" si="7"/>
        <v>3</v>
      </c>
      <c r="F36" s="38">
        <f t="shared" si="7"/>
        <v>0</v>
      </c>
      <c r="G36" s="38">
        <f t="shared" si="7"/>
        <v>2</v>
      </c>
      <c r="H36" s="38" t="str">
        <f t="shared" si="7"/>
        <v xml:space="preserve">- </v>
      </c>
      <c r="I36" s="38">
        <f t="shared" si="7"/>
        <v>0</v>
      </c>
      <c r="J36" s="38" t="str">
        <f t="shared" si="7"/>
        <v xml:space="preserve">- </v>
      </c>
      <c r="K36" s="38">
        <f t="shared" ref="K36:M36" si="8">IF(K34=0,"- ",+K32/K34)</f>
        <v>1</v>
      </c>
      <c r="L36" s="38" t="str">
        <f t="shared" si="8"/>
        <v xml:space="preserve">- </v>
      </c>
      <c r="M36" s="38" t="str">
        <f t="shared" si="8"/>
        <v xml:space="preserve">- </v>
      </c>
      <c r="N36" s="38">
        <f t="shared" si="7"/>
        <v>0</v>
      </c>
      <c r="O36" s="38" t="str">
        <f t="shared" si="7"/>
        <v xml:space="preserve">- </v>
      </c>
      <c r="P36" s="38">
        <f t="shared" si="7"/>
        <v>0</v>
      </c>
      <c r="Q36" s="38">
        <f t="shared" si="7"/>
        <v>0</v>
      </c>
      <c r="R36" s="38">
        <f t="shared" si="7"/>
        <v>0.23809523809523808</v>
      </c>
      <c r="S36" s="38">
        <f t="shared" si="7"/>
        <v>0</v>
      </c>
      <c r="T36" s="38" t="str">
        <f t="shared" si="7"/>
        <v xml:space="preserve">- </v>
      </c>
      <c r="U36" s="39">
        <f t="shared" si="7"/>
        <v>0</v>
      </c>
      <c r="V36" s="40">
        <f t="shared" si="7"/>
        <v>0.55882352941176472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tabColor indexed="48"/>
    <pageSetUpPr fitToPage="1"/>
  </sheetPr>
  <dimension ref="A1:AG56"/>
  <sheetViews>
    <sheetView view="pageBreakPreview" zoomScale="65" zoomScaleNormal="85" zoomScaleSheetLayoutView="65" workbookViewId="0">
      <selection activeCell="C4" sqref="C4"/>
    </sheetView>
  </sheetViews>
  <sheetFormatPr defaultRowHeight="13.5" x14ac:dyDescent="0.15"/>
  <cols>
    <col min="1" max="1" width="9" style="14"/>
    <col min="2" max="2" width="11" style="14" bestFit="1" customWidth="1"/>
    <col min="3" max="21" width="8.125" style="14" customWidth="1"/>
    <col min="22" max="22" width="9.5" style="14" customWidth="1"/>
    <col min="34" max="16384" width="9" style="14"/>
  </cols>
  <sheetData>
    <row r="1" spans="1:22" x14ac:dyDescent="0.15">
      <c r="A1" s="14" t="s">
        <v>239</v>
      </c>
    </row>
    <row r="2" spans="1:22" ht="18.75" x14ac:dyDescent="0.15">
      <c r="A2" s="155" t="s">
        <v>240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</row>
    <row r="3" spans="1:22" ht="18.75" x14ac:dyDescent="0.1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2" x14ac:dyDescent="0.15">
      <c r="A4" s="14" t="s">
        <v>272</v>
      </c>
      <c r="L4" s="14" t="s">
        <v>34</v>
      </c>
      <c r="N4" s="15">
        <f>+上川総合振興局計!N4+留萌振興局計!N4+宗谷総合振興局計!N4</f>
        <v>499</v>
      </c>
      <c r="O4" s="14" t="s">
        <v>35</v>
      </c>
      <c r="P4" s="14" t="s">
        <v>36</v>
      </c>
      <c r="Q4" s="15">
        <f>+上川総合振興局計!Q4+留萌振興局計!Q4+宗谷総合振興局計!Q4</f>
        <v>343</v>
      </c>
      <c r="R4" s="14" t="s">
        <v>37</v>
      </c>
      <c r="T4" s="16" t="s">
        <v>33</v>
      </c>
      <c r="U4" s="16"/>
      <c r="V4" s="17" t="s">
        <v>138</v>
      </c>
    </row>
    <row r="5" spans="1:22" ht="3" customHeight="1" x14ac:dyDescent="0.15"/>
    <row r="6" spans="1:22" ht="32.25" customHeight="1" x14ac:dyDescent="0.15">
      <c r="A6" s="116" t="s">
        <v>0</v>
      </c>
      <c r="B6" s="117" t="s">
        <v>15</v>
      </c>
      <c r="C6" s="18" t="s">
        <v>16</v>
      </c>
      <c r="D6" s="19" t="s">
        <v>17</v>
      </c>
      <c r="E6" s="19" t="s">
        <v>18</v>
      </c>
      <c r="F6" s="19" t="s">
        <v>19</v>
      </c>
      <c r="G6" s="19" t="s">
        <v>20</v>
      </c>
      <c r="H6" s="19" t="s">
        <v>21</v>
      </c>
      <c r="I6" s="19" t="s">
        <v>22</v>
      </c>
      <c r="J6" s="19" t="s">
        <v>23</v>
      </c>
      <c r="K6" s="19" t="s">
        <v>252</v>
      </c>
      <c r="L6" s="28" t="s">
        <v>254</v>
      </c>
      <c r="M6" s="19" t="s">
        <v>256</v>
      </c>
      <c r="N6" s="19" t="s">
        <v>24</v>
      </c>
      <c r="O6" s="19" t="s">
        <v>25</v>
      </c>
      <c r="P6" s="19" t="s">
        <v>26</v>
      </c>
      <c r="Q6" s="19" t="s">
        <v>27</v>
      </c>
      <c r="R6" s="19" t="s">
        <v>28</v>
      </c>
      <c r="S6" s="19" t="s">
        <v>29</v>
      </c>
      <c r="T6" s="19" t="s">
        <v>30</v>
      </c>
      <c r="U6" s="20" t="s">
        <v>31</v>
      </c>
      <c r="V6" s="21" t="s">
        <v>32</v>
      </c>
    </row>
    <row r="7" spans="1:22" ht="18" customHeight="1" x14ac:dyDescent="0.15">
      <c r="A7" s="154" t="s">
        <v>1</v>
      </c>
      <c r="B7" s="118" t="s">
        <v>13</v>
      </c>
      <c r="C7" s="2">
        <f>+上川総合振興局計!C7+留萌振興局計!C7+宗谷総合振興局計!C7</f>
        <v>4427</v>
      </c>
      <c r="D7" s="3">
        <f>+上川総合振興局計!D7+留萌振興局計!D7+宗谷総合振興局計!D7</f>
        <v>1767</v>
      </c>
      <c r="E7" s="3">
        <f>+上川総合振興局計!E7+留萌振興局計!E7+宗谷総合振興局計!E7</f>
        <v>2644</v>
      </c>
      <c r="F7" s="3">
        <f>+上川総合振興局計!F7+留萌振興局計!F7+宗谷総合振興局計!F7</f>
        <v>1650</v>
      </c>
      <c r="G7" s="3">
        <f>+上川総合振興局計!G7+留萌振興局計!G7+宗谷総合振興局計!G7</f>
        <v>995</v>
      </c>
      <c r="H7" s="3">
        <f>+上川総合振興局計!H7+留萌振興局計!H7+宗谷総合振興局計!H7</f>
        <v>335</v>
      </c>
      <c r="I7" s="3">
        <f>+上川総合振興局計!I7+留萌振興局計!I7+宗谷総合振興局計!I7</f>
        <v>2015</v>
      </c>
      <c r="J7" s="3">
        <f>+上川総合振興局計!J7+留萌振興局計!J7+宗谷総合振興局計!J7</f>
        <v>36</v>
      </c>
      <c r="K7" s="3">
        <f>+上川総合振興局計!K7+留萌振興局計!K7+宗谷総合振興局計!K7</f>
        <v>166</v>
      </c>
      <c r="L7" s="3">
        <f>+上川総合振興局計!L7+留萌振興局計!L7+宗谷総合振興局計!L7</f>
        <v>234</v>
      </c>
      <c r="M7" s="3">
        <f>+上川総合振興局計!M7+留萌振興局計!M7+宗谷総合振興局計!M7</f>
        <v>2</v>
      </c>
      <c r="N7" s="3">
        <f>+上川総合振興局計!N7+留萌振興局計!N7+宗谷総合振興局計!N7</f>
        <v>22</v>
      </c>
      <c r="O7" s="3">
        <f>+上川総合振興局計!O7+留萌振興局計!O7+宗谷総合振興局計!O7</f>
        <v>54</v>
      </c>
      <c r="P7" s="3">
        <f>+上川総合振興局計!P7+留萌振興局計!P7+宗谷総合振興局計!P7</f>
        <v>25</v>
      </c>
      <c r="Q7" s="3">
        <f>+上川総合振興局計!Q7+留萌振興局計!Q7+宗谷総合振興局計!Q7</f>
        <v>25</v>
      </c>
      <c r="R7" s="3">
        <f>+上川総合振興局計!R7+留萌振興局計!R7+宗谷総合振興局計!R7</f>
        <v>179</v>
      </c>
      <c r="S7" s="3">
        <f>+上川総合振興局計!S7+留萌振興局計!S7+宗谷総合振興局計!S7</f>
        <v>46</v>
      </c>
      <c r="T7" s="3">
        <f>+上川総合振興局計!T7+留萌振興局計!T7+宗谷総合振興局計!T7</f>
        <v>166</v>
      </c>
      <c r="U7" s="4">
        <f>+上川総合振興局計!U7+留萌振興局計!U7+宗谷総合振興局計!U7</f>
        <v>587</v>
      </c>
      <c r="V7" s="29">
        <f>+上川総合振興局計!V7+留萌振興局計!V7+宗谷総合振興局計!V7</f>
        <v>15375</v>
      </c>
    </row>
    <row r="8" spans="1:22" ht="18" customHeight="1" x14ac:dyDescent="0.15">
      <c r="A8" s="157"/>
      <c r="B8" s="119" t="s">
        <v>14</v>
      </c>
      <c r="C8" s="5">
        <f>+上川総合振興局計!C8+留萌振興局計!C8+宗谷総合振興局計!C8</f>
        <v>4945</v>
      </c>
      <c r="D8" s="9">
        <f>+上川総合振興局計!D8+留萌振興局計!D8+宗谷総合振興局計!D8</f>
        <v>1946</v>
      </c>
      <c r="E8" s="9">
        <f>+上川総合振興局計!E8+留萌振興局計!E8+宗谷総合振興局計!E8</f>
        <v>2832</v>
      </c>
      <c r="F8" s="9">
        <f>+上川総合振興局計!F8+留萌振興局計!F8+宗谷総合振興局計!F8</f>
        <v>2191</v>
      </c>
      <c r="G8" s="9">
        <f>+上川総合振興局計!G8+留萌振興局計!G8+宗谷総合振興局計!G8</f>
        <v>1203</v>
      </c>
      <c r="H8" s="9">
        <f>+上川総合振興局計!H8+留萌振興局計!H8+宗谷総合振興局計!H8</f>
        <v>447</v>
      </c>
      <c r="I8" s="9">
        <f>+上川総合振興局計!I8+留萌振興局計!I8+宗谷総合振興局計!I8</f>
        <v>2224</v>
      </c>
      <c r="J8" s="9">
        <f>+上川総合振興局計!J8+留萌振興局計!J8+宗谷総合振興局計!J8</f>
        <v>41</v>
      </c>
      <c r="K8" s="9">
        <f>+上川総合振興局計!K8+留萌振興局計!K8+宗谷総合振興局計!K8</f>
        <v>179</v>
      </c>
      <c r="L8" s="9">
        <f>+上川総合振興局計!L8+留萌振興局計!L8+宗谷総合振興局計!L8</f>
        <v>242</v>
      </c>
      <c r="M8" s="9">
        <f>+上川総合振興局計!M8+留萌振興局計!M8+宗谷総合振興局計!M8</f>
        <v>4</v>
      </c>
      <c r="N8" s="9">
        <f>+上川総合振興局計!N8+留萌振興局計!N8+宗谷総合振興局計!N8</f>
        <v>22</v>
      </c>
      <c r="O8" s="9">
        <f>+上川総合振興局計!O8+留萌振興局計!O8+宗谷総合振興局計!O8</f>
        <v>66</v>
      </c>
      <c r="P8" s="9">
        <f>+上川総合振興局計!P8+留萌振興局計!P8+宗谷総合振興局計!P8</f>
        <v>39</v>
      </c>
      <c r="Q8" s="9">
        <f>+上川総合振興局計!Q8+留萌振興局計!Q8+宗谷総合振興局計!Q8</f>
        <v>30</v>
      </c>
      <c r="R8" s="9">
        <f>+上川総合振興局計!R8+留萌振興局計!R8+宗谷総合振興局計!R8</f>
        <v>228</v>
      </c>
      <c r="S8" s="9">
        <f>+上川総合振興局計!S8+留萌振興局計!S8+宗谷総合振興局計!S8</f>
        <v>57</v>
      </c>
      <c r="T8" s="9">
        <f>+上川総合振興局計!T8+留萌振興局計!T8+宗谷総合振興局計!T8</f>
        <v>226</v>
      </c>
      <c r="U8" s="10">
        <f>+上川総合振興局計!U8+留萌振興局計!U8+宗谷総合振興局計!U8</f>
        <v>642</v>
      </c>
      <c r="V8" s="30">
        <f>+上川総合振興局計!V8+留萌振興局計!V8+宗谷総合振興局計!V8</f>
        <v>17564</v>
      </c>
    </row>
    <row r="9" spans="1:22" ht="18" customHeight="1" x14ac:dyDescent="0.15">
      <c r="A9" s="154" t="s">
        <v>2</v>
      </c>
      <c r="B9" s="118" t="s">
        <v>13</v>
      </c>
      <c r="C9" s="2">
        <f>+上川総合振興局計!C9+留萌振興局計!C9+宗谷総合振興局計!C9</f>
        <v>6779</v>
      </c>
      <c r="D9" s="3">
        <f>+上川総合振興局計!D9+留萌振興局計!D9+宗谷総合振興局計!D9</f>
        <v>2538</v>
      </c>
      <c r="E9" s="3">
        <f>+上川総合振興局計!E9+留萌振興局計!E9+宗谷総合振興局計!E9</f>
        <v>16661</v>
      </c>
      <c r="F9" s="3">
        <f>+上川総合振興局計!F9+留萌振興局計!F9+宗谷総合振興局計!F9</f>
        <v>5530</v>
      </c>
      <c r="G9" s="3">
        <f>+上川総合振興局計!G9+留萌振興局計!G9+宗谷総合振興局計!G9</f>
        <v>5261</v>
      </c>
      <c r="H9" s="3">
        <f>+上川総合振興局計!H9+留萌振興局計!H9+宗谷総合振興局計!H9</f>
        <v>3406</v>
      </c>
      <c r="I9" s="3">
        <f>+上川総合振興局計!I9+留萌振興局計!I9+宗谷総合振興局計!I9</f>
        <v>3783</v>
      </c>
      <c r="J9" s="3">
        <f>+上川総合振興局計!J9+留萌振興局計!J9+宗谷総合振興局計!J9</f>
        <v>29</v>
      </c>
      <c r="K9" s="3">
        <f>+上川総合振興局計!K9+留萌振興局計!K9+宗谷総合振興局計!K9</f>
        <v>884</v>
      </c>
      <c r="L9" s="3">
        <f>+上川総合振興局計!L9+留萌振興局計!L9+宗谷総合振興局計!L9</f>
        <v>253</v>
      </c>
      <c r="M9" s="3">
        <f>+上川総合振興局計!M9+留萌振興局計!M9+宗谷総合振興局計!M9</f>
        <v>37</v>
      </c>
      <c r="N9" s="3">
        <f>+上川総合振興局計!N9+留萌振興局計!N9+宗谷総合振興局計!N9</f>
        <v>46</v>
      </c>
      <c r="O9" s="3">
        <f>+上川総合振興局計!O9+留萌振興局計!O9+宗谷総合振興局計!O9</f>
        <v>97</v>
      </c>
      <c r="P9" s="3">
        <f>+上川総合振興局計!P9+留萌振興局計!P9+宗谷総合振興局計!P9</f>
        <v>62</v>
      </c>
      <c r="Q9" s="3">
        <f>+上川総合振興局計!Q9+留萌振興局計!Q9+宗谷総合振興局計!Q9</f>
        <v>48</v>
      </c>
      <c r="R9" s="3">
        <f>+上川総合振興局計!R9+留萌振興局計!R9+宗谷総合振興局計!R9</f>
        <v>672</v>
      </c>
      <c r="S9" s="3">
        <f>+上川総合振興局計!S9+留萌振興局計!S9+宗谷総合振興局計!S9</f>
        <v>70</v>
      </c>
      <c r="T9" s="3">
        <f>+上川総合振興局計!T9+留萌振興局計!T9+宗谷総合振興局計!T9</f>
        <v>309</v>
      </c>
      <c r="U9" s="4">
        <f>+上川総合振興局計!U9+留萌振興局計!U9+宗谷総合振興局計!U9</f>
        <v>981</v>
      </c>
      <c r="V9" s="29">
        <f>+上川総合振興局計!V9+留萌振興局計!V9+宗谷総合振興局計!V9</f>
        <v>47446</v>
      </c>
    </row>
    <row r="10" spans="1:22" ht="18" customHeight="1" x14ac:dyDescent="0.15">
      <c r="A10" s="153"/>
      <c r="B10" s="120" t="s">
        <v>14</v>
      </c>
      <c r="C10" s="5">
        <f>+上川総合振興局計!C10+留萌振興局計!C10+宗谷総合振興局計!C10</f>
        <v>9420</v>
      </c>
      <c r="D10" s="6">
        <f>+上川総合振興局計!D10+留萌振興局計!D10+宗谷総合振興局計!D10</f>
        <v>2919</v>
      </c>
      <c r="E10" s="6">
        <f>+上川総合振興局計!E10+留萌振興局計!E10+宗谷総合振興局計!E10</f>
        <v>18371</v>
      </c>
      <c r="F10" s="6">
        <f>+上川総合振興局計!F10+留萌振興局計!F10+宗谷総合振興局計!F10</f>
        <v>7859</v>
      </c>
      <c r="G10" s="6">
        <f>+上川総合振興局計!G10+留萌振興局計!G10+宗谷総合振興局計!G10</f>
        <v>6145</v>
      </c>
      <c r="H10" s="6">
        <f>+上川総合振興局計!H10+留萌振興局計!H10+宗谷総合振興局計!H10</f>
        <v>3844</v>
      </c>
      <c r="I10" s="6">
        <f>+上川総合振興局計!I10+留萌振興局計!I10+宗谷総合振興局計!I10</f>
        <v>4246</v>
      </c>
      <c r="J10" s="6">
        <f>+上川総合振興局計!J10+留萌振興局計!J10+宗谷総合振興局計!J10</f>
        <v>29</v>
      </c>
      <c r="K10" s="6">
        <f>+上川総合振興局計!K10+留萌振興局計!K10+宗谷総合振興局計!K10</f>
        <v>919</v>
      </c>
      <c r="L10" s="6">
        <f>+上川総合振興局計!L10+留萌振興局計!L10+宗谷総合振興局計!L10</f>
        <v>262</v>
      </c>
      <c r="M10" s="6">
        <f>+上川総合振興局計!M10+留萌振興局計!M10+宗谷総合振興局計!M10</f>
        <v>41</v>
      </c>
      <c r="N10" s="6">
        <f>+上川総合振興局計!N10+留萌振興局計!N10+宗谷総合振興局計!N10</f>
        <v>68</v>
      </c>
      <c r="O10" s="6">
        <f>+上川総合振興局計!O10+留萌振興局計!O10+宗谷総合振興局計!O10</f>
        <v>138</v>
      </c>
      <c r="P10" s="6">
        <f>+上川総合振興局計!P10+留萌振興局計!P10+宗谷総合振興局計!P10</f>
        <v>86</v>
      </c>
      <c r="Q10" s="6">
        <f>+上川総合振興局計!Q10+留萌振興局計!Q10+宗谷総合振興局計!Q10</f>
        <v>54</v>
      </c>
      <c r="R10" s="6">
        <f>+上川総合振興局計!R10+留萌振興局計!R10+宗谷総合振興局計!R10</f>
        <v>856</v>
      </c>
      <c r="S10" s="6">
        <f>+上川総合振興局計!S10+留萌振興局計!S10+宗谷総合振興局計!S10</f>
        <v>80</v>
      </c>
      <c r="T10" s="6">
        <f>+上川総合振興局計!T10+留萌振興局計!T10+宗谷総合振興局計!T10</f>
        <v>456</v>
      </c>
      <c r="U10" s="7">
        <f>+上川総合振興局計!U10+留萌振興局計!U10+宗谷総合振興局計!U10</f>
        <v>1310</v>
      </c>
      <c r="V10" s="31">
        <f>+上川総合振興局計!V10+留萌振興局計!V10+宗谷総合振興局計!V10</f>
        <v>57103</v>
      </c>
    </row>
    <row r="11" spans="1:22" ht="18" customHeight="1" x14ac:dyDescent="0.15">
      <c r="A11" s="156" t="s">
        <v>3</v>
      </c>
      <c r="B11" s="121" t="s">
        <v>13</v>
      </c>
      <c r="C11" s="11">
        <f>+上川総合振興局計!C11+留萌振興局計!C11+宗谷総合振興局計!C11</f>
        <v>12326</v>
      </c>
      <c r="D11" s="12">
        <f>+上川総合振興局計!D11+留萌振興局計!D11+宗谷総合振興局計!D11</f>
        <v>3488</v>
      </c>
      <c r="E11" s="12">
        <f>+上川総合振興局計!E11+留萌振興局計!E11+宗谷総合振興局計!E11</f>
        <v>16547</v>
      </c>
      <c r="F11" s="12">
        <f>+上川総合振興局計!F11+留萌振興局計!F11+宗谷総合振興局計!F11</f>
        <v>7708</v>
      </c>
      <c r="G11" s="12">
        <f>+上川総合振興局計!G11+留萌振興局計!G11+宗谷総合振興局計!G11</f>
        <v>6577</v>
      </c>
      <c r="H11" s="12">
        <f>+上川総合振興局計!H11+留萌振興局計!H11+宗谷総合振興局計!H11</f>
        <v>3307</v>
      </c>
      <c r="I11" s="12">
        <f>+上川総合振興局計!I11+留萌振興局計!I11+宗谷総合振興局計!I11</f>
        <v>2475</v>
      </c>
      <c r="J11" s="12">
        <f>+上川総合振興局計!J11+留萌振興局計!J11+宗谷総合振興局計!J11</f>
        <v>21</v>
      </c>
      <c r="K11" s="12">
        <f>+上川総合振興局計!K11+留萌振興局計!K11+宗谷総合振興局計!K11</f>
        <v>1302</v>
      </c>
      <c r="L11" s="12">
        <f>+上川総合振興局計!L11+留萌振興局計!L11+宗谷総合振興局計!L11</f>
        <v>141</v>
      </c>
      <c r="M11" s="12">
        <f>+上川総合振興局計!M11+留萌振興局計!M11+宗谷総合振興局計!M11</f>
        <v>9</v>
      </c>
      <c r="N11" s="12">
        <f>+上川総合振興局計!N11+留萌振興局計!N11+宗谷総合振興局計!N11</f>
        <v>96</v>
      </c>
      <c r="O11" s="12">
        <f>+上川総合振興局計!O11+留萌振興局計!O11+宗谷総合振興局計!O11</f>
        <v>93</v>
      </c>
      <c r="P11" s="12">
        <f>+上川総合振興局計!P11+留萌振興局計!P11+宗谷総合振興局計!P11</f>
        <v>94</v>
      </c>
      <c r="Q11" s="12">
        <f>+上川総合振興局計!Q11+留萌振興局計!Q11+宗谷総合振興局計!Q11</f>
        <v>61</v>
      </c>
      <c r="R11" s="12">
        <f>+上川総合振興局計!R11+留萌振興局計!R11+宗谷総合振興局計!R11</f>
        <v>914</v>
      </c>
      <c r="S11" s="12">
        <f>+上川総合振興局計!S11+留萌振興局計!S11+宗谷総合振興局計!S11</f>
        <v>128</v>
      </c>
      <c r="T11" s="12">
        <f>+上川総合振興局計!T11+留萌振興局計!T11+宗谷総合振興局計!T11</f>
        <v>341</v>
      </c>
      <c r="U11" s="13">
        <f>+上川総合振興局計!U11+留萌振興局計!U11+宗谷総合振興局計!U11</f>
        <v>1222</v>
      </c>
      <c r="V11" s="32">
        <f>+上川総合振興局計!V11+留萌振興局計!V11+宗谷総合振興局計!V11</f>
        <v>56850</v>
      </c>
    </row>
    <row r="12" spans="1:22" ht="18" customHeight="1" x14ac:dyDescent="0.15">
      <c r="A12" s="157"/>
      <c r="B12" s="119" t="s">
        <v>14</v>
      </c>
      <c r="C12" s="8">
        <f>+上川総合振興局計!C12+留萌振興局計!C12+宗谷総合振興局計!C12</f>
        <v>17298</v>
      </c>
      <c r="D12" s="9">
        <f>+上川総合振興局計!D12+留萌振興局計!D12+宗谷総合振興局計!D12</f>
        <v>4052</v>
      </c>
      <c r="E12" s="9">
        <f>+上川総合振興局計!E12+留萌振興局計!E12+宗谷総合振興局計!E12</f>
        <v>18776</v>
      </c>
      <c r="F12" s="9">
        <f>+上川総合振興局計!F12+留萌振興局計!F12+宗谷総合振興局計!F12</f>
        <v>10577</v>
      </c>
      <c r="G12" s="9">
        <f>+上川総合振興局計!G12+留萌振興局計!G12+宗谷総合振興局計!G12</f>
        <v>8364</v>
      </c>
      <c r="H12" s="9">
        <f>+上川総合振興局計!H12+留萌振興局計!H12+宗谷総合振興局計!H12</f>
        <v>4067</v>
      </c>
      <c r="I12" s="9">
        <f>+上川総合振興局計!I12+留萌振興局計!I12+宗谷総合振興局計!I12</f>
        <v>2949</v>
      </c>
      <c r="J12" s="9">
        <f>+上川総合振興局計!J12+留萌振興局計!J12+宗谷総合振興局計!J12</f>
        <v>21</v>
      </c>
      <c r="K12" s="9">
        <f>+上川総合振興局計!K12+留萌振興局計!K12+宗谷総合振興局計!K12</f>
        <v>1340</v>
      </c>
      <c r="L12" s="9">
        <f>+上川総合振興局計!L12+留萌振興局計!L12+宗谷総合振興局計!L12</f>
        <v>169</v>
      </c>
      <c r="M12" s="9">
        <f>+上川総合振興局計!M12+留萌振興局計!M12+宗谷総合振興局計!M12</f>
        <v>9</v>
      </c>
      <c r="N12" s="9">
        <f>+上川総合振興局計!N12+留萌振興局計!N12+宗谷総合振興局計!N12</f>
        <v>123</v>
      </c>
      <c r="O12" s="9">
        <f>+上川総合振興局計!O12+留萌振興局計!O12+宗谷総合振興局計!O12</f>
        <v>140</v>
      </c>
      <c r="P12" s="9">
        <f>+上川総合振興局計!P12+留萌振興局計!P12+宗谷総合振興局計!P12</f>
        <v>133</v>
      </c>
      <c r="Q12" s="9">
        <f>+上川総合振興局計!Q12+留萌振興局計!Q12+宗谷総合振興局計!Q12</f>
        <v>68</v>
      </c>
      <c r="R12" s="9">
        <f>+上川総合振興局計!R12+留萌振興局計!R12+宗谷総合振興局計!R12</f>
        <v>1185</v>
      </c>
      <c r="S12" s="9">
        <f>+上川総合振興局計!S12+留萌振興局計!S12+宗谷総合振興局計!S12</f>
        <v>176</v>
      </c>
      <c r="T12" s="9">
        <f>+上川総合振興局計!T12+留萌振興局計!T12+宗谷総合振興局計!T12</f>
        <v>474</v>
      </c>
      <c r="U12" s="10">
        <f>+上川総合振興局計!U12+留萌振興局計!U12+宗谷総合振興局計!U12</f>
        <v>1720</v>
      </c>
      <c r="V12" s="30">
        <f>+上川総合振興局計!V12+留萌振興局計!V12+宗谷総合振興局計!V12</f>
        <v>71641</v>
      </c>
    </row>
    <row r="13" spans="1:22" ht="18" customHeight="1" x14ac:dyDescent="0.15">
      <c r="A13" s="154" t="s">
        <v>4</v>
      </c>
      <c r="B13" s="118" t="s">
        <v>13</v>
      </c>
      <c r="C13" s="2">
        <f>+上川総合振興局計!C13+留萌振興局計!C13+宗谷総合振興局計!C13</f>
        <v>25609</v>
      </c>
      <c r="D13" s="3">
        <f>+上川総合振興局計!D13+留萌振興局計!D13+宗谷総合振興局計!D13</f>
        <v>10160</v>
      </c>
      <c r="E13" s="3">
        <f>+上川総合振興局計!E13+留萌振興局計!E13+宗谷総合振興局計!E13</f>
        <v>28981</v>
      </c>
      <c r="F13" s="3">
        <f>+上川総合振興局計!F13+留萌振興局計!F13+宗谷総合振興局計!F13</f>
        <v>14535</v>
      </c>
      <c r="G13" s="3">
        <f>+上川総合振興局計!G13+留萌振興局計!G13+宗谷総合振興局計!G13</f>
        <v>4827</v>
      </c>
      <c r="H13" s="3">
        <f>+上川総合振興局計!H13+留萌振興局計!H13+宗谷総合振興局計!H13</f>
        <v>2640</v>
      </c>
      <c r="I13" s="3">
        <f>+上川総合振興局計!I13+留萌振興局計!I13+宗谷総合振興局計!I13</f>
        <v>6333</v>
      </c>
      <c r="J13" s="3">
        <f>+上川総合振興局計!J13+留萌振興局計!J13+宗谷総合振興局計!J13</f>
        <v>38</v>
      </c>
      <c r="K13" s="3">
        <f>+上川総合振興局計!K13+留萌振興局計!K13+宗谷総合振興局計!K13</f>
        <v>405</v>
      </c>
      <c r="L13" s="3">
        <f>+上川総合振興局計!L13+留萌振興局計!L13+宗谷総合振興局計!L13</f>
        <v>361</v>
      </c>
      <c r="M13" s="3">
        <f>+上川総合振興局計!M13+留萌振興局計!M13+宗谷総合振興局計!M13</f>
        <v>231</v>
      </c>
      <c r="N13" s="3">
        <f>+上川総合振興局計!N13+留萌振興局計!N13+宗谷総合振興局計!N13</f>
        <v>105</v>
      </c>
      <c r="O13" s="3">
        <f>+上川総合振興局計!O13+留萌振興局計!O13+宗谷総合振興局計!O13</f>
        <v>211</v>
      </c>
      <c r="P13" s="3">
        <f>+上川総合振興局計!P13+留萌振興局計!P13+宗谷総合振興局計!P13</f>
        <v>224</v>
      </c>
      <c r="Q13" s="3">
        <f>+上川総合振興局計!Q13+留萌振興局計!Q13+宗谷総合振興局計!Q13</f>
        <v>92</v>
      </c>
      <c r="R13" s="3">
        <f>+上川総合振興局計!R13+留萌振興局計!R13+宗谷総合振興局計!R13</f>
        <v>1773</v>
      </c>
      <c r="S13" s="3">
        <f>+上川総合振興局計!S13+留萌振興局計!S13+宗谷総合振興局計!S13</f>
        <v>255</v>
      </c>
      <c r="T13" s="3">
        <f>+上川総合振興局計!T13+留萌振興局計!T13+宗谷総合振興局計!T13</f>
        <v>676</v>
      </c>
      <c r="U13" s="4">
        <f>+上川総合振興局計!U13+留萌振興局計!U13+宗谷総合振興局計!U13</f>
        <v>3476</v>
      </c>
      <c r="V13" s="29">
        <f>+上川総合振興局計!V13+留萌振興局計!V13+宗谷総合振興局計!V13</f>
        <v>100932</v>
      </c>
    </row>
    <row r="14" spans="1:22" ht="18" customHeight="1" x14ac:dyDescent="0.15">
      <c r="A14" s="153"/>
      <c r="B14" s="120" t="s">
        <v>14</v>
      </c>
      <c r="C14" s="5">
        <f>+上川総合振興局計!C14+留萌振興局計!C14+宗谷総合振興局計!C14</f>
        <v>34921</v>
      </c>
      <c r="D14" s="6">
        <f>+上川総合振興局計!D14+留萌振興局計!D14+宗谷総合振興局計!D14</f>
        <v>11385</v>
      </c>
      <c r="E14" s="6">
        <f>+上川総合振興局計!E14+留萌振興局計!E14+宗谷総合振興局計!E14</f>
        <v>33555</v>
      </c>
      <c r="F14" s="6">
        <f>+上川総合振興局計!F14+留萌振興局計!F14+宗谷総合振興局計!F14</f>
        <v>19291</v>
      </c>
      <c r="G14" s="6">
        <f>+上川総合振興局計!G14+留萌振興局計!G14+宗谷総合振興局計!G14</f>
        <v>5948</v>
      </c>
      <c r="H14" s="6">
        <f>+上川総合振興局計!H14+留萌振興局計!H14+宗谷総合振興局計!H14</f>
        <v>3106</v>
      </c>
      <c r="I14" s="6">
        <f>+上川総合振興局計!I14+留萌振興局計!I14+宗谷総合振興局計!I14</f>
        <v>7210</v>
      </c>
      <c r="J14" s="6">
        <f>+上川総合振興局計!J14+留萌振興局計!J14+宗谷総合振興局計!J14</f>
        <v>51</v>
      </c>
      <c r="K14" s="6">
        <f>+上川総合振興局計!K14+留萌振興局計!K14+宗谷総合振興局計!K14</f>
        <v>455</v>
      </c>
      <c r="L14" s="6">
        <f>+上川総合振興局計!L14+留萌振興局計!L14+宗谷総合振興局計!L14</f>
        <v>435</v>
      </c>
      <c r="M14" s="6">
        <f>+上川総合振興局計!M14+留萌振興局計!M14+宗谷総合振興局計!M14</f>
        <v>240</v>
      </c>
      <c r="N14" s="6">
        <f>+上川総合振興局計!N14+留萌振興局計!N14+宗谷総合振興局計!N14</f>
        <v>154</v>
      </c>
      <c r="O14" s="6">
        <f>+上川総合振興局計!O14+留萌振興局計!O14+宗谷総合振興局計!O14</f>
        <v>289</v>
      </c>
      <c r="P14" s="6">
        <f>+上川総合振興局計!P14+留萌振興局計!P14+宗谷総合振興局計!P14</f>
        <v>288</v>
      </c>
      <c r="Q14" s="6">
        <f>+上川総合振興局計!Q14+留萌振興局計!Q14+宗谷総合振興局計!Q14</f>
        <v>100</v>
      </c>
      <c r="R14" s="6">
        <f>+上川総合振興局計!R14+留萌振興局計!R14+宗谷総合振興局計!R14</f>
        <v>2145</v>
      </c>
      <c r="S14" s="6">
        <f>+上川総合振興局計!S14+留萌振興局計!S14+宗谷総合振興局計!S14</f>
        <v>321</v>
      </c>
      <c r="T14" s="6">
        <f>+上川総合振興局計!T14+留萌振興局計!T14+宗谷総合振興局計!T14</f>
        <v>896</v>
      </c>
      <c r="U14" s="7">
        <f>+上川総合振興局計!U14+留萌振興局計!U14+宗谷総合振興局計!U14</f>
        <v>4996</v>
      </c>
      <c r="V14" s="31">
        <f>+上川総合振興局計!V14+留萌振興局計!V14+宗谷総合振興局計!V14</f>
        <v>125786</v>
      </c>
    </row>
    <row r="15" spans="1:22" ht="18" customHeight="1" x14ac:dyDescent="0.15">
      <c r="A15" s="156" t="s">
        <v>5</v>
      </c>
      <c r="B15" s="121" t="s">
        <v>13</v>
      </c>
      <c r="C15" s="11">
        <f>+上川総合振興局計!C15+留萌振興局計!C15+宗谷総合振興局計!C15</f>
        <v>20643</v>
      </c>
      <c r="D15" s="12">
        <f>+上川総合振興局計!D15+留萌振興局計!D15+宗谷総合振興局計!D15</f>
        <v>12323</v>
      </c>
      <c r="E15" s="12">
        <f>+上川総合振興局計!E15+留萌振興局計!E15+宗谷総合振興局計!E15</f>
        <v>16913</v>
      </c>
      <c r="F15" s="12">
        <f>+上川総合振興局計!F15+留萌振興局計!F15+宗谷総合振興局計!F15</f>
        <v>10530</v>
      </c>
      <c r="G15" s="12">
        <f>+上川総合振興局計!G15+留萌振興局計!G15+宗谷総合振興局計!G15</f>
        <v>2086</v>
      </c>
      <c r="H15" s="12">
        <f>+上川総合振興局計!H15+留萌振興局計!H15+宗谷総合振興局計!H15</f>
        <v>1403</v>
      </c>
      <c r="I15" s="12">
        <f>+上川総合振興局計!I15+留萌振興局計!I15+宗谷総合振興局計!I15</f>
        <v>2276</v>
      </c>
      <c r="J15" s="12">
        <f>+上川総合振興局計!J15+留萌振興局計!J15+宗谷総合振興局計!J15</f>
        <v>15</v>
      </c>
      <c r="K15" s="12">
        <f>+上川総合振興局計!K15+留萌振興局計!K15+宗谷総合振興局計!K15</f>
        <v>88</v>
      </c>
      <c r="L15" s="12">
        <f>+上川総合振興局計!L15+留萌振興局計!L15+宗谷総合振興局計!L15</f>
        <v>175</v>
      </c>
      <c r="M15" s="12">
        <f>+上川総合振興局計!M15+留萌振興局計!M15+宗谷総合振興局計!M15</f>
        <v>138</v>
      </c>
      <c r="N15" s="12">
        <f>+上川総合振興局計!N15+留萌振興局計!N15+宗谷総合振興局計!N15</f>
        <v>200</v>
      </c>
      <c r="O15" s="12">
        <f>+上川総合振興局計!O15+留萌振興局計!O15+宗谷総合振興局計!O15</f>
        <v>171</v>
      </c>
      <c r="P15" s="12">
        <f>+上川総合振興局計!P15+留萌振興局計!P15+宗谷総合振興局計!P15</f>
        <v>179</v>
      </c>
      <c r="Q15" s="12">
        <f>+上川総合振興局計!Q15+留萌振興局計!Q15+宗谷総合振興局計!Q15</f>
        <v>152</v>
      </c>
      <c r="R15" s="12">
        <f>+上川総合振興局計!R15+留萌振興局計!R15+宗谷総合振興局計!R15</f>
        <v>828</v>
      </c>
      <c r="S15" s="12">
        <f>+上川総合振興局計!S15+留萌振興局計!S15+宗谷総合振興局計!S15</f>
        <v>178</v>
      </c>
      <c r="T15" s="12">
        <f>+上川総合振興局計!T15+留萌振興局計!T15+宗谷総合振興局計!T15</f>
        <v>269</v>
      </c>
      <c r="U15" s="13">
        <f>+上川総合振興局計!U15+留萌振興局計!U15+宗谷総合振興局計!U15</f>
        <v>2349</v>
      </c>
      <c r="V15" s="32">
        <f>+上川総合振興局計!V15+留萌振興局計!V15+宗谷総合振興局計!V15</f>
        <v>70916</v>
      </c>
    </row>
    <row r="16" spans="1:22" ht="18" customHeight="1" x14ac:dyDescent="0.15">
      <c r="A16" s="157"/>
      <c r="B16" s="119" t="s">
        <v>14</v>
      </c>
      <c r="C16" s="8">
        <f>+上川総合振興局計!C16+留萌振興局計!C16+宗谷総合振興局計!C16</f>
        <v>28872</v>
      </c>
      <c r="D16" s="9">
        <f>+上川総合振興局計!D16+留萌振興局計!D16+宗谷総合振興局計!D16</f>
        <v>13486</v>
      </c>
      <c r="E16" s="9">
        <f>+上川総合振興局計!E16+留萌振興局計!E16+宗谷総合振興局計!E16</f>
        <v>19541</v>
      </c>
      <c r="F16" s="9">
        <f>+上川総合振興局計!F16+留萌振興局計!F16+宗谷総合振興局計!F16</f>
        <v>14275</v>
      </c>
      <c r="G16" s="9">
        <f>+上川総合振興局計!G16+留萌振興局計!G16+宗谷総合振興局計!G16</f>
        <v>2687</v>
      </c>
      <c r="H16" s="9">
        <f>+上川総合振興局計!H16+留萌振興局計!H16+宗谷総合振興局計!H16</f>
        <v>1729</v>
      </c>
      <c r="I16" s="9">
        <f>+上川総合振興局計!I16+留萌振興局計!I16+宗谷総合振興局計!I16</f>
        <v>2705</v>
      </c>
      <c r="J16" s="9">
        <f>+上川総合振興局計!J16+留萌振興局計!J16+宗谷総合振興局計!J16</f>
        <v>25</v>
      </c>
      <c r="K16" s="9">
        <f>+上川総合振興局計!K16+留萌振興局計!K16+宗谷総合振興局計!K16</f>
        <v>121</v>
      </c>
      <c r="L16" s="9">
        <f>+上川総合振興局計!L16+留萌振興局計!L16+宗谷総合振興局計!L16</f>
        <v>199</v>
      </c>
      <c r="M16" s="9">
        <f>+上川総合振興局計!M16+留萌振興局計!M16+宗谷総合振興局計!M16</f>
        <v>421</v>
      </c>
      <c r="N16" s="9">
        <f>+上川総合振興局計!N16+留萌振興局計!N16+宗谷総合振興局計!N16</f>
        <v>492</v>
      </c>
      <c r="O16" s="9">
        <f>+上川総合振興局計!O16+留萌振興局計!O16+宗谷総合振興局計!O16</f>
        <v>243</v>
      </c>
      <c r="P16" s="9">
        <f>+上川総合振興局計!P16+留萌振興局計!P16+宗谷総合振興局計!P16</f>
        <v>233</v>
      </c>
      <c r="Q16" s="9">
        <f>+上川総合振興局計!Q16+留萌振興局計!Q16+宗谷総合振興局計!Q16</f>
        <v>221</v>
      </c>
      <c r="R16" s="9">
        <f>+上川総合振興局計!R16+留萌振興局計!R16+宗谷総合振興局計!R16</f>
        <v>1125</v>
      </c>
      <c r="S16" s="9">
        <f>+上川総合振興局計!S16+留萌振興局計!S16+宗谷総合振興局計!S16</f>
        <v>248</v>
      </c>
      <c r="T16" s="9">
        <f>+上川総合振興局計!T16+留萌振興局計!T16+宗谷総合振興局計!T16</f>
        <v>370</v>
      </c>
      <c r="U16" s="10">
        <f>+上川総合振興局計!U16+留萌振興局計!U16+宗谷総合振興局計!U16</f>
        <v>3009</v>
      </c>
      <c r="V16" s="30">
        <f>+上川総合振興局計!V16+留萌振興局計!V16+宗谷総合振興局計!V16</f>
        <v>90002</v>
      </c>
    </row>
    <row r="17" spans="1:22" ht="18" customHeight="1" x14ac:dyDescent="0.15">
      <c r="A17" s="154" t="s">
        <v>6</v>
      </c>
      <c r="B17" s="118" t="s">
        <v>13</v>
      </c>
      <c r="C17" s="2">
        <f>+上川総合振興局計!C17+留萌振興局計!C17+宗谷総合振興局計!C17</f>
        <v>10536</v>
      </c>
      <c r="D17" s="3">
        <f>+上川総合振興局計!D17+留萌振興局計!D17+宗谷総合振興局計!D17</f>
        <v>4581</v>
      </c>
      <c r="E17" s="3">
        <f>+上川総合振興局計!E17+留萌振興局計!E17+宗谷総合振興局計!E17</f>
        <v>14497</v>
      </c>
      <c r="F17" s="3">
        <f>+上川総合振興局計!F17+留萌振興局計!F17+宗谷総合振興局計!F17</f>
        <v>6715</v>
      </c>
      <c r="G17" s="3">
        <f>+上川総合振興局計!G17+留萌振興局計!G17+宗谷総合振興局計!G17</f>
        <v>2225</v>
      </c>
      <c r="H17" s="3">
        <f>+上川総合振興局計!H17+留萌振興局計!H17+宗谷総合振興局計!H17</f>
        <v>1358</v>
      </c>
      <c r="I17" s="3">
        <f>+上川総合振興局計!I17+留萌振興局計!I17+宗谷総合振興局計!I17</f>
        <v>1459</v>
      </c>
      <c r="J17" s="3">
        <f>+上川総合振興局計!J17+留萌振興局計!J17+宗谷総合振興局計!J17</f>
        <v>5</v>
      </c>
      <c r="K17" s="3">
        <f>+上川総合振興局計!K17+留萌振興局計!K17+宗谷総合振興局計!K17</f>
        <v>140</v>
      </c>
      <c r="L17" s="3">
        <f>+上川総合振興局計!L17+留萌振興局計!L17+宗谷総合振興局計!L17</f>
        <v>49</v>
      </c>
      <c r="M17" s="3">
        <f>+上川総合振興局計!M17+留萌振興局計!M17+宗谷総合振興局計!M17</f>
        <v>35</v>
      </c>
      <c r="N17" s="3">
        <f>+上川総合振興局計!N17+留萌振興局計!N17+宗谷総合振興局計!N17</f>
        <v>106</v>
      </c>
      <c r="O17" s="3">
        <f>+上川総合振興局計!O17+留萌振興局計!O17+宗谷総合振興局計!O17</f>
        <v>123</v>
      </c>
      <c r="P17" s="3">
        <f>+上川総合振興局計!P17+留萌振興局計!P17+宗谷総合振興局計!P17</f>
        <v>97</v>
      </c>
      <c r="Q17" s="3">
        <f>+上川総合振興局計!Q17+留萌振興局計!Q17+宗谷総合振興局計!Q17</f>
        <v>126</v>
      </c>
      <c r="R17" s="3">
        <f>+上川総合振興局計!R17+留萌振興局計!R17+宗谷総合振興局計!R17</f>
        <v>684</v>
      </c>
      <c r="S17" s="3">
        <f>+上川総合振興局計!S17+留萌振興局計!S17+宗谷総合振興局計!S17</f>
        <v>90</v>
      </c>
      <c r="T17" s="3">
        <f>+上川総合振興局計!T17+留萌振興局計!T17+宗谷総合振興局計!T17</f>
        <v>420</v>
      </c>
      <c r="U17" s="4">
        <f>+上川総合振興局計!U17+留萌振興局計!U17+宗谷総合振興局計!U17</f>
        <v>1362</v>
      </c>
      <c r="V17" s="29">
        <f>+上川総合振興局計!V17+留萌振興局計!V17+宗谷総合振興局計!V17</f>
        <v>44608</v>
      </c>
    </row>
    <row r="18" spans="1:22" ht="18" customHeight="1" x14ac:dyDescent="0.15">
      <c r="A18" s="153"/>
      <c r="B18" s="120" t="s">
        <v>14</v>
      </c>
      <c r="C18" s="5">
        <f>+上川総合振興局計!C18+留萌振興局計!C18+宗谷総合振興局計!C18</f>
        <v>13023</v>
      </c>
      <c r="D18" s="6">
        <f>+上川総合振興局計!D18+留萌振興局計!D18+宗谷総合振興局計!D18</f>
        <v>5322</v>
      </c>
      <c r="E18" s="6">
        <f>+上川総合振興局計!E18+留萌振興局計!E18+宗谷総合振興局計!E18</f>
        <v>16393</v>
      </c>
      <c r="F18" s="6">
        <f>+上川総合振興局計!F18+留萌振興局計!F18+宗谷総合振興局計!F18</f>
        <v>8252</v>
      </c>
      <c r="G18" s="6">
        <f>+上川総合振興局計!G18+留萌振興局計!G18+宗谷総合振興局計!G18</f>
        <v>2661</v>
      </c>
      <c r="H18" s="6">
        <f>+上川総合振興局計!H18+留萌振興局計!H18+宗谷総合振興局計!H18</f>
        <v>1608</v>
      </c>
      <c r="I18" s="6">
        <f>+上川総合振興局計!I18+留萌振興局計!I18+宗谷総合振興局計!I18</f>
        <v>1689</v>
      </c>
      <c r="J18" s="6">
        <f>+上川総合振興局計!J18+留萌振興局計!J18+宗谷総合振興局計!J18</f>
        <v>7</v>
      </c>
      <c r="K18" s="6">
        <f>+上川総合振興局計!K18+留萌振興局計!K18+宗谷総合振興局計!K18</f>
        <v>147</v>
      </c>
      <c r="L18" s="6">
        <f>+上川総合振興局計!L18+留萌振興局計!L18+宗谷総合振興局計!L18</f>
        <v>56</v>
      </c>
      <c r="M18" s="6">
        <f>+上川総合振興局計!M18+留萌振興局計!M18+宗谷総合振興局計!M18</f>
        <v>104</v>
      </c>
      <c r="N18" s="6">
        <f>+上川総合振興局計!N18+留萌振興局計!N18+宗谷総合振興局計!N18</f>
        <v>284</v>
      </c>
      <c r="O18" s="6">
        <f>+上川総合振興局計!O18+留萌振興局計!O18+宗谷総合振興局計!O18</f>
        <v>145</v>
      </c>
      <c r="P18" s="6">
        <f>+上川総合振興局計!P18+留萌振興局計!P18+宗谷総合振興局計!P18</f>
        <v>144</v>
      </c>
      <c r="Q18" s="6">
        <f>+上川総合振興局計!Q18+留萌振興局計!Q18+宗谷総合振興局計!Q18</f>
        <v>169</v>
      </c>
      <c r="R18" s="6">
        <f>+上川総合振興局計!R18+留萌振興局計!R18+宗谷総合振興局計!R18</f>
        <v>798</v>
      </c>
      <c r="S18" s="6">
        <f>+上川総合振興局計!S18+留萌振興局計!S18+宗谷総合振興局計!S18</f>
        <v>123</v>
      </c>
      <c r="T18" s="6">
        <f>+上川総合振興局計!T18+留萌振興局計!T18+宗谷総合振興局計!T18</f>
        <v>565</v>
      </c>
      <c r="U18" s="7">
        <f>+上川総合振興局計!U18+留萌振興局計!U18+宗谷総合振興局計!U18</f>
        <v>1804</v>
      </c>
      <c r="V18" s="31">
        <f>+上川総合振興局計!V18+留萌振興局計!V18+宗谷総合振興局計!V18</f>
        <v>53294</v>
      </c>
    </row>
    <row r="19" spans="1:22" ht="18" customHeight="1" x14ac:dyDescent="0.15">
      <c r="A19" s="156" t="s">
        <v>7</v>
      </c>
      <c r="B19" s="121" t="s">
        <v>13</v>
      </c>
      <c r="C19" s="11">
        <f>+上川総合振興局計!C19+留萌振興局計!C19+宗谷総合振興局計!C19</f>
        <v>10700</v>
      </c>
      <c r="D19" s="12">
        <f>+上川総合振興局計!D19+留萌振興局計!D19+宗谷総合振興局計!D19</f>
        <v>3852</v>
      </c>
      <c r="E19" s="12">
        <f>+上川総合振興局計!E19+留萌振興局計!E19+宗谷総合振興局計!E19</f>
        <v>20908</v>
      </c>
      <c r="F19" s="12">
        <f>+上川総合振興局計!F19+留萌振興局計!F19+宗谷総合振興局計!F19</f>
        <v>5281</v>
      </c>
      <c r="G19" s="12">
        <f>+上川総合振興局計!G19+留萌振興局計!G19+宗谷総合振興局計!G19</f>
        <v>3341</v>
      </c>
      <c r="H19" s="12">
        <f>+上川総合振興局計!H19+留萌振興局計!H19+宗谷総合振興局計!H19</f>
        <v>1889</v>
      </c>
      <c r="I19" s="12">
        <f>+上川総合振興局計!I19+留萌振興局計!I19+宗谷総合振興局計!I19</f>
        <v>3002</v>
      </c>
      <c r="J19" s="12">
        <f>+上川総合振興局計!J19+留萌振興局計!J19+宗谷総合振興局計!J19</f>
        <v>20</v>
      </c>
      <c r="K19" s="12">
        <f>+上川総合振興局計!K19+留萌振興局計!K19+宗谷総合振興局計!K19</f>
        <v>259</v>
      </c>
      <c r="L19" s="12">
        <f>+上川総合振興局計!L19+留萌振興局計!L19+宗谷総合振興局計!L19</f>
        <v>77</v>
      </c>
      <c r="M19" s="12">
        <f>+上川総合振興局計!M19+留萌振興局計!M19+宗谷総合振興局計!M19</f>
        <v>64</v>
      </c>
      <c r="N19" s="12">
        <f>+上川総合振興局計!N19+留萌振興局計!N19+宗谷総合振興局計!N19</f>
        <v>12</v>
      </c>
      <c r="O19" s="12">
        <f>+上川総合振興局計!O19+留萌振興局計!O19+宗谷総合振興局計!O19</f>
        <v>117</v>
      </c>
      <c r="P19" s="12">
        <f>+上川総合振興局計!P19+留萌振興局計!P19+宗谷総合振興局計!P19</f>
        <v>59</v>
      </c>
      <c r="Q19" s="12">
        <f>+上川総合振興局計!Q19+留萌振興局計!Q19+宗谷総合振興局計!Q19</f>
        <v>58</v>
      </c>
      <c r="R19" s="12">
        <f>+上川総合振興局計!R19+留萌振興局計!R19+宗谷総合振興局計!R19</f>
        <v>866</v>
      </c>
      <c r="S19" s="12">
        <f>+上川総合振興局計!S19+留萌振興局計!S19+宗谷総合振興局計!S19</f>
        <v>80</v>
      </c>
      <c r="T19" s="12">
        <f>+上川総合振興局計!T19+留萌振興局計!T19+宗谷総合振興局計!T19</f>
        <v>380</v>
      </c>
      <c r="U19" s="13">
        <f>+上川総合振興局計!U19+留萌振興局計!U19+宗谷総合振興局計!U19</f>
        <v>1438</v>
      </c>
      <c r="V19" s="32">
        <f>+上川総合振興局計!V19+留萌振興局計!V19+宗谷総合振興局計!V19</f>
        <v>52403</v>
      </c>
    </row>
    <row r="20" spans="1:22" ht="18" customHeight="1" x14ac:dyDescent="0.15">
      <c r="A20" s="157"/>
      <c r="B20" s="119" t="s">
        <v>14</v>
      </c>
      <c r="C20" s="8">
        <f>+上川総合振興局計!C20+留萌振興局計!C20+宗谷総合振興局計!C20</f>
        <v>15486</v>
      </c>
      <c r="D20" s="9">
        <f>+上川総合振興局計!D20+留萌振興局計!D20+宗谷総合振興局計!D20</f>
        <v>4676</v>
      </c>
      <c r="E20" s="9">
        <f>+上川総合振興局計!E20+留萌振興局計!E20+宗谷総合振興局計!E20</f>
        <v>23643</v>
      </c>
      <c r="F20" s="9">
        <f>+上川総合振興局計!F20+留萌振興局計!F20+宗谷総合振興局計!F20</f>
        <v>6495</v>
      </c>
      <c r="G20" s="9">
        <f>+上川総合振興局計!G20+留萌振興局計!G20+宗谷総合振興局計!G20</f>
        <v>3960</v>
      </c>
      <c r="H20" s="9">
        <f>+上川総合振興局計!H20+留萌振興局計!H20+宗谷総合振興局計!H20</f>
        <v>2087</v>
      </c>
      <c r="I20" s="9">
        <f>+上川総合振興局計!I20+留萌振興局計!I20+宗谷総合振興局計!I20</f>
        <v>3356</v>
      </c>
      <c r="J20" s="9">
        <f>+上川総合振興局計!J20+留萌振興局計!J20+宗谷総合振興局計!J20</f>
        <v>21</v>
      </c>
      <c r="K20" s="9">
        <f>+上川総合振興局計!K20+留萌振興局計!K20+宗谷総合振興局計!K20</f>
        <v>305</v>
      </c>
      <c r="L20" s="9">
        <f>+上川総合振興局計!L20+留萌振興局計!L20+宗谷総合振興局計!L20</f>
        <v>77</v>
      </c>
      <c r="M20" s="9">
        <f>+上川総合振興局計!M20+留萌振興局計!M20+宗谷総合振興局計!M20</f>
        <v>74</v>
      </c>
      <c r="N20" s="9">
        <f>+上川総合振興局計!N20+留萌振興局計!N20+宗谷総合振興局計!N20</f>
        <v>55</v>
      </c>
      <c r="O20" s="9">
        <f>+上川総合振興局計!O20+留萌振興局計!O20+宗谷総合振興局計!O20</f>
        <v>133</v>
      </c>
      <c r="P20" s="9">
        <f>+上川総合振興局計!P20+留萌振興局計!P20+宗谷総合振興局計!P20</f>
        <v>82</v>
      </c>
      <c r="Q20" s="9">
        <f>+上川総合振興局計!Q20+留萌振興局計!Q20+宗谷総合振興局計!Q20</f>
        <v>85</v>
      </c>
      <c r="R20" s="9">
        <f>+上川総合振興局計!R20+留萌振興局計!R20+宗谷総合振興局計!R20</f>
        <v>940</v>
      </c>
      <c r="S20" s="9">
        <f>+上川総合振興局計!S20+留萌振興局計!S20+宗谷総合振興局計!S20</f>
        <v>88</v>
      </c>
      <c r="T20" s="9">
        <f>+上川総合振興局計!T20+留萌振興局計!T20+宗谷総合振興局計!T20</f>
        <v>460</v>
      </c>
      <c r="U20" s="10">
        <f>+上川総合振興局計!U20+留萌振興局計!U20+宗谷総合振興局計!U20</f>
        <v>2053</v>
      </c>
      <c r="V20" s="30">
        <f>+上川総合振興局計!V20+留萌振興局計!V20+宗谷総合振興局計!V20</f>
        <v>64076</v>
      </c>
    </row>
    <row r="21" spans="1:22" ht="18" customHeight="1" x14ac:dyDescent="0.15">
      <c r="A21" s="154" t="s">
        <v>8</v>
      </c>
      <c r="B21" s="118" t="s">
        <v>13</v>
      </c>
      <c r="C21" s="2">
        <f>+上川総合振興局計!C21+留萌振興局計!C21+宗谷総合振興局計!C21</f>
        <v>3750</v>
      </c>
      <c r="D21" s="3">
        <f>+上川総合振興局計!D21+留萌振興局計!D21+宗谷総合振興局計!D21</f>
        <v>2900</v>
      </c>
      <c r="E21" s="3">
        <f>+上川総合振興局計!E21+留萌振興局計!E21+宗谷総合振興局計!E21</f>
        <v>5235</v>
      </c>
      <c r="F21" s="3">
        <f>+上川総合振興局計!F21+留萌振興局計!F21+宗谷総合振興局計!F21</f>
        <v>3320</v>
      </c>
      <c r="G21" s="3">
        <f>+上川総合振興局計!G21+留萌振興局計!G21+宗谷総合振興局計!G21</f>
        <v>1741</v>
      </c>
      <c r="H21" s="3">
        <f>+上川総合振興局計!H21+留萌振興局計!H21+宗谷総合振興局計!H21</f>
        <v>660</v>
      </c>
      <c r="I21" s="3">
        <f>+上川総合振興局計!I21+留萌振興局計!I21+宗谷総合振興局計!I21</f>
        <v>1184</v>
      </c>
      <c r="J21" s="3">
        <f>+上川総合振興局計!J21+留萌振興局計!J21+宗谷総合振興局計!J21</f>
        <v>8</v>
      </c>
      <c r="K21" s="3">
        <f>+上川総合振興局計!K21+留萌振興局計!K21+宗谷総合振興局計!K21</f>
        <v>161</v>
      </c>
      <c r="L21" s="3">
        <f>+上川総合振興局計!L21+留萌振興局計!L21+宗谷総合振興局計!L21</f>
        <v>6</v>
      </c>
      <c r="M21" s="3">
        <f>+上川総合振興局計!M21+留萌振興局計!M21+宗谷総合振興局計!M21</f>
        <v>5</v>
      </c>
      <c r="N21" s="3">
        <f>+上川総合振興局計!N21+留萌振興局計!N21+宗谷総合振興局計!N21</f>
        <v>32</v>
      </c>
      <c r="O21" s="3">
        <f>+上川総合振興局計!O21+留萌振興局計!O21+宗谷総合振興局計!O21</f>
        <v>20</v>
      </c>
      <c r="P21" s="3">
        <f>+上川総合振興局計!P21+留萌振興局計!P21+宗谷総合振興局計!P21</f>
        <v>25</v>
      </c>
      <c r="Q21" s="3">
        <f>+上川総合振興局計!Q21+留萌振興局計!Q21+宗谷総合振興局計!Q21</f>
        <v>9</v>
      </c>
      <c r="R21" s="3">
        <f>+上川総合振興局計!R21+留萌振興局計!R21+宗谷総合振興局計!R21</f>
        <v>189</v>
      </c>
      <c r="S21" s="3">
        <f>+上川総合振興局計!S21+留萌振興局計!S21+宗谷総合振興局計!S21</f>
        <v>37</v>
      </c>
      <c r="T21" s="3">
        <f>+上川総合振興局計!T21+留萌振興局計!T21+宗谷総合振興局計!T21</f>
        <v>68</v>
      </c>
      <c r="U21" s="4">
        <f>+上川総合振興局計!U21+留萌振興局計!U21+宗谷総合振興局計!U21</f>
        <v>323</v>
      </c>
      <c r="V21" s="29">
        <f>+上川総合振興局計!V21+留萌振興局計!V21+宗谷総合振興局計!V21</f>
        <v>19673</v>
      </c>
    </row>
    <row r="22" spans="1:22" ht="18" customHeight="1" x14ac:dyDescent="0.15">
      <c r="A22" s="153"/>
      <c r="B22" s="120" t="s">
        <v>14</v>
      </c>
      <c r="C22" s="5">
        <f>+上川総合振興局計!C22+留萌振興局計!C22+宗谷総合振興局計!C22</f>
        <v>4081</v>
      </c>
      <c r="D22" s="6">
        <f>+上川総合振興局計!D22+留萌振興局計!D22+宗谷総合振興局計!D22</f>
        <v>4011</v>
      </c>
      <c r="E22" s="6">
        <f>+上川総合振興局計!E22+留萌振興局計!E22+宗谷総合振興局計!E22</f>
        <v>5449</v>
      </c>
      <c r="F22" s="6">
        <f>+上川総合振興局計!F22+留萌振興局計!F22+宗谷総合振興局計!F22</f>
        <v>3617</v>
      </c>
      <c r="G22" s="6">
        <f>+上川総合振興局計!G22+留萌振興局計!G22+宗谷総合振興局計!G22</f>
        <v>1961</v>
      </c>
      <c r="H22" s="6">
        <f>+上川総合振興局計!H22+留萌振興局計!H22+宗谷総合振興局計!H22</f>
        <v>787</v>
      </c>
      <c r="I22" s="6">
        <f>+上川総合振興局計!I22+留萌振興局計!I22+宗谷総合振興局計!I22</f>
        <v>1400</v>
      </c>
      <c r="J22" s="6">
        <f>+上川総合振興局計!J22+留萌振興局計!J22+宗谷総合振興局計!J22</f>
        <v>18</v>
      </c>
      <c r="K22" s="6">
        <f>+上川総合振興局計!K22+留萌振興局計!K22+宗谷総合振興局計!K22</f>
        <v>167</v>
      </c>
      <c r="L22" s="6">
        <f>+上川総合振興局計!L22+留萌振興局計!L22+宗谷総合振興局計!L22</f>
        <v>29</v>
      </c>
      <c r="M22" s="6">
        <f>+上川総合振興局計!M22+留萌振興局計!M22+宗谷総合振興局計!M22</f>
        <v>7</v>
      </c>
      <c r="N22" s="6">
        <f>+上川総合振興局計!N22+留萌振興局計!N22+宗谷総合振興局計!N22</f>
        <v>54</v>
      </c>
      <c r="O22" s="6">
        <f>+上川総合振興局計!O22+留萌振興局計!O22+宗谷総合振興局計!O22</f>
        <v>26</v>
      </c>
      <c r="P22" s="6">
        <f>+上川総合振興局計!P22+留萌振興局計!P22+宗谷総合振興局計!P22</f>
        <v>30</v>
      </c>
      <c r="Q22" s="6">
        <f>+上川総合振興局計!Q22+留萌振興局計!Q22+宗谷総合振興局計!Q22</f>
        <v>9</v>
      </c>
      <c r="R22" s="6">
        <f>+上川総合振興局計!R22+留萌振興局計!R22+宗谷総合振興局計!R22</f>
        <v>204</v>
      </c>
      <c r="S22" s="6">
        <f>+上川総合振興局計!S22+留萌振興局計!S22+宗谷総合振興局計!S22</f>
        <v>50</v>
      </c>
      <c r="T22" s="6">
        <f>+上川総合振興局計!T22+留萌振興局計!T22+宗谷総合振興局計!T22</f>
        <v>84</v>
      </c>
      <c r="U22" s="7">
        <f>+上川総合振興局計!U22+留萌振興局計!U22+宗谷総合振興局計!U22</f>
        <v>447</v>
      </c>
      <c r="V22" s="31">
        <f>+上川総合振興局計!V22+留萌振興局計!V22+宗谷総合振興局計!V22</f>
        <v>22431</v>
      </c>
    </row>
    <row r="23" spans="1:22" ht="18" customHeight="1" x14ac:dyDescent="0.15">
      <c r="A23" s="156" t="s">
        <v>9</v>
      </c>
      <c r="B23" s="121" t="s">
        <v>13</v>
      </c>
      <c r="C23" s="11">
        <f>+上川総合振興局計!C23+留萌振興局計!C23+宗谷総合振興局計!C23</f>
        <v>12710</v>
      </c>
      <c r="D23" s="12">
        <f>+上川総合振興局計!D23+留萌振興局計!D23+宗谷総合振興局計!D23</f>
        <v>5998</v>
      </c>
      <c r="E23" s="12">
        <f>+上川総合振興局計!E23+留萌振興局計!E23+宗谷総合振興局計!E23</f>
        <v>11402</v>
      </c>
      <c r="F23" s="12">
        <f>+上川総合振興局計!F23+留萌振興局計!F23+宗谷総合振興局計!F23</f>
        <v>5240</v>
      </c>
      <c r="G23" s="12">
        <f>+上川総合振興局計!G23+留萌振興局計!G23+宗谷総合振興局計!G23</f>
        <v>8882</v>
      </c>
      <c r="H23" s="12">
        <f>+上川総合振興局計!H23+留萌振興局計!H23+宗谷総合振興局計!H23</f>
        <v>2808</v>
      </c>
      <c r="I23" s="12">
        <f>+上川総合振興局計!I23+留萌振興局計!I23+宗谷総合振興局計!I23</f>
        <v>2827</v>
      </c>
      <c r="J23" s="12">
        <f>+上川総合振興局計!J23+留萌振興局計!J23+宗谷総合振興局計!J23</f>
        <v>33</v>
      </c>
      <c r="K23" s="12">
        <f>+上川総合振興局計!K23+留萌振興局計!K23+宗谷総合振興局計!K23</f>
        <v>1754</v>
      </c>
      <c r="L23" s="12">
        <f>+上川総合振興局計!L23+留萌振興局計!L23+宗谷総合振興局計!L23</f>
        <v>236</v>
      </c>
      <c r="M23" s="12">
        <f>+上川総合振興局計!M23+留萌振興局計!M23+宗谷総合振興局計!M23</f>
        <v>176</v>
      </c>
      <c r="N23" s="12">
        <f>+上川総合振興局計!N23+留萌振興局計!N23+宗谷総合振興局計!N23</f>
        <v>11</v>
      </c>
      <c r="O23" s="12">
        <f>+上川総合振興局計!O23+留萌振興局計!O23+宗谷総合振興局計!O23</f>
        <v>81</v>
      </c>
      <c r="P23" s="12">
        <f>+上川総合振興局計!P23+留萌振興局計!P23+宗谷総合振興局計!P23</f>
        <v>49</v>
      </c>
      <c r="Q23" s="12">
        <f>+上川総合振興局計!Q23+留萌振興局計!Q23+宗谷総合振興局計!Q23</f>
        <v>30</v>
      </c>
      <c r="R23" s="12">
        <f>+上川総合振興局計!R23+留萌振興局計!R23+宗谷総合振興局計!R23</f>
        <v>290</v>
      </c>
      <c r="S23" s="12">
        <f>+上川総合振興局計!S23+留萌振興局計!S23+宗谷総合振興局計!S23</f>
        <v>61</v>
      </c>
      <c r="T23" s="12">
        <f>+上川総合振興局計!T23+留萌振興局計!T23+宗谷総合振興局計!T23</f>
        <v>437</v>
      </c>
      <c r="U23" s="13">
        <f>+上川総合振興局計!U23+留萌振興局計!U23+宗谷総合振興局計!U23</f>
        <v>4289</v>
      </c>
      <c r="V23" s="32">
        <f>+上川総合振興局計!V23+留萌振興局計!V23+宗谷総合振興局計!V23</f>
        <v>57314</v>
      </c>
    </row>
    <row r="24" spans="1:22" ht="18" customHeight="1" x14ac:dyDescent="0.15">
      <c r="A24" s="157"/>
      <c r="B24" s="119" t="s">
        <v>14</v>
      </c>
      <c r="C24" s="8">
        <f>+上川総合振興局計!C24+留萌振興局計!C24+宗谷総合振興局計!C24</f>
        <v>24653</v>
      </c>
      <c r="D24" s="9">
        <f>+上川総合振興局計!D24+留萌振興局計!D24+宗谷総合振興局計!D24</f>
        <v>7294</v>
      </c>
      <c r="E24" s="9">
        <f>+上川総合振興局計!E24+留萌振興局計!E24+宗谷総合振興局計!E24</f>
        <v>16107</v>
      </c>
      <c r="F24" s="9">
        <f>+上川総合振興局計!F24+留萌振興局計!F24+宗谷総合振興局計!F24</f>
        <v>11774</v>
      </c>
      <c r="G24" s="9">
        <f>+上川総合振興局計!G24+留萌振興局計!G24+宗谷総合振興局計!G24</f>
        <v>17478</v>
      </c>
      <c r="H24" s="9">
        <f>+上川総合振興局計!H24+留萌振興局計!H24+宗谷総合振興局計!H24</f>
        <v>3933</v>
      </c>
      <c r="I24" s="9">
        <f>+上川総合振興局計!I24+留萌振興局計!I24+宗谷総合振興局計!I24</f>
        <v>3855</v>
      </c>
      <c r="J24" s="9">
        <f>+上川総合振興局計!J24+留萌振興局計!J24+宗谷総合振興局計!J24</f>
        <v>43</v>
      </c>
      <c r="K24" s="9">
        <f>+上川総合振興局計!K24+留萌振興局計!K24+宗谷総合振興局計!K24</f>
        <v>2033</v>
      </c>
      <c r="L24" s="9">
        <f>+上川総合振興局計!L24+留萌振興局計!L24+宗谷総合振興局計!L24</f>
        <v>312</v>
      </c>
      <c r="M24" s="9">
        <f>+上川総合振興局計!M24+留萌振興局計!M24+宗谷総合振興局計!M24</f>
        <v>215</v>
      </c>
      <c r="N24" s="9">
        <f>+上川総合振興局計!N24+留萌振興局計!N24+宗谷総合振興局計!N24</f>
        <v>55</v>
      </c>
      <c r="O24" s="9">
        <f>+上川総合振興局計!O24+留萌振興局計!O24+宗谷総合振興局計!O24</f>
        <v>271</v>
      </c>
      <c r="P24" s="9">
        <f>+上川総合振興局計!P24+留萌振興局計!P24+宗谷総合振興局計!P24</f>
        <v>128</v>
      </c>
      <c r="Q24" s="9">
        <f>+上川総合振興局計!Q24+留萌振興局計!Q24+宗谷総合振興局計!Q24</f>
        <v>48</v>
      </c>
      <c r="R24" s="9">
        <f>+上川総合振興局計!R24+留萌振興局計!R24+宗谷総合振興局計!R24</f>
        <v>705</v>
      </c>
      <c r="S24" s="9">
        <f>+上川総合振興局計!S24+留萌振興局計!S24+宗谷総合振興局計!S24</f>
        <v>183</v>
      </c>
      <c r="T24" s="9">
        <f>+上川総合振興局計!T24+留萌振興局計!T24+宗谷総合振興局計!T24</f>
        <v>1922</v>
      </c>
      <c r="U24" s="10">
        <f>+上川総合振興局計!U24+留萌振興局計!U24+宗谷総合振興局計!U24</f>
        <v>6719</v>
      </c>
      <c r="V24" s="30">
        <f>+上川総合振興局計!V24+留萌振興局計!V24+宗谷総合振興局計!V24</f>
        <v>97728</v>
      </c>
    </row>
    <row r="25" spans="1:22" ht="18" customHeight="1" x14ac:dyDescent="0.15">
      <c r="A25" s="154" t="s">
        <v>10</v>
      </c>
      <c r="B25" s="118" t="s">
        <v>13</v>
      </c>
      <c r="C25" s="2">
        <f>+上川総合振興局計!C25+留萌振興局計!C25+宗谷総合振興局計!C25</f>
        <v>16492</v>
      </c>
      <c r="D25" s="3">
        <f>+上川総合振興局計!D25+留萌振興局計!D25+宗谷総合振興局計!D25</f>
        <v>8919</v>
      </c>
      <c r="E25" s="3">
        <f>+上川総合振興局計!E25+留萌振興局計!E25+宗谷総合振興局計!E25</f>
        <v>14696</v>
      </c>
      <c r="F25" s="3">
        <f>+上川総合振興局計!F25+留萌振興局計!F25+宗谷総合振興局計!F25</f>
        <v>5328</v>
      </c>
      <c r="G25" s="3">
        <f>+上川総合振興局計!G25+留萌振興局計!G25+宗谷総合振興局計!G25</f>
        <v>1346</v>
      </c>
      <c r="H25" s="3">
        <f>+上川総合振興局計!H25+留萌振興局計!H25+宗谷総合振興局計!H25</f>
        <v>810</v>
      </c>
      <c r="I25" s="3">
        <f>+上川総合振興局計!I25+留萌振興局計!I25+宗谷総合振興局計!I25</f>
        <v>5477</v>
      </c>
      <c r="J25" s="3">
        <f>+上川総合振興局計!J25+留萌振興局計!J25+宗谷総合振興局計!J25</f>
        <v>10</v>
      </c>
      <c r="K25" s="3">
        <f>+上川総合振興局計!K25+留萌振興局計!K25+宗谷総合振興局計!K25</f>
        <v>973</v>
      </c>
      <c r="L25" s="3">
        <f>+上川総合振興局計!L25+留萌振興局計!L25+宗谷総合振興局計!L25</f>
        <v>33</v>
      </c>
      <c r="M25" s="3">
        <f>+上川総合振興局計!M25+留萌振興局計!M25+宗谷総合振興局計!M25</f>
        <v>39</v>
      </c>
      <c r="N25" s="3">
        <f>+上川総合振興局計!N25+留萌振興局計!N25+宗谷総合振興局計!N25</f>
        <v>55</v>
      </c>
      <c r="O25" s="3">
        <f>+上川総合振興局計!O25+留萌振興局計!O25+宗谷総合振興局計!O25</f>
        <v>224</v>
      </c>
      <c r="P25" s="3">
        <f>+上川総合振興局計!P25+留萌振興局計!P25+宗谷総合振興局計!P25</f>
        <v>411</v>
      </c>
      <c r="Q25" s="3">
        <f>+上川総合振興局計!Q25+留萌振興局計!Q25+宗谷総合振興局計!Q25</f>
        <v>104</v>
      </c>
      <c r="R25" s="3">
        <f>+上川総合振興局計!R25+留萌振興局計!R25+宗谷総合振興局計!R25</f>
        <v>914</v>
      </c>
      <c r="S25" s="3">
        <f>+上川総合振興局計!S25+留萌振興局計!S25+宗谷総合振興局計!S25</f>
        <v>176</v>
      </c>
      <c r="T25" s="3">
        <f>+上川総合振興局計!T25+留萌振興局計!T25+宗谷総合振興局計!T25</f>
        <v>3579</v>
      </c>
      <c r="U25" s="4">
        <f>+上川総合振興局計!U25+留萌振興局計!U25+宗谷総合振興局計!U25</f>
        <v>4875</v>
      </c>
      <c r="V25" s="29">
        <f>+上川総合振興局計!V25+留萌振興局計!V25+宗谷総合振興局計!V25</f>
        <v>64461</v>
      </c>
    </row>
    <row r="26" spans="1:22" ht="18" customHeight="1" x14ac:dyDescent="0.15">
      <c r="A26" s="153"/>
      <c r="B26" s="120" t="s">
        <v>14</v>
      </c>
      <c r="C26" s="5">
        <f>+上川総合振興局計!C26+留萌振興局計!C26+宗谷総合振興局計!C26</f>
        <v>30081</v>
      </c>
      <c r="D26" s="6">
        <f>+上川総合振興局計!D26+留萌振興局計!D26+宗谷総合振興局計!D26</f>
        <v>10799</v>
      </c>
      <c r="E26" s="6">
        <f>+上川総合振興局計!E26+留萌振興局計!E26+宗谷総合振興局計!E26</f>
        <v>21773</v>
      </c>
      <c r="F26" s="6">
        <f>+上川総合振興局計!F26+留萌振興局計!F26+宗谷総合振興局計!F26</f>
        <v>9635</v>
      </c>
      <c r="G26" s="6">
        <f>+上川総合振興局計!G26+留萌振興局計!G26+宗谷総合振興局計!G26</f>
        <v>2846</v>
      </c>
      <c r="H26" s="6">
        <f>+上川総合振興局計!H26+留萌振興局計!H26+宗谷総合振興局計!H26</f>
        <v>1320</v>
      </c>
      <c r="I26" s="6">
        <f>+上川総合振興局計!I26+留萌振興局計!I26+宗谷総合振興局計!I26</f>
        <v>6629</v>
      </c>
      <c r="J26" s="6">
        <f>+上川総合振興局計!J26+留萌振興局計!J26+宗谷総合振興局計!J26</f>
        <v>22</v>
      </c>
      <c r="K26" s="6">
        <f>+上川総合振興局計!K26+留萌振興局計!K26+宗谷総合振興局計!K26</f>
        <v>1233</v>
      </c>
      <c r="L26" s="6">
        <f>+上川総合振興局計!L26+留萌振興局計!L26+宗谷総合振興局計!L26</f>
        <v>38</v>
      </c>
      <c r="M26" s="6">
        <f>+上川総合振興局計!M26+留萌振興局計!M26+宗谷総合振興局計!M26</f>
        <v>44</v>
      </c>
      <c r="N26" s="6">
        <f>+上川総合振興局計!N26+留萌振興局計!N26+宗谷総合振興局計!N26</f>
        <v>246</v>
      </c>
      <c r="O26" s="6">
        <f>+上川総合振興局計!O26+留萌振興局計!O26+宗谷総合振興局計!O26</f>
        <v>486</v>
      </c>
      <c r="P26" s="6">
        <f>+上川総合振興局計!P26+留萌振興局計!P26+宗谷総合振興局計!P26</f>
        <v>1086</v>
      </c>
      <c r="Q26" s="6">
        <f>+上川総合振興局計!Q26+留萌振興局計!Q26+宗谷総合振興局計!Q26</f>
        <v>326</v>
      </c>
      <c r="R26" s="6">
        <f>+上川総合振興局計!R26+留萌振興局計!R26+宗谷総合振興局計!R26</f>
        <v>2067</v>
      </c>
      <c r="S26" s="6">
        <f>+上川総合振興局計!S26+留萌振興局計!S26+宗谷総合振興局計!S26</f>
        <v>517</v>
      </c>
      <c r="T26" s="6">
        <f>+上川総合振興局計!T26+留萌振興局計!T26+宗谷総合振興局計!T26</f>
        <v>19831</v>
      </c>
      <c r="U26" s="7">
        <f>+上川総合振興局計!U26+留萌振興局計!U26+宗谷総合振興局計!U26</f>
        <v>7970</v>
      </c>
      <c r="V26" s="31">
        <f>+上川総合振興局計!V26+留萌振興局計!V26+宗谷総合振興局計!V26</f>
        <v>116949</v>
      </c>
    </row>
    <row r="27" spans="1:22" ht="18" customHeight="1" x14ac:dyDescent="0.15">
      <c r="A27" s="156" t="s">
        <v>11</v>
      </c>
      <c r="B27" s="121" t="s">
        <v>13</v>
      </c>
      <c r="C27" s="11">
        <f>+上川総合振興局計!C27+留萌振興局計!C27+宗谷総合振興局計!C27</f>
        <v>25001</v>
      </c>
      <c r="D27" s="12">
        <f>+上川総合振興局計!D27+留萌振興局計!D27+宗谷総合振興局計!D27</f>
        <v>6874</v>
      </c>
      <c r="E27" s="12">
        <f>+上川総合振興局計!E27+留萌振興局計!E27+宗谷総合振興局計!E27</f>
        <v>26375</v>
      </c>
      <c r="F27" s="12">
        <f>+上川総合振興局計!F27+留萌振興局計!F27+宗谷総合振興局計!F27</f>
        <v>8844</v>
      </c>
      <c r="G27" s="12">
        <f>+上川総合振興局計!G27+留萌振興局計!G27+宗谷総合振興局計!G27</f>
        <v>3842</v>
      </c>
      <c r="H27" s="12">
        <f>+上川総合振興局計!H27+留萌振興局計!H27+宗谷総合振興局計!H27</f>
        <v>1623</v>
      </c>
      <c r="I27" s="12">
        <f>+上川総合振興局計!I27+留萌振興局計!I27+宗谷総合振興局計!I27</f>
        <v>7542</v>
      </c>
      <c r="J27" s="12">
        <f>+上川総合振興局計!J27+留萌振興局計!J27+宗谷総合振興局計!J27</f>
        <v>12</v>
      </c>
      <c r="K27" s="12">
        <f>+上川総合振興局計!K27+留萌振興局計!K27+宗谷総合振興局計!K27</f>
        <v>855</v>
      </c>
      <c r="L27" s="12">
        <f>+上川総合振興局計!L27+留萌振興局計!L27+宗谷総合振興局計!L27</f>
        <v>47</v>
      </c>
      <c r="M27" s="12">
        <f>+上川総合振興局計!M27+留萌振興局計!M27+宗谷総合振興局計!M27</f>
        <v>8</v>
      </c>
      <c r="N27" s="12">
        <f>+上川総合振興局計!N27+留萌振興局計!N27+宗谷総合振興局計!N27</f>
        <v>28</v>
      </c>
      <c r="O27" s="12">
        <f>+上川総合振興局計!O27+留萌振興局計!O27+宗谷総合振興局計!O27</f>
        <v>257</v>
      </c>
      <c r="P27" s="12">
        <f>+上川総合振興局計!P27+留萌振興局計!P27+宗谷総合振興局計!P27</f>
        <v>445</v>
      </c>
      <c r="Q27" s="12">
        <f>+上川総合振興局計!Q27+留萌振興局計!Q27+宗谷総合振興局計!Q27</f>
        <v>116</v>
      </c>
      <c r="R27" s="12">
        <f>+上川総合振興局計!R27+留萌振興局計!R27+宗谷総合振興局計!R27</f>
        <v>1871</v>
      </c>
      <c r="S27" s="12">
        <f>+上川総合振興局計!S27+留萌振興局計!S27+宗谷総合振興局計!S27</f>
        <v>220</v>
      </c>
      <c r="T27" s="12">
        <f>+上川総合振興局計!T27+留萌振興局計!T27+宗谷総合振興局計!T27</f>
        <v>2069</v>
      </c>
      <c r="U27" s="13">
        <f>+上川総合振興局計!U27+留萌振興局計!U27+宗谷総合振興局計!U27</f>
        <v>4939</v>
      </c>
      <c r="V27" s="32">
        <f>+上川総合振興局計!V27+留萌振興局計!V27+宗谷総合振興局計!V27</f>
        <v>90968</v>
      </c>
    </row>
    <row r="28" spans="1:22" ht="18" customHeight="1" x14ac:dyDescent="0.15">
      <c r="A28" s="157"/>
      <c r="B28" s="119" t="s">
        <v>14</v>
      </c>
      <c r="C28" s="8">
        <f>+上川総合振興局計!C28+留萌振興局計!C28+宗谷総合振興局計!C28</f>
        <v>50502</v>
      </c>
      <c r="D28" s="9">
        <f>+上川総合振興局計!D28+留萌振興局計!D28+宗谷総合振興局計!D28</f>
        <v>8689</v>
      </c>
      <c r="E28" s="9">
        <f>+上川総合振興局計!E28+留萌振興局計!E28+宗谷総合振興局計!E28</f>
        <v>33714</v>
      </c>
      <c r="F28" s="9">
        <f>+上川総合振興局計!F28+留萌振興局計!F28+宗谷総合振興局計!F28</f>
        <v>16538</v>
      </c>
      <c r="G28" s="9">
        <f>+上川総合振興局計!G28+留萌振興局計!G28+宗谷総合振興局計!G28</f>
        <v>6008</v>
      </c>
      <c r="H28" s="9">
        <f>+上川総合振興局計!H28+留萌振興局計!H28+宗谷総合振興局計!H28</f>
        <v>2237</v>
      </c>
      <c r="I28" s="9">
        <f>+上川総合振興局計!I28+留萌振興局計!I28+宗谷総合振興局計!I28</f>
        <v>9122</v>
      </c>
      <c r="J28" s="9">
        <f>+上川総合振興局計!J28+留萌振興局計!J28+宗谷総合振興局計!J28</f>
        <v>29</v>
      </c>
      <c r="K28" s="9">
        <f>+上川総合振興局計!K28+留萌振興局計!K28+宗谷総合振興局計!K28</f>
        <v>1000</v>
      </c>
      <c r="L28" s="9">
        <f>+上川総合振興局計!L28+留萌振興局計!L28+宗谷総合振興局計!L28</f>
        <v>79</v>
      </c>
      <c r="M28" s="9">
        <f>+上川総合振興局計!M28+留萌振興局計!M28+宗谷総合振興局計!M28</f>
        <v>27</v>
      </c>
      <c r="N28" s="9">
        <f>+上川総合振興局計!N28+留萌振興局計!N28+宗谷総合振興局計!N28</f>
        <v>101</v>
      </c>
      <c r="O28" s="9">
        <f>+上川総合振興局計!O28+留萌振興局計!O28+宗谷総合振興局計!O28</f>
        <v>739</v>
      </c>
      <c r="P28" s="9">
        <f>+上川総合振興局計!P28+留萌振興局計!P28+宗谷総合振興局計!P28</f>
        <v>1170</v>
      </c>
      <c r="Q28" s="9">
        <f>+上川総合振興局計!Q28+留萌振興局計!Q28+宗谷総合振興局計!Q28</f>
        <v>304</v>
      </c>
      <c r="R28" s="9">
        <f>+上川総合振興局計!R28+留萌振興局計!R28+宗谷総合振興局計!R28</f>
        <v>3383</v>
      </c>
      <c r="S28" s="9">
        <f>+上川総合振興局計!S28+留萌振興局計!S28+宗谷総合振興局計!S28</f>
        <v>569</v>
      </c>
      <c r="T28" s="9">
        <f>+上川総合振興局計!T28+留萌振興局計!T28+宗谷総合振興局計!T28</f>
        <v>8767</v>
      </c>
      <c r="U28" s="10">
        <f>+上川総合振興局計!U28+留萌振興局計!U28+宗谷総合振興局計!U28</f>
        <v>8739</v>
      </c>
      <c r="V28" s="30">
        <f>+上川総合振興局計!V28+留萌振興局計!V28+宗谷総合振興局計!V28</f>
        <v>151717</v>
      </c>
    </row>
    <row r="29" spans="1:22" ht="18" customHeight="1" x14ac:dyDescent="0.15">
      <c r="A29" s="154" t="s">
        <v>12</v>
      </c>
      <c r="B29" s="118" t="s">
        <v>13</v>
      </c>
      <c r="C29" s="2">
        <f>+上川総合振興局計!C29+留萌振興局計!C29+宗谷総合振興局計!C29</f>
        <v>9857</v>
      </c>
      <c r="D29" s="3">
        <f>+上川総合振興局計!D29+留萌振興局計!D29+宗谷総合振興局計!D29</f>
        <v>3287</v>
      </c>
      <c r="E29" s="3">
        <f>+上川総合振興局計!E29+留萌振興局計!E29+宗谷総合振興局計!E29</f>
        <v>21052</v>
      </c>
      <c r="F29" s="3">
        <f>+上川総合振興局計!F29+留萌振興局計!F29+宗谷総合振興局計!F29</f>
        <v>4147</v>
      </c>
      <c r="G29" s="3">
        <f>+上川総合振興局計!G29+留萌振興局計!G29+宗谷総合振興局計!G29</f>
        <v>1793</v>
      </c>
      <c r="H29" s="3">
        <f>+上川総合振興局計!H29+留萌振興局計!H29+宗谷総合振興局計!H29</f>
        <v>907</v>
      </c>
      <c r="I29" s="3">
        <f>+上川総合振興局計!I29+留萌振興局計!I29+宗谷総合振興局計!I29</f>
        <v>7315</v>
      </c>
      <c r="J29" s="3">
        <f>+上川総合振興局計!J29+留萌振興局計!J29+宗谷総合振興局計!J29</f>
        <v>1</v>
      </c>
      <c r="K29" s="3">
        <f>+上川総合振興局計!K29+留萌振興局計!K29+宗谷総合振興局計!K29</f>
        <v>535</v>
      </c>
      <c r="L29" s="3">
        <f>+上川総合振興局計!L29+留萌振興局計!L29+宗谷総合振興局計!L29</f>
        <v>164</v>
      </c>
      <c r="M29" s="3">
        <f>+上川総合振興局計!M29+留萌振興局計!M29+宗谷総合振興局計!M29</f>
        <v>120</v>
      </c>
      <c r="N29" s="3">
        <f>+上川総合振興局計!N29+留萌振興局計!N29+宗谷総合振興局計!N29</f>
        <v>23</v>
      </c>
      <c r="O29" s="3">
        <f>+上川総合振興局計!O29+留萌振興局計!O29+宗谷総合振興局計!O29</f>
        <v>123</v>
      </c>
      <c r="P29" s="3">
        <f>+上川総合振興局計!P29+留萌振興局計!P29+宗谷総合振興局計!P29</f>
        <v>106</v>
      </c>
      <c r="Q29" s="3">
        <f>+上川総合振興局計!Q29+留萌振興局計!Q29+宗谷総合振興局計!Q29</f>
        <v>35</v>
      </c>
      <c r="R29" s="3">
        <f>+上川総合振興局計!R29+留萌振興局計!R29+宗谷総合振興局計!R29</f>
        <v>416</v>
      </c>
      <c r="S29" s="3">
        <f>+上川総合振興局計!S29+留萌振興局計!S29+宗谷総合振興局計!S29</f>
        <v>62</v>
      </c>
      <c r="T29" s="3">
        <f>+上川総合振興局計!T29+留萌振興局計!T29+宗谷総合振興局計!T29</f>
        <v>885</v>
      </c>
      <c r="U29" s="4">
        <f>+上川総合振興局計!U29+留萌振興局計!U29+宗谷総合振興局計!U29</f>
        <v>1842</v>
      </c>
      <c r="V29" s="29">
        <f>+上川総合振興局計!V29+留萌振興局計!V29+宗谷総合振興局計!V29</f>
        <v>52670</v>
      </c>
    </row>
    <row r="30" spans="1:22" ht="18" customHeight="1" x14ac:dyDescent="0.15">
      <c r="A30" s="153"/>
      <c r="B30" s="120" t="s">
        <v>14</v>
      </c>
      <c r="C30" s="5">
        <f>+上川総合振興局計!C30+留萌振興局計!C30+宗谷総合振興局計!C30</f>
        <v>19532</v>
      </c>
      <c r="D30" s="6">
        <f>+上川総合振興局計!D30+留萌振興局計!D30+宗谷総合振興局計!D30</f>
        <v>5072</v>
      </c>
      <c r="E30" s="6">
        <f>+上川総合振興局計!E30+留萌振興局計!E30+宗谷総合振興局計!E30</f>
        <v>26627</v>
      </c>
      <c r="F30" s="6">
        <f>+上川総合振興局計!F30+留萌振興局計!F30+宗谷総合振興局計!F30</f>
        <v>8378</v>
      </c>
      <c r="G30" s="6">
        <f>+上川総合振興局計!G30+留萌振興局計!G30+宗谷総合振興局計!G30</f>
        <v>6084</v>
      </c>
      <c r="H30" s="6">
        <f>+上川総合振興局計!H30+留萌振興局計!H30+宗谷総合振興局計!H30</f>
        <v>2357</v>
      </c>
      <c r="I30" s="6">
        <f>+上川総合振興局計!I30+留萌振興局計!I30+宗谷総合振興局計!I30</f>
        <v>8685</v>
      </c>
      <c r="J30" s="6">
        <f>+上川総合振興局計!J30+留萌振興局計!J30+宗谷総合振興局計!J30</f>
        <v>2</v>
      </c>
      <c r="K30" s="6">
        <f>+上川総合振興局計!K30+留萌振興局計!K30+宗谷総合振興局計!K30</f>
        <v>585</v>
      </c>
      <c r="L30" s="6">
        <f>+上川総合振興局計!L30+留萌振興局計!L30+宗谷総合振興局計!L30</f>
        <v>189</v>
      </c>
      <c r="M30" s="6">
        <f>+上川総合振興局計!M30+留萌振興局計!M30+宗谷総合振興局計!M30</f>
        <v>121</v>
      </c>
      <c r="N30" s="6">
        <f>+上川総合振興局計!N30+留萌振興局計!N30+宗谷総合振興局計!N30</f>
        <v>81</v>
      </c>
      <c r="O30" s="6">
        <f>+上川総合振興局計!O30+留萌振興局計!O30+宗谷総合振興局計!O30</f>
        <v>358</v>
      </c>
      <c r="P30" s="6">
        <f>+上川総合振興局計!P30+留萌振興局計!P30+宗谷総合振興局計!P30</f>
        <v>492</v>
      </c>
      <c r="Q30" s="6">
        <f>+上川総合振興局計!Q30+留萌振興局計!Q30+宗谷総合振興局計!Q30</f>
        <v>100</v>
      </c>
      <c r="R30" s="6">
        <f>+上川総合振興局計!R30+留萌振興局計!R30+宗谷総合振興局計!R30</f>
        <v>991</v>
      </c>
      <c r="S30" s="6">
        <f>+上川総合振興局計!S30+留萌振興局計!S30+宗谷総合振興局計!S30</f>
        <v>162</v>
      </c>
      <c r="T30" s="6">
        <f>+上川総合振興局計!T30+留萌振興局計!T30+宗谷総合振興局計!T30</f>
        <v>4595</v>
      </c>
      <c r="U30" s="7">
        <f>+上川総合振興局計!U30+留萌振興局計!U30+宗谷総合振興局計!U30</f>
        <v>4102</v>
      </c>
      <c r="V30" s="31">
        <f>+上川総合振興局計!V30+留萌振興局計!V30+宗谷総合振興局計!V30</f>
        <v>88513</v>
      </c>
    </row>
    <row r="31" spans="1:22" ht="18" customHeight="1" x14ac:dyDescent="0.15">
      <c r="A31" s="154" t="s">
        <v>32</v>
      </c>
      <c r="B31" s="118" t="s">
        <v>13</v>
      </c>
      <c r="C31" s="2">
        <f>+C7+C9+C11+C13+C15+C17+C19+C21+C23+C25+C27+C29</f>
        <v>158830</v>
      </c>
      <c r="D31" s="3">
        <f t="shared" ref="D31:U31" si="0">+D7+D9+D11+D13+D15+D17+D19+D21+D23+D25+D27+D29</f>
        <v>66687</v>
      </c>
      <c r="E31" s="3">
        <f t="shared" si="0"/>
        <v>195911</v>
      </c>
      <c r="F31" s="3">
        <f t="shared" si="0"/>
        <v>78828</v>
      </c>
      <c r="G31" s="3">
        <f t="shared" si="0"/>
        <v>42916</v>
      </c>
      <c r="H31" s="3">
        <f t="shared" si="0"/>
        <v>21146</v>
      </c>
      <c r="I31" s="3">
        <f t="shared" si="0"/>
        <v>45688</v>
      </c>
      <c r="J31" s="3">
        <f t="shared" si="0"/>
        <v>228</v>
      </c>
      <c r="K31" s="3">
        <f t="shared" ref="K31:M31" si="1">+K7+K9+K11+K13+K15+K17+K19+K21+K23+K25+K27+K29</f>
        <v>7522</v>
      </c>
      <c r="L31" s="3">
        <f t="shared" si="1"/>
        <v>1776</v>
      </c>
      <c r="M31" s="3">
        <f t="shared" si="1"/>
        <v>864</v>
      </c>
      <c r="N31" s="3">
        <f t="shared" si="0"/>
        <v>736</v>
      </c>
      <c r="O31" s="3">
        <f t="shared" si="0"/>
        <v>1571</v>
      </c>
      <c r="P31" s="3">
        <f t="shared" si="0"/>
        <v>1776</v>
      </c>
      <c r="Q31" s="3">
        <f t="shared" si="0"/>
        <v>856</v>
      </c>
      <c r="R31" s="3">
        <f t="shared" si="0"/>
        <v>9596</v>
      </c>
      <c r="S31" s="3">
        <f t="shared" si="0"/>
        <v>1403</v>
      </c>
      <c r="T31" s="3">
        <f t="shared" si="0"/>
        <v>9599</v>
      </c>
      <c r="U31" s="4">
        <f t="shared" si="0"/>
        <v>27683</v>
      </c>
      <c r="V31" s="29">
        <f>+上川総合振興局計!V31+留萌振興局計!V31+宗谷総合振興局計!V31</f>
        <v>673616</v>
      </c>
    </row>
    <row r="32" spans="1:22" ht="18" customHeight="1" x14ac:dyDescent="0.15">
      <c r="A32" s="153"/>
      <c r="B32" s="120" t="s">
        <v>14</v>
      </c>
      <c r="C32" s="5">
        <f t="shared" ref="C32:U32" si="2">+C8+C10+C12+C14+C16+C18+C20+C22+C24+C26+C28+C30</f>
        <v>252814</v>
      </c>
      <c r="D32" s="6">
        <f t="shared" si="2"/>
        <v>79651</v>
      </c>
      <c r="E32" s="6">
        <f t="shared" si="2"/>
        <v>236781</v>
      </c>
      <c r="F32" s="6">
        <f t="shared" si="2"/>
        <v>118882</v>
      </c>
      <c r="G32" s="6">
        <f t="shared" si="2"/>
        <v>65345</v>
      </c>
      <c r="H32" s="6">
        <f t="shared" si="2"/>
        <v>27522</v>
      </c>
      <c r="I32" s="6">
        <f t="shared" si="2"/>
        <v>54070</v>
      </c>
      <c r="J32" s="6">
        <f t="shared" si="2"/>
        <v>309</v>
      </c>
      <c r="K32" s="6">
        <f t="shared" ref="K32:M32" si="3">+K8+K10+K12+K14+K16+K18+K20+K22+K24+K26+K28+K30</f>
        <v>8484</v>
      </c>
      <c r="L32" s="6">
        <f t="shared" si="3"/>
        <v>2087</v>
      </c>
      <c r="M32" s="6">
        <f t="shared" si="3"/>
        <v>1307</v>
      </c>
      <c r="N32" s="6">
        <f t="shared" si="2"/>
        <v>1735</v>
      </c>
      <c r="O32" s="6">
        <f t="shared" si="2"/>
        <v>3034</v>
      </c>
      <c r="P32" s="6">
        <f t="shared" si="2"/>
        <v>3911</v>
      </c>
      <c r="Q32" s="6">
        <f t="shared" si="2"/>
        <v>1514</v>
      </c>
      <c r="R32" s="6">
        <f t="shared" si="2"/>
        <v>14627</v>
      </c>
      <c r="S32" s="6">
        <f t="shared" si="2"/>
        <v>2574</v>
      </c>
      <c r="T32" s="6">
        <f t="shared" si="2"/>
        <v>38646</v>
      </c>
      <c r="U32" s="7">
        <f t="shared" si="2"/>
        <v>43511</v>
      </c>
      <c r="V32" s="31">
        <f>+上川総合振興局計!V32+留萌振興局計!V32+宗谷総合振興局計!V32</f>
        <v>956804</v>
      </c>
    </row>
    <row r="33" spans="1:22" ht="18" customHeight="1" x14ac:dyDescent="0.15">
      <c r="A33" s="158" t="s">
        <v>273</v>
      </c>
      <c r="B33" s="118" t="s">
        <v>13</v>
      </c>
      <c r="C33" s="2">
        <f>+上川総合振興局計!C33+留萌振興局計!C33+宗谷総合振興局計!C33</f>
        <v>160833</v>
      </c>
      <c r="D33" s="3">
        <f>+上川総合振興局計!D33+留萌振興局計!D33+宗谷総合振興局計!D33</f>
        <v>41665</v>
      </c>
      <c r="E33" s="3">
        <f>+上川総合振興局計!E33+留萌振興局計!E33+宗谷総合振興局計!E33</f>
        <v>175347</v>
      </c>
      <c r="F33" s="3">
        <f>+上川総合振興局計!F33+留萌振興局計!F33+宗谷総合振興局計!F33</f>
        <v>65617</v>
      </c>
      <c r="G33" s="3">
        <f>+上川総合振興局計!G33+留萌振興局計!G33+宗谷総合振興局計!G33</f>
        <v>36161</v>
      </c>
      <c r="H33" s="3">
        <f>+上川総合振興局計!H33+留萌振興局計!H33+宗谷総合振興局計!H33</f>
        <v>24450</v>
      </c>
      <c r="I33" s="3">
        <f>+上川総合振興局計!I33+留萌振興局計!I33+宗谷総合振興局計!I33</f>
        <v>46282</v>
      </c>
      <c r="J33" s="3">
        <f>+上川総合振興局計!J33+留萌振興局計!J33+宗谷総合振興局計!J33</f>
        <v>293</v>
      </c>
      <c r="K33" s="3">
        <f>+上川総合振興局計!K33+留萌振興局計!K33+宗谷総合振興局計!K33</f>
        <v>6436</v>
      </c>
      <c r="L33" s="3">
        <f>+上川総合振興局計!L33+留萌振興局計!L33+宗谷総合振興局計!L33</f>
        <v>1834</v>
      </c>
      <c r="M33" s="3">
        <f>+上川総合振興局計!M33+留萌振興局計!M33+宗谷総合振興局計!M33</f>
        <v>421</v>
      </c>
      <c r="N33" s="3">
        <f>+上川総合振興局計!N33+留萌振興局計!N33+宗谷総合振興局計!N33</f>
        <v>591</v>
      </c>
      <c r="O33" s="3">
        <f>+上川総合振興局計!O33+留萌振興局計!O33+宗谷総合振興局計!O33</f>
        <v>1454</v>
      </c>
      <c r="P33" s="3">
        <f>+上川総合振興局計!P33+留萌振興局計!P33+宗谷総合振興局計!P33</f>
        <v>1315</v>
      </c>
      <c r="Q33" s="3">
        <f>+上川総合振興局計!Q33+留萌振興局計!Q33+宗谷総合振興局計!Q33</f>
        <v>965</v>
      </c>
      <c r="R33" s="3">
        <f>+上川総合振興局計!R33+留萌振興局計!R33+宗谷総合振興局計!R33</f>
        <v>7137</v>
      </c>
      <c r="S33" s="3">
        <f>+上川総合振興局計!S33+留萌振興局計!S33+宗谷総合振興局計!S33</f>
        <v>1511</v>
      </c>
      <c r="T33" s="3">
        <f>+上川総合振興局計!T33+留萌振興局計!T33+宗谷総合振興局計!T33</f>
        <v>8664</v>
      </c>
      <c r="U33" s="4">
        <f>+上川総合振興局計!U33+留萌振興局計!U33+宗谷総合振興局計!U33</f>
        <v>14262</v>
      </c>
      <c r="V33" s="29">
        <f>+上川総合振興局計!V33+留萌振興局計!V33+宗谷総合振興局計!V33</f>
        <v>595238</v>
      </c>
    </row>
    <row r="34" spans="1:22" ht="18" customHeight="1" x14ac:dyDescent="0.15">
      <c r="A34" s="153"/>
      <c r="B34" s="120" t="s">
        <v>14</v>
      </c>
      <c r="C34" s="5">
        <f>+上川総合振興局計!C34+留萌振興局計!C34+宗谷総合振興局計!C34</f>
        <v>217557</v>
      </c>
      <c r="D34" s="6">
        <f>+上川総合振興局計!D34+留萌振興局計!D34+宗谷総合振興局計!D34</f>
        <v>67039</v>
      </c>
      <c r="E34" s="6">
        <f>+上川総合振興局計!E34+留萌振興局計!E34+宗谷総合振興局計!E34</f>
        <v>203348</v>
      </c>
      <c r="F34" s="6">
        <f>+上川総合振興局計!F34+留萌振興局計!F34+宗谷総合振興局計!F34</f>
        <v>91901</v>
      </c>
      <c r="G34" s="6">
        <f>+上川総合振興局計!G34+留萌振興局計!G34+宗谷総合振興局計!G34</f>
        <v>49160</v>
      </c>
      <c r="H34" s="6">
        <f>+上川総合振興局計!H34+留萌振興局計!H34+宗谷総合振興局計!H34</f>
        <v>28309</v>
      </c>
      <c r="I34" s="6">
        <f>+上川総合振興局計!I34+留萌振興局計!I34+宗谷総合振興局計!I34</f>
        <v>56057</v>
      </c>
      <c r="J34" s="6">
        <f>+上川総合振興局計!J34+留萌振興局計!J34+宗谷総合振興局計!J34</f>
        <v>541</v>
      </c>
      <c r="K34" s="6">
        <f>+上川総合振興局計!K34+留萌振興局計!K34+宗谷総合振興局計!K34</f>
        <v>7222</v>
      </c>
      <c r="L34" s="6">
        <f>+上川総合振興局計!L34+留萌振興局計!L34+宗谷総合振興局計!L34</f>
        <v>2022</v>
      </c>
      <c r="M34" s="6">
        <f>+上川総合振興局計!M34+留萌振興局計!M34+宗谷総合振興局計!M34</f>
        <v>473</v>
      </c>
      <c r="N34" s="6">
        <f>+上川総合振興局計!N34+留萌振興局計!N34+宗谷総合振興局計!N34</f>
        <v>1173</v>
      </c>
      <c r="O34" s="6">
        <f>+上川総合振興局計!O34+留萌振興局計!O34+宗谷総合振興局計!O34</f>
        <v>2724</v>
      </c>
      <c r="P34" s="6">
        <f>+上川総合振興局計!P34+留萌振興局計!P34+宗谷総合振興局計!P34</f>
        <v>2505</v>
      </c>
      <c r="Q34" s="6">
        <f>+上川総合振興局計!Q34+留萌振興局計!Q34+宗谷総合振興局計!Q34</f>
        <v>1609</v>
      </c>
      <c r="R34" s="6">
        <f>+上川総合振興局計!R34+留萌振興局計!R34+宗谷総合振興局計!R34</f>
        <v>11668</v>
      </c>
      <c r="S34" s="6">
        <f>+上川総合振興局計!S34+留萌振興局計!S34+宗谷総合振興局計!S34</f>
        <v>2650</v>
      </c>
      <c r="T34" s="6">
        <f>+上川総合振興局計!T34+留萌振興局計!T34+宗谷総合振興局計!T34</f>
        <v>31146</v>
      </c>
      <c r="U34" s="7">
        <f>+上川総合振興局計!U34+留萌振興局計!U34+宗谷総合振興局計!U34</f>
        <v>19263</v>
      </c>
      <c r="V34" s="31">
        <f>+上川総合振興局計!V34+留萌振興局計!V34+宗谷総合振興局計!V34</f>
        <v>796367</v>
      </c>
    </row>
    <row r="35" spans="1:22" ht="18" customHeight="1" x14ac:dyDescent="0.15">
      <c r="A35" s="154" t="s">
        <v>38</v>
      </c>
      <c r="B35" s="118" t="s">
        <v>13</v>
      </c>
      <c r="C35" s="33">
        <f>IF(C33=0,"- ",+C31/C33)</f>
        <v>0.98754608817842104</v>
      </c>
      <c r="D35" s="34">
        <f t="shared" ref="D35:V35" si="4">IF(D33=0,"- ",+D31/D33)</f>
        <v>1.6005520220808833</v>
      </c>
      <c r="E35" s="34">
        <f t="shared" si="4"/>
        <v>1.1172760298151665</v>
      </c>
      <c r="F35" s="34">
        <f t="shared" si="4"/>
        <v>1.2013350198881387</v>
      </c>
      <c r="G35" s="34">
        <f t="shared" si="4"/>
        <v>1.1868034622936312</v>
      </c>
      <c r="H35" s="34">
        <f t="shared" si="4"/>
        <v>0.86486707566462173</v>
      </c>
      <c r="I35" s="34">
        <f t="shared" si="4"/>
        <v>0.98716563674862801</v>
      </c>
      <c r="J35" s="34">
        <f t="shared" si="4"/>
        <v>0.77815699658703075</v>
      </c>
      <c r="K35" s="34">
        <f t="shared" ref="K35:M35" si="5">IF(K33=0,"- ",+K31/K33)</f>
        <v>1.1687383467992543</v>
      </c>
      <c r="L35" s="34">
        <f t="shared" si="5"/>
        <v>0.96837513631406757</v>
      </c>
      <c r="M35" s="34">
        <f t="shared" si="5"/>
        <v>2.0522565320665085</v>
      </c>
      <c r="N35" s="34">
        <f t="shared" si="4"/>
        <v>1.245346869712352</v>
      </c>
      <c r="O35" s="34">
        <f t="shared" si="4"/>
        <v>1.0804676753782669</v>
      </c>
      <c r="P35" s="34">
        <f t="shared" si="4"/>
        <v>1.3505703422053232</v>
      </c>
      <c r="Q35" s="34">
        <f t="shared" si="4"/>
        <v>0.88704663212435231</v>
      </c>
      <c r="R35" s="34">
        <f t="shared" si="4"/>
        <v>1.3445425248703937</v>
      </c>
      <c r="S35" s="34">
        <f t="shared" si="4"/>
        <v>0.92852415618795503</v>
      </c>
      <c r="T35" s="34">
        <f t="shared" si="4"/>
        <v>1.1079178208679594</v>
      </c>
      <c r="U35" s="35">
        <f t="shared" si="4"/>
        <v>1.9410321133080914</v>
      </c>
      <c r="V35" s="36">
        <f t="shared" si="4"/>
        <v>1.1316750610680097</v>
      </c>
    </row>
    <row r="36" spans="1:22" ht="18" customHeight="1" x14ac:dyDescent="0.15">
      <c r="A36" s="153"/>
      <c r="B36" s="120" t="s">
        <v>14</v>
      </c>
      <c r="C36" s="37">
        <f t="shared" ref="C36:V36" si="6">IF(C34=0,"- ",+C32/C34)</f>
        <v>1.1620586788749616</v>
      </c>
      <c r="D36" s="38">
        <f t="shared" si="6"/>
        <v>1.1881292978713882</v>
      </c>
      <c r="E36" s="38">
        <f t="shared" si="6"/>
        <v>1.1644127308849854</v>
      </c>
      <c r="F36" s="38">
        <f t="shared" si="6"/>
        <v>1.2935876649873232</v>
      </c>
      <c r="G36" s="38">
        <f t="shared" si="6"/>
        <v>1.3292310821806346</v>
      </c>
      <c r="H36" s="38">
        <f t="shared" si="6"/>
        <v>0.97219965382033979</v>
      </c>
      <c r="I36" s="38">
        <f t="shared" si="6"/>
        <v>0.96455393617211049</v>
      </c>
      <c r="J36" s="38">
        <f t="shared" si="6"/>
        <v>0.57116451016635861</v>
      </c>
      <c r="K36" s="38">
        <f t="shared" ref="K36:M36" si="7">IF(K34=0,"- ",+K32/K34)</f>
        <v>1.1747438382719468</v>
      </c>
      <c r="L36" s="38">
        <f t="shared" si="7"/>
        <v>1.0321463897131553</v>
      </c>
      <c r="M36" s="38">
        <f t="shared" si="7"/>
        <v>2.7632135306553911</v>
      </c>
      <c r="N36" s="38">
        <f t="shared" si="6"/>
        <v>1.4791133844842286</v>
      </c>
      <c r="O36" s="38">
        <f t="shared" si="6"/>
        <v>1.1138032305433188</v>
      </c>
      <c r="P36" s="38">
        <f t="shared" si="6"/>
        <v>1.5612774451097804</v>
      </c>
      <c r="Q36" s="38">
        <f t="shared" si="6"/>
        <v>0.94095711622125544</v>
      </c>
      <c r="R36" s="38">
        <f t="shared" si="6"/>
        <v>1.2535995886184437</v>
      </c>
      <c r="S36" s="38">
        <f t="shared" si="6"/>
        <v>0.97132075471698109</v>
      </c>
      <c r="T36" s="38">
        <f t="shared" si="6"/>
        <v>1.2408013870159893</v>
      </c>
      <c r="U36" s="39">
        <f t="shared" si="6"/>
        <v>2.2587862742044336</v>
      </c>
      <c r="V36" s="40">
        <f t="shared" si="6"/>
        <v>1.2014611353810492</v>
      </c>
    </row>
    <row r="37" spans="1:22" customFormat="1" x14ac:dyDescent="0.15"/>
    <row r="38" spans="1:22" customFormat="1" x14ac:dyDescent="0.15"/>
    <row r="39" spans="1:22" customFormat="1" x14ac:dyDescent="0.15"/>
    <row r="40" spans="1:22" customFormat="1" x14ac:dyDescent="0.15"/>
    <row r="41" spans="1:22" customFormat="1" x14ac:dyDescent="0.15"/>
    <row r="42" spans="1:22" customFormat="1" x14ac:dyDescent="0.15"/>
    <row r="43" spans="1:22" customFormat="1" x14ac:dyDescent="0.15"/>
    <row r="44" spans="1:22" customFormat="1" x14ac:dyDescent="0.15"/>
    <row r="45" spans="1:22" customFormat="1" x14ac:dyDescent="0.15"/>
    <row r="46" spans="1:22" customFormat="1" x14ac:dyDescent="0.15"/>
    <row r="47" spans="1:22" customFormat="1" x14ac:dyDescent="0.15"/>
    <row r="48" spans="1:22" customFormat="1" x14ac:dyDescent="0.15"/>
    <row r="49" customFormat="1" x14ac:dyDescent="0.15"/>
    <row r="50" customFormat="1" x14ac:dyDescent="0.15"/>
    <row r="51" customFormat="1" x14ac:dyDescent="0.15"/>
    <row r="52" customFormat="1" x14ac:dyDescent="0.15"/>
    <row r="53" customFormat="1" x14ac:dyDescent="0.15"/>
    <row r="54" customFormat="1" x14ac:dyDescent="0.15"/>
    <row r="55" customFormat="1" x14ac:dyDescent="0.15"/>
    <row r="5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V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" header="0.51181102362204722" footer="0.51181102362204722"/>
  <headerFooter alignWithMargins="0"/>
</worksheet>
</file>