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N:\04エネルギー係\2000 石油関係\ホームページ★\石油製品価格調査（毎月更新）★\R7\R7.11更新★\"/>
    </mc:Choice>
  </mc:AlternateContent>
  <xr:revisionPtr revIDLastSave="0" documentId="13_ncr:1_{E6A769CB-2DD3-4531-B45A-00B877665AD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ガソリン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73" i="2" l="1"/>
  <c r="F73" i="2"/>
  <c r="G73" i="2"/>
  <c r="H73" i="2"/>
  <c r="I73" i="2"/>
  <c r="J73" i="2"/>
  <c r="K73" i="2"/>
  <c r="L73" i="2"/>
  <c r="M73" i="2"/>
  <c r="D73" i="2"/>
  <c r="N45" i="2"/>
  <c r="E45" i="2"/>
  <c r="F45" i="2"/>
  <c r="G45" i="2"/>
  <c r="H45" i="2"/>
  <c r="I45" i="2"/>
  <c r="J45" i="2"/>
  <c r="K45" i="2"/>
  <c r="L45" i="2"/>
  <c r="M45" i="2"/>
  <c r="N16" i="2"/>
  <c r="E16" i="2"/>
  <c r="F16" i="2"/>
  <c r="G16" i="2"/>
  <c r="H16" i="2"/>
  <c r="I16" i="2"/>
  <c r="J16" i="2"/>
  <c r="K16" i="2"/>
  <c r="L16" i="2"/>
  <c r="M16" i="2"/>
  <c r="D16" i="2"/>
  <c r="D45" i="2"/>
  <c r="E73" i="2"/>
  <c r="C16" i="2"/>
  <c r="C45" i="2"/>
  <c r="C73" i="2"/>
  <c r="C36" i="2" l="1"/>
  <c r="C7" i="2"/>
  <c r="C64" i="2"/>
</calcChain>
</file>

<file path=xl/sharedStrings.xml><?xml version="1.0" encoding="utf-8"?>
<sst xmlns="http://schemas.openxmlformats.org/spreadsheetml/2006/main" count="16" uniqueCount="14">
  <si>
    <t>（円／ｌ）</t>
    <rPh sb="1" eb="2">
      <t>エン</t>
    </rPh>
    <phoneticPr fontId="3"/>
  </si>
  <si>
    <t>前年同月比</t>
    <rPh sb="0" eb="2">
      <t>ゼンネン</t>
    </rPh>
    <rPh sb="2" eb="5">
      <t>ドウゲツヒ</t>
    </rPh>
    <phoneticPr fontId="3"/>
  </si>
  <si>
    <t>北海道におけるガソリンの販売・在庫・価格の動向について</t>
    <rPh sb="0" eb="1">
      <t>キタ</t>
    </rPh>
    <rPh sb="1" eb="2">
      <t>ウミ</t>
    </rPh>
    <rPh sb="2" eb="3">
      <t>ミチ</t>
    </rPh>
    <rPh sb="12" eb="13">
      <t>ハン</t>
    </rPh>
    <rPh sb="13" eb="14">
      <t>バイ</t>
    </rPh>
    <rPh sb="15" eb="16">
      <t>ザイ</t>
    </rPh>
    <rPh sb="16" eb="17">
      <t>コ</t>
    </rPh>
    <rPh sb="18" eb="19">
      <t>アタイ</t>
    </rPh>
    <rPh sb="19" eb="20">
      <t>カク</t>
    </rPh>
    <rPh sb="21" eb="22">
      <t>ドウ</t>
    </rPh>
    <rPh sb="22" eb="23">
      <t>ムカイ</t>
    </rPh>
    <phoneticPr fontId="3"/>
  </si>
  <si>
    <t>消費税込通常小売価格</t>
    <rPh sb="0" eb="3">
      <t>ショウヒゼイ</t>
    </rPh>
    <rPh sb="3" eb="4">
      <t>コ</t>
    </rPh>
    <rPh sb="4" eb="6">
      <t>ツウジョウ</t>
    </rPh>
    <rPh sb="6" eb="8">
      <t>コウリ</t>
    </rPh>
    <rPh sb="8" eb="10">
      <t>カカク</t>
    </rPh>
    <phoneticPr fontId="3"/>
  </si>
  <si>
    <t>（kl）</t>
    <phoneticPr fontId="3"/>
  </si>
  <si>
    <t>（千kl）</t>
    <rPh sb="1" eb="2">
      <t>セン</t>
    </rPh>
    <phoneticPr fontId="3"/>
  </si>
  <si>
    <t>資源エネルギー課</t>
    <rPh sb="0" eb="2">
      <t>シゲン</t>
    </rPh>
    <rPh sb="7" eb="8">
      <t>カ</t>
    </rPh>
    <phoneticPr fontId="3"/>
  </si>
  <si>
    <t>(１)ガソリン販売状況</t>
    <rPh sb="7" eb="9">
      <t>ハンバイ</t>
    </rPh>
    <rPh sb="9" eb="11">
      <t>ジョウキョウ</t>
    </rPh>
    <phoneticPr fontId="3"/>
  </si>
  <si>
    <t>現在－石油連盟公表数値）</t>
  </si>
  <si>
    <t>(２)ガソリン在庫状況</t>
    <rPh sb="7" eb="9">
      <t>ザイコ</t>
    </rPh>
    <rPh sb="9" eb="11">
      <t>ジョウキョウ</t>
    </rPh>
    <phoneticPr fontId="3"/>
  </si>
  <si>
    <t>現在－北海道経済産業局調べ）</t>
    <phoneticPr fontId="3"/>
  </si>
  <si>
    <t>(３)ガソリン小売価格状況</t>
    <phoneticPr fontId="3"/>
  </si>
  <si>
    <t>10日現在－北海道環境生活部調べ）</t>
    <phoneticPr fontId="3"/>
  </si>
  <si>
    <t>令和７年（2025年）12月１日</t>
    <rPh sb="0" eb="1">
      <t>レイ</t>
    </rPh>
    <rPh sb="1" eb="2">
      <t>ワ</t>
    </rPh>
    <rPh sb="3" eb="4">
      <t>ネン</t>
    </rPh>
    <rPh sb="9" eb="10">
      <t>ネン</t>
    </rPh>
    <rPh sb="13" eb="14">
      <t>ガツ</t>
    </rPh>
    <rPh sb="15" eb="16">
      <t>ニチ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</si>
</sst>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0.0%"/>
    <numFmt numFmtId="177" formatCode="[$-411]ggge&quot;年&quot;m&quot;月&quot;d&quot;日&quot;;@"/>
    <numFmt numFmtId="178" formatCode="0&quot;月&quot;"/>
    <numFmt numFmtId="179" formatCode="0&quot;年&quot;"/>
    <numFmt numFmtId="180" formatCode="&quot;（&quot;0&quot;年&quot;"/>
    <numFmt numFmtId="181" formatCode="0&quot;月末&quot;"/>
    <numFmt numFmtId="182" formatCode="#,##0_);[Red]\(#,##0\)"/>
    <numFmt numFmtId="183" formatCode="#,##0.0_ ;[Red]\-#,##0.0\ "/>
    <numFmt numFmtId="184" formatCode="0_);[Red]\(0\)"/>
  </numFmts>
  <fonts count="4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4"/>
      <name val="ＭＳ ゴシック"/>
      <family val="3"/>
      <charset val="128"/>
    </font>
    <font>
      <sz val="12"/>
      <name val="ＭＳ ゴシック"/>
      <family val="3"/>
      <charset val="128"/>
    </font>
    <font>
      <sz val="18"/>
      <name val="ＭＳ ゴシック"/>
      <family val="3"/>
      <charset val="128"/>
    </font>
    <font>
      <sz val="10"/>
      <color indexed="8"/>
      <name val="ＭＳ Ｐゴシック"/>
      <family val="3"/>
      <charset val="128"/>
    </font>
    <font>
      <sz val="11"/>
      <color indexed="8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sz val="10"/>
      <color indexed="9"/>
      <name val="ＭＳ Ｐゴシック"/>
      <family val="3"/>
      <charset val="128"/>
    </font>
    <font>
      <b/>
      <sz val="18"/>
      <color indexed="62"/>
      <name val="ＭＳ Ｐゴシック"/>
      <family val="3"/>
      <charset val="128"/>
    </font>
    <font>
      <b/>
      <sz val="10"/>
      <color indexed="9"/>
      <name val="ＭＳ Ｐゴシック"/>
      <family val="3"/>
      <charset val="128"/>
    </font>
    <font>
      <sz val="10"/>
      <color indexed="60"/>
      <name val="ＭＳ Ｐゴシック"/>
      <family val="3"/>
      <charset val="128"/>
    </font>
    <font>
      <sz val="10"/>
      <color indexed="52"/>
      <name val="ＭＳ Ｐゴシック"/>
      <family val="3"/>
      <charset val="128"/>
    </font>
    <font>
      <sz val="10"/>
      <color indexed="20"/>
      <name val="ＭＳ Ｐゴシック"/>
      <family val="3"/>
      <charset val="128"/>
    </font>
    <font>
      <b/>
      <sz val="10"/>
      <color indexed="52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b/>
      <sz val="15"/>
      <color indexed="62"/>
      <name val="ＭＳ Ｐゴシック"/>
      <family val="3"/>
      <charset val="128"/>
    </font>
    <font>
      <b/>
      <sz val="13"/>
      <color indexed="62"/>
      <name val="ＭＳ Ｐゴシック"/>
      <family val="3"/>
      <charset val="128"/>
    </font>
    <font>
      <b/>
      <sz val="11"/>
      <color indexed="62"/>
      <name val="ＭＳ Ｐゴシック"/>
      <family val="3"/>
      <charset val="128"/>
    </font>
    <font>
      <b/>
      <sz val="10"/>
      <color indexed="8"/>
      <name val="ＭＳ Ｐゴシック"/>
      <family val="3"/>
      <charset val="128"/>
    </font>
    <font>
      <b/>
      <sz val="10"/>
      <color indexed="63"/>
      <name val="ＭＳ Ｐゴシック"/>
      <family val="3"/>
      <charset val="128"/>
    </font>
    <font>
      <i/>
      <sz val="10"/>
      <color indexed="23"/>
      <name val="ＭＳ Ｐゴシック"/>
      <family val="3"/>
      <charset val="128"/>
    </font>
    <font>
      <sz val="10"/>
      <color indexed="62"/>
      <name val="ＭＳ Ｐゴシック"/>
      <family val="3"/>
      <charset val="128"/>
    </font>
    <font>
      <sz val="10"/>
      <color indexed="17"/>
      <name val="ＭＳ Ｐ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</fonts>
  <fills count="4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87182226020086"/>
        <bgColor indexed="64"/>
      </patternFill>
    </fill>
    <fill>
      <patternFill patternType="solid">
        <fgColor theme="5" tint="0.59987182226020086"/>
        <bgColor indexed="64"/>
      </patternFill>
    </fill>
    <fill>
      <patternFill patternType="solid">
        <fgColor theme="7" tint="0.59987182226020086"/>
        <bgColor indexed="64"/>
      </patternFill>
    </fill>
    <fill>
      <patternFill patternType="solid">
        <fgColor theme="8" tint="0.59987182226020086"/>
        <bgColor indexed="64"/>
      </patternFill>
    </fill>
    <fill>
      <patternFill patternType="solid">
        <fgColor theme="9" tint="0.59987182226020086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37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8626667073580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91">
    <xf numFmtId="0" fontId="0" fillId="0" borderId="0">
      <alignment vertical="center"/>
    </xf>
    <xf numFmtId="0" fontId="2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9" fillId="39" borderId="27" applyNumberFormat="0" applyAlignment="0" applyProtection="0">
      <alignment vertical="center"/>
    </xf>
    <xf numFmtId="0" fontId="12" fillId="22" borderId="1" applyNumberFormat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7" borderId="28" applyNumberFormat="0" applyFont="0" applyAlignment="0" applyProtection="0">
      <alignment vertical="center"/>
    </xf>
    <xf numFmtId="0" fontId="1" fillId="7" borderId="2" applyNumberFormat="0" applyFont="0" applyAlignment="0" applyProtection="0">
      <alignment vertical="center"/>
    </xf>
    <xf numFmtId="0" fontId="31" fillId="0" borderId="29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33" fillId="42" borderId="30" applyNumberFormat="0" applyAlignment="0" applyProtection="0">
      <alignment vertical="center"/>
    </xf>
    <xf numFmtId="0" fontId="16" fillId="3" borderId="4" applyNumberForma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36" fillId="0" borderId="32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37" fillId="0" borderId="33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8" fillId="0" borderId="34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39" fillId="42" borderId="35" applyNumberFormat="0" applyAlignment="0" applyProtection="0">
      <alignment vertical="center"/>
    </xf>
    <xf numFmtId="0" fontId="22" fillId="3" borderId="9" applyNumberForma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41" fillId="5" borderId="30" applyNumberFormat="0" applyAlignment="0" applyProtection="0">
      <alignment vertical="center"/>
    </xf>
    <xf numFmtId="0" fontId="24" fillId="5" borderId="4" applyNumberFormat="0" applyAlignment="0" applyProtection="0">
      <alignment vertical="center"/>
    </xf>
    <xf numFmtId="0" fontId="9" fillId="0" borderId="0"/>
    <xf numFmtId="0" fontId="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2" fillId="43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</cellStyleXfs>
  <cellXfs count="68">
    <xf numFmtId="0" fontId="0" fillId="0" borderId="0" xfId="0" applyAlignment="1">
      <alignment vertical="center"/>
    </xf>
    <xf numFmtId="0" fontId="2" fillId="0" borderId="0" xfId="0" applyFont="1" applyAlignment="1">
      <alignment vertical="center" shrinkToFit="1"/>
    </xf>
    <xf numFmtId="0" fontId="2" fillId="0" borderId="0" xfId="0" applyFont="1" applyBorder="1" applyAlignment="1">
      <alignment vertical="center" shrinkToFit="1"/>
    </xf>
    <xf numFmtId="0" fontId="2" fillId="0" borderId="0" xfId="0" applyFont="1" applyAlignment="1">
      <alignment horizontal="right" vertical="center" indent="1" shrinkToFit="1"/>
    </xf>
    <xf numFmtId="0" fontId="5" fillId="0" borderId="0" xfId="0" applyFont="1" applyAlignment="1">
      <alignment vertical="center" shrinkToFit="1"/>
    </xf>
    <xf numFmtId="0" fontId="4" fillId="0" borderId="0" xfId="0" applyFont="1" applyFill="1" applyAlignment="1">
      <alignment horizontal="center" vertical="center" shrinkToFit="1"/>
    </xf>
    <xf numFmtId="0" fontId="2" fillId="0" borderId="0" xfId="0" applyFont="1" applyFill="1" applyAlignment="1">
      <alignment vertical="center" shrinkToFit="1"/>
    </xf>
    <xf numFmtId="57" fontId="2" fillId="0" borderId="0" xfId="0" applyNumberFormat="1" applyFont="1" applyFill="1" applyAlignment="1">
      <alignment horizontal="right" vertical="center" indent="1" shrinkToFit="1"/>
    </xf>
    <xf numFmtId="0" fontId="2" fillId="0" borderId="0" xfId="0" applyFont="1" applyFill="1" applyAlignment="1">
      <alignment horizontal="right" vertical="center" indent="1" shrinkToFit="1"/>
    </xf>
    <xf numFmtId="0" fontId="2" fillId="0" borderId="0" xfId="0" applyFont="1" applyFill="1" applyAlignment="1">
      <alignment horizontal="left" vertical="center" shrinkToFit="1"/>
    </xf>
    <xf numFmtId="0" fontId="2" fillId="0" borderId="0" xfId="0" applyFont="1" applyFill="1" applyAlignment="1">
      <alignment horizontal="right" vertical="center" shrinkToFit="1"/>
    </xf>
    <xf numFmtId="38" fontId="2" fillId="0" borderId="11" xfId="66" applyFont="1" applyFill="1" applyBorder="1" applyAlignment="1">
      <alignment vertical="center" shrinkToFit="1"/>
    </xf>
    <xf numFmtId="176" fontId="2" fillId="0" borderId="10" xfId="55" applyNumberFormat="1" applyFont="1" applyFill="1" applyBorder="1" applyAlignment="1">
      <alignment vertical="center" shrinkToFit="1"/>
    </xf>
    <xf numFmtId="0" fontId="2" fillId="0" borderId="0" xfId="0" applyFont="1" applyFill="1" applyBorder="1" applyAlignment="1">
      <alignment vertical="center" shrinkToFit="1"/>
    </xf>
    <xf numFmtId="176" fontId="2" fillId="0" borderId="0" xfId="0" applyNumberFormat="1" applyFont="1" applyFill="1" applyBorder="1" applyAlignment="1">
      <alignment vertical="center" shrinkToFit="1"/>
    </xf>
    <xf numFmtId="176" fontId="2" fillId="0" borderId="20" xfId="55" applyNumberFormat="1" applyFont="1" applyFill="1" applyBorder="1" applyAlignment="1">
      <alignment vertical="center" shrinkToFit="1"/>
    </xf>
    <xf numFmtId="176" fontId="2" fillId="0" borderId="21" xfId="55" applyNumberFormat="1" applyFont="1" applyFill="1" applyBorder="1" applyAlignment="1">
      <alignment vertical="center" shrinkToFit="1"/>
    </xf>
    <xf numFmtId="176" fontId="2" fillId="0" borderId="17" xfId="55" applyNumberFormat="1" applyFont="1" applyFill="1" applyBorder="1" applyAlignment="1">
      <alignment vertical="center" shrinkToFit="1"/>
    </xf>
    <xf numFmtId="38" fontId="2" fillId="0" borderId="23" xfId="66" applyFont="1" applyFill="1" applyBorder="1" applyAlignment="1">
      <alignment horizontal="center" vertical="center" shrinkToFit="1"/>
    </xf>
    <xf numFmtId="178" fontId="2" fillId="0" borderId="15" xfId="66" applyNumberFormat="1" applyFont="1" applyFill="1" applyBorder="1" applyAlignment="1">
      <alignment horizontal="center" vertical="center" shrinkToFit="1"/>
    </xf>
    <xf numFmtId="179" fontId="2" fillId="0" borderId="14" xfId="66" applyNumberFormat="1" applyFont="1" applyFill="1" applyBorder="1" applyAlignment="1">
      <alignment horizontal="center" vertical="center" shrinkToFit="1"/>
    </xf>
    <xf numFmtId="179" fontId="2" fillId="0" borderId="23" xfId="66" applyNumberFormat="1" applyFont="1" applyFill="1" applyBorder="1" applyAlignment="1">
      <alignment horizontal="center" vertical="center" shrinkToFit="1"/>
    </xf>
    <xf numFmtId="179" fontId="2" fillId="0" borderId="36" xfId="66" applyNumberFormat="1" applyFont="1" applyFill="1" applyBorder="1" applyAlignment="1">
      <alignment horizontal="center" vertical="center" shrinkToFit="1"/>
    </xf>
    <xf numFmtId="0" fontId="5" fillId="0" borderId="0" xfId="0" applyNumberFormat="1" applyFont="1" applyFill="1" applyAlignment="1">
      <alignment vertical="center"/>
    </xf>
    <xf numFmtId="0" fontId="2" fillId="0" borderId="0" xfId="0" applyNumberFormat="1" applyFont="1" applyFill="1" applyAlignment="1">
      <alignment vertical="center"/>
    </xf>
    <xf numFmtId="0" fontId="0" fillId="0" borderId="0" xfId="0" applyNumberFormat="1" applyFill="1" applyAlignment="1">
      <alignment vertical="center"/>
    </xf>
    <xf numFmtId="180" fontId="5" fillId="0" borderId="0" xfId="0" applyNumberFormat="1" applyFont="1" applyFill="1" applyAlignment="1">
      <alignment vertical="center"/>
    </xf>
    <xf numFmtId="178" fontId="5" fillId="0" borderId="0" xfId="0" applyNumberFormat="1" applyFont="1" applyFill="1" applyAlignment="1">
      <alignment horizontal="center" vertical="center"/>
    </xf>
    <xf numFmtId="180" fontId="0" fillId="0" borderId="0" xfId="0" applyNumberFormat="1" applyFill="1" applyAlignment="1">
      <alignment vertical="center"/>
    </xf>
    <xf numFmtId="0" fontId="5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181" fontId="5" fillId="0" borderId="0" xfId="0" applyNumberFormat="1" applyFont="1" applyFill="1" applyAlignment="1">
      <alignment horizontal="center" vertical="center"/>
    </xf>
    <xf numFmtId="0" fontId="0" fillId="0" borderId="0" xfId="0" applyFont="1" applyFill="1" applyAlignment="1">
      <alignment vertical="center"/>
    </xf>
    <xf numFmtId="176" fontId="2" fillId="0" borderId="23" xfId="66" applyNumberFormat="1" applyFont="1" applyFill="1" applyBorder="1" applyAlignment="1">
      <alignment horizontal="center" vertical="center" shrinkToFit="1"/>
    </xf>
    <xf numFmtId="182" fontId="8" fillId="0" borderId="15" xfId="0" applyNumberFormat="1" applyFont="1" applyFill="1" applyBorder="1" applyAlignment="1" applyProtection="1"/>
    <xf numFmtId="182" fontId="8" fillId="0" borderId="12" xfId="0" applyNumberFormat="1" applyFont="1" applyFill="1" applyBorder="1" applyAlignment="1" applyProtection="1"/>
    <xf numFmtId="182" fontId="2" fillId="0" borderId="10" xfId="66" applyNumberFormat="1" applyFont="1" applyFill="1" applyBorder="1" applyAlignment="1">
      <alignment vertical="center" shrinkToFit="1"/>
    </xf>
    <xf numFmtId="182" fontId="8" fillId="0" borderId="19" xfId="0" applyNumberFormat="1" applyFont="1" applyFill="1" applyBorder="1" applyAlignment="1" applyProtection="1"/>
    <xf numFmtId="182" fontId="8" fillId="0" borderId="20" xfId="0" applyNumberFormat="1" applyFont="1" applyFill="1" applyBorder="1" applyAlignment="1" applyProtection="1"/>
    <xf numFmtId="182" fontId="8" fillId="0" borderId="10" xfId="0" applyNumberFormat="1" applyFont="1" applyFill="1" applyBorder="1" applyAlignment="1" applyProtection="1"/>
    <xf numFmtId="182" fontId="8" fillId="0" borderId="16" xfId="0" applyNumberFormat="1" applyFont="1" applyFill="1" applyBorder="1" applyAlignment="1" applyProtection="1"/>
    <xf numFmtId="182" fontId="8" fillId="0" borderId="21" xfId="0" applyNumberFormat="1" applyFont="1" applyFill="1" applyBorder="1" applyAlignment="1" applyProtection="1"/>
    <xf numFmtId="183" fontId="2" fillId="0" borderId="15" xfId="0" applyNumberFormat="1" applyFont="1" applyFill="1" applyBorder="1" applyAlignment="1"/>
    <xf numFmtId="183" fontId="2" fillId="0" borderId="12" xfId="0" applyNumberFormat="1" applyFont="1" applyFill="1" applyBorder="1" applyAlignment="1"/>
    <xf numFmtId="183" fontId="2" fillId="0" borderId="10" xfId="66" applyNumberFormat="1" applyFont="1" applyFill="1" applyBorder="1" applyAlignment="1">
      <alignment vertical="center" shrinkToFit="1"/>
    </xf>
    <xf numFmtId="183" fontId="2" fillId="0" borderId="17" xfId="66" applyNumberFormat="1" applyFont="1" applyFill="1" applyBorder="1" applyAlignment="1">
      <alignment vertical="center" shrinkToFit="1"/>
    </xf>
    <xf numFmtId="183" fontId="2" fillId="0" borderId="20" xfId="0" applyNumberFormat="1" applyFont="1" applyFill="1" applyBorder="1" applyAlignment="1"/>
    <xf numFmtId="183" fontId="2" fillId="0" borderId="10" xfId="0" applyNumberFormat="1" applyFont="1" applyFill="1" applyBorder="1" applyAlignment="1"/>
    <xf numFmtId="183" fontId="2" fillId="0" borderId="21" xfId="66" applyNumberFormat="1" applyFont="1" applyFill="1" applyBorder="1" applyAlignment="1">
      <alignment vertical="center" shrinkToFit="1"/>
    </xf>
    <xf numFmtId="184" fontId="2" fillId="0" borderId="10" xfId="66" applyNumberFormat="1" applyFont="1" applyFill="1" applyBorder="1" applyAlignment="1">
      <alignment vertical="center" shrinkToFit="1"/>
    </xf>
    <xf numFmtId="184" fontId="2" fillId="0" borderId="12" xfId="66" applyNumberFormat="1" applyFont="1" applyFill="1" applyBorder="1" applyAlignment="1">
      <alignment vertical="center" shrinkToFit="1"/>
    </xf>
    <xf numFmtId="184" fontId="2" fillId="0" borderId="18" xfId="66" applyNumberFormat="1" applyFont="1" applyFill="1" applyBorder="1" applyAlignment="1">
      <alignment vertical="center" shrinkToFit="1"/>
    </xf>
    <xf numFmtId="184" fontId="2" fillId="0" borderId="15" xfId="0" applyNumberFormat="1" applyFont="1" applyFill="1" applyBorder="1" applyAlignment="1">
      <alignment vertical="center" shrinkToFit="1"/>
    </xf>
    <xf numFmtId="184" fontId="2" fillId="0" borderId="22" xfId="0" applyNumberFormat="1" applyFont="1" applyFill="1" applyBorder="1" applyAlignment="1">
      <alignment vertical="center" shrinkToFit="1"/>
    </xf>
    <xf numFmtId="184" fontId="2" fillId="0" borderId="12" xfId="0" applyNumberFormat="1" applyFont="1" applyFill="1" applyBorder="1" applyAlignment="1">
      <alignment vertical="center" shrinkToFit="1"/>
    </xf>
    <xf numFmtId="184" fontId="2" fillId="0" borderId="24" xfId="0" applyNumberFormat="1" applyFont="1" applyFill="1" applyBorder="1" applyAlignment="1">
      <alignment vertical="center" shrinkToFit="1"/>
    </xf>
    <xf numFmtId="184" fontId="2" fillId="0" borderId="13" xfId="0" applyNumberFormat="1" applyFont="1" applyFill="1" applyBorder="1" applyAlignment="1">
      <alignment vertical="center" shrinkToFit="1"/>
    </xf>
    <xf numFmtId="178" fontId="2" fillId="0" borderId="23" xfId="66" applyNumberFormat="1" applyFont="1" applyFill="1" applyBorder="1" applyAlignment="1">
      <alignment horizontal="center" vertical="center" shrinkToFit="1"/>
    </xf>
    <xf numFmtId="0" fontId="6" fillId="0" borderId="0" xfId="0" applyFont="1" applyFill="1" applyAlignment="1">
      <alignment horizontal="center" vertical="center" shrinkToFit="1"/>
    </xf>
    <xf numFmtId="0" fontId="2" fillId="0" borderId="25" xfId="0" applyFont="1" applyFill="1" applyBorder="1" applyAlignment="1">
      <alignment vertical="center" wrapText="1" shrinkToFit="1"/>
    </xf>
    <xf numFmtId="0" fontId="5" fillId="0" borderId="26" xfId="0" applyFont="1" applyFill="1" applyBorder="1" applyAlignment="1">
      <alignment horizontal="center" vertical="center" shrinkToFit="1"/>
    </xf>
    <xf numFmtId="177" fontId="5" fillId="0" borderId="0" xfId="0" applyNumberFormat="1" applyFont="1" applyFill="1" applyAlignment="1">
      <alignment horizontal="right" vertical="center" shrinkToFit="1"/>
    </xf>
    <xf numFmtId="0" fontId="5" fillId="0" borderId="0" xfId="0" applyFont="1" applyAlignment="1">
      <alignment horizontal="right" vertical="center" shrinkToFit="1"/>
    </xf>
    <xf numFmtId="0" fontId="5" fillId="0" borderId="0" xfId="0" applyNumberFormat="1" applyFont="1" applyFill="1" applyAlignment="1">
      <alignment horizontal="left" vertical="center"/>
    </xf>
    <xf numFmtId="0" fontId="5" fillId="0" borderId="0" xfId="0" applyNumberFormat="1" applyFont="1" applyFill="1" applyAlignment="1">
      <alignment horizontal="left" vertical="center" indent="1"/>
    </xf>
    <xf numFmtId="0" fontId="5" fillId="0" borderId="0" xfId="0" applyFont="1" applyFill="1" applyAlignment="1">
      <alignment horizontal="left" vertical="center" indent="1"/>
    </xf>
    <xf numFmtId="0" fontId="5" fillId="0" borderId="0" xfId="0" applyFont="1" applyFill="1" applyAlignment="1">
      <alignment horizontal="left" vertical="center"/>
    </xf>
  </cellXfs>
  <cellStyles count="91">
    <cellStyle name="20% - アクセント 1" xfId="1" builtinId="30" customBuiltin="1"/>
    <cellStyle name="20% - アクセント 1 2" xfId="2" xr:uid="{00000000-0005-0000-0000-000001000000}"/>
    <cellStyle name="20% - アクセント 2" xfId="3" builtinId="34" customBuiltin="1"/>
    <cellStyle name="20% - アクセント 2 2" xfId="4" xr:uid="{00000000-0005-0000-0000-000003000000}"/>
    <cellStyle name="20% - アクセント 3" xfId="5" builtinId="38" customBuiltin="1"/>
    <cellStyle name="20% - アクセント 3 2" xfId="6" xr:uid="{00000000-0005-0000-0000-000005000000}"/>
    <cellStyle name="20% - アクセント 4" xfId="7" builtinId="42" customBuiltin="1"/>
    <cellStyle name="20% - アクセント 4 2" xfId="8" xr:uid="{00000000-0005-0000-0000-000007000000}"/>
    <cellStyle name="20% - アクセント 5" xfId="9" builtinId="46" customBuiltin="1"/>
    <cellStyle name="20% - アクセント 5 2" xfId="10" xr:uid="{00000000-0005-0000-0000-000009000000}"/>
    <cellStyle name="20% - アクセント 6" xfId="11" builtinId="50" customBuiltin="1"/>
    <cellStyle name="20% - アクセント 6 2" xfId="12" xr:uid="{00000000-0005-0000-0000-00000B000000}"/>
    <cellStyle name="40% - アクセント 1" xfId="13" builtinId="31" customBuiltin="1"/>
    <cellStyle name="40% - アクセント 1 2" xfId="14" xr:uid="{00000000-0005-0000-0000-00000D000000}"/>
    <cellStyle name="40% - アクセント 2" xfId="15" builtinId="35" customBuiltin="1"/>
    <cellStyle name="40% - アクセント 2 2" xfId="16" xr:uid="{00000000-0005-0000-0000-00000F000000}"/>
    <cellStyle name="40% - アクセント 3" xfId="17" builtinId="39" customBuiltin="1"/>
    <cellStyle name="40% - アクセント 3 2" xfId="18" xr:uid="{00000000-0005-0000-0000-000011000000}"/>
    <cellStyle name="40% - アクセント 4" xfId="19" builtinId="43" customBuiltin="1"/>
    <cellStyle name="40% - アクセント 4 2" xfId="20" xr:uid="{00000000-0005-0000-0000-000013000000}"/>
    <cellStyle name="40% - アクセント 5" xfId="21" builtinId="47" customBuiltin="1"/>
    <cellStyle name="40% - アクセント 5 2" xfId="22" xr:uid="{00000000-0005-0000-0000-000015000000}"/>
    <cellStyle name="40% - アクセント 6" xfId="23" builtinId="51" customBuiltin="1"/>
    <cellStyle name="40% - アクセント 6 2" xfId="24" xr:uid="{00000000-0005-0000-0000-000017000000}"/>
    <cellStyle name="60% - アクセント 1" xfId="25" builtinId="32" customBuiltin="1"/>
    <cellStyle name="60% - アクセント 1 2" xfId="26" xr:uid="{00000000-0005-0000-0000-000019000000}"/>
    <cellStyle name="60% - アクセント 2" xfId="27" builtinId="36" customBuiltin="1"/>
    <cellStyle name="60% - アクセント 2 2" xfId="28" xr:uid="{00000000-0005-0000-0000-00001B000000}"/>
    <cellStyle name="60% - アクセント 3" xfId="29" builtinId="40" customBuiltin="1"/>
    <cellStyle name="60% - アクセント 3 2" xfId="30" xr:uid="{00000000-0005-0000-0000-00001D000000}"/>
    <cellStyle name="60% - アクセント 4" xfId="31" builtinId="44" customBuiltin="1"/>
    <cellStyle name="60% - アクセント 4 2" xfId="32" xr:uid="{00000000-0005-0000-0000-00001F000000}"/>
    <cellStyle name="60% - アクセント 5" xfId="33" builtinId="48" customBuiltin="1"/>
    <cellStyle name="60% - アクセント 5 2" xfId="34" xr:uid="{00000000-0005-0000-0000-000021000000}"/>
    <cellStyle name="60% - アクセント 6" xfId="35" builtinId="52" customBuiltin="1"/>
    <cellStyle name="60% - アクセント 6 2" xfId="36" xr:uid="{00000000-0005-0000-0000-000023000000}"/>
    <cellStyle name="アクセント 1" xfId="37" builtinId="29" customBuiltin="1"/>
    <cellStyle name="アクセント 1 2" xfId="38" xr:uid="{00000000-0005-0000-0000-000025000000}"/>
    <cellStyle name="アクセント 2" xfId="39" builtinId="33" customBuiltin="1"/>
    <cellStyle name="アクセント 2 2" xfId="40" xr:uid="{00000000-0005-0000-0000-000027000000}"/>
    <cellStyle name="アクセント 3" xfId="41" builtinId="37" customBuiltin="1"/>
    <cellStyle name="アクセント 3 2" xfId="42" xr:uid="{00000000-0005-0000-0000-000029000000}"/>
    <cellStyle name="アクセント 4" xfId="43" builtinId="41" customBuiltin="1"/>
    <cellStyle name="アクセント 4 2" xfId="44" xr:uid="{00000000-0005-0000-0000-00002B000000}"/>
    <cellStyle name="アクセント 5" xfId="45" builtinId="45" customBuiltin="1"/>
    <cellStyle name="アクセント 5 2" xfId="46" xr:uid="{00000000-0005-0000-0000-00002D000000}"/>
    <cellStyle name="アクセント 6" xfId="47" builtinId="49" customBuiltin="1"/>
    <cellStyle name="アクセント 6 2" xfId="48" xr:uid="{00000000-0005-0000-0000-00002F000000}"/>
    <cellStyle name="タイトル" xfId="49" builtinId="15" customBuiltin="1"/>
    <cellStyle name="タイトル 2" xfId="50" xr:uid="{00000000-0005-0000-0000-000031000000}"/>
    <cellStyle name="チェック セル" xfId="51" builtinId="23" customBuiltin="1"/>
    <cellStyle name="チェック セル 2" xfId="52" xr:uid="{00000000-0005-0000-0000-000033000000}"/>
    <cellStyle name="どちらでもない" xfId="53" builtinId="28" customBuiltin="1"/>
    <cellStyle name="どちらでもない 2" xfId="54" xr:uid="{00000000-0005-0000-0000-000035000000}"/>
    <cellStyle name="パーセント" xfId="55" builtinId="5"/>
    <cellStyle name="メモ" xfId="56" builtinId="10" customBuiltin="1"/>
    <cellStyle name="メモ 2" xfId="57" xr:uid="{00000000-0005-0000-0000-000038000000}"/>
    <cellStyle name="リンク セル" xfId="58" builtinId="24" customBuiltin="1"/>
    <cellStyle name="リンク セル 2" xfId="59" xr:uid="{00000000-0005-0000-0000-00003A000000}"/>
    <cellStyle name="悪い" xfId="60" builtinId="27" customBuiltin="1"/>
    <cellStyle name="悪い 2" xfId="61" xr:uid="{00000000-0005-0000-0000-00003C000000}"/>
    <cellStyle name="計算" xfId="62" builtinId="22" customBuiltin="1"/>
    <cellStyle name="計算 2" xfId="63" xr:uid="{00000000-0005-0000-0000-00003E000000}"/>
    <cellStyle name="警告文" xfId="64" builtinId="11" customBuiltin="1"/>
    <cellStyle name="警告文 2" xfId="65" xr:uid="{00000000-0005-0000-0000-000040000000}"/>
    <cellStyle name="桁区切り" xfId="66" builtinId="6"/>
    <cellStyle name="桁区切り 2" xfId="67" xr:uid="{00000000-0005-0000-0000-000042000000}"/>
    <cellStyle name="桁区切り 2 2" xfId="68" xr:uid="{00000000-0005-0000-0000-000043000000}"/>
    <cellStyle name="見出し 1" xfId="69" builtinId="16" customBuiltin="1"/>
    <cellStyle name="見出し 1 2" xfId="70" xr:uid="{00000000-0005-0000-0000-000045000000}"/>
    <cellStyle name="見出し 2" xfId="71" builtinId="17" customBuiltin="1"/>
    <cellStyle name="見出し 2 2" xfId="72" xr:uid="{00000000-0005-0000-0000-000047000000}"/>
    <cellStyle name="見出し 3" xfId="73" builtinId="18" customBuiltin="1"/>
    <cellStyle name="見出し 3 2" xfId="74" xr:uid="{00000000-0005-0000-0000-000049000000}"/>
    <cellStyle name="見出し 4" xfId="75" builtinId="19" customBuiltin="1"/>
    <cellStyle name="見出し 4 2" xfId="76" xr:uid="{00000000-0005-0000-0000-00004B000000}"/>
    <cellStyle name="集計" xfId="77" builtinId="25" customBuiltin="1"/>
    <cellStyle name="集計 2" xfId="78" xr:uid="{00000000-0005-0000-0000-00004D000000}"/>
    <cellStyle name="出力" xfId="79" builtinId="21" customBuiltin="1"/>
    <cellStyle name="出力 2" xfId="80" xr:uid="{00000000-0005-0000-0000-00004F000000}"/>
    <cellStyle name="説明文" xfId="81" builtinId="53" customBuiltin="1"/>
    <cellStyle name="説明文 2" xfId="82" xr:uid="{00000000-0005-0000-0000-000051000000}"/>
    <cellStyle name="入力" xfId="83" builtinId="20" customBuiltin="1"/>
    <cellStyle name="入力 2" xfId="84" xr:uid="{00000000-0005-0000-0000-000053000000}"/>
    <cellStyle name="標準" xfId="0" builtinId="0"/>
    <cellStyle name="標準 2" xfId="85" xr:uid="{00000000-0005-0000-0000-000055000000}"/>
    <cellStyle name="標準 2 2" xfId="86" xr:uid="{00000000-0005-0000-0000-000056000000}"/>
    <cellStyle name="標準 2 2 2" xfId="87" xr:uid="{00000000-0005-0000-0000-000057000000}"/>
    <cellStyle name="標準 2 3" xfId="88" xr:uid="{00000000-0005-0000-0000-000058000000}"/>
    <cellStyle name="良い" xfId="89" builtinId="26" customBuiltin="1"/>
    <cellStyle name="良い 2" xfId="90" xr:uid="{00000000-0005-0000-0000-00005A000000}"/>
  </cellStyles>
  <dxfs count="3">
    <dxf>
      <numFmt numFmtId="185" formatCode="&quot;&quot;"/>
    </dxf>
    <dxf>
      <numFmt numFmtId="185" formatCode="&quot;&quot;"/>
    </dxf>
    <dxf>
      <numFmt numFmtId="185" formatCode="&quot;&quot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r>
              <a:rPr lang="ja-JP" altLang="en-US"/>
              <a:t>灯油在庫数量（北海道経済産業局調べ）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ガソリン!#REF!</c:v>
          </c:tx>
          <c:spPr>
            <a:ln w="12700">
              <a:solidFill>
                <a:srgbClr val="000080"/>
              </a:solidFill>
              <a:prstDash val="sysDash"/>
            </a:ln>
          </c:spPr>
          <c:marker>
            <c:symbol val="circle"/>
            <c:size val="5"/>
            <c:spPr>
              <a:solidFill>
                <a:srgbClr val="FF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ガソリン!#REF!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ガソリン!#REF!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D05F-4999-B467-21ED55491B98}"/>
            </c:ext>
          </c:extLst>
        </c:ser>
        <c:ser>
          <c:idx val="1"/>
          <c:order val="1"/>
          <c:tx>
            <c:v>ガソリン!#REF!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ガソリン!#REF!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ガソリン!#REF!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D05F-4999-B467-21ED55491B98}"/>
            </c:ext>
          </c:extLst>
        </c:ser>
        <c:ser>
          <c:idx val="2"/>
          <c:order val="2"/>
          <c:tx>
            <c:v>ガソリン!#REF!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FF00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ガソリン!#REF!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ガソリン!#REF!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D05F-4999-B467-21ED55491B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4106040"/>
        <c:axId val="1"/>
      </c:lineChart>
      <c:catAx>
        <c:axId val="4741060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（月）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5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（ｋｌ）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74106040"/>
        <c:crosses val="autoZero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1200" verticalDpi="12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r>
              <a:rPr lang="ja-JP" altLang="en-US"/>
              <a:t>灯油販売数量（北海道経済産業局調べ）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v>ガソリン!#REF!</c:v>
          </c:tx>
          <c:spPr>
            <a:ln w="12700">
              <a:solidFill>
                <a:srgbClr val="333300"/>
              </a:solidFill>
              <a:prstDash val="sysDash"/>
            </a:ln>
          </c:spPr>
          <c:marker>
            <c:symbol val="circle"/>
            <c:size val="5"/>
            <c:spPr>
              <a:solidFill>
                <a:srgbClr val="FF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ガソリン!#REF!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ガソリン!#REF!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A60F-42B0-ACF5-13DE3EDF656C}"/>
            </c:ext>
          </c:extLst>
        </c:ser>
        <c:ser>
          <c:idx val="0"/>
          <c:order val="1"/>
          <c:tx>
            <c:v>ガソリン!#REF!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ガソリン!#REF!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ガソリン!#REF!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A60F-42B0-ACF5-13DE3EDF656C}"/>
            </c:ext>
          </c:extLst>
        </c:ser>
        <c:ser>
          <c:idx val="1"/>
          <c:order val="2"/>
          <c:tx>
            <c:v>ガソリン!#REF!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FF00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ガソリン!#REF!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ガソリン!#REF!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A60F-42B0-ACF5-13DE3EDF65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4108992"/>
        <c:axId val="1"/>
      </c:lineChart>
      <c:catAx>
        <c:axId val="4741089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（月）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5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（ｋｌ）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7410899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r>
              <a:rPr lang="ja-JP" altLang="en-US"/>
              <a:t>灯油小売価格（北海道環境生活部調べ）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ガソリン!#REF!</c:v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circle"/>
            <c:size val="5"/>
            <c:spPr>
              <a:solidFill>
                <a:srgbClr val="FF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ガソリン!#REF!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ガソリン!#REF!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8549-4E08-AE39-4ECF51C1DA75}"/>
            </c:ext>
          </c:extLst>
        </c:ser>
        <c:ser>
          <c:idx val="1"/>
          <c:order val="1"/>
          <c:tx>
            <c:v>ガソリン!#REF!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ガソリン!#REF!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ガソリン!#REF!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8549-4E08-AE39-4ECF51C1DA75}"/>
            </c:ext>
          </c:extLst>
        </c:ser>
        <c:ser>
          <c:idx val="2"/>
          <c:order val="2"/>
          <c:tx>
            <c:v>ガソリン!#REF!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FF00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ガソリン!#REF!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ガソリン!#REF!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8549-4E08-AE39-4ECF51C1DA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4111616"/>
        <c:axId val="1"/>
      </c:lineChart>
      <c:catAx>
        <c:axId val="4741116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（月－１０日現在）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90"/>
          <c:min val="5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5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（円／ｌ）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7411161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6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308470290771176"/>
          <c:y val="9.8380358705161861E-2"/>
          <c:w val="0.69911504424778759"/>
          <c:h val="0.6898170020414115"/>
        </c:manualLayout>
      </c:layout>
      <c:lineChart>
        <c:grouping val="standard"/>
        <c:varyColors val="0"/>
        <c:ser>
          <c:idx val="1"/>
          <c:order val="0"/>
          <c:tx>
            <c:strRef>
              <c:f>ガソリン!$B$10</c:f>
              <c:strCache>
                <c:ptCount val="1"/>
                <c:pt idx="0">
                  <c:v>2020年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FF00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ガソリン!$C$9:$N$9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ガソリン!$C$10:$N$10</c:f>
              <c:numCache>
                <c:formatCode>#,##0_);[Red]\(#,##0\)</c:formatCode>
                <c:ptCount val="12"/>
                <c:pt idx="0">
                  <c:v>179075</c:v>
                </c:pt>
                <c:pt idx="1">
                  <c:v>176958</c:v>
                </c:pt>
                <c:pt idx="2">
                  <c:v>158100</c:v>
                </c:pt>
                <c:pt idx="3">
                  <c:v>152461</c:v>
                </c:pt>
                <c:pt idx="4">
                  <c:v>139689</c:v>
                </c:pt>
                <c:pt idx="5">
                  <c:v>160037</c:v>
                </c:pt>
                <c:pt idx="6">
                  <c:v>180746</c:v>
                </c:pt>
                <c:pt idx="7">
                  <c:v>192516</c:v>
                </c:pt>
                <c:pt idx="8">
                  <c:v>173634</c:v>
                </c:pt>
                <c:pt idx="9">
                  <c:v>178803</c:v>
                </c:pt>
                <c:pt idx="10">
                  <c:v>168358</c:v>
                </c:pt>
                <c:pt idx="11">
                  <c:v>188452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6A-4C86-8401-226F625A60CB}"/>
            </c:ext>
          </c:extLst>
        </c:ser>
        <c:ser>
          <c:idx val="3"/>
          <c:order val="1"/>
          <c:tx>
            <c:strRef>
              <c:f>ガソリン!$B$11</c:f>
              <c:strCache>
                <c:ptCount val="1"/>
                <c:pt idx="0">
                  <c:v>2021年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00FFFF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ガソリン!$C$9:$N$9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ガソリン!$C$11:$N$11</c:f>
              <c:numCache>
                <c:formatCode>#,##0_);[Red]\(#,##0\)</c:formatCode>
                <c:ptCount val="12"/>
                <c:pt idx="0">
                  <c:v>161290</c:v>
                </c:pt>
                <c:pt idx="1">
                  <c:v>155702</c:v>
                </c:pt>
                <c:pt idx="2">
                  <c:v>177829</c:v>
                </c:pt>
                <c:pt idx="3">
                  <c:v>163276</c:v>
                </c:pt>
                <c:pt idx="4">
                  <c:v>154744</c:v>
                </c:pt>
                <c:pt idx="5">
                  <c:v>155497</c:v>
                </c:pt>
                <c:pt idx="6">
                  <c:v>180368</c:v>
                </c:pt>
                <c:pt idx="7">
                  <c:v>184263</c:v>
                </c:pt>
                <c:pt idx="8">
                  <c:v>160461</c:v>
                </c:pt>
                <c:pt idx="9">
                  <c:v>180064</c:v>
                </c:pt>
                <c:pt idx="10">
                  <c:v>172368</c:v>
                </c:pt>
                <c:pt idx="11">
                  <c:v>196364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6A-4C86-8401-226F625A60CB}"/>
            </c:ext>
          </c:extLst>
        </c:ser>
        <c:ser>
          <c:idx val="4"/>
          <c:order val="2"/>
          <c:tx>
            <c:strRef>
              <c:f>ガソリン!$B$12</c:f>
              <c:strCache>
                <c:ptCount val="1"/>
                <c:pt idx="0">
                  <c:v>2022年</c:v>
                </c:pt>
              </c:strCache>
            </c:strRef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00FF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numRef>
              <c:f>ガソリン!$C$9:$N$9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ガソリン!$C$12:$N$12</c:f>
              <c:numCache>
                <c:formatCode>#,##0_);[Red]\(#,##0\)</c:formatCode>
                <c:ptCount val="12"/>
                <c:pt idx="0">
                  <c:v>166969</c:v>
                </c:pt>
                <c:pt idx="1">
                  <c:v>151816</c:v>
                </c:pt>
                <c:pt idx="2">
                  <c:v>170648</c:v>
                </c:pt>
                <c:pt idx="3">
                  <c:v>162962</c:v>
                </c:pt>
                <c:pt idx="4">
                  <c:v>171407</c:v>
                </c:pt>
                <c:pt idx="5">
                  <c:v>170508</c:v>
                </c:pt>
                <c:pt idx="6">
                  <c:v>186701</c:v>
                </c:pt>
                <c:pt idx="7">
                  <c:v>197615</c:v>
                </c:pt>
                <c:pt idx="8">
                  <c:v>172402</c:v>
                </c:pt>
                <c:pt idx="9">
                  <c:v>173114</c:v>
                </c:pt>
                <c:pt idx="10">
                  <c:v>160615</c:v>
                </c:pt>
                <c:pt idx="11">
                  <c:v>187862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F6A-4C86-8401-226F625A60CB}"/>
            </c:ext>
          </c:extLst>
        </c:ser>
        <c:ser>
          <c:idx val="5"/>
          <c:order val="3"/>
          <c:tx>
            <c:strRef>
              <c:f>ガソリン!$B$13</c:f>
              <c:strCache>
                <c:ptCount val="1"/>
                <c:pt idx="0">
                  <c:v>2023年</c:v>
                </c:pt>
              </c:strCache>
            </c:strRef>
          </c:tx>
          <c:cat>
            <c:numRef>
              <c:f>ガソリン!$C$9:$N$9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ガソリン!$C$13:$N$13</c:f>
              <c:numCache>
                <c:formatCode>#,##0_);[Red]\(#,##0\)</c:formatCode>
                <c:ptCount val="12"/>
                <c:pt idx="0">
                  <c:v>167415</c:v>
                </c:pt>
                <c:pt idx="1">
                  <c:v>160961</c:v>
                </c:pt>
                <c:pt idx="2">
                  <c:v>171571</c:v>
                </c:pt>
                <c:pt idx="3">
                  <c:v>163260</c:v>
                </c:pt>
                <c:pt idx="4">
                  <c:v>172557</c:v>
                </c:pt>
                <c:pt idx="5">
                  <c:v>162687</c:v>
                </c:pt>
                <c:pt idx="6">
                  <c:v>186106</c:v>
                </c:pt>
                <c:pt idx="7">
                  <c:v>198681</c:v>
                </c:pt>
                <c:pt idx="8">
                  <c:v>174621</c:v>
                </c:pt>
                <c:pt idx="9">
                  <c:v>172678</c:v>
                </c:pt>
                <c:pt idx="10">
                  <c:v>164754</c:v>
                </c:pt>
                <c:pt idx="11">
                  <c:v>188093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F6A-4C86-8401-226F625A60CB}"/>
            </c:ext>
          </c:extLst>
        </c:ser>
        <c:ser>
          <c:idx val="6"/>
          <c:order val="4"/>
          <c:tx>
            <c:strRef>
              <c:f>ガソリン!$B$14</c:f>
              <c:strCache>
                <c:ptCount val="1"/>
                <c:pt idx="0">
                  <c:v>2024年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circle"/>
            <c:size val="5"/>
            <c:spPr>
              <a:solidFill>
                <a:srgbClr val="FFFF00"/>
              </a:solidFill>
              <a:ln>
                <a:solidFill>
                  <a:srgbClr val="000000"/>
                </a:solidFill>
              </a:ln>
            </c:spPr>
          </c:marker>
          <c:cat>
            <c:numRef>
              <c:f>ガソリン!$C$9:$N$9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ガソリン!$C$14:$N$14</c:f>
              <c:numCache>
                <c:formatCode>#,##0_);[Red]\(#,##0\)</c:formatCode>
                <c:ptCount val="12"/>
                <c:pt idx="0">
                  <c:v>160068</c:v>
                </c:pt>
                <c:pt idx="1">
                  <c:v>157864</c:v>
                </c:pt>
                <c:pt idx="2">
                  <c:v>171470</c:v>
                </c:pt>
                <c:pt idx="3">
                  <c:v>161478</c:v>
                </c:pt>
                <c:pt idx="4">
                  <c:v>168161</c:v>
                </c:pt>
                <c:pt idx="5">
                  <c:v>159126</c:v>
                </c:pt>
                <c:pt idx="6">
                  <c:v>180227</c:v>
                </c:pt>
                <c:pt idx="7">
                  <c:v>196008</c:v>
                </c:pt>
                <c:pt idx="8">
                  <c:v>172360</c:v>
                </c:pt>
                <c:pt idx="9">
                  <c:v>168648</c:v>
                </c:pt>
                <c:pt idx="10">
                  <c:v>165235</c:v>
                </c:pt>
                <c:pt idx="11">
                  <c:v>184055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F6A-4C86-8401-226F625A60CB}"/>
            </c:ext>
          </c:extLst>
        </c:ser>
        <c:ser>
          <c:idx val="2"/>
          <c:order val="5"/>
          <c:tx>
            <c:strRef>
              <c:f>ガソリン!$B$15</c:f>
              <c:strCache>
                <c:ptCount val="1"/>
                <c:pt idx="0">
                  <c:v>2025年</c:v>
                </c:pt>
              </c:strCache>
            </c:strRef>
          </c:tx>
          <c:spPr>
            <a:ln>
              <a:solidFill>
                <a:schemeClr val="accent1">
                  <a:lumMod val="60000"/>
                  <a:lumOff val="40000"/>
                </a:schemeClr>
              </a:solidFill>
            </a:ln>
          </c:spPr>
          <c:marker>
            <c:spPr>
              <a:solidFill>
                <a:schemeClr val="tx2">
                  <a:lumMod val="60000"/>
                  <a:lumOff val="40000"/>
                </a:schemeClr>
              </a:solidFill>
              <a:ln>
                <a:solidFill>
                  <a:schemeClr val="tx1"/>
                </a:solidFill>
              </a:ln>
            </c:spPr>
          </c:marker>
          <c:cat>
            <c:numRef>
              <c:f>ガソリン!$C$9:$N$9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ガソリン!$C$15:$N$15</c:f>
              <c:numCache>
                <c:formatCode>#,##0_);[Red]\(#,##0\)</c:formatCode>
                <c:ptCount val="12"/>
                <c:pt idx="0">
                  <c:v>155279</c:v>
                </c:pt>
                <c:pt idx="1">
                  <c:v>152467</c:v>
                </c:pt>
                <c:pt idx="2">
                  <c:v>162233</c:v>
                </c:pt>
                <c:pt idx="3">
                  <c:v>154506</c:v>
                </c:pt>
                <c:pt idx="4">
                  <c:v>161397</c:v>
                </c:pt>
                <c:pt idx="5">
                  <c:v>158148</c:v>
                </c:pt>
                <c:pt idx="6">
                  <c:v>173228</c:v>
                </c:pt>
                <c:pt idx="7">
                  <c:v>192001</c:v>
                </c:pt>
                <c:pt idx="8">
                  <c:v>160406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F6A-4C86-8401-226F625A60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4588496"/>
        <c:axId val="1"/>
      </c:lineChart>
      <c:catAx>
        <c:axId val="474588496"/>
        <c:scaling>
          <c:orientation val="minMax"/>
        </c:scaling>
        <c:delete val="0"/>
        <c:axPos val="b"/>
        <c:numFmt formatCode="0&quot;月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40000"/>
          <c:min val="13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6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（ｋｌ）</a:t>
                </a:r>
              </a:p>
            </c:rich>
          </c:tx>
          <c:layout>
            <c:manualLayout>
              <c:xMode val="edge"/>
              <c:yMode val="edge"/>
              <c:x val="9.5238189803828116E-2"/>
              <c:y val="7.8650900344773969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74588496"/>
        <c:crosses val="autoZero"/>
        <c:crossBetween val="between"/>
        <c:majorUnit val="2000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6164347785251527"/>
          <c:y val="0.13276859049580977"/>
          <c:w val="0.11023637184013903"/>
          <c:h val="0.3644074079565842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768647281921619"/>
          <c:y val="0.11182297942294582"/>
          <c:w val="0.73198482932996212"/>
          <c:h val="0.71417453601217995"/>
        </c:manualLayout>
      </c:layout>
      <c:lineChart>
        <c:grouping val="standard"/>
        <c:varyColors val="0"/>
        <c:ser>
          <c:idx val="1"/>
          <c:order val="0"/>
          <c:tx>
            <c:v>ガソリン!#REF!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ガソリン!$C$38:$N$38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ガソリン!#REF!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2D-4396-9669-FC7755E0F8D5}"/>
            </c:ext>
          </c:extLst>
        </c:ser>
        <c:ser>
          <c:idx val="2"/>
          <c:order val="1"/>
          <c:tx>
            <c:strRef>
              <c:f>ガソリン!$B$39</c:f>
              <c:strCache>
                <c:ptCount val="1"/>
                <c:pt idx="0">
                  <c:v>2020年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FF00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ガソリン!$C$38:$N$38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ガソリン!$C$39:$N$39</c:f>
              <c:numCache>
                <c:formatCode>#,##0.0_ ;[Red]\-#,##0.0\ </c:formatCode>
                <c:ptCount val="12"/>
                <c:pt idx="0">
                  <c:v>101.6</c:v>
                </c:pt>
                <c:pt idx="1">
                  <c:v>91.4</c:v>
                </c:pt>
                <c:pt idx="2">
                  <c:v>104.2</c:v>
                </c:pt>
                <c:pt idx="3">
                  <c:v>104.8</c:v>
                </c:pt>
                <c:pt idx="4">
                  <c:v>102.1</c:v>
                </c:pt>
                <c:pt idx="5">
                  <c:v>100.4</c:v>
                </c:pt>
                <c:pt idx="6">
                  <c:v>99.7</c:v>
                </c:pt>
                <c:pt idx="7">
                  <c:v>102.3</c:v>
                </c:pt>
                <c:pt idx="8">
                  <c:v>90.7</c:v>
                </c:pt>
                <c:pt idx="9">
                  <c:v>102.4</c:v>
                </c:pt>
                <c:pt idx="10">
                  <c:v>104.5</c:v>
                </c:pt>
                <c:pt idx="11">
                  <c:v>96.5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2D-4396-9669-FC7755E0F8D5}"/>
            </c:ext>
          </c:extLst>
        </c:ser>
        <c:ser>
          <c:idx val="3"/>
          <c:order val="2"/>
          <c:tx>
            <c:strRef>
              <c:f>ガソリン!$B$40</c:f>
              <c:strCache>
                <c:ptCount val="1"/>
                <c:pt idx="0">
                  <c:v>2021年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00FFFF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ガソリン!$C$38:$N$38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ガソリン!$C$40:$N$40</c:f>
              <c:numCache>
                <c:formatCode>#,##0.0_ ;[Red]\-#,##0.0\ </c:formatCode>
                <c:ptCount val="12"/>
                <c:pt idx="0">
                  <c:v>88.2</c:v>
                </c:pt>
                <c:pt idx="1">
                  <c:v>88.7</c:v>
                </c:pt>
                <c:pt idx="2">
                  <c:v>82.5</c:v>
                </c:pt>
                <c:pt idx="3">
                  <c:v>78.599999999999994</c:v>
                </c:pt>
                <c:pt idx="4">
                  <c:v>95.8</c:v>
                </c:pt>
                <c:pt idx="5">
                  <c:v>98</c:v>
                </c:pt>
                <c:pt idx="6">
                  <c:v>84.7</c:v>
                </c:pt>
                <c:pt idx="7">
                  <c:v>151.6</c:v>
                </c:pt>
                <c:pt idx="8">
                  <c:v>93.1</c:v>
                </c:pt>
                <c:pt idx="9">
                  <c:v>93.2</c:v>
                </c:pt>
                <c:pt idx="10">
                  <c:v>81.400000000000006</c:v>
                </c:pt>
                <c:pt idx="11">
                  <c:v>75.599999999999994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C2D-4396-9669-FC7755E0F8D5}"/>
            </c:ext>
          </c:extLst>
        </c:ser>
        <c:ser>
          <c:idx val="4"/>
          <c:order val="3"/>
          <c:tx>
            <c:strRef>
              <c:f>ガソリン!$B$41</c:f>
              <c:strCache>
                <c:ptCount val="1"/>
                <c:pt idx="0">
                  <c:v>2022年</c:v>
                </c:pt>
              </c:strCache>
            </c:strRef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00FF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numRef>
              <c:f>ガソリン!$C$38:$N$38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ガソリン!$C$41:$N$41</c:f>
              <c:numCache>
                <c:formatCode>#,##0.0_ ;[Red]\-#,##0.0\ </c:formatCode>
                <c:ptCount val="12"/>
                <c:pt idx="0">
                  <c:v>94.1</c:v>
                </c:pt>
                <c:pt idx="1">
                  <c:v>81.400000000000006</c:v>
                </c:pt>
                <c:pt idx="2">
                  <c:v>82.5</c:v>
                </c:pt>
                <c:pt idx="3">
                  <c:v>80.3</c:v>
                </c:pt>
                <c:pt idx="4">
                  <c:v>88.4</c:v>
                </c:pt>
                <c:pt idx="5">
                  <c:v>86.4</c:v>
                </c:pt>
                <c:pt idx="6">
                  <c:v>87.9</c:v>
                </c:pt>
                <c:pt idx="7">
                  <c:v>89.3</c:v>
                </c:pt>
                <c:pt idx="8">
                  <c:v>68.099999999999994</c:v>
                </c:pt>
                <c:pt idx="9">
                  <c:v>77.099999999999994</c:v>
                </c:pt>
                <c:pt idx="10">
                  <c:v>92.3</c:v>
                </c:pt>
                <c:pt idx="11">
                  <c:v>82.5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C2D-4396-9669-FC7755E0F8D5}"/>
            </c:ext>
          </c:extLst>
        </c:ser>
        <c:ser>
          <c:idx val="5"/>
          <c:order val="4"/>
          <c:tx>
            <c:strRef>
              <c:f>ガソリン!$B$42</c:f>
              <c:strCache>
                <c:ptCount val="1"/>
                <c:pt idx="0">
                  <c:v>2023年</c:v>
                </c:pt>
              </c:strCache>
            </c:strRef>
          </c:tx>
          <c:cat>
            <c:numRef>
              <c:f>ガソリン!$C$38:$N$38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ガソリン!$C$42:$N$42</c:f>
              <c:numCache>
                <c:formatCode>#,##0.0_ ;[Red]\-#,##0.0\ </c:formatCode>
                <c:ptCount val="12"/>
                <c:pt idx="0">
                  <c:v>90</c:v>
                </c:pt>
                <c:pt idx="1">
                  <c:v>79.3</c:v>
                </c:pt>
                <c:pt idx="2">
                  <c:v>82</c:v>
                </c:pt>
                <c:pt idx="3">
                  <c:v>70.8</c:v>
                </c:pt>
                <c:pt idx="4">
                  <c:v>107.3</c:v>
                </c:pt>
                <c:pt idx="5">
                  <c:v>102.8</c:v>
                </c:pt>
                <c:pt idx="6">
                  <c:v>91.3</c:v>
                </c:pt>
                <c:pt idx="7">
                  <c:v>91.4</c:v>
                </c:pt>
                <c:pt idx="8">
                  <c:v>80.8</c:v>
                </c:pt>
                <c:pt idx="9">
                  <c:v>103.1</c:v>
                </c:pt>
                <c:pt idx="10">
                  <c:v>75.3</c:v>
                </c:pt>
                <c:pt idx="11">
                  <c:v>98.3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C2D-4396-9669-FC7755E0F8D5}"/>
            </c:ext>
          </c:extLst>
        </c:ser>
        <c:ser>
          <c:idx val="0"/>
          <c:order val="5"/>
          <c:tx>
            <c:strRef>
              <c:f>ガソリン!$B$43</c:f>
              <c:strCache>
                <c:ptCount val="1"/>
                <c:pt idx="0">
                  <c:v>2024年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ysDash"/>
            </a:ln>
          </c:spPr>
          <c:marker>
            <c:symbol val="circle"/>
            <c:size val="5"/>
            <c:spPr>
              <a:solidFill>
                <a:srgbClr val="FF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ガソリン!$C$38:$N$38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ガソリン!$C$43:$N$43</c:f>
              <c:numCache>
                <c:formatCode>#,##0.0_ ;[Red]\-#,##0.0\ </c:formatCode>
                <c:ptCount val="12"/>
                <c:pt idx="0">
                  <c:v>89.2</c:v>
                </c:pt>
                <c:pt idx="1">
                  <c:v>77.5</c:v>
                </c:pt>
                <c:pt idx="2">
                  <c:v>62.6</c:v>
                </c:pt>
                <c:pt idx="3">
                  <c:v>82.1</c:v>
                </c:pt>
                <c:pt idx="4">
                  <c:v>79.8</c:v>
                </c:pt>
                <c:pt idx="5">
                  <c:v>89.5</c:v>
                </c:pt>
                <c:pt idx="6">
                  <c:v>108.2</c:v>
                </c:pt>
                <c:pt idx="7">
                  <c:v>135.9</c:v>
                </c:pt>
                <c:pt idx="8">
                  <c:v>112.8</c:v>
                </c:pt>
                <c:pt idx="9">
                  <c:v>95.8</c:v>
                </c:pt>
                <c:pt idx="10">
                  <c:v>88.1</c:v>
                </c:pt>
                <c:pt idx="11">
                  <c:v>88.7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C2D-4396-9669-FC7755E0F8D5}"/>
            </c:ext>
          </c:extLst>
        </c:ser>
        <c:ser>
          <c:idx val="6"/>
          <c:order val="6"/>
          <c:tx>
            <c:strRef>
              <c:f>ガソリン!$B$44</c:f>
              <c:strCache>
                <c:ptCount val="1"/>
                <c:pt idx="0">
                  <c:v>2025年</c:v>
                </c:pt>
              </c:strCache>
            </c:strRef>
          </c:tx>
          <c:marker>
            <c:symbol val="triangle"/>
            <c:size val="7"/>
            <c:spPr>
              <a:ln>
                <a:solidFill>
                  <a:schemeClr val="tx1"/>
                </a:solidFill>
              </a:ln>
            </c:spPr>
          </c:marker>
          <c:cat>
            <c:numRef>
              <c:f>ガソリン!$C$38:$N$38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ガソリン!$C$44:$N$44</c:f>
              <c:numCache>
                <c:formatCode>#,##0.0_ ;[Red]\-#,##0.0\ </c:formatCode>
                <c:ptCount val="12"/>
                <c:pt idx="0">
                  <c:v>86.8</c:v>
                </c:pt>
                <c:pt idx="1">
                  <c:v>70.400000000000006</c:v>
                </c:pt>
                <c:pt idx="2">
                  <c:v>74.400000000000006</c:v>
                </c:pt>
                <c:pt idx="3">
                  <c:v>85.3</c:v>
                </c:pt>
                <c:pt idx="4">
                  <c:v>83.7</c:v>
                </c:pt>
                <c:pt idx="5">
                  <c:v>89.1</c:v>
                </c:pt>
                <c:pt idx="6">
                  <c:v>85.1</c:v>
                </c:pt>
                <c:pt idx="7">
                  <c:v>103.1</c:v>
                </c:pt>
                <c:pt idx="8">
                  <c:v>105.7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3C2D-4396-9669-FC7755E0F8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4582920"/>
        <c:axId val="1"/>
      </c:lineChart>
      <c:catAx>
        <c:axId val="474582920"/>
        <c:scaling>
          <c:orientation val="minMax"/>
        </c:scaling>
        <c:delete val="0"/>
        <c:axPos val="b"/>
        <c:numFmt formatCode="0&quot;月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6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6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（千ｋｌ）</a:t>
                </a:r>
              </a:p>
            </c:rich>
          </c:tx>
          <c:layout>
            <c:manualLayout>
              <c:xMode val="edge"/>
              <c:yMode val="edge"/>
              <c:x val="7.1639178772262543E-2"/>
              <c:y val="2.5702124313112546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74582920"/>
        <c:crosses val="autoZero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85939375597822676"/>
          <c:y val="0.19512289525386095"/>
          <c:w val="0.13273359058302453"/>
          <c:h val="0.423782538129479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501900480461657"/>
          <c:y val="0.20138957176911002"/>
          <c:w val="0.71500674542797904"/>
          <c:h val="0.57986307733519604"/>
        </c:manualLayout>
      </c:layout>
      <c:lineChart>
        <c:grouping val="standard"/>
        <c:varyColors val="0"/>
        <c:ser>
          <c:idx val="1"/>
          <c:order val="0"/>
          <c:tx>
            <c:v>ガソリン!#REF!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ガソリン!$C$66:$N$66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ガソリン!#REF!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88-4C31-8E32-13B3A5C4560F}"/>
            </c:ext>
          </c:extLst>
        </c:ser>
        <c:ser>
          <c:idx val="2"/>
          <c:order val="1"/>
          <c:tx>
            <c:strRef>
              <c:f>ガソリン!$B$67</c:f>
              <c:strCache>
                <c:ptCount val="1"/>
                <c:pt idx="0">
                  <c:v>2020年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ガソリン!$C$66:$N$66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ガソリン!$C$67:$N$67</c:f>
              <c:numCache>
                <c:formatCode>0_);[Red]\(0\)</c:formatCode>
                <c:ptCount val="12"/>
                <c:pt idx="0">
                  <c:v>150</c:v>
                </c:pt>
                <c:pt idx="1">
                  <c:v>148</c:v>
                </c:pt>
                <c:pt idx="2">
                  <c:v>144</c:v>
                </c:pt>
                <c:pt idx="3">
                  <c:v>122</c:v>
                </c:pt>
                <c:pt idx="4">
                  <c:v>113</c:v>
                </c:pt>
                <c:pt idx="5">
                  <c:v>124</c:v>
                </c:pt>
                <c:pt idx="6">
                  <c:v>126</c:v>
                </c:pt>
                <c:pt idx="7">
                  <c:v>132</c:v>
                </c:pt>
                <c:pt idx="8">
                  <c:v>132</c:v>
                </c:pt>
                <c:pt idx="9">
                  <c:v>132</c:v>
                </c:pt>
                <c:pt idx="10">
                  <c:v>131</c:v>
                </c:pt>
                <c:pt idx="11">
                  <c:v>134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88-4C31-8E32-13B3A5C4560F}"/>
            </c:ext>
          </c:extLst>
        </c:ser>
        <c:ser>
          <c:idx val="3"/>
          <c:order val="2"/>
          <c:tx>
            <c:strRef>
              <c:f>ガソリン!$B$68</c:f>
              <c:strCache>
                <c:ptCount val="1"/>
                <c:pt idx="0">
                  <c:v>2021年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FFFF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ガソリン!$C$66:$N$66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ガソリン!$C$68:$N$68</c:f>
              <c:numCache>
                <c:formatCode>0_);[Red]\(0\)</c:formatCode>
                <c:ptCount val="12"/>
                <c:pt idx="0">
                  <c:v>135</c:v>
                </c:pt>
                <c:pt idx="1">
                  <c:v>138</c:v>
                </c:pt>
                <c:pt idx="2">
                  <c:v>146</c:v>
                </c:pt>
                <c:pt idx="3">
                  <c:v>148</c:v>
                </c:pt>
                <c:pt idx="4">
                  <c:v>145</c:v>
                </c:pt>
                <c:pt idx="5">
                  <c:v>147</c:v>
                </c:pt>
                <c:pt idx="6">
                  <c:v>154</c:v>
                </c:pt>
                <c:pt idx="7">
                  <c:v>155</c:v>
                </c:pt>
                <c:pt idx="8">
                  <c:v>154</c:v>
                </c:pt>
                <c:pt idx="9">
                  <c:v>159</c:v>
                </c:pt>
                <c:pt idx="10">
                  <c:v>166</c:v>
                </c:pt>
                <c:pt idx="11">
                  <c:v>162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C88-4C31-8E32-13B3A5C4560F}"/>
            </c:ext>
          </c:extLst>
        </c:ser>
        <c:ser>
          <c:idx val="4"/>
          <c:order val="3"/>
          <c:tx>
            <c:strRef>
              <c:f>ガソリン!$B$69</c:f>
              <c:strCache>
                <c:ptCount val="1"/>
                <c:pt idx="0">
                  <c:v>2022年</c:v>
                </c:pt>
              </c:strCache>
            </c:strRef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00FF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numRef>
              <c:f>ガソリン!$C$66:$N$66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ガソリン!$C$69:$N$69</c:f>
              <c:numCache>
                <c:formatCode>0_);[Red]\(0\)</c:formatCode>
                <c:ptCount val="12"/>
                <c:pt idx="0">
                  <c:v>161</c:v>
                </c:pt>
                <c:pt idx="1">
                  <c:v>169</c:v>
                </c:pt>
                <c:pt idx="2">
                  <c:v>174</c:v>
                </c:pt>
                <c:pt idx="3">
                  <c:v>170</c:v>
                </c:pt>
                <c:pt idx="4">
                  <c:v>163</c:v>
                </c:pt>
                <c:pt idx="5">
                  <c:v>166</c:v>
                </c:pt>
                <c:pt idx="6">
                  <c:v>168</c:v>
                </c:pt>
                <c:pt idx="7">
                  <c:v>164</c:v>
                </c:pt>
                <c:pt idx="8">
                  <c:v>165</c:v>
                </c:pt>
                <c:pt idx="9">
                  <c:v>162</c:v>
                </c:pt>
                <c:pt idx="10">
                  <c:v>163</c:v>
                </c:pt>
                <c:pt idx="11">
                  <c:v>163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C88-4C31-8E32-13B3A5C4560F}"/>
            </c:ext>
          </c:extLst>
        </c:ser>
        <c:ser>
          <c:idx val="5"/>
          <c:order val="4"/>
          <c:tx>
            <c:strRef>
              <c:f>ガソリン!$B$70</c:f>
              <c:strCache>
                <c:ptCount val="1"/>
                <c:pt idx="0">
                  <c:v>2023年</c:v>
                </c:pt>
              </c:strCache>
            </c:strRef>
          </c:tx>
          <c:cat>
            <c:numRef>
              <c:f>ガソリン!$C$66:$N$66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ガソリン!$C$70:$N$70</c:f>
              <c:numCache>
                <c:formatCode>0_);[Red]\(0\)</c:formatCode>
                <c:ptCount val="12"/>
                <c:pt idx="0">
                  <c:v>164</c:v>
                </c:pt>
                <c:pt idx="1">
                  <c:v>163</c:v>
                </c:pt>
                <c:pt idx="2">
                  <c:v>163</c:v>
                </c:pt>
                <c:pt idx="3">
                  <c:v>165</c:v>
                </c:pt>
                <c:pt idx="4">
                  <c:v>164</c:v>
                </c:pt>
                <c:pt idx="5">
                  <c:v>165</c:v>
                </c:pt>
                <c:pt idx="6">
                  <c:v>169</c:v>
                </c:pt>
                <c:pt idx="7">
                  <c:v>179</c:v>
                </c:pt>
                <c:pt idx="8">
                  <c:v>181</c:v>
                </c:pt>
                <c:pt idx="9">
                  <c:v>168</c:v>
                </c:pt>
                <c:pt idx="10">
                  <c:v>167</c:v>
                </c:pt>
                <c:pt idx="11">
                  <c:v>171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C88-4C31-8E32-13B3A5C4560F}"/>
            </c:ext>
          </c:extLst>
        </c:ser>
        <c:ser>
          <c:idx val="0"/>
          <c:order val="5"/>
          <c:tx>
            <c:strRef>
              <c:f>ガソリン!$B$71</c:f>
              <c:strCache>
                <c:ptCount val="1"/>
                <c:pt idx="0">
                  <c:v>2024年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circle"/>
            <c:size val="5"/>
            <c:spPr>
              <a:solidFill>
                <a:srgbClr val="FF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ガソリン!$C$66:$N$66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ガソリン!$C$71:$N$71</c:f>
              <c:numCache>
                <c:formatCode>0_);[Red]\(0\)</c:formatCode>
                <c:ptCount val="12"/>
                <c:pt idx="0">
                  <c:v>173</c:v>
                </c:pt>
                <c:pt idx="1">
                  <c:v>171</c:v>
                </c:pt>
                <c:pt idx="2">
                  <c:v>171</c:v>
                </c:pt>
                <c:pt idx="3">
                  <c:v>172</c:v>
                </c:pt>
                <c:pt idx="4">
                  <c:v>170</c:v>
                </c:pt>
                <c:pt idx="5">
                  <c:v>171</c:v>
                </c:pt>
                <c:pt idx="6">
                  <c:v>174</c:v>
                </c:pt>
                <c:pt idx="7">
                  <c:v>171</c:v>
                </c:pt>
                <c:pt idx="8">
                  <c:v>173</c:v>
                </c:pt>
                <c:pt idx="9">
                  <c:v>172</c:v>
                </c:pt>
                <c:pt idx="10">
                  <c:v>172</c:v>
                </c:pt>
                <c:pt idx="11">
                  <c:v>173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C88-4C31-8E32-13B3A5C4560F}"/>
            </c:ext>
          </c:extLst>
        </c:ser>
        <c:ser>
          <c:idx val="6"/>
          <c:order val="6"/>
          <c:tx>
            <c:strRef>
              <c:f>ガソリン!$B$72</c:f>
              <c:strCache>
                <c:ptCount val="1"/>
                <c:pt idx="0">
                  <c:v>2025年</c:v>
                </c:pt>
              </c:strCache>
            </c:strRef>
          </c:tx>
          <c:marker>
            <c:symbol val="triangle"/>
            <c:size val="7"/>
            <c:spPr>
              <a:ln>
                <a:solidFill>
                  <a:schemeClr val="tx1"/>
                </a:solidFill>
              </a:ln>
            </c:spPr>
          </c:marker>
          <c:cat>
            <c:numRef>
              <c:f>ガソリン!$C$66:$N$66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ガソリン!$C$72:$N$72</c:f>
              <c:numCache>
                <c:formatCode>0_);[Red]\(0\)</c:formatCode>
                <c:ptCount val="12"/>
                <c:pt idx="0">
                  <c:v>176</c:v>
                </c:pt>
                <c:pt idx="1">
                  <c:v>177</c:v>
                </c:pt>
                <c:pt idx="2">
                  <c:v>179</c:v>
                </c:pt>
                <c:pt idx="3">
                  <c:v>181</c:v>
                </c:pt>
                <c:pt idx="4">
                  <c:v>175</c:v>
                </c:pt>
                <c:pt idx="5">
                  <c:v>164</c:v>
                </c:pt>
                <c:pt idx="6">
                  <c:v>167</c:v>
                </c:pt>
                <c:pt idx="7">
                  <c:v>170</c:v>
                </c:pt>
                <c:pt idx="8">
                  <c:v>170</c:v>
                </c:pt>
                <c:pt idx="9">
                  <c:v>169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C88-4C31-8E32-13B3A5C456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4589808"/>
        <c:axId val="1"/>
      </c:lineChart>
      <c:catAx>
        <c:axId val="474589808"/>
        <c:scaling>
          <c:orientation val="minMax"/>
        </c:scaling>
        <c:delete val="0"/>
        <c:axPos val="b"/>
        <c:numFmt formatCode="0&quot;月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At val="9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90"/>
          <c:min val="1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6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（円／ｌ）</a:t>
                </a:r>
              </a:p>
            </c:rich>
          </c:tx>
          <c:layout>
            <c:manualLayout>
              <c:xMode val="edge"/>
              <c:yMode val="edge"/>
              <c:x val="8.7011274534079475E-2"/>
              <c:y val="0.1111112369946562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74589808"/>
        <c:crosses val="autoZero"/>
        <c:crossBetween val="between"/>
        <c:majorUnit val="1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85426020659171564"/>
          <c:y val="0.20467916619224438"/>
          <c:w val="0.13789239555220606"/>
          <c:h val="0.4210542847383312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15240</xdr:colOff>
      <xdr:row>0</xdr:row>
      <xdr:rowOff>0</xdr:rowOff>
    </xdr:from>
    <xdr:to>
      <xdr:col>13</xdr:col>
      <xdr:colOff>7620</xdr:colOff>
      <xdr:row>0</xdr:row>
      <xdr:rowOff>0</xdr:rowOff>
    </xdr:to>
    <xdr:graphicFrame macro="">
      <xdr:nvGraphicFramePr>
        <xdr:cNvPr id="1059203" name="Chart 1">
          <a:extLst>
            <a:ext uri="{FF2B5EF4-FFF2-40B4-BE49-F238E27FC236}">
              <a16:creationId xmlns:a16="http://schemas.microsoft.com/office/drawing/2014/main" id="{00000000-0008-0000-0000-000083291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7620</xdr:colOff>
      <xdr:row>0</xdr:row>
      <xdr:rowOff>0</xdr:rowOff>
    </xdr:from>
    <xdr:to>
      <xdr:col>13</xdr:col>
      <xdr:colOff>0</xdr:colOff>
      <xdr:row>0</xdr:row>
      <xdr:rowOff>0</xdr:rowOff>
    </xdr:to>
    <xdr:graphicFrame macro="">
      <xdr:nvGraphicFramePr>
        <xdr:cNvPr id="1059204" name="Chart 2">
          <a:extLst>
            <a:ext uri="{FF2B5EF4-FFF2-40B4-BE49-F238E27FC236}">
              <a16:creationId xmlns:a16="http://schemas.microsoft.com/office/drawing/2014/main" id="{00000000-0008-0000-0000-000084291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609600</xdr:colOff>
      <xdr:row>0</xdr:row>
      <xdr:rowOff>0</xdr:rowOff>
    </xdr:from>
    <xdr:to>
      <xdr:col>13</xdr:col>
      <xdr:colOff>0</xdr:colOff>
      <xdr:row>0</xdr:row>
      <xdr:rowOff>0</xdr:rowOff>
    </xdr:to>
    <xdr:graphicFrame macro="">
      <xdr:nvGraphicFramePr>
        <xdr:cNvPr id="1059205" name="Chart 3">
          <a:extLst>
            <a:ext uri="{FF2B5EF4-FFF2-40B4-BE49-F238E27FC236}">
              <a16:creationId xmlns:a16="http://schemas.microsoft.com/office/drawing/2014/main" id="{00000000-0008-0000-0000-000085291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38100</xdr:colOff>
      <xdr:row>16</xdr:row>
      <xdr:rowOff>152400</xdr:rowOff>
    </xdr:from>
    <xdr:to>
      <xdr:col>13</xdr:col>
      <xdr:colOff>22860</xdr:colOff>
      <xdr:row>33</xdr:row>
      <xdr:rowOff>0</xdr:rowOff>
    </xdr:to>
    <xdr:graphicFrame macro="">
      <xdr:nvGraphicFramePr>
        <xdr:cNvPr id="1059206" name="Chart 4">
          <a:extLst>
            <a:ext uri="{FF2B5EF4-FFF2-40B4-BE49-F238E27FC236}">
              <a16:creationId xmlns:a16="http://schemas.microsoft.com/office/drawing/2014/main" id="{00000000-0008-0000-0000-000086291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38100</xdr:colOff>
      <xdr:row>45</xdr:row>
      <xdr:rowOff>68580</xdr:rowOff>
    </xdr:from>
    <xdr:to>
      <xdr:col>13</xdr:col>
      <xdr:colOff>22860</xdr:colOff>
      <xdr:row>60</xdr:row>
      <xdr:rowOff>53340</xdr:rowOff>
    </xdr:to>
    <xdr:graphicFrame macro="">
      <xdr:nvGraphicFramePr>
        <xdr:cNvPr id="1059207" name="Chart 5">
          <a:extLst>
            <a:ext uri="{FF2B5EF4-FFF2-40B4-BE49-F238E27FC236}">
              <a16:creationId xmlns:a16="http://schemas.microsoft.com/office/drawing/2014/main" id="{00000000-0008-0000-0000-000087291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609600</xdr:colOff>
      <xdr:row>73</xdr:row>
      <xdr:rowOff>76200</xdr:rowOff>
    </xdr:from>
    <xdr:to>
      <xdr:col>13</xdr:col>
      <xdr:colOff>0</xdr:colOff>
      <xdr:row>89</xdr:row>
      <xdr:rowOff>0</xdr:rowOff>
    </xdr:to>
    <xdr:graphicFrame macro="">
      <xdr:nvGraphicFramePr>
        <xdr:cNvPr id="1059208" name="Chart 6">
          <a:extLst>
            <a:ext uri="{FF2B5EF4-FFF2-40B4-BE49-F238E27FC236}">
              <a16:creationId xmlns:a16="http://schemas.microsoft.com/office/drawing/2014/main" id="{00000000-0008-0000-0000-000088291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90"/>
  <sheetViews>
    <sheetView showGridLines="0" tabSelected="1" view="pageBreakPreview" zoomScaleNormal="100" zoomScaleSheetLayoutView="100" workbookViewId="0">
      <selection activeCell="L5" sqref="L5"/>
    </sheetView>
  </sheetViews>
  <sheetFormatPr defaultColWidth="9" defaultRowHeight="13.2" x14ac:dyDescent="0.2"/>
  <cols>
    <col min="1" max="1" width="2.6640625" style="6" customWidth="1"/>
    <col min="2" max="2" width="9" style="6"/>
    <col min="3" max="4" width="9.5546875" style="6" bestFit="1" customWidth="1"/>
    <col min="5" max="5" width="10.5546875" style="6" bestFit="1" customWidth="1"/>
    <col min="6" max="13" width="9" style="6"/>
    <col min="14" max="14" width="9.5546875" style="6" bestFit="1" customWidth="1"/>
    <col min="15" max="15" width="0.88671875" style="1" customWidth="1"/>
    <col min="16" max="16384" width="9" style="1"/>
  </cols>
  <sheetData>
    <row r="1" spans="1:15" ht="21" customHeight="1" x14ac:dyDescent="0.2">
      <c r="A1" s="59" t="s">
        <v>2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</row>
    <row r="2" spans="1:15" ht="6.75" customHeight="1" x14ac:dyDescent="0.2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spans="1:15" ht="14.25" customHeight="1" x14ac:dyDescent="0.2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63" t="s">
        <v>6</v>
      </c>
      <c r="M3" s="63"/>
      <c r="N3" s="63"/>
      <c r="O3" s="63"/>
    </row>
    <row r="4" spans="1:15" ht="14.25" customHeight="1" x14ac:dyDescent="0.2">
      <c r="L4" s="62" t="s">
        <v>13</v>
      </c>
      <c r="M4" s="62"/>
      <c r="N4" s="62"/>
      <c r="O4" s="62"/>
    </row>
    <row r="5" spans="1:15" ht="9" customHeight="1" x14ac:dyDescent="0.2">
      <c r="M5" s="7"/>
      <c r="N5" s="8"/>
      <c r="O5" s="3"/>
    </row>
    <row r="6" spans="1:15" s="4" customFormat="1" ht="15.75" customHeight="1" x14ac:dyDescent="0.2">
      <c r="A6" s="65" t="s">
        <v>7</v>
      </c>
      <c r="B6" s="65"/>
      <c r="C6" s="65"/>
      <c r="D6" s="65"/>
      <c r="E6" s="26">
        <v>2025</v>
      </c>
      <c r="F6" s="27">
        <v>9</v>
      </c>
      <c r="G6" s="64" t="s">
        <v>8</v>
      </c>
      <c r="H6" s="64"/>
      <c r="I6" s="64"/>
      <c r="J6" s="23"/>
      <c r="K6" s="23"/>
      <c r="L6" s="23"/>
      <c r="M6" s="23"/>
      <c r="N6" s="23"/>
    </row>
    <row r="7" spans="1:15" x14ac:dyDescent="0.2">
      <c r="A7" s="24"/>
      <c r="B7" s="25"/>
      <c r="C7" s="28" t="str">
        <f>TEXT(E6,"0年")&amp;TEXT(F6,"0月")&amp;"現在の揮発油の販売数量は、"&amp;TEXT(INDEX(B9:N15,MATCH(E6,B9:B15,0),MATCH(F6,B9:N9,0)),"###,###kl")&amp;"で、前年度同月比"&amp;TEXT(INDEX(C16:N16,MATCH(F6,C9:N9,0)),"###.0%")&amp;"となっている。"</f>
        <v>2025年9月現在の揮発油の販売数量は、160,406klで、前年度同月比93.1%となっている。</v>
      </c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</row>
    <row r="8" spans="1:15" x14ac:dyDescent="0.2">
      <c r="N8" s="10" t="s">
        <v>4</v>
      </c>
    </row>
    <row r="9" spans="1:15" x14ac:dyDescent="0.2">
      <c r="B9" s="11"/>
      <c r="C9" s="19">
        <v>1</v>
      </c>
      <c r="D9" s="19">
        <v>2</v>
      </c>
      <c r="E9" s="19">
        <v>3</v>
      </c>
      <c r="F9" s="19">
        <v>4</v>
      </c>
      <c r="G9" s="19">
        <v>5</v>
      </c>
      <c r="H9" s="19">
        <v>6</v>
      </c>
      <c r="I9" s="19">
        <v>7</v>
      </c>
      <c r="J9" s="19">
        <v>8</v>
      </c>
      <c r="K9" s="19">
        <v>9</v>
      </c>
      <c r="L9" s="19">
        <v>10</v>
      </c>
      <c r="M9" s="19">
        <v>11</v>
      </c>
      <c r="N9" s="58">
        <v>12</v>
      </c>
    </row>
    <row r="10" spans="1:15" x14ac:dyDescent="0.2">
      <c r="B10" s="20">
        <v>2020</v>
      </c>
      <c r="C10" s="35">
        <v>179075</v>
      </c>
      <c r="D10" s="36">
        <v>176958</v>
      </c>
      <c r="E10" s="36">
        <v>158100</v>
      </c>
      <c r="F10" s="37">
        <v>152461</v>
      </c>
      <c r="G10" s="37">
        <v>139689</v>
      </c>
      <c r="H10" s="37">
        <v>160037</v>
      </c>
      <c r="I10" s="37">
        <v>180746</v>
      </c>
      <c r="J10" s="37">
        <v>192516</v>
      </c>
      <c r="K10" s="37">
        <v>173634</v>
      </c>
      <c r="L10" s="37">
        <v>178803</v>
      </c>
      <c r="M10" s="37">
        <v>168358</v>
      </c>
      <c r="N10" s="38">
        <v>188452</v>
      </c>
    </row>
    <row r="11" spans="1:15" x14ac:dyDescent="0.2">
      <c r="B11" s="20">
        <v>2021</v>
      </c>
      <c r="C11" s="35">
        <v>161290</v>
      </c>
      <c r="D11" s="36">
        <v>155702</v>
      </c>
      <c r="E11" s="36">
        <v>177829</v>
      </c>
      <c r="F11" s="37">
        <v>163276</v>
      </c>
      <c r="G11" s="37">
        <v>154744</v>
      </c>
      <c r="H11" s="37">
        <v>155497</v>
      </c>
      <c r="I11" s="37">
        <v>180368</v>
      </c>
      <c r="J11" s="37">
        <v>184263</v>
      </c>
      <c r="K11" s="37">
        <v>160461</v>
      </c>
      <c r="L11" s="37">
        <v>180064</v>
      </c>
      <c r="M11" s="37">
        <v>172368</v>
      </c>
      <c r="N11" s="38">
        <v>196364</v>
      </c>
    </row>
    <row r="12" spans="1:15" x14ac:dyDescent="0.2">
      <c r="B12" s="20">
        <v>2022</v>
      </c>
      <c r="C12" s="35">
        <v>166969</v>
      </c>
      <c r="D12" s="36">
        <v>151816</v>
      </c>
      <c r="E12" s="36">
        <v>170648</v>
      </c>
      <c r="F12" s="37">
        <v>162962</v>
      </c>
      <c r="G12" s="37">
        <v>171407</v>
      </c>
      <c r="H12" s="37">
        <v>170508</v>
      </c>
      <c r="I12" s="37">
        <v>186701</v>
      </c>
      <c r="J12" s="37">
        <v>197615</v>
      </c>
      <c r="K12" s="37">
        <v>172402</v>
      </c>
      <c r="L12" s="37">
        <v>173114</v>
      </c>
      <c r="M12" s="37">
        <v>160615</v>
      </c>
      <c r="N12" s="38">
        <v>187862</v>
      </c>
    </row>
    <row r="13" spans="1:15" x14ac:dyDescent="0.2">
      <c r="B13" s="21">
        <v>2023</v>
      </c>
      <c r="C13" s="39">
        <v>167415</v>
      </c>
      <c r="D13" s="40">
        <v>160961</v>
      </c>
      <c r="E13" s="40">
        <v>171571</v>
      </c>
      <c r="F13" s="37">
        <v>163260</v>
      </c>
      <c r="G13" s="37">
        <v>172557</v>
      </c>
      <c r="H13" s="37">
        <v>162687</v>
      </c>
      <c r="I13" s="37">
        <v>186106</v>
      </c>
      <c r="J13" s="37">
        <v>198681</v>
      </c>
      <c r="K13" s="37">
        <v>174621</v>
      </c>
      <c r="L13" s="37">
        <v>172678</v>
      </c>
      <c r="M13" s="37">
        <v>164754</v>
      </c>
      <c r="N13" s="41">
        <v>188093</v>
      </c>
    </row>
    <row r="14" spans="1:15" x14ac:dyDescent="0.2">
      <c r="B14" s="21">
        <v>2024</v>
      </c>
      <c r="C14" s="39">
        <v>160068</v>
      </c>
      <c r="D14" s="40">
        <v>157864</v>
      </c>
      <c r="E14" s="40">
        <v>171470</v>
      </c>
      <c r="F14" s="37">
        <v>161478</v>
      </c>
      <c r="G14" s="37">
        <v>168161</v>
      </c>
      <c r="H14" s="37">
        <v>159126</v>
      </c>
      <c r="I14" s="37">
        <v>180227</v>
      </c>
      <c r="J14" s="37">
        <v>196008</v>
      </c>
      <c r="K14" s="37">
        <v>172360</v>
      </c>
      <c r="L14" s="37">
        <v>168648</v>
      </c>
      <c r="M14" s="37">
        <v>165235</v>
      </c>
      <c r="N14" s="42">
        <v>184055</v>
      </c>
    </row>
    <row r="15" spans="1:15" x14ac:dyDescent="0.2">
      <c r="B15" s="21">
        <v>2025</v>
      </c>
      <c r="C15" s="39">
        <v>155279</v>
      </c>
      <c r="D15" s="40">
        <v>152467</v>
      </c>
      <c r="E15" s="40">
        <v>162233</v>
      </c>
      <c r="F15" s="37">
        <v>154506</v>
      </c>
      <c r="G15" s="37">
        <v>161397</v>
      </c>
      <c r="H15" s="37">
        <v>158148</v>
      </c>
      <c r="I15" s="37">
        <v>173228</v>
      </c>
      <c r="J15" s="37">
        <v>192001</v>
      </c>
      <c r="K15" s="37">
        <v>160406</v>
      </c>
      <c r="L15" s="37"/>
      <c r="M15" s="37"/>
      <c r="N15" s="42"/>
    </row>
    <row r="16" spans="1:15" x14ac:dyDescent="0.2">
      <c r="B16" s="18" t="s">
        <v>1</v>
      </c>
      <c r="C16" s="15">
        <f>C15/C14</f>
        <v>0.97008146537721474</v>
      </c>
      <c r="D16" s="12">
        <f>D15/D14</f>
        <v>0.96581234480312173</v>
      </c>
      <c r="E16" s="12">
        <f t="shared" ref="E16:M16" si="0">E15/E14</f>
        <v>0.9461305184580393</v>
      </c>
      <c r="F16" s="12">
        <f t="shared" si="0"/>
        <v>0.95682383978003194</v>
      </c>
      <c r="G16" s="12">
        <f t="shared" si="0"/>
        <v>0.95977664262224893</v>
      </c>
      <c r="H16" s="12">
        <f t="shared" si="0"/>
        <v>0.99385392707665621</v>
      </c>
      <c r="I16" s="12">
        <f t="shared" si="0"/>
        <v>0.96116564110815805</v>
      </c>
      <c r="J16" s="12">
        <f t="shared" si="0"/>
        <v>0.97955695685890376</v>
      </c>
      <c r="K16" s="12">
        <f t="shared" si="0"/>
        <v>0.9306451612903226</v>
      </c>
      <c r="L16" s="12">
        <f t="shared" si="0"/>
        <v>0</v>
      </c>
      <c r="M16" s="12">
        <f t="shared" si="0"/>
        <v>0</v>
      </c>
      <c r="N16" s="16">
        <f>N15/N14</f>
        <v>0</v>
      </c>
      <c r="O16" s="2"/>
    </row>
    <row r="17" spans="3:16" x14ac:dyDescent="0.2">
      <c r="C17" s="60"/>
      <c r="D17" s="60"/>
      <c r="E17" s="60"/>
      <c r="F17" s="60"/>
      <c r="G17" s="60"/>
      <c r="H17" s="60"/>
      <c r="I17" s="60"/>
      <c r="J17" s="60"/>
      <c r="K17" s="60"/>
      <c r="L17" s="60"/>
      <c r="M17" s="60"/>
      <c r="N17" s="60"/>
    </row>
    <row r="19" spans="3:16" x14ac:dyDescent="0.2">
      <c r="P19" s="2"/>
    </row>
    <row r="34" spans="1:14" ht="9" customHeight="1" x14ac:dyDescent="0.2"/>
    <row r="35" spans="1:14" s="4" customFormat="1" ht="15" customHeight="1" x14ac:dyDescent="0.2">
      <c r="A35" s="66" t="s">
        <v>9</v>
      </c>
      <c r="B35" s="66"/>
      <c r="C35" s="66"/>
      <c r="D35" s="66"/>
      <c r="E35" s="26">
        <v>2025</v>
      </c>
      <c r="F35" s="32">
        <v>9</v>
      </c>
      <c r="G35" s="67" t="s">
        <v>10</v>
      </c>
      <c r="H35" s="67"/>
      <c r="I35" s="67"/>
      <c r="J35" s="67"/>
      <c r="K35" s="29"/>
      <c r="L35" s="29"/>
      <c r="M35" s="29"/>
      <c r="N35" s="29"/>
    </row>
    <row r="36" spans="1:14" x14ac:dyDescent="0.2">
      <c r="A36" s="30"/>
      <c r="B36" s="31"/>
      <c r="C36" s="28" t="str">
        <f>TEXT(E35,"0年")&amp;TEXT(F35,"0月末")&amp;"現在の揮発油の在庫数量は、"&amp;TEXT(INDEX(B38:N44,MATCH(E35,B38:B44,0),MATCH(F35,B38:N38,0)),"###,###.0千kl")&amp;"で、前年度同月比"&amp;TEXT(INDEX(C45:N45,MATCH(F35,C38:N38,0)),"###.0%")&amp;"となっている。"</f>
        <v>2025年9月末現在の揮発油の在庫数量は、105.7千klで、前年度同月比93.7%となっている。</v>
      </c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</row>
    <row r="37" spans="1:14" x14ac:dyDescent="0.2">
      <c r="N37" s="10" t="s">
        <v>5</v>
      </c>
    </row>
    <row r="38" spans="1:14" x14ac:dyDescent="0.2">
      <c r="B38" s="11"/>
      <c r="C38" s="19">
        <v>1</v>
      </c>
      <c r="D38" s="19">
        <v>2</v>
      </c>
      <c r="E38" s="19">
        <v>3</v>
      </c>
      <c r="F38" s="19">
        <v>4</v>
      </c>
      <c r="G38" s="19">
        <v>5</v>
      </c>
      <c r="H38" s="19">
        <v>6</v>
      </c>
      <c r="I38" s="19">
        <v>7</v>
      </c>
      <c r="J38" s="19">
        <v>8</v>
      </c>
      <c r="K38" s="19">
        <v>9</v>
      </c>
      <c r="L38" s="19">
        <v>10</v>
      </c>
      <c r="M38" s="19">
        <v>11</v>
      </c>
      <c r="N38" s="58">
        <v>12</v>
      </c>
    </row>
    <row r="39" spans="1:14" x14ac:dyDescent="0.2">
      <c r="B39" s="20">
        <v>2020</v>
      </c>
      <c r="C39" s="43">
        <v>101.6</v>
      </c>
      <c r="D39" s="44">
        <v>91.4</v>
      </c>
      <c r="E39" s="44">
        <v>104.2</v>
      </c>
      <c r="F39" s="44">
        <v>104.8</v>
      </c>
      <c r="G39" s="45">
        <v>102.1</v>
      </c>
      <c r="H39" s="45">
        <v>100.4</v>
      </c>
      <c r="I39" s="45">
        <v>99.7</v>
      </c>
      <c r="J39" s="45">
        <v>102.3</v>
      </c>
      <c r="K39" s="45">
        <v>90.7</v>
      </c>
      <c r="L39" s="45">
        <v>102.4</v>
      </c>
      <c r="M39" s="45">
        <v>104.5</v>
      </c>
      <c r="N39" s="46">
        <v>96.5</v>
      </c>
    </row>
    <row r="40" spans="1:14" x14ac:dyDescent="0.2">
      <c r="B40" s="20">
        <v>2021</v>
      </c>
      <c r="C40" s="43">
        <v>88.2</v>
      </c>
      <c r="D40" s="44">
        <v>88.7</v>
      </c>
      <c r="E40" s="44">
        <v>82.5</v>
      </c>
      <c r="F40" s="44">
        <v>78.599999999999994</v>
      </c>
      <c r="G40" s="45">
        <v>95.8</v>
      </c>
      <c r="H40" s="45">
        <v>98</v>
      </c>
      <c r="I40" s="45">
        <v>84.7</v>
      </c>
      <c r="J40" s="45">
        <v>151.6</v>
      </c>
      <c r="K40" s="45">
        <v>93.1</v>
      </c>
      <c r="L40" s="45">
        <v>93.2</v>
      </c>
      <c r="M40" s="45">
        <v>81.400000000000006</v>
      </c>
      <c r="N40" s="46">
        <v>75.599999999999994</v>
      </c>
    </row>
    <row r="41" spans="1:14" x14ac:dyDescent="0.2">
      <c r="B41" s="20">
        <v>2022</v>
      </c>
      <c r="C41" s="43">
        <v>94.1</v>
      </c>
      <c r="D41" s="44">
        <v>81.400000000000006</v>
      </c>
      <c r="E41" s="44">
        <v>82.5</v>
      </c>
      <c r="F41" s="44">
        <v>80.3</v>
      </c>
      <c r="G41" s="45">
        <v>88.4</v>
      </c>
      <c r="H41" s="45">
        <v>86.4</v>
      </c>
      <c r="I41" s="45">
        <v>87.9</v>
      </c>
      <c r="J41" s="45">
        <v>89.3</v>
      </c>
      <c r="K41" s="45">
        <v>68.099999999999994</v>
      </c>
      <c r="L41" s="45">
        <v>77.099999999999994</v>
      </c>
      <c r="M41" s="45">
        <v>92.3</v>
      </c>
      <c r="N41" s="46">
        <v>82.5</v>
      </c>
    </row>
    <row r="42" spans="1:14" x14ac:dyDescent="0.2">
      <c r="B42" s="21">
        <v>2023</v>
      </c>
      <c r="C42" s="47">
        <v>90</v>
      </c>
      <c r="D42" s="48">
        <v>79.3</v>
      </c>
      <c r="E42" s="48">
        <v>82</v>
      </c>
      <c r="F42" s="48">
        <v>70.8</v>
      </c>
      <c r="G42" s="45">
        <v>107.3</v>
      </c>
      <c r="H42" s="45">
        <v>102.8</v>
      </c>
      <c r="I42" s="45">
        <v>91.3</v>
      </c>
      <c r="J42" s="45">
        <v>91.4</v>
      </c>
      <c r="K42" s="45">
        <v>80.8</v>
      </c>
      <c r="L42" s="45">
        <v>103.1</v>
      </c>
      <c r="M42" s="45">
        <v>75.3</v>
      </c>
      <c r="N42" s="46">
        <v>98.3</v>
      </c>
    </row>
    <row r="43" spans="1:14" x14ac:dyDescent="0.2">
      <c r="B43" s="21">
        <v>2024</v>
      </c>
      <c r="C43" s="47">
        <v>89.2</v>
      </c>
      <c r="D43" s="48">
        <v>77.5</v>
      </c>
      <c r="E43" s="48">
        <v>62.6</v>
      </c>
      <c r="F43" s="48">
        <v>82.1</v>
      </c>
      <c r="G43" s="45">
        <v>79.8</v>
      </c>
      <c r="H43" s="45">
        <v>89.5</v>
      </c>
      <c r="I43" s="45">
        <v>108.2</v>
      </c>
      <c r="J43" s="45">
        <v>135.9</v>
      </c>
      <c r="K43" s="45">
        <v>112.8</v>
      </c>
      <c r="L43" s="45">
        <v>95.8</v>
      </c>
      <c r="M43" s="45">
        <v>88.1</v>
      </c>
      <c r="N43" s="46">
        <v>88.7</v>
      </c>
    </row>
    <row r="44" spans="1:14" x14ac:dyDescent="0.2">
      <c r="B44" s="21">
        <v>2025</v>
      </c>
      <c r="C44" s="47">
        <v>86.8</v>
      </c>
      <c r="D44" s="48">
        <v>70.400000000000006</v>
      </c>
      <c r="E44" s="48">
        <v>74.400000000000006</v>
      </c>
      <c r="F44" s="48">
        <v>85.3</v>
      </c>
      <c r="G44" s="45">
        <v>83.7</v>
      </c>
      <c r="H44" s="45">
        <v>89.1</v>
      </c>
      <c r="I44" s="45">
        <v>85.1</v>
      </c>
      <c r="J44" s="45">
        <v>103.1</v>
      </c>
      <c r="K44" s="45">
        <v>105.7</v>
      </c>
      <c r="L44" s="45"/>
      <c r="M44" s="45"/>
      <c r="N44" s="49"/>
    </row>
    <row r="45" spans="1:14" x14ac:dyDescent="0.2">
      <c r="B45" s="34" t="s">
        <v>1</v>
      </c>
      <c r="C45" s="15">
        <f>C44/C43</f>
        <v>0.97309417040358737</v>
      </c>
      <c r="D45" s="12">
        <f>D44/D43</f>
        <v>0.9083870967741936</v>
      </c>
      <c r="E45" s="12">
        <f t="shared" ref="E45:M45" si="1">E44/E43</f>
        <v>1.1884984025559107</v>
      </c>
      <c r="F45" s="12">
        <f t="shared" si="1"/>
        <v>1.0389768574908649</v>
      </c>
      <c r="G45" s="12">
        <f t="shared" si="1"/>
        <v>1.0488721804511278</v>
      </c>
      <c r="H45" s="12">
        <f t="shared" si="1"/>
        <v>0.99553072625698313</v>
      </c>
      <c r="I45" s="12">
        <f t="shared" si="1"/>
        <v>0.78650646950092418</v>
      </c>
      <c r="J45" s="12">
        <f t="shared" si="1"/>
        <v>0.75864606328182482</v>
      </c>
      <c r="K45" s="12">
        <f t="shared" si="1"/>
        <v>0.93705673758865249</v>
      </c>
      <c r="L45" s="12">
        <f t="shared" si="1"/>
        <v>0</v>
      </c>
      <c r="M45" s="12">
        <f t="shared" si="1"/>
        <v>0</v>
      </c>
      <c r="N45" s="16">
        <f>N44/N43</f>
        <v>0</v>
      </c>
    </row>
    <row r="46" spans="1:14" x14ac:dyDescent="0.2">
      <c r="B46" s="13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</row>
    <row r="47" spans="1:14" x14ac:dyDescent="0.2">
      <c r="B47" s="13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</row>
    <row r="48" spans="1:14" x14ac:dyDescent="0.2">
      <c r="B48" s="13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</row>
    <row r="49" spans="1:14" x14ac:dyDescent="0.2">
      <c r="B49" s="13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</row>
    <row r="50" spans="1:14" x14ac:dyDescent="0.2">
      <c r="B50" s="13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</row>
    <row r="51" spans="1:14" x14ac:dyDescent="0.2">
      <c r="B51" s="13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</row>
    <row r="52" spans="1:14" x14ac:dyDescent="0.2">
      <c r="B52" s="13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</row>
    <row r="53" spans="1:14" x14ac:dyDescent="0.2">
      <c r="B53" s="13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</row>
    <row r="54" spans="1:14" x14ac:dyDescent="0.2">
      <c r="B54" s="13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</row>
    <row r="55" spans="1:14" x14ac:dyDescent="0.2">
      <c r="B55" s="13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</row>
    <row r="56" spans="1:14" x14ac:dyDescent="0.2">
      <c r="B56" s="13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</row>
    <row r="57" spans="1:14" x14ac:dyDescent="0.2">
      <c r="B57" s="13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</row>
    <row r="58" spans="1:14" x14ac:dyDescent="0.2"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</row>
    <row r="59" spans="1:14" x14ac:dyDescent="0.2"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</row>
    <row r="60" spans="1:14" x14ac:dyDescent="0.2"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</row>
    <row r="61" spans="1:14" x14ac:dyDescent="0.2"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</row>
    <row r="62" spans="1:14" ht="9" customHeight="1" x14ac:dyDescent="0.2"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</row>
    <row r="63" spans="1:14" s="4" customFormat="1" ht="15" customHeight="1" x14ac:dyDescent="0.2">
      <c r="A63" s="66" t="s">
        <v>11</v>
      </c>
      <c r="B63" s="66"/>
      <c r="C63" s="66"/>
      <c r="D63" s="66"/>
      <c r="E63" s="26">
        <v>2025</v>
      </c>
      <c r="F63" s="27">
        <v>10</v>
      </c>
      <c r="G63" s="67" t="s">
        <v>12</v>
      </c>
      <c r="H63" s="67"/>
      <c r="I63" s="67"/>
      <c r="J63" s="67"/>
      <c r="K63" s="29"/>
      <c r="L63" s="29"/>
      <c r="M63" s="29"/>
      <c r="N63" s="29"/>
    </row>
    <row r="64" spans="1:14" x14ac:dyDescent="0.2">
      <c r="A64" s="30"/>
      <c r="B64" s="33"/>
      <c r="C64" s="28" t="str">
        <f>TEXT(E63,"0年")&amp;TEXT(F63,"0月")&amp;"10日現在のガソリン(レギュラー)小売価格は、１㍑あたり"&amp;TEXT(INDEX(B66:N72,MATCH(E63,B66:B72,0),MATCH(F63,B66:N66,0)),"0円")&amp;"で、前年度同月比"&amp;TEXT(INDEX(C73:N73,MATCH(F63,C66:N66,0)),"###.0%")&amp;"となっている。"</f>
        <v>2025年10月10日現在のガソリン(レギュラー)小売価格は、１㍑あたり169円で、前年度同月比98.3%となっている。</v>
      </c>
      <c r="D64" s="33"/>
      <c r="E64" s="33"/>
      <c r="F64" s="33"/>
      <c r="G64" s="33"/>
      <c r="H64" s="33"/>
      <c r="I64" s="33"/>
      <c r="J64" s="33"/>
      <c r="K64" s="33"/>
      <c r="L64" s="33"/>
      <c r="M64" s="33"/>
      <c r="N64" s="33"/>
    </row>
    <row r="65" spans="2:14" ht="14.4" x14ac:dyDescent="0.2">
      <c r="L65" s="61" t="s">
        <v>3</v>
      </c>
      <c r="M65" s="61"/>
      <c r="N65" s="10" t="s">
        <v>0</v>
      </c>
    </row>
    <row r="66" spans="2:14" x14ac:dyDescent="0.2">
      <c r="B66" s="11"/>
      <c r="C66" s="19">
        <v>1</v>
      </c>
      <c r="D66" s="19">
        <v>2</v>
      </c>
      <c r="E66" s="19">
        <v>3</v>
      </c>
      <c r="F66" s="19">
        <v>4</v>
      </c>
      <c r="G66" s="19">
        <v>5</v>
      </c>
      <c r="H66" s="19">
        <v>6</v>
      </c>
      <c r="I66" s="19">
        <v>7</v>
      </c>
      <c r="J66" s="19">
        <v>8</v>
      </c>
      <c r="K66" s="19">
        <v>9</v>
      </c>
      <c r="L66" s="19">
        <v>10</v>
      </c>
      <c r="M66" s="19">
        <v>11</v>
      </c>
      <c r="N66" s="58">
        <v>12</v>
      </c>
    </row>
    <row r="67" spans="2:14" x14ac:dyDescent="0.2">
      <c r="B67" s="20">
        <v>2020</v>
      </c>
      <c r="C67" s="50">
        <v>150</v>
      </c>
      <c r="D67" s="51">
        <v>148</v>
      </c>
      <c r="E67" s="51">
        <v>144</v>
      </c>
      <c r="F67" s="51">
        <v>122</v>
      </c>
      <c r="G67" s="51">
        <v>113</v>
      </c>
      <c r="H67" s="51">
        <v>124</v>
      </c>
      <c r="I67" s="51">
        <v>126</v>
      </c>
      <c r="J67" s="51">
        <v>132</v>
      </c>
      <c r="K67" s="51">
        <v>132</v>
      </c>
      <c r="L67" s="51">
        <v>132</v>
      </c>
      <c r="M67" s="51">
        <v>131</v>
      </c>
      <c r="N67" s="52">
        <v>134</v>
      </c>
    </row>
    <row r="68" spans="2:14" x14ac:dyDescent="0.2">
      <c r="B68" s="20">
        <v>2021</v>
      </c>
      <c r="C68" s="50">
        <v>135</v>
      </c>
      <c r="D68" s="51">
        <v>138</v>
      </c>
      <c r="E68" s="51">
        <v>146</v>
      </c>
      <c r="F68" s="51">
        <v>148</v>
      </c>
      <c r="G68" s="51">
        <v>145</v>
      </c>
      <c r="H68" s="51">
        <v>147</v>
      </c>
      <c r="I68" s="51">
        <v>154</v>
      </c>
      <c r="J68" s="51">
        <v>155</v>
      </c>
      <c r="K68" s="51">
        <v>154</v>
      </c>
      <c r="L68" s="51">
        <v>159</v>
      </c>
      <c r="M68" s="51">
        <v>166</v>
      </c>
      <c r="N68" s="52">
        <v>162</v>
      </c>
    </row>
    <row r="69" spans="2:14" x14ac:dyDescent="0.2">
      <c r="B69" s="20">
        <v>2022</v>
      </c>
      <c r="C69" s="50">
        <v>161</v>
      </c>
      <c r="D69" s="51">
        <v>169</v>
      </c>
      <c r="E69" s="51">
        <v>174</v>
      </c>
      <c r="F69" s="51">
        <v>170</v>
      </c>
      <c r="G69" s="51">
        <v>163</v>
      </c>
      <c r="H69" s="51">
        <v>166</v>
      </c>
      <c r="I69" s="51">
        <v>168</v>
      </c>
      <c r="J69" s="51">
        <v>164</v>
      </c>
      <c r="K69" s="51">
        <v>165</v>
      </c>
      <c r="L69" s="51">
        <v>162</v>
      </c>
      <c r="M69" s="51">
        <v>163</v>
      </c>
      <c r="N69" s="52">
        <v>163</v>
      </c>
    </row>
    <row r="70" spans="2:14" x14ac:dyDescent="0.2">
      <c r="B70" s="21">
        <v>2023</v>
      </c>
      <c r="C70" s="50">
        <v>164</v>
      </c>
      <c r="D70" s="50">
        <v>163</v>
      </c>
      <c r="E70" s="50">
        <v>163</v>
      </c>
      <c r="F70" s="50">
        <v>165</v>
      </c>
      <c r="G70" s="50">
        <v>164</v>
      </c>
      <c r="H70" s="50">
        <v>165</v>
      </c>
      <c r="I70" s="50">
        <v>169</v>
      </c>
      <c r="J70" s="50">
        <v>179</v>
      </c>
      <c r="K70" s="50">
        <v>181</v>
      </c>
      <c r="L70" s="50">
        <v>168</v>
      </c>
      <c r="M70" s="50">
        <v>167</v>
      </c>
      <c r="N70" s="52">
        <v>171</v>
      </c>
    </row>
    <row r="71" spans="2:14" x14ac:dyDescent="0.2">
      <c r="B71" s="21">
        <v>2024</v>
      </c>
      <c r="C71" s="50">
        <v>173</v>
      </c>
      <c r="D71" s="50">
        <v>171</v>
      </c>
      <c r="E71" s="50">
        <v>171</v>
      </c>
      <c r="F71" s="50">
        <v>172</v>
      </c>
      <c r="G71" s="50">
        <v>170</v>
      </c>
      <c r="H71" s="50">
        <v>171</v>
      </c>
      <c r="I71" s="50">
        <v>174</v>
      </c>
      <c r="J71" s="50">
        <v>171</v>
      </c>
      <c r="K71" s="50">
        <v>173</v>
      </c>
      <c r="L71" s="50">
        <v>172</v>
      </c>
      <c r="M71" s="50">
        <v>172</v>
      </c>
      <c r="N71" s="52">
        <v>173</v>
      </c>
    </row>
    <row r="72" spans="2:14" x14ac:dyDescent="0.2">
      <c r="B72" s="22">
        <v>2025</v>
      </c>
      <c r="C72" s="53">
        <v>176</v>
      </c>
      <c r="D72" s="54">
        <v>177</v>
      </c>
      <c r="E72" s="55">
        <v>179</v>
      </c>
      <c r="F72" s="55">
        <v>181</v>
      </c>
      <c r="G72" s="55">
        <v>175</v>
      </c>
      <c r="H72" s="55">
        <v>164</v>
      </c>
      <c r="I72" s="54">
        <v>167</v>
      </c>
      <c r="J72" s="55">
        <v>170</v>
      </c>
      <c r="K72" s="55">
        <v>170</v>
      </c>
      <c r="L72" s="54">
        <v>169</v>
      </c>
      <c r="M72" s="56"/>
      <c r="N72" s="57"/>
    </row>
    <row r="73" spans="2:14" x14ac:dyDescent="0.2">
      <c r="B73" s="18" t="s">
        <v>1</v>
      </c>
      <c r="C73" s="12">
        <f>C72/C71</f>
        <v>1.0173410404624277</v>
      </c>
      <c r="D73" s="12">
        <f>D72/D71</f>
        <v>1.0350877192982457</v>
      </c>
      <c r="E73" s="12">
        <f>E72/E71</f>
        <v>1.0467836257309941</v>
      </c>
      <c r="F73" s="12">
        <f t="shared" ref="F73:M73" si="2">F72/F71</f>
        <v>1.0523255813953489</v>
      </c>
      <c r="G73" s="12">
        <f t="shared" si="2"/>
        <v>1.0294117647058822</v>
      </c>
      <c r="H73" s="12">
        <f t="shared" si="2"/>
        <v>0.95906432748538006</v>
      </c>
      <c r="I73" s="12">
        <f t="shared" si="2"/>
        <v>0.95977011494252873</v>
      </c>
      <c r="J73" s="12">
        <f t="shared" si="2"/>
        <v>0.99415204678362568</v>
      </c>
      <c r="K73" s="12">
        <f t="shared" si="2"/>
        <v>0.98265895953757221</v>
      </c>
      <c r="L73" s="12">
        <f t="shared" si="2"/>
        <v>0.98255813953488369</v>
      </c>
      <c r="M73" s="12">
        <f t="shared" si="2"/>
        <v>0</v>
      </c>
      <c r="N73" s="17">
        <f>N72/N71</f>
        <v>0</v>
      </c>
    </row>
    <row r="90" ht="3.75" customHeight="1" x14ac:dyDescent="0.2"/>
  </sheetData>
  <mergeCells count="11">
    <mergeCell ref="A1:N1"/>
    <mergeCell ref="C17:N17"/>
    <mergeCell ref="L65:M65"/>
    <mergeCell ref="L4:O4"/>
    <mergeCell ref="L3:O3"/>
    <mergeCell ref="G6:I6"/>
    <mergeCell ref="A6:D6"/>
    <mergeCell ref="A35:D35"/>
    <mergeCell ref="G35:J35"/>
    <mergeCell ref="A63:D63"/>
    <mergeCell ref="G63:J63"/>
  </mergeCells>
  <phoneticPr fontId="3"/>
  <conditionalFormatting sqref="C16:N16">
    <cfRule type="expression" dxfId="2" priority="3" stopIfTrue="1">
      <formula>C15=""</formula>
    </cfRule>
  </conditionalFormatting>
  <conditionalFormatting sqref="C45:N45">
    <cfRule type="expression" dxfId="1" priority="2" stopIfTrue="1">
      <formula>C44=""</formula>
    </cfRule>
  </conditionalFormatting>
  <conditionalFormatting sqref="C73:N73">
    <cfRule type="expression" dxfId="0" priority="1" stopIfTrue="1">
      <formula>C72=""</formula>
    </cfRule>
  </conditionalFormatting>
  <printOptions horizontalCentered="1" verticalCentered="1"/>
  <pageMargins left="0.59055118110236227" right="0.59055118110236227" top="0.78740157480314965" bottom="0.19685039370078741" header="0.51181102362204722" footer="0.51181102362204722"/>
  <pageSetup paperSize="9" scale="7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ガソリン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上嶋＿あぐり（エネルギー係）</dc:creator>
  <cp:keywords/>
  <dc:description/>
  <cp:lastModifiedBy>中嶋＿康貴</cp:lastModifiedBy>
  <cp:revision>0</cp:revision>
  <cp:lastPrinted>2025-11-27T07:51:17Z</cp:lastPrinted>
  <dcterms:created xsi:type="dcterms:W3CDTF">1601-01-01T00:00:00Z</dcterms:created>
  <dcterms:modified xsi:type="dcterms:W3CDTF">2025-12-01T02:02:25Z</dcterms:modified>
  <cp:category/>
</cp:coreProperties>
</file>