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4【2年度版道南】元年度実績\"/>
    </mc:Choice>
  </mc:AlternateContent>
  <bookViews>
    <workbookView xWindow="0" yWindow="0" windowWidth="19200" windowHeight="6970"/>
  </bookViews>
  <sheets>
    <sheet name="24" sheetId="1" r:id="rId1"/>
    <sheet name="25-1" sheetId="2" r:id="rId2"/>
    <sheet name="25-2" sheetId="3" r:id="rId3"/>
    <sheet name="26-1" sheetId="4" r:id="rId4"/>
    <sheet name="26-2" sheetId="5" r:id="rId5"/>
    <sheet name="26-3" sheetId="6" r:id="rId6"/>
    <sheet name="27-1" sheetId="7" r:id="rId7"/>
    <sheet name="27-2" sheetId="8" r:id="rId8"/>
  </sheets>
  <externalReferences>
    <externalReference r:id="rId9"/>
  </externalReferences>
  <definedNames>
    <definedName name="_xlnm.Print_Area" localSheetId="0">'24'!$A$1:$R$123</definedName>
    <definedName name="_xlnm.Print_Area" localSheetId="1">'25-1'!$A$1:$AI$35</definedName>
    <definedName name="_xlnm.Print_Area" localSheetId="2">'25-2'!$A$1:$AI$36</definedName>
    <definedName name="_xlnm.Print_Area" localSheetId="3">'26-1'!$A$1:$X$33</definedName>
    <definedName name="_xlnm.Print_Area" localSheetId="4">'26-2'!$A$1:$AS$34</definedName>
    <definedName name="_xlnm.Print_Area" localSheetId="5">'26-3'!$A$1:$W$33</definedName>
    <definedName name="_xlnm.Print_Area" localSheetId="6">'27-1'!$A$1:$R$65</definedName>
    <definedName name="_xlnm.Print_Area" localSheetId="7">'27-2'!$A$1:$K$15</definedName>
    <definedName name="_xlnm.Print_Area">#REF!</definedName>
    <definedName name="_xlnm.Print_Titles" localSheetId="0">'24'!$1:$4</definedName>
    <definedName name="_xlnm.Print_Titles" localSheetId="1">'25-1'!$1:$4</definedName>
    <definedName name="_xlnm.Print_Titles" localSheetId="2">'25-2'!$1:$5</definedName>
    <definedName name="_xlnm.Print_Titles" localSheetId="3">'26-1'!$1:$4</definedName>
    <definedName name="_xlnm.Print_Titles" localSheetId="4">'26-2'!$1:$4</definedName>
    <definedName name="_xlnm.Print_Titles" localSheetId="5">'26-3'!$1:$4</definedName>
    <definedName name="_xlnm.Print_Titles" localSheetId="6">'27-1'!$A:$A,'27-1'!$1:$3</definedName>
    <definedName name="_xlnm.Print_Titles" localSheetId="7">'27-2'!$A:$A,'27-2'!$1:$1</definedName>
    <definedName name="_xlnm.Print_Titles">#N/A</definedName>
    <definedName name="Z_36F26E63_31A9_11D6_8C85_0000F447C8FF_.wvu.PrintArea" localSheetId="0" hidden="1">'24'!$A$1:$Y$118</definedName>
    <definedName name="Z_36F26E63_31A9_11D6_8C85_0000F447C8FF_.wvu.PrintArea" localSheetId="6" hidden="1">'27-1'!$A$1:$M$13</definedName>
    <definedName name="Z_36F26E63_31A9_11D6_8C85_0000F447C8FF_.wvu.PrintArea" localSheetId="7" hidden="1">'27-2'!$A$1:$M$1</definedName>
    <definedName name="Z_4578F9F9_F1C3_459F_95E7_EA37FB619994_.wvu.PrintArea" localSheetId="0" hidden="1">'24'!$A$1:$R$123</definedName>
    <definedName name="Z_4578F9F9_F1C3_459F_95E7_EA37FB619994_.wvu.PrintArea" localSheetId="1" hidden="1">'25-1'!$A$1:$AI$35</definedName>
    <definedName name="Z_4578F9F9_F1C3_459F_95E7_EA37FB619994_.wvu.PrintArea" localSheetId="2" hidden="1">'25-2'!$A$1:$AI$36</definedName>
    <definedName name="Z_4578F9F9_F1C3_459F_95E7_EA37FB619994_.wvu.PrintArea" localSheetId="3" hidden="1">'26-1'!$A$1:$X$33</definedName>
    <definedName name="Z_4578F9F9_F1C3_459F_95E7_EA37FB619994_.wvu.PrintArea" localSheetId="4" hidden="1">'26-2'!$A$1:$AS$34</definedName>
    <definedName name="Z_4578F9F9_F1C3_459F_95E7_EA37FB619994_.wvu.PrintArea" localSheetId="5" hidden="1">'26-3'!$A$1:$W$33</definedName>
    <definedName name="Z_4578F9F9_F1C3_459F_95E7_EA37FB619994_.wvu.PrintArea" localSheetId="6" hidden="1">'27-1'!$A$1:$R$65</definedName>
    <definedName name="Z_4578F9F9_F1C3_459F_95E7_EA37FB619994_.wvu.PrintArea" localSheetId="7" hidden="1">'27-2'!$A$1:$K$15</definedName>
    <definedName name="Z_4578F9F9_F1C3_459F_95E7_EA37FB619994_.wvu.PrintTitles" localSheetId="0" hidden="1">'24'!$1:$4</definedName>
    <definedName name="Z_4578F9F9_F1C3_459F_95E7_EA37FB619994_.wvu.PrintTitles" localSheetId="1" hidden="1">'25-1'!$1:$4</definedName>
    <definedName name="Z_4578F9F9_F1C3_459F_95E7_EA37FB619994_.wvu.PrintTitles" localSheetId="2" hidden="1">'25-2'!$1:$5</definedName>
    <definedName name="Z_4578F9F9_F1C3_459F_95E7_EA37FB619994_.wvu.PrintTitles" localSheetId="3" hidden="1">'26-1'!$1:$4</definedName>
    <definedName name="Z_4578F9F9_F1C3_459F_95E7_EA37FB619994_.wvu.PrintTitles" localSheetId="4" hidden="1">'26-2'!$1:$4</definedName>
    <definedName name="Z_4578F9F9_F1C3_459F_95E7_EA37FB619994_.wvu.PrintTitles" localSheetId="5" hidden="1">'26-3'!$1:$4</definedName>
    <definedName name="Z_4578F9F9_F1C3_459F_95E7_EA37FB619994_.wvu.PrintTitles" localSheetId="6" hidden="1">'27-1'!$A:$A,'27-1'!$1:$3</definedName>
    <definedName name="Z_4578F9F9_F1C3_459F_95E7_EA37FB619994_.wvu.PrintTitles" localSheetId="7" hidden="1">'27-2'!$A:$A,'27-2'!$1:$1</definedName>
    <definedName name="Z_8B4C5619_54EF_4E9D_AF19_AC3668C76619_.wvu.PrintArea" localSheetId="0" hidden="1">'24'!$A$1:$R$120</definedName>
    <definedName name="Z_8B4C5619_54EF_4E9D_AF19_AC3668C76619_.wvu.PrintArea" localSheetId="1" hidden="1">'25-1'!$A$1:$AI$34</definedName>
    <definedName name="Z_8B4C5619_54EF_4E9D_AF19_AC3668C76619_.wvu.PrintArea" localSheetId="2" hidden="1">'25-2'!$A$1:$AE$35</definedName>
    <definedName name="Z_8B4C5619_54EF_4E9D_AF19_AC3668C76619_.wvu.PrintArea" localSheetId="3" hidden="1">'26-1'!$A$1:$X$33</definedName>
    <definedName name="Z_8B4C5619_54EF_4E9D_AF19_AC3668C76619_.wvu.PrintArea" localSheetId="4" hidden="1">'26-2'!$A$1:$W$34</definedName>
    <definedName name="Z_8B4C5619_54EF_4E9D_AF19_AC3668C76619_.wvu.PrintArea" localSheetId="5" hidden="1">'26-3'!$A$1:$W$33</definedName>
    <definedName name="Z_8B4C5619_54EF_4E9D_AF19_AC3668C76619_.wvu.PrintArea" localSheetId="6" hidden="1">'27-1'!$A$1:$V$64</definedName>
    <definedName name="Z_8B4C5619_54EF_4E9D_AF19_AC3668C76619_.wvu.PrintArea" localSheetId="7" hidden="1">'27-2'!$A$1:$M$13</definedName>
    <definedName name="Z_8B4C5619_54EF_4E9D_AF19_AC3668C76619_.wvu.PrintTitles" localSheetId="0" hidden="1">'24'!$1:$4</definedName>
    <definedName name="Z_8B4C5619_54EF_4E9D_AF19_AC3668C76619_.wvu.PrintTitles" localSheetId="1" hidden="1">'25-1'!$1:$4</definedName>
    <definedName name="Z_8B4C5619_54EF_4E9D_AF19_AC3668C76619_.wvu.PrintTitles" localSheetId="2" hidden="1">'25-2'!$1:$5</definedName>
    <definedName name="Z_8B4C5619_54EF_4E9D_AF19_AC3668C76619_.wvu.PrintTitles" localSheetId="3" hidden="1">'26-1'!$1:$4</definedName>
    <definedName name="Z_8B4C5619_54EF_4E9D_AF19_AC3668C76619_.wvu.PrintTitles" localSheetId="4" hidden="1">'26-2'!$1:$4</definedName>
    <definedName name="Z_8B4C5619_54EF_4E9D_AF19_AC3668C76619_.wvu.PrintTitles" localSheetId="5" hidden="1">'26-3'!$1:$4</definedName>
    <definedName name="Z_8B4C5619_54EF_4E9D_AF19_AC3668C76619_.wvu.PrintTitles" localSheetId="6" hidden="1">'27-1'!$A:$A,'27-1'!$1:$3</definedName>
    <definedName name="Z_8B4C5619_54EF_4E9D_AF19_AC3668C76619_.wvu.PrintTitles" localSheetId="7" hidden="1">'27-2'!$A:$A,'27-2'!$1:$1</definedName>
    <definedName name="Z_A7DD4900_348E_11D6_BB3F_0000F442E53A_.wvu.PrintArea" localSheetId="0" hidden="1">'24'!$A$1:$Y$118</definedName>
    <definedName name="Z_A7DD4900_348E_11D6_BB3F_0000F442E53A_.wvu.PrintArea" localSheetId="6" hidden="1">'27-1'!$A$1:$M$13</definedName>
    <definedName name="Z_A7DD4900_348E_11D6_BB3F_0000F442E53A_.wvu.PrintArea" localSheetId="7" hidden="1">'27-2'!$A$1:$M$1</definedName>
    <definedName name="Z_BA42DD04_CA56_4524_84BA_199D2B86C3FD_.wvu.PrintArea" localSheetId="0" hidden="1">'24'!$A$1:$R$123</definedName>
    <definedName name="Z_BA42DD04_CA56_4524_84BA_199D2B86C3FD_.wvu.PrintArea" localSheetId="1" hidden="1">'25-1'!$A$1:$AI$35</definedName>
    <definedName name="Z_BA42DD04_CA56_4524_84BA_199D2B86C3FD_.wvu.PrintArea" localSheetId="2" hidden="1">'25-2'!$A$1:$AI$36</definedName>
    <definedName name="Z_BA42DD04_CA56_4524_84BA_199D2B86C3FD_.wvu.PrintArea" localSheetId="3" hidden="1">'26-1'!$A$1:$X$33</definedName>
    <definedName name="Z_BA42DD04_CA56_4524_84BA_199D2B86C3FD_.wvu.PrintArea" localSheetId="4" hidden="1">'26-2'!$A$1:$AS$34</definedName>
    <definedName name="Z_BA42DD04_CA56_4524_84BA_199D2B86C3FD_.wvu.PrintArea" localSheetId="5" hidden="1">'26-3'!$A$1:$W$33</definedName>
    <definedName name="Z_BA42DD04_CA56_4524_84BA_199D2B86C3FD_.wvu.PrintArea" localSheetId="6" hidden="1">'27-1'!$A$1:$R$65</definedName>
    <definedName name="Z_BA42DD04_CA56_4524_84BA_199D2B86C3FD_.wvu.PrintArea" localSheetId="7" hidden="1">'27-2'!$A$1:$K$15</definedName>
    <definedName name="Z_BA42DD04_CA56_4524_84BA_199D2B86C3FD_.wvu.PrintTitles" localSheetId="0" hidden="1">'24'!$1:$4</definedName>
    <definedName name="Z_BA42DD04_CA56_4524_84BA_199D2B86C3FD_.wvu.PrintTitles" localSheetId="1" hidden="1">'25-1'!$1:$4</definedName>
    <definedName name="Z_BA42DD04_CA56_4524_84BA_199D2B86C3FD_.wvu.PrintTitles" localSheetId="2" hidden="1">'25-2'!$1:$5</definedName>
    <definedName name="Z_BA42DD04_CA56_4524_84BA_199D2B86C3FD_.wvu.PrintTitles" localSheetId="3" hidden="1">'26-1'!$1:$4</definedName>
    <definedName name="Z_BA42DD04_CA56_4524_84BA_199D2B86C3FD_.wvu.PrintTitles" localSheetId="4" hidden="1">'26-2'!$1:$4</definedName>
    <definedName name="Z_BA42DD04_CA56_4524_84BA_199D2B86C3FD_.wvu.PrintTitles" localSheetId="5" hidden="1">'26-3'!$1:$4</definedName>
    <definedName name="Z_BA42DD04_CA56_4524_84BA_199D2B86C3FD_.wvu.PrintTitles" localSheetId="6" hidden="1">'27-1'!$A:$A,'27-1'!$1:$3</definedName>
    <definedName name="Z_BA42DD04_CA56_4524_84BA_199D2B86C3FD_.wvu.PrintTitles" localSheetId="7" hidden="1">'27-2'!$A:$A,'27-2'!$1:$1</definedName>
    <definedName name="Z_C53DAF36_86E3_4E82_BA3B_10BBA9715F9B_.wvu.PrintArea" localSheetId="0" hidden="1">'24'!$A$1:$R$123</definedName>
    <definedName name="Z_C53DAF36_86E3_4E82_BA3B_10BBA9715F9B_.wvu.PrintArea" localSheetId="1" hidden="1">'25-1'!$A$1:$AI$35</definedName>
    <definedName name="Z_C53DAF36_86E3_4E82_BA3B_10BBA9715F9B_.wvu.PrintArea" localSheetId="2" hidden="1">'25-2'!$A$1:$AI$36</definedName>
    <definedName name="Z_C53DAF36_86E3_4E82_BA3B_10BBA9715F9B_.wvu.PrintArea" localSheetId="3" hidden="1">'26-1'!$A$1:$X$33</definedName>
    <definedName name="Z_C53DAF36_86E3_4E82_BA3B_10BBA9715F9B_.wvu.PrintArea" localSheetId="4" hidden="1">'26-2'!$A$1:$AS$34</definedName>
    <definedName name="Z_C53DAF36_86E3_4E82_BA3B_10BBA9715F9B_.wvu.PrintArea" localSheetId="5" hidden="1">'26-3'!$A$1:$W$33</definedName>
    <definedName name="Z_C53DAF36_86E3_4E82_BA3B_10BBA9715F9B_.wvu.PrintArea" localSheetId="6" hidden="1">'27-1'!$A$1:$R$65</definedName>
    <definedName name="Z_C53DAF36_86E3_4E82_BA3B_10BBA9715F9B_.wvu.PrintArea" localSheetId="7" hidden="1">'27-2'!$A$1:$K$15</definedName>
    <definedName name="Z_C53DAF36_86E3_4E82_BA3B_10BBA9715F9B_.wvu.PrintTitles" localSheetId="0" hidden="1">'24'!$1:$4</definedName>
    <definedName name="Z_C53DAF36_86E3_4E82_BA3B_10BBA9715F9B_.wvu.PrintTitles" localSheetId="1" hidden="1">'25-1'!$1:$4</definedName>
    <definedName name="Z_C53DAF36_86E3_4E82_BA3B_10BBA9715F9B_.wvu.PrintTitles" localSheetId="2" hidden="1">'25-2'!$1:$5</definedName>
    <definedName name="Z_C53DAF36_86E3_4E82_BA3B_10BBA9715F9B_.wvu.PrintTitles" localSheetId="3" hidden="1">'26-1'!$1:$4</definedName>
    <definedName name="Z_C53DAF36_86E3_4E82_BA3B_10BBA9715F9B_.wvu.PrintTitles" localSheetId="4" hidden="1">'26-2'!$1:$4</definedName>
    <definedName name="Z_C53DAF36_86E3_4E82_BA3B_10BBA9715F9B_.wvu.PrintTitles" localSheetId="5" hidden="1">'26-3'!$1:$4</definedName>
    <definedName name="Z_C53DAF36_86E3_4E82_BA3B_10BBA9715F9B_.wvu.PrintTitles" localSheetId="6" hidden="1">'27-1'!$A:$A,'27-1'!$1:$3</definedName>
    <definedName name="Z_C53DAF36_86E3_4E82_BA3B_10BBA9715F9B_.wvu.PrintTitles" localSheetId="7" hidden="1">'27-2'!$A:$A,'27-2'!$1:$1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8" l="1"/>
  <c r="C4" i="8"/>
  <c r="D5" i="8"/>
  <c r="E5" i="8"/>
  <c r="F5" i="8"/>
  <c r="G5" i="8"/>
  <c r="H5" i="8"/>
  <c r="I5" i="8"/>
  <c r="J5" i="8"/>
  <c r="K5" i="8"/>
  <c r="B6" i="8"/>
  <c r="B5" i="8" s="1"/>
  <c r="C6" i="8"/>
  <c r="C5" i="8" s="1"/>
  <c r="B8" i="8"/>
  <c r="C8" i="8"/>
  <c r="D8" i="8"/>
  <c r="E8" i="8"/>
  <c r="F8" i="8"/>
  <c r="G8" i="8"/>
  <c r="H8" i="8"/>
  <c r="I8" i="8"/>
  <c r="J8" i="8"/>
  <c r="K8" i="8"/>
  <c r="B10" i="8"/>
  <c r="C10" i="8"/>
  <c r="D10" i="8"/>
  <c r="E10" i="8"/>
  <c r="F10" i="8"/>
  <c r="G10" i="8"/>
  <c r="H10" i="8"/>
  <c r="I10" i="8"/>
  <c r="J10" i="8"/>
  <c r="K10" i="8"/>
  <c r="B5" i="7"/>
  <c r="C5" i="7"/>
  <c r="D5" i="7"/>
  <c r="E5" i="7"/>
  <c r="F5" i="7"/>
  <c r="G5" i="7"/>
  <c r="H5" i="7"/>
  <c r="I5" i="7"/>
  <c r="F6" i="7"/>
  <c r="G6" i="7"/>
  <c r="J6" i="7"/>
  <c r="K6" i="7"/>
  <c r="L6" i="7"/>
  <c r="M6" i="7"/>
  <c r="N6" i="7"/>
  <c r="O6" i="7"/>
  <c r="P6" i="7"/>
  <c r="Q6" i="7"/>
  <c r="B7" i="7"/>
  <c r="B6" i="7" s="1"/>
  <c r="C7" i="7"/>
  <c r="C6" i="7" s="1"/>
  <c r="D7" i="7"/>
  <c r="D6" i="7" s="1"/>
  <c r="E7" i="7"/>
  <c r="E6" i="7" s="1"/>
  <c r="F7" i="7"/>
  <c r="G7" i="7"/>
  <c r="H7" i="7"/>
  <c r="H6" i="7" s="1"/>
  <c r="I7" i="7"/>
  <c r="I6" i="7" s="1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B45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B47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B54" i="7"/>
  <c r="C54" i="7"/>
  <c r="D54" i="7"/>
  <c r="E54" i="7"/>
  <c r="F54" i="7"/>
  <c r="G54" i="7"/>
  <c r="H54" i="7"/>
  <c r="I54" i="7"/>
  <c r="B57" i="7"/>
  <c r="C57" i="7"/>
  <c r="D57" i="7"/>
  <c r="E57" i="7"/>
  <c r="F57" i="7"/>
  <c r="G57" i="7"/>
  <c r="H57" i="7"/>
  <c r="I57" i="7"/>
  <c r="B59" i="7"/>
  <c r="C59" i="7"/>
  <c r="D59" i="7"/>
  <c r="E59" i="7"/>
  <c r="F59" i="7"/>
  <c r="G59" i="7"/>
  <c r="H59" i="7"/>
  <c r="I59" i="7"/>
  <c r="B5" i="6"/>
  <c r="C5" i="6"/>
  <c r="B7" i="6"/>
  <c r="B6" i="6" s="1"/>
  <c r="C7" i="6"/>
  <c r="C6" i="6" s="1"/>
  <c r="D8" i="6"/>
  <c r="D6" i="6" s="1"/>
  <c r="E8" i="6"/>
  <c r="E6" i="6" s="1"/>
  <c r="F8" i="6"/>
  <c r="F6" i="6" s="1"/>
  <c r="G8" i="6"/>
  <c r="G6" i="6" s="1"/>
  <c r="H8" i="6"/>
  <c r="H6" i="6" s="1"/>
  <c r="I8" i="6"/>
  <c r="I6" i="6" s="1"/>
  <c r="J8" i="6"/>
  <c r="J6" i="6" s="1"/>
  <c r="K8" i="6"/>
  <c r="K6" i="6" s="1"/>
  <c r="L8" i="6"/>
  <c r="L6" i="6" s="1"/>
  <c r="M8" i="6"/>
  <c r="M6" i="6" s="1"/>
  <c r="N8" i="6"/>
  <c r="N6" i="6" s="1"/>
  <c r="O8" i="6"/>
  <c r="O6" i="6" s="1"/>
  <c r="P8" i="6"/>
  <c r="P6" i="6" s="1"/>
  <c r="Q8" i="6"/>
  <c r="Q6" i="6" s="1"/>
  <c r="R8" i="6"/>
  <c r="R6" i="6" s="1"/>
  <c r="S8" i="6"/>
  <c r="S6" i="6" s="1"/>
  <c r="T8" i="6"/>
  <c r="T6" i="6" s="1"/>
  <c r="U8" i="6"/>
  <c r="U6" i="6" s="1"/>
  <c r="V8" i="6"/>
  <c r="V6" i="6" s="1"/>
  <c r="W8" i="6"/>
  <c r="W6" i="6" s="1"/>
  <c r="B9" i="6"/>
  <c r="B8" i="6" s="1"/>
  <c r="C9" i="6"/>
  <c r="C8" i="6" s="1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B6" i="5"/>
  <c r="C6" i="5"/>
  <c r="D6" i="5"/>
  <c r="E6" i="5"/>
  <c r="F7" i="5"/>
  <c r="G7" i="5"/>
  <c r="N7" i="5"/>
  <c r="O7" i="5"/>
  <c r="V7" i="5"/>
  <c r="W7" i="5"/>
  <c r="AD7" i="5"/>
  <c r="AE7" i="5"/>
  <c r="AL7" i="5"/>
  <c r="AM7" i="5"/>
  <c r="B8" i="5"/>
  <c r="D8" i="5"/>
  <c r="D7" i="5" s="1"/>
  <c r="F9" i="5"/>
  <c r="G9" i="5"/>
  <c r="H9" i="5"/>
  <c r="H7" i="5" s="1"/>
  <c r="I9" i="5"/>
  <c r="I7" i="5" s="1"/>
  <c r="J9" i="5"/>
  <c r="J7" i="5" s="1"/>
  <c r="K9" i="5"/>
  <c r="K7" i="5" s="1"/>
  <c r="L9" i="5"/>
  <c r="L7" i="5" s="1"/>
  <c r="M9" i="5"/>
  <c r="M7" i="5" s="1"/>
  <c r="N9" i="5"/>
  <c r="O9" i="5"/>
  <c r="P9" i="5"/>
  <c r="P7" i="5" s="1"/>
  <c r="Q9" i="5"/>
  <c r="Q7" i="5" s="1"/>
  <c r="R9" i="5"/>
  <c r="R7" i="5" s="1"/>
  <c r="S9" i="5"/>
  <c r="S7" i="5" s="1"/>
  <c r="T9" i="5"/>
  <c r="T7" i="5" s="1"/>
  <c r="U9" i="5"/>
  <c r="U7" i="5" s="1"/>
  <c r="V9" i="5"/>
  <c r="W9" i="5"/>
  <c r="X9" i="5"/>
  <c r="X7" i="5" s="1"/>
  <c r="Y9" i="5"/>
  <c r="Y7" i="5" s="1"/>
  <c r="Z9" i="5"/>
  <c r="Z7" i="5" s="1"/>
  <c r="AA9" i="5"/>
  <c r="AA7" i="5" s="1"/>
  <c r="AB9" i="5"/>
  <c r="AB7" i="5" s="1"/>
  <c r="AC9" i="5"/>
  <c r="AC7" i="5" s="1"/>
  <c r="AD9" i="5"/>
  <c r="AE9" i="5"/>
  <c r="AF9" i="5"/>
  <c r="AF7" i="5" s="1"/>
  <c r="AG9" i="5"/>
  <c r="AG7" i="5" s="1"/>
  <c r="AH9" i="5"/>
  <c r="AH7" i="5" s="1"/>
  <c r="AI9" i="5"/>
  <c r="AI7" i="5" s="1"/>
  <c r="AJ9" i="5"/>
  <c r="AJ7" i="5" s="1"/>
  <c r="AK9" i="5"/>
  <c r="AK7" i="5" s="1"/>
  <c r="AL9" i="5"/>
  <c r="AM9" i="5"/>
  <c r="AN9" i="5"/>
  <c r="AN7" i="5" s="1"/>
  <c r="AO9" i="5"/>
  <c r="AO7" i="5" s="1"/>
  <c r="AP9" i="5"/>
  <c r="AP7" i="5" s="1"/>
  <c r="AQ9" i="5"/>
  <c r="AQ7" i="5" s="1"/>
  <c r="AR9" i="5"/>
  <c r="AR7" i="5" s="1"/>
  <c r="AS9" i="5"/>
  <c r="AS7" i="5" s="1"/>
  <c r="B10" i="5"/>
  <c r="B9" i="5" s="1"/>
  <c r="C10" i="5"/>
  <c r="C9" i="5" s="1"/>
  <c r="C7" i="5" s="1"/>
  <c r="D10" i="5"/>
  <c r="D9" i="5" s="1"/>
  <c r="E10" i="5"/>
  <c r="E9" i="5" s="1"/>
  <c r="E7" i="5" s="1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C5" i="4"/>
  <c r="D5" i="4"/>
  <c r="K6" i="4"/>
  <c r="S6" i="4"/>
  <c r="C7" i="4"/>
  <c r="D7" i="4"/>
  <c r="B8" i="4"/>
  <c r="B6" i="4" s="1"/>
  <c r="E8" i="4"/>
  <c r="E6" i="4" s="1"/>
  <c r="F8" i="4"/>
  <c r="F6" i="4" s="1"/>
  <c r="G8" i="4"/>
  <c r="G6" i="4" s="1"/>
  <c r="H8" i="4"/>
  <c r="H6" i="4" s="1"/>
  <c r="I8" i="4"/>
  <c r="I6" i="4" s="1"/>
  <c r="J8" i="4"/>
  <c r="J6" i="4" s="1"/>
  <c r="K8" i="4"/>
  <c r="L8" i="4"/>
  <c r="L6" i="4" s="1"/>
  <c r="M8" i="4"/>
  <c r="M6" i="4" s="1"/>
  <c r="N8" i="4"/>
  <c r="N6" i="4" s="1"/>
  <c r="O8" i="4"/>
  <c r="O6" i="4" s="1"/>
  <c r="P8" i="4"/>
  <c r="P6" i="4" s="1"/>
  <c r="Q8" i="4"/>
  <c r="Q6" i="4" s="1"/>
  <c r="R8" i="4"/>
  <c r="R6" i="4" s="1"/>
  <c r="S8" i="4"/>
  <c r="T8" i="4"/>
  <c r="T6" i="4" s="1"/>
  <c r="U8" i="4"/>
  <c r="U6" i="4" s="1"/>
  <c r="V8" i="4"/>
  <c r="V6" i="4" s="1"/>
  <c r="W8" i="4"/>
  <c r="W6" i="4" s="1"/>
  <c r="X8" i="4"/>
  <c r="X6" i="4" s="1"/>
  <c r="C9" i="4"/>
  <c r="C8" i="4" s="1"/>
  <c r="C6" i="4" s="1"/>
  <c r="D9" i="4"/>
  <c r="D8" i="4" s="1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B7" i="3"/>
  <c r="C7" i="3"/>
  <c r="J8" i="3"/>
  <c r="K8" i="3"/>
  <c r="R8" i="3"/>
  <c r="S8" i="3"/>
  <c r="Z8" i="3"/>
  <c r="AA8" i="3"/>
  <c r="AH8" i="3"/>
  <c r="AI8" i="3"/>
  <c r="B9" i="3"/>
  <c r="C9" i="3"/>
  <c r="D10" i="3"/>
  <c r="D8" i="3" s="1"/>
  <c r="E10" i="3"/>
  <c r="E8" i="3" s="1"/>
  <c r="F10" i="3"/>
  <c r="F8" i="3" s="1"/>
  <c r="G10" i="3"/>
  <c r="G8" i="3" s="1"/>
  <c r="H10" i="3"/>
  <c r="H8" i="3" s="1"/>
  <c r="I10" i="3"/>
  <c r="I8" i="3" s="1"/>
  <c r="J10" i="3"/>
  <c r="K10" i="3"/>
  <c r="L10" i="3"/>
  <c r="L8" i="3" s="1"/>
  <c r="M10" i="3"/>
  <c r="M8" i="3" s="1"/>
  <c r="N10" i="3"/>
  <c r="N8" i="3" s="1"/>
  <c r="O10" i="3"/>
  <c r="O8" i="3" s="1"/>
  <c r="P10" i="3"/>
  <c r="P8" i="3" s="1"/>
  <c r="Q10" i="3"/>
  <c r="Q8" i="3" s="1"/>
  <c r="R10" i="3"/>
  <c r="S10" i="3"/>
  <c r="T10" i="3"/>
  <c r="T8" i="3" s="1"/>
  <c r="U10" i="3"/>
  <c r="U8" i="3" s="1"/>
  <c r="V10" i="3"/>
  <c r="V8" i="3" s="1"/>
  <c r="W10" i="3"/>
  <c r="W8" i="3" s="1"/>
  <c r="X10" i="3"/>
  <c r="X8" i="3" s="1"/>
  <c r="Y10" i="3"/>
  <c r="Y8" i="3" s="1"/>
  <c r="Z10" i="3"/>
  <c r="AA10" i="3"/>
  <c r="AB10" i="3"/>
  <c r="AB8" i="3" s="1"/>
  <c r="AC10" i="3"/>
  <c r="AC8" i="3" s="1"/>
  <c r="AD10" i="3"/>
  <c r="AD8" i="3" s="1"/>
  <c r="AE10" i="3"/>
  <c r="AE8" i="3" s="1"/>
  <c r="AF10" i="3"/>
  <c r="AF8" i="3" s="1"/>
  <c r="AG10" i="3"/>
  <c r="AG8" i="3" s="1"/>
  <c r="AH10" i="3"/>
  <c r="AI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B6" i="2"/>
  <c r="C6" i="2"/>
  <c r="F7" i="2"/>
  <c r="G7" i="2"/>
  <c r="N7" i="2"/>
  <c r="O7" i="2"/>
  <c r="V7" i="2"/>
  <c r="W7" i="2"/>
  <c r="AD7" i="2"/>
  <c r="AE7" i="2"/>
  <c r="B8" i="2"/>
  <c r="C8" i="2"/>
  <c r="C7" i="2" s="1"/>
  <c r="C9" i="2"/>
  <c r="D9" i="2"/>
  <c r="D7" i="2" s="1"/>
  <c r="E9" i="2"/>
  <c r="E7" i="2" s="1"/>
  <c r="F9" i="2"/>
  <c r="G9" i="2"/>
  <c r="H9" i="2"/>
  <c r="H7" i="2" s="1"/>
  <c r="I9" i="2"/>
  <c r="I7" i="2" s="1"/>
  <c r="J9" i="2"/>
  <c r="B9" i="2" s="1"/>
  <c r="K9" i="2"/>
  <c r="K7" i="2" s="1"/>
  <c r="L9" i="2"/>
  <c r="L7" i="2" s="1"/>
  <c r="M9" i="2"/>
  <c r="M7" i="2" s="1"/>
  <c r="N9" i="2"/>
  <c r="O9" i="2"/>
  <c r="P9" i="2"/>
  <c r="P7" i="2" s="1"/>
  <c r="Q9" i="2"/>
  <c r="Q7" i="2" s="1"/>
  <c r="R9" i="2"/>
  <c r="R7" i="2" s="1"/>
  <c r="S9" i="2"/>
  <c r="S7" i="2" s="1"/>
  <c r="T9" i="2"/>
  <c r="T7" i="2" s="1"/>
  <c r="U9" i="2"/>
  <c r="U7" i="2" s="1"/>
  <c r="V9" i="2"/>
  <c r="W9" i="2"/>
  <c r="X9" i="2"/>
  <c r="X7" i="2" s="1"/>
  <c r="Y9" i="2"/>
  <c r="Y7" i="2" s="1"/>
  <c r="Z9" i="2"/>
  <c r="Z7" i="2" s="1"/>
  <c r="AA9" i="2"/>
  <c r="AA7" i="2" s="1"/>
  <c r="AB9" i="2"/>
  <c r="AB7" i="2" s="1"/>
  <c r="AC9" i="2"/>
  <c r="AC7" i="2" s="1"/>
  <c r="AD9" i="2"/>
  <c r="AE9" i="2"/>
  <c r="AF9" i="2"/>
  <c r="AF7" i="2" s="1"/>
  <c r="AG9" i="2"/>
  <c r="AG7" i="2" s="1"/>
  <c r="AH9" i="2"/>
  <c r="AH7" i="2" s="1"/>
  <c r="AI9" i="2"/>
  <c r="AI7" i="2" s="1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D58" i="1"/>
  <c r="E58" i="1"/>
  <c r="F58" i="1"/>
  <c r="K58" i="1"/>
  <c r="M58" i="1"/>
  <c r="R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D86" i="1"/>
  <c r="E86" i="1"/>
  <c r="F86" i="1"/>
  <c r="K86" i="1"/>
  <c r="L86" i="1"/>
  <c r="M86" i="1"/>
  <c r="R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D6" i="4" l="1"/>
  <c r="B7" i="5"/>
  <c r="B7" i="2"/>
  <c r="C10" i="3"/>
  <c r="C8" i="3" s="1"/>
  <c r="J7" i="2"/>
  <c r="B10" i="3"/>
  <c r="B8" i="3" s="1"/>
</calcChain>
</file>

<file path=xl/sharedStrings.xml><?xml version="1.0" encoding="utf-8"?>
<sst xmlns="http://schemas.openxmlformats.org/spreadsheetml/2006/main" count="3434" uniqueCount="158">
  <si>
    <t>注２　２０歳以上は、妊産婦を除く。</t>
    <rPh sb="0" eb="1">
      <t>チュウ</t>
    </rPh>
    <rPh sb="5" eb="6">
      <t>サイ</t>
    </rPh>
    <rPh sb="6" eb="8">
      <t>イジョウ</t>
    </rPh>
    <rPh sb="10" eb="13">
      <t>ニンサンプ</t>
    </rPh>
    <rPh sb="14" eb="15">
      <t>ノゾ</t>
    </rPh>
    <phoneticPr fontId="6"/>
  </si>
  <si>
    <t>注１　２０歳未満は、妊産婦・乳幼児を除く。</t>
    <rPh sb="0" eb="1">
      <t>チュウ</t>
    </rPh>
    <rPh sb="5" eb="6">
      <t>サイ</t>
    </rPh>
    <rPh sb="6" eb="8">
      <t>ミマン</t>
    </rPh>
    <rPh sb="10" eb="13">
      <t>ニンサンプ</t>
    </rPh>
    <rPh sb="18" eb="19">
      <t>ノゾ</t>
    </rPh>
    <phoneticPr fontId="6"/>
  </si>
  <si>
    <t>資料　地域保健・老人保健事業報告</t>
    <rPh sb="0" eb="2">
      <t>シリョウ</t>
    </rPh>
    <rPh sb="3" eb="7">
      <t>チイキホケン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6"/>
  </si>
  <si>
    <t>-</t>
  </si>
  <si>
    <t>20歳以上</t>
  </si>
  <si>
    <t>20歳未満</t>
  </si>
  <si>
    <t>乳幼児</t>
    <rPh sb="0" eb="3">
      <t>ニュウヨウジ</t>
    </rPh>
    <phoneticPr fontId="6"/>
  </si>
  <si>
    <t>妊産婦</t>
    <rPh sb="0" eb="3">
      <t>ニンサンプ</t>
    </rPh>
    <phoneticPr fontId="6"/>
  </si>
  <si>
    <t>実施数</t>
  </si>
  <si>
    <t>奥尻町</t>
  </si>
  <si>
    <t>乙部町</t>
  </si>
  <si>
    <t>厚沢部町</t>
  </si>
  <si>
    <t>上ノ国町</t>
  </si>
  <si>
    <t>江差町</t>
  </si>
  <si>
    <t>保健所活動</t>
  </si>
  <si>
    <t>江差保健所</t>
  </si>
  <si>
    <t>乳幼児</t>
  </si>
  <si>
    <t>妊産婦</t>
  </si>
  <si>
    <t>南檜山
第2次保健医療福祉圏</t>
    <phoneticPr fontId="3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</si>
  <si>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</si>
  <si>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</si>
  <si>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</si>
  <si>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</si>
  <si>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</si>
  <si>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3"/>
  </si>
  <si>
    <t>-</t>
    <phoneticPr fontId="6"/>
  </si>
  <si>
    <t>-</t>
    <phoneticPr fontId="3"/>
  </si>
  <si>
    <t>実施数</t>
    <rPh sb="0" eb="2">
      <t>ジッシ</t>
    </rPh>
    <rPh sb="2" eb="3">
      <t>スウ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</si>
  <si>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</si>
  <si>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</si>
  <si>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</si>
  <si>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</si>
  <si>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</si>
  <si>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</si>
  <si>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</si>
  <si>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</si>
  <si>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渡島保健所活動</t>
    <rPh sb="0" eb="2">
      <t>オシマ</t>
    </rPh>
    <phoneticPr fontId="6"/>
  </si>
  <si>
    <t>20歳以上</t>
    <phoneticPr fontId="6"/>
  </si>
  <si>
    <t>20歳未満</t>
    <phoneticPr fontId="6"/>
  </si>
  <si>
    <t>渡島保健所</t>
    <rPh sb="0" eb="2">
      <t>オシマ</t>
    </rPh>
    <phoneticPr fontId="6"/>
  </si>
  <si>
    <t>市立函館保健所</t>
    <rPh sb="0" eb="2">
      <t>シリツ</t>
    </rPh>
    <rPh sb="2" eb="4">
      <t>ハコダテ</t>
    </rPh>
    <rPh sb="4" eb="7">
      <t>ホケンジョ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</si>
  <si>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</si>
  <si>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　</t>
    <rPh sb="0" eb="1">
      <t>ゼン</t>
    </rPh>
    <phoneticPr fontId="6"/>
  </si>
  <si>
    <t>病態別運動指導(再掲)</t>
    <rPh sb="0" eb="3">
      <t>ビョウタイベツ</t>
    </rPh>
    <rPh sb="3" eb="5">
      <t>ウンドウ</t>
    </rPh>
    <rPh sb="5" eb="7">
      <t>シドウ</t>
    </rPh>
    <rPh sb="8" eb="10">
      <t>サイケイ</t>
    </rPh>
    <phoneticPr fontId="6"/>
  </si>
  <si>
    <t>病態別栄養指導(再掲)</t>
    <rPh sb="0" eb="3">
      <t>ビョウタイベツ</t>
    </rPh>
    <rPh sb="3" eb="5">
      <t>エイヨウ</t>
    </rPh>
    <rPh sb="5" eb="7">
      <t>シドウ</t>
    </rPh>
    <rPh sb="8" eb="10">
      <t>サイケイ</t>
    </rPh>
    <phoneticPr fontId="6"/>
  </si>
  <si>
    <t>訪問による栄養指導(再掲)</t>
    <rPh sb="0" eb="2">
      <t>ホウモン</t>
    </rPh>
    <rPh sb="5" eb="7">
      <t>エイヨウ</t>
    </rPh>
    <rPh sb="7" eb="9">
      <t>シドウ</t>
    </rPh>
    <rPh sb="10" eb="12">
      <t>サイケイ</t>
    </rPh>
    <phoneticPr fontId="6"/>
  </si>
  <si>
    <t>病態別栄養指導   (再掲)</t>
    <rPh sb="0" eb="3">
      <t>ビョウタイベツ</t>
    </rPh>
    <rPh sb="3" eb="5">
      <t>エイヨウ</t>
    </rPh>
    <rPh sb="5" eb="7">
      <t>シドウ</t>
    </rPh>
    <rPh sb="11" eb="13">
      <t>サイケイ</t>
    </rPh>
    <phoneticPr fontId="6"/>
  </si>
  <si>
    <t>その他</t>
    <rPh sb="2" eb="3">
      <t>タ</t>
    </rPh>
    <phoneticPr fontId="6"/>
  </si>
  <si>
    <t>禁煙指導</t>
    <rPh sb="0" eb="2">
      <t>キンエン</t>
    </rPh>
    <rPh sb="2" eb="4">
      <t>シドウ</t>
    </rPh>
    <phoneticPr fontId="6"/>
  </si>
  <si>
    <t>休養指導</t>
    <rPh sb="0" eb="2">
      <t>キュウヨウ</t>
    </rPh>
    <rPh sb="2" eb="4">
      <t>シドウ</t>
    </rPh>
    <phoneticPr fontId="6"/>
  </si>
  <si>
    <t>運動指導</t>
    <rPh sb="0" eb="2">
      <t>ウンドウ</t>
    </rPh>
    <rPh sb="2" eb="4">
      <t>シドウ</t>
    </rPh>
    <phoneticPr fontId="6"/>
  </si>
  <si>
    <t>栄養指導</t>
    <rPh sb="0" eb="2">
      <t>エイヨウ</t>
    </rPh>
    <rPh sb="2" eb="4">
      <t>シドウ</t>
    </rPh>
    <phoneticPr fontId="6"/>
  </si>
  <si>
    <t>集団指導延人員</t>
    <rPh sb="0" eb="2">
      <t>シュウダン</t>
    </rPh>
    <rPh sb="2" eb="4">
      <t>シドウ</t>
    </rPh>
    <rPh sb="4" eb="5">
      <t>ノ</t>
    </rPh>
    <rPh sb="5" eb="7">
      <t>ジンイン</t>
    </rPh>
    <phoneticPr fontId="6"/>
  </si>
  <si>
    <t>個別指導延人員</t>
    <rPh sb="0" eb="2">
      <t>コベツ</t>
    </rPh>
    <rPh sb="2" eb="4">
      <t>シドウ</t>
    </rPh>
    <rPh sb="4" eb="5">
      <t>ノ</t>
    </rPh>
    <rPh sb="5" eb="7">
      <t>ジンイン</t>
    </rPh>
    <phoneticPr fontId="6"/>
  </si>
  <si>
    <t>令和元年度</t>
  </si>
  <si>
    <t>第２４表　健康増進（栄養・運動等指導）</t>
    <rPh sb="0" eb="1">
      <t>ダイ</t>
    </rPh>
    <rPh sb="3" eb="4">
      <t>ヒョウ</t>
    </rPh>
    <rPh sb="5" eb="7">
      <t>ケンコウ</t>
    </rPh>
    <rPh sb="7" eb="9">
      <t>ゾウシン</t>
    </rPh>
    <rPh sb="10" eb="12">
      <t>エイヨウ</t>
    </rPh>
    <rPh sb="13" eb="15">
      <t>ウンドウ</t>
    </rPh>
    <rPh sb="15" eb="16">
      <t>トウ</t>
    </rPh>
    <rPh sb="16" eb="18">
      <t>シドウ</t>
    </rPh>
    <phoneticPr fontId="6"/>
  </si>
  <si>
    <t>　２　　札幌市・函館市・小樽市・旭川市の数は各市調べによる。</t>
    <phoneticPr fontId="6"/>
  </si>
  <si>
    <t>注１　　「健康増進法第７章関係」は、特別用途表示、栄養表示基準に関する指導等のことである。</t>
    <rPh sb="0" eb="1">
      <t>チュウ</t>
    </rPh>
    <rPh sb="5" eb="7">
      <t>ケンコウ</t>
    </rPh>
    <rPh sb="7" eb="9">
      <t>ゾウシン</t>
    </rPh>
    <rPh sb="9" eb="10">
      <t>ホウ</t>
    </rPh>
    <rPh sb="10" eb="11">
      <t>ダイ</t>
    </rPh>
    <rPh sb="12" eb="13">
      <t>ショウ</t>
    </rPh>
    <rPh sb="13" eb="15">
      <t>カンケイ</t>
    </rPh>
    <rPh sb="18" eb="20">
      <t>トクベツ</t>
    </rPh>
    <rPh sb="20" eb="22">
      <t>ヨウト</t>
    </rPh>
    <rPh sb="22" eb="24">
      <t>ヒョウジ</t>
    </rPh>
    <rPh sb="25" eb="27">
      <t>エイヨウ</t>
    </rPh>
    <rPh sb="27" eb="29">
      <t>ヒョウジ</t>
    </rPh>
    <rPh sb="29" eb="31">
      <t>キジュン</t>
    </rPh>
    <rPh sb="32" eb="33">
      <t>カン</t>
    </rPh>
    <rPh sb="35" eb="37">
      <t>シドウ</t>
    </rPh>
    <rPh sb="37" eb="38">
      <t>ナド</t>
    </rPh>
    <phoneticPr fontId="6"/>
  </si>
  <si>
    <t>資料　行政栄養士業務実績報告</t>
    <rPh sb="3" eb="5">
      <t>ギョウセイ</t>
    </rPh>
    <rPh sb="7" eb="8">
      <t>シ</t>
    </rPh>
    <rPh sb="8" eb="10">
      <t>ギョウム</t>
    </rPh>
    <phoneticPr fontId="6"/>
  </si>
  <si>
    <t>南檜山
第2次保健医療福祉圏</t>
    <phoneticPr fontId="6"/>
  </si>
  <si>
    <t>北渡島檜山
第2次保健医療福祉圏</t>
    <phoneticPr fontId="6"/>
  </si>
  <si>
    <t>渡島保健所</t>
    <rPh sb="0" eb="2">
      <t>オシマ</t>
    </rPh>
    <rPh sb="2" eb="5">
      <t>ホケンジョ</t>
    </rPh>
    <phoneticPr fontId="6"/>
  </si>
  <si>
    <t>全道</t>
    <rPh sb="0" eb="1">
      <t>ゼン</t>
    </rPh>
    <rPh sb="1" eb="2">
      <t>ミチ</t>
    </rPh>
    <phoneticPr fontId="6"/>
  </si>
  <si>
    <t>延人数</t>
    <rPh sb="0" eb="1">
      <t>ノ</t>
    </rPh>
    <rPh sb="2" eb="3">
      <t>スウ</t>
    </rPh>
    <phoneticPr fontId="6"/>
  </si>
  <si>
    <t>回数</t>
  </si>
  <si>
    <t>学生実習</t>
    <rPh sb="0" eb="2">
      <t>ガクセイ</t>
    </rPh>
    <rPh sb="2" eb="4">
      <t>ジッシュウ</t>
    </rPh>
    <phoneticPr fontId="6"/>
  </si>
  <si>
    <t>地区組織</t>
    <rPh sb="0" eb="2">
      <t>チク</t>
    </rPh>
    <rPh sb="2" eb="4">
      <t>ソシキ</t>
    </rPh>
    <phoneticPr fontId="6"/>
  </si>
  <si>
    <t>調理師関係</t>
    <rPh sb="0" eb="3">
      <t>チョウリシ</t>
    </rPh>
    <rPh sb="3" eb="5">
      <t>カンケイ</t>
    </rPh>
    <phoneticPr fontId="6"/>
  </si>
  <si>
    <t>管理栄養士・栄養士</t>
    <rPh sb="2" eb="4">
      <t>エイヨウ</t>
    </rPh>
    <rPh sb="4" eb="5">
      <t>シ</t>
    </rPh>
    <rPh sb="6" eb="9">
      <t>エイヨウシ</t>
    </rPh>
    <phoneticPr fontId="6"/>
  </si>
  <si>
    <t>人　材　育　成</t>
    <rPh sb="0" eb="1">
      <t>ヒト</t>
    </rPh>
    <rPh sb="2" eb="3">
      <t>ザイ</t>
    </rPh>
    <rPh sb="4" eb="5">
      <t>イク</t>
    </rPh>
    <rPh sb="6" eb="7">
      <t>シゲル</t>
    </rPh>
    <phoneticPr fontId="6"/>
  </si>
  <si>
    <t>その他（健康づくり関係事業）</t>
    <rPh sb="2" eb="3">
      <t>タ</t>
    </rPh>
    <rPh sb="4" eb="6">
      <t>ケンコウ</t>
    </rPh>
    <rPh sb="9" eb="11">
      <t>カンケイ</t>
    </rPh>
    <rPh sb="11" eb="13">
      <t>ジギョウ</t>
    </rPh>
    <phoneticPr fontId="6"/>
  </si>
  <si>
    <t>健康危機
管理</t>
    <rPh sb="0" eb="2">
      <t>ケンコウ</t>
    </rPh>
    <rPh sb="2" eb="4">
      <t>キキ</t>
    </rPh>
    <rPh sb="5" eb="7">
      <t>カンリ</t>
    </rPh>
    <phoneticPr fontId="6"/>
  </si>
  <si>
    <t>市町村に対する技術
支援</t>
    <rPh sb="0" eb="3">
      <t>シチョウソン</t>
    </rPh>
    <rPh sb="4" eb="5">
      <t>タイ</t>
    </rPh>
    <rPh sb="7" eb="9">
      <t>ギジュツ</t>
    </rPh>
    <rPh sb="10" eb="12">
      <t>シエン</t>
    </rPh>
    <phoneticPr fontId="6"/>
  </si>
  <si>
    <t>食品表示法
（保健事項）</t>
    <rPh sb="0" eb="2">
      <t>ショクヒン</t>
    </rPh>
    <rPh sb="2" eb="4">
      <t>ヒョウジ</t>
    </rPh>
    <rPh sb="4" eb="5">
      <t>ホウ</t>
    </rPh>
    <rPh sb="7" eb="9">
      <t>ホケン</t>
    </rPh>
    <rPh sb="9" eb="10">
      <t>コト</t>
    </rPh>
    <rPh sb="10" eb="11">
      <t>コウ</t>
    </rPh>
    <phoneticPr fontId="6"/>
  </si>
  <si>
    <t>健康増進法第７章関係</t>
    <rPh sb="0" eb="2">
      <t>ケンコウ</t>
    </rPh>
    <rPh sb="2" eb="4">
      <t>ゾウシン</t>
    </rPh>
    <rPh sb="4" eb="5">
      <t>ホウ</t>
    </rPh>
    <rPh sb="5" eb="6">
      <t>ダイ</t>
    </rPh>
    <rPh sb="7" eb="8">
      <t>ショウ</t>
    </rPh>
    <rPh sb="8" eb="10">
      <t>カンケイ</t>
    </rPh>
    <phoneticPr fontId="6"/>
  </si>
  <si>
    <t>外食料理の栄養成分表示関係</t>
    <rPh sb="0" eb="2">
      <t>ガイショク</t>
    </rPh>
    <rPh sb="2" eb="4">
      <t>リョウリ</t>
    </rPh>
    <rPh sb="5" eb="7">
      <t>エイヨウ</t>
    </rPh>
    <rPh sb="7" eb="9">
      <t>セイブン</t>
    </rPh>
    <rPh sb="9" eb="11">
      <t>ヒョウジ</t>
    </rPh>
    <rPh sb="11" eb="13">
      <t>カンケイ</t>
    </rPh>
    <phoneticPr fontId="6"/>
  </si>
  <si>
    <t>たばこ関係</t>
    <rPh sb="3" eb="5">
      <t>カンケイ</t>
    </rPh>
    <phoneticPr fontId="6"/>
  </si>
  <si>
    <t>休養関係</t>
    <rPh sb="0" eb="2">
      <t>キュウヨウ</t>
    </rPh>
    <rPh sb="2" eb="4">
      <t>カンケイ</t>
    </rPh>
    <phoneticPr fontId="6"/>
  </si>
  <si>
    <t>健康運動指導</t>
    <rPh sb="4" eb="6">
      <t>シドウ</t>
    </rPh>
    <phoneticPr fontId="6"/>
  </si>
  <si>
    <t>一般的　　　栄養指導</t>
    <rPh sb="0" eb="3">
      <t>イッパンテキ</t>
    </rPh>
    <rPh sb="6" eb="8">
      <t>エイヨウ</t>
    </rPh>
    <rPh sb="8" eb="10">
      <t>シドウ</t>
    </rPh>
    <phoneticPr fontId="6"/>
  </si>
  <si>
    <t>専門的　　　　栄養指導</t>
    <rPh sb="0" eb="3">
      <t>センモンテキ</t>
    </rPh>
    <rPh sb="7" eb="9">
      <t>エイヨウ</t>
    </rPh>
    <rPh sb="9" eb="11">
      <t>シドウ</t>
    </rPh>
    <phoneticPr fontId="6"/>
  </si>
  <si>
    <t>計</t>
  </si>
  <si>
    <t>集　  　　団　　  　指　　  　導</t>
    <rPh sb="0" eb="1">
      <t>シュウ</t>
    </rPh>
    <rPh sb="6" eb="7">
      <t>ダン</t>
    </rPh>
    <rPh sb="12" eb="13">
      <t>ユビ</t>
    </rPh>
    <rPh sb="18" eb="19">
      <t>シルベ</t>
    </rPh>
    <phoneticPr fontId="6"/>
  </si>
  <si>
    <t>第２５－１表　保健所栄養改善活動状況（集団指導）</t>
    <rPh sb="0" eb="1">
      <t>ダイ</t>
    </rPh>
    <rPh sb="5" eb="6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6"/>
  </si>
  <si>
    <t>注１　　「健康増進法第６章関係」は、特別用途表示、栄養表示基準に関する指導等のことである。</t>
    <rPh sb="0" eb="1">
      <t>チュウ</t>
    </rPh>
    <rPh sb="5" eb="7">
      <t>ケンコウ</t>
    </rPh>
    <rPh sb="7" eb="9">
      <t>ゾウシン</t>
    </rPh>
    <rPh sb="9" eb="10">
      <t>ホウ</t>
    </rPh>
    <rPh sb="10" eb="11">
      <t>ダイ</t>
    </rPh>
    <rPh sb="12" eb="13">
      <t>ショウ</t>
    </rPh>
    <rPh sb="13" eb="15">
      <t>カンケイ</t>
    </rPh>
    <rPh sb="18" eb="20">
      <t>トクベツ</t>
    </rPh>
    <rPh sb="20" eb="22">
      <t>ヨウト</t>
    </rPh>
    <rPh sb="22" eb="24">
      <t>ヒョウジ</t>
    </rPh>
    <rPh sb="25" eb="27">
      <t>エイヨウ</t>
    </rPh>
    <rPh sb="27" eb="29">
      <t>ヒョウジ</t>
    </rPh>
    <rPh sb="29" eb="31">
      <t>キジュン</t>
    </rPh>
    <rPh sb="32" eb="33">
      <t>カン</t>
    </rPh>
    <rPh sb="35" eb="37">
      <t>シドウ</t>
    </rPh>
    <rPh sb="37" eb="38">
      <t>ナド</t>
    </rPh>
    <phoneticPr fontId="6"/>
  </si>
  <si>
    <t>せたな町</t>
    <rPh sb="3" eb="4">
      <t>チョウ</t>
    </rPh>
    <phoneticPr fontId="6"/>
  </si>
  <si>
    <t>今金町</t>
    <rPh sb="0" eb="3">
      <t>イマガネチョウ</t>
    </rPh>
    <phoneticPr fontId="6"/>
  </si>
  <si>
    <t>長万部町</t>
    <rPh sb="0" eb="4">
      <t>オシャマンベチョウ</t>
    </rPh>
    <phoneticPr fontId="6"/>
  </si>
  <si>
    <t>八雲町</t>
    <rPh sb="0" eb="3">
      <t>ヤクモチョウ</t>
    </rPh>
    <phoneticPr fontId="6"/>
  </si>
  <si>
    <t>八雲保健所</t>
    <rPh sb="0" eb="2">
      <t>ヤクモ</t>
    </rPh>
    <rPh sb="2" eb="5">
      <t>ホケンジョ</t>
    </rPh>
    <phoneticPr fontId="6"/>
  </si>
  <si>
    <t>延人数</t>
    <rPh sb="0" eb="1">
      <t>ノ</t>
    </rPh>
    <rPh sb="1" eb="3">
      <t>ニンズウ</t>
    </rPh>
    <phoneticPr fontId="6"/>
  </si>
  <si>
    <t>回数</t>
    <rPh sb="0" eb="2">
      <t>カイスウ</t>
    </rPh>
    <phoneticPr fontId="6"/>
  </si>
  <si>
    <t>管理栄養士・栄養士関係</t>
    <rPh sb="0" eb="2">
      <t>カンリ</t>
    </rPh>
    <rPh sb="2" eb="5">
      <t>エイヨウシ</t>
    </rPh>
    <rPh sb="6" eb="8">
      <t>エイヨウ</t>
    </rPh>
    <rPh sb="8" eb="9">
      <t>シ</t>
    </rPh>
    <rPh sb="9" eb="11">
      <t>カンケイ</t>
    </rPh>
    <phoneticPr fontId="6"/>
  </si>
  <si>
    <t>食品表示法
（保健事項）</t>
    <rPh sb="0" eb="2">
      <t>ショクヒン</t>
    </rPh>
    <rPh sb="2" eb="4">
      <t>ヒョウジ</t>
    </rPh>
    <rPh sb="4" eb="5">
      <t>ホウ</t>
    </rPh>
    <rPh sb="7" eb="9">
      <t>ホケン</t>
    </rPh>
    <rPh sb="9" eb="11">
      <t>ジコウ</t>
    </rPh>
    <phoneticPr fontId="6"/>
  </si>
  <si>
    <t>健康増進法　　　第７章関係</t>
    <rPh sb="0" eb="2">
      <t>ケンコウ</t>
    </rPh>
    <rPh sb="2" eb="4">
      <t>ゾウシン</t>
    </rPh>
    <rPh sb="4" eb="5">
      <t>ホウ</t>
    </rPh>
    <rPh sb="8" eb="9">
      <t>ダイ</t>
    </rPh>
    <rPh sb="10" eb="11">
      <t>ショウ</t>
    </rPh>
    <rPh sb="11" eb="13">
      <t>カンケイ</t>
    </rPh>
    <phoneticPr fontId="6"/>
  </si>
  <si>
    <t>一般的栄養指導</t>
    <rPh sb="0" eb="3">
      <t>イッパンテキ</t>
    </rPh>
    <rPh sb="3" eb="5">
      <t>エイヨウ</t>
    </rPh>
    <rPh sb="5" eb="7">
      <t>シドウ</t>
    </rPh>
    <phoneticPr fontId="6"/>
  </si>
  <si>
    <t>個　　　別　　　指　　　導</t>
    <rPh sb="0" eb="1">
      <t>コ</t>
    </rPh>
    <rPh sb="4" eb="5">
      <t>ベツ</t>
    </rPh>
    <rPh sb="8" eb="9">
      <t>ユビ</t>
    </rPh>
    <rPh sb="12" eb="13">
      <t>シルベ</t>
    </rPh>
    <phoneticPr fontId="6"/>
  </si>
  <si>
    <t>第２５－２表　保健所栄養改善活動状況（個別指導）</t>
    <rPh sb="0" eb="1">
      <t>ダイ</t>
    </rPh>
    <rPh sb="5" eb="6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6"/>
  </si>
  <si>
    <t>　２　全道の数のうち、配置栄養士数は、札幌市を除く。</t>
    <phoneticPr fontId="6"/>
  </si>
  <si>
    <t>注１　札幌市・函館市・小樽市・旭川市の数は各市調べによる。</t>
    <phoneticPr fontId="6"/>
  </si>
  <si>
    <t>資料　市町村栄養改善業務実績、保健所集計</t>
    <rPh sb="0" eb="2">
      <t>シリョウ</t>
    </rPh>
    <rPh sb="3" eb="6">
      <t>シチョウソン</t>
    </rPh>
    <rPh sb="6" eb="8">
      <t>エイヨウ</t>
    </rPh>
    <rPh sb="8" eb="10">
      <t>カイゼン</t>
    </rPh>
    <rPh sb="10" eb="12">
      <t>ギョウム</t>
    </rPh>
    <rPh sb="12" eb="14">
      <t>ジッセキ</t>
    </rPh>
    <rPh sb="15" eb="18">
      <t>ホケンショ</t>
    </rPh>
    <rPh sb="18" eb="20">
      <t>シュウケイ</t>
    </rPh>
    <phoneticPr fontId="6"/>
  </si>
  <si>
    <t>回数</t>
    <phoneticPr fontId="6"/>
  </si>
  <si>
    <t>健康増進業務以外その他</t>
    <rPh sb="0" eb="2">
      <t>ケンコウ</t>
    </rPh>
    <rPh sb="2" eb="4">
      <t>ゾウシン</t>
    </rPh>
    <rPh sb="4" eb="6">
      <t>ギョウム</t>
    </rPh>
    <rPh sb="6" eb="8">
      <t>イガイ</t>
    </rPh>
    <rPh sb="10" eb="11">
      <t>タ</t>
    </rPh>
    <phoneticPr fontId="6"/>
  </si>
  <si>
    <t>健康づくり関係その他</t>
    <rPh sb="0" eb="2">
      <t>ケンコウ</t>
    </rPh>
    <rPh sb="5" eb="7">
      <t>カンケイ</t>
    </rPh>
    <rPh sb="9" eb="10">
      <t>タ</t>
    </rPh>
    <phoneticPr fontId="6"/>
  </si>
  <si>
    <t>健康危機管理</t>
    <rPh sb="0" eb="2">
      <t>ケンコウ</t>
    </rPh>
    <rPh sb="2" eb="4">
      <t>キキ</t>
    </rPh>
    <rPh sb="4" eb="6">
      <t>カンリ</t>
    </rPh>
    <phoneticPr fontId="6"/>
  </si>
  <si>
    <t>人材育成</t>
    <phoneticPr fontId="6"/>
  </si>
  <si>
    <t>啓発普及</t>
    <phoneticPr fontId="6"/>
  </si>
  <si>
    <t>地区組織</t>
    <phoneticPr fontId="6"/>
  </si>
  <si>
    <t>高齢期</t>
    <rPh sb="0" eb="3">
      <t>コウレイキ</t>
    </rPh>
    <phoneticPr fontId="6"/>
  </si>
  <si>
    <t>成人期</t>
    <rPh sb="0" eb="3">
      <t>セイジンキ</t>
    </rPh>
    <phoneticPr fontId="6"/>
  </si>
  <si>
    <t>学童期
・思春期</t>
    <rPh sb="2" eb="3">
      <t>キ</t>
    </rPh>
    <phoneticPr fontId="6"/>
  </si>
  <si>
    <t>妊娠期及び出産期、乳児期及び幼児期</t>
    <rPh sb="0" eb="3">
      <t>ニンシンキ</t>
    </rPh>
    <rPh sb="3" eb="4">
      <t>オヨ</t>
    </rPh>
    <rPh sb="5" eb="7">
      <t>シュッサン</t>
    </rPh>
    <rPh sb="7" eb="8">
      <t>キ</t>
    </rPh>
    <rPh sb="9" eb="12">
      <t>ニュウジキ</t>
    </rPh>
    <rPh sb="12" eb="13">
      <t>オヨ</t>
    </rPh>
    <rPh sb="14" eb="17">
      <t>ヨウジキ</t>
    </rPh>
    <phoneticPr fontId="6"/>
  </si>
  <si>
    <t>集　　　団　　　指　　　導</t>
    <phoneticPr fontId="6"/>
  </si>
  <si>
    <t>栄養士　配置数</t>
    <rPh sb="0" eb="3">
      <t>エイヨウシ</t>
    </rPh>
    <rPh sb="4" eb="7">
      <t>ハイチスウ</t>
    </rPh>
    <phoneticPr fontId="6"/>
  </si>
  <si>
    <t>第２６－１表　市町村栄養改善活動状況（集団指導）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6"/>
  </si>
  <si>
    <t>注　札幌市・函館市・小樽市・旭川市の数は各市調べによる。</t>
    <phoneticPr fontId="6"/>
  </si>
  <si>
    <t>（再掲）訪問指導延人数</t>
    <rPh sb="1" eb="3">
      <t>サイケイ</t>
    </rPh>
    <rPh sb="4" eb="6">
      <t>ホウモン</t>
    </rPh>
    <rPh sb="6" eb="8">
      <t>シドウ</t>
    </rPh>
    <rPh sb="8" eb="9">
      <t>ノ</t>
    </rPh>
    <rPh sb="9" eb="11">
      <t>ニンズウ</t>
    </rPh>
    <phoneticPr fontId="6"/>
  </si>
  <si>
    <t>（再掲）訪問指導回数</t>
    <rPh sb="1" eb="3">
      <t>サイケイ</t>
    </rPh>
    <rPh sb="4" eb="6">
      <t>ホウモン</t>
    </rPh>
    <rPh sb="6" eb="8">
      <t>シドウ</t>
    </rPh>
    <rPh sb="8" eb="10">
      <t>カイスウ</t>
    </rPh>
    <phoneticPr fontId="6"/>
  </si>
  <si>
    <t>延人数</t>
    <rPh sb="0" eb="1">
      <t>ノ</t>
    </rPh>
    <rPh sb="1" eb="2">
      <t>ニン</t>
    </rPh>
    <rPh sb="2" eb="3">
      <t>スウ</t>
    </rPh>
    <phoneticPr fontId="6"/>
  </si>
  <si>
    <t>健康増進事業以外その他</t>
    <rPh sb="0" eb="2">
      <t>ケンコウ</t>
    </rPh>
    <rPh sb="2" eb="4">
      <t>ゾウシン</t>
    </rPh>
    <rPh sb="4" eb="6">
      <t>ジギョウ</t>
    </rPh>
    <rPh sb="6" eb="8">
      <t>イガイ</t>
    </rPh>
    <rPh sb="10" eb="11">
      <t>タ</t>
    </rPh>
    <phoneticPr fontId="6"/>
  </si>
  <si>
    <t>人材育成</t>
    <rPh sb="0" eb="2">
      <t>ジンザイ</t>
    </rPh>
    <rPh sb="2" eb="4">
      <t>イクセイ</t>
    </rPh>
    <phoneticPr fontId="6"/>
  </si>
  <si>
    <t>普及啓発</t>
    <rPh sb="0" eb="2">
      <t>フキュウ</t>
    </rPh>
    <rPh sb="2" eb="4">
      <t>ケイハツ</t>
    </rPh>
    <phoneticPr fontId="6"/>
  </si>
  <si>
    <t>学童期・思春期</t>
    <rPh sb="2" eb="3">
      <t>キ</t>
    </rPh>
    <phoneticPr fontId="6"/>
  </si>
  <si>
    <t>個　　別　　指　　導</t>
    <rPh sb="0" eb="1">
      <t>コ</t>
    </rPh>
    <rPh sb="3" eb="4">
      <t>ベツ</t>
    </rPh>
    <rPh sb="6" eb="7">
      <t>ユビ</t>
    </rPh>
    <rPh sb="9" eb="10">
      <t>シルベ</t>
    </rPh>
    <phoneticPr fontId="6"/>
  </si>
  <si>
    <t>第２６－２表　市町村栄養改善活動状況（個別指導）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6"/>
  </si>
  <si>
    <t>会　議　　・　　研　修　等　　・　　そ　の　他</t>
    <rPh sb="0" eb="1">
      <t>カイ</t>
    </rPh>
    <rPh sb="2" eb="3">
      <t>ギ</t>
    </rPh>
    <rPh sb="8" eb="9">
      <t>ケン</t>
    </rPh>
    <rPh sb="10" eb="11">
      <t>オサム</t>
    </rPh>
    <rPh sb="12" eb="13">
      <t>トウ</t>
    </rPh>
    <rPh sb="22" eb="23">
      <t>タ</t>
    </rPh>
    <phoneticPr fontId="6"/>
  </si>
  <si>
    <t>令和元年度</t>
    <phoneticPr fontId="6"/>
  </si>
  <si>
    <t>第２６－３表　市町村栄養改善活動状況（会議・研修等・その他）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カイギ</t>
    </rPh>
    <rPh sb="22" eb="25">
      <t>ケンシュウトウ</t>
    </rPh>
    <rPh sb="28" eb="29">
      <t>タ</t>
    </rPh>
    <phoneticPr fontId="6"/>
  </si>
  <si>
    <t>　 ２　札幌市・函館市・小樽市・旭川市の数は、各市調べによる。</t>
    <rPh sb="4" eb="7">
      <t>サッポロシ</t>
    </rPh>
    <rPh sb="8" eb="11">
      <t>ハコダテシ</t>
    </rPh>
    <rPh sb="12" eb="15">
      <t>オタルシ</t>
    </rPh>
    <rPh sb="16" eb="19">
      <t>アサヒカワシ</t>
    </rPh>
    <rPh sb="20" eb="21">
      <t>カズ</t>
    </rPh>
    <rPh sb="23" eb="25">
      <t>カクシ</t>
    </rPh>
    <rPh sb="25" eb="26">
      <t>シラ</t>
    </rPh>
    <phoneticPr fontId="6"/>
  </si>
  <si>
    <t>注１　学校は、学校給食センター・幼稚園を含む。</t>
    <rPh sb="0" eb="1">
      <t>チュウ</t>
    </rPh>
    <rPh sb="3" eb="5">
      <t>ガッコウ</t>
    </rPh>
    <rPh sb="7" eb="9">
      <t>ガッコウ</t>
    </rPh>
    <rPh sb="9" eb="11">
      <t>キュウショク</t>
    </rPh>
    <rPh sb="16" eb="19">
      <t>ヨウチエン</t>
    </rPh>
    <rPh sb="20" eb="21">
      <t>フク</t>
    </rPh>
    <phoneticPr fontId="6"/>
  </si>
  <si>
    <t>資料　行政栄養士業務実績報告</t>
    <rPh sb="3" eb="5">
      <t>ギョウセイ</t>
    </rPh>
    <rPh sb="5" eb="8">
      <t>エイヨウシ</t>
    </rPh>
    <rPh sb="8" eb="10">
      <t>ギョウム</t>
    </rPh>
    <rPh sb="10" eb="12">
      <t>ジッセキ</t>
    </rPh>
    <rPh sb="12" eb="14">
      <t>ホウコク</t>
    </rPh>
    <phoneticPr fontId="6"/>
  </si>
  <si>
    <t>江差保健所</t>
    <rPh sb="0" eb="2">
      <t>エサシ</t>
    </rPh>
    <rPh sb="2" eb="5">
      <t>ホケンジョ</t>
    </rPh>
    <phoneticPr fontId="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</si>
  <si>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</si>
  <si>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八雲保健所</t>
    <rPh sb="0" eb="2">
      <t>ヤクモ</t>
    </rPh>
    <rPh sb="2" eb="5">
      <t>ホケンショ</t>
    </rPh>
    <phoneticPr fontId="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</si>
  <si>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6"/>
  </si>
  <si>
    <t>保健所</t>
    <rPh sb="0" eb="3">
      <t>ホケンジョ</t>
    </rPh>
    <phoneticPr fontId="6"/>
  </si>
  <si>
    <t>全道</t>
    <phoneticPr fontId="6"/>
  </si>
  <si>
    <t>指導数</t>
  </si>
  <si>
    <t>施設数</t>
  </si>
  <si>
    <t>1回50食以上
又は1日100
食以上</t>
    <rPh sb="5" eb="7">
      <t>イジョウ</t>
    </rPh>
    <phoneticPr fontId="6"/>
  </si>
  <si>
    <t>1回100食以上又は1日250食以上</t>
  </si>
  <si>
    <t>1回300食以上又は1日750食以上</t>
  </si>
  <si>
    <r>
      <t>その他</t>
    </r>
    <r>
      <rPr>
        <b/>
        <u/>
        <sz val="11"/>
        <rFont val="游ゴシック"/>
        <family val="3"/>
        <charset val="128"/>
        <scheme val="minor"/>
      </rPr>
      <t>の給食施設</t>
    </r>
    <rPh sb="4" eb="6">
      <t>キュウショク</t>
    </rPh>
    <rPh sb="6" eb="8">
      <t>シセツ</t>
    </rPh>
    <phoneticPr fontId="6"/>
  </si>
  <si>
    <t>事業所</t>
    <rPh sb="0" eb="3">
      <t>ジギョウショ</t>
    </rPh>
    <phoneticPr fontId="6"/>
  </si>
  <si>
    <t>社会福祉施設</t>
    <rPh sb="0" eb="2">
      <t>シャカイ</t>
    </rPh>
    <rPh sb="2" eb="4">
      <t>フクシ</t>
    </rPh>
    <rPh sb="4" eb="6">
      <t>シセツ</t>
    </rPh>
    <phoneticPr fontId="6"/>
  </si>
  <si>
    <t>児童福祉施設</t>
    <rPh sb="0" eb="2">
      <t>ジドウ</t>
    </rPh>
    <rPh sb="2" eb="4">
      <t>フクシ</t>
    </rPh>
    <rPh sb="4" eb="6">
      <t>シセツ</t>
    </rPh>
    <phoneticPr fontId="6"/>
  </si>
  <si>
    <t>老人福祉施設</t>
    <rPh sb="0" eb="2">
      <t>ロウジン</t>
    </rPh>
    <rPh sb="2" eb="4">
      <t>フクシ</t>
    </rPh>
    <rPh sb="4" eb="6">
      <t>シセツ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</si>
  <si>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</si>
  <si>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病院</t>
    <rPh sb="0" eb="2">
      <t>ビョウイン</t>
    </rPh>
    <phoneticPr fontId="6"/>
  </si>
  <si>
    <t>施設数</t>
    <phoneticPr fontId="6"/>
  </si>
  <si>
    <t>学校</t>
    <rPh sb="0" eb="2">
      <t>ガッコウ</t>
    </rPh>
    <phoneticPr fontId="6"/>
  </si>
  <si>
    <t>第２７－１表　給食施設指導数（個別）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コベツ</t>
    </rPh>
    <phoneticPr fontId="6"/>
  </si>
  <si>
    <t>注　　　札幌市・函館市・小樽市・旭川市の数は、各市調べによる。</t>
    <rPh sb="0" eb="1">
      <t>チュウ</t>
    </rPh>
    <rPh sb="4" eb="7">
      <t>サッポロシ</t>
    </rPh>
    <rPh sb="8" eb="11">
      <t>ハコダテシ</t>
    </rPh>
    <rPh sb="12" eb="15">
      <t>オタルシ</t>
    </rPh>
    <rPh sb="16" eb="19">
      <t>アサヒカワシ</t>
    </rPh>
    <rPh sb="20" eb="21">
      <t>カズ</t>
    </rPh>
    <rPh sb="23" eb="25">
      <t>カクシ</t>
    </rPh>
    <rPh sb="25" eb="26">
      <t>シラ</t>
    </rPh>
    <phoneticPr fontId="6"/>
  </si>
  <si>
    <t>延指導人数</t>
    <rPh sb="0" eb="1">
      <t>ノ</t>
    </rPh>
    <rPh sb="3" eb="4">
      <t>ニン</t>
    </rPh>
    <phoneticPr fontId="6"/>
  </si>
  <si>
    <t>延施設数</t>
    <rPh sb="0" eb="1">
      <t>ノ</t>
    </rPh>
    <rPh sb="1" eb="4">
      <t>シセツスウ</t>
    </rPh>
    <phoneticPr fontId="6"/>
  </si>
  <si>
    <t>1回50食以上又は
1日100食以上</t>
    <phoneticPr fontId="6"/>
  </si>
  <si>
    <t>計</t>
    <rPh sb="0" eb="1">
      <t>ケイ</t>
    </rPh>
    <phoneticPr fontId="6"/>
  </si>
  <si>
    <t>第２７－２表　給食施設指導数（集団）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シュウダン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</si>
</sst>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;&quot;-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name val="Arial"/>
      <family val="2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</cellStyleXfs>
  <cellXfs count="434">
    <xf numFmtId="0" fontId="0" fillId="0" borderId="0" xfId="0">
      <alignment vertical="center"/>
    </xf>
    <xf numFmtId="38" fontId="2" fillId="0" borderId="0" xfId="2" applyFont="1"/>
    <xf numFmtId="38" fontId="2" fillId="0" borderId="0" xfId="2" applyFont="1" applyAlignment="1">
      <alignment horizontal="left" vertical="top"/>
    </xf>
    <xf numFmtId="38" fontId="4" fillId="0" borderId="0" xfId="2" applyFont="1"/>
    <xf numFmtId="38" fontId="5" fillId="0" borderId="0" xfId="2" applyFont="1"/>
    <xf numFmtId="38" fontId="5" fillId="0" borderId="0" xfId="2" applyFont="1" applyAlignment="1">
      <alignment horizontal="left" vertical="top"/>
    </xf>
    <xf numFmtId="38" fontId="4" fillId="0" borderId="0" xfId="2" applyFont="1" applyBorder="1"/>
    <xf numFmtId="38" fontId="5" fillId="0" borderId="0" xfId="2" applyFont="1" applyBorder="1"/>
    <xf numFmtId="38" fontId="5" fillId="0" borderId="0" xfId="2" applyFont="1" applyBorder="1" applyAlignment="1">
      <alignment horizontal="left"/>
    </xf>
    <xf numFmtId="38" fontId="5" fillId="0" borderId="0" xfId="2" applyFont="1" applyBorder="1" applyAlignment="1">
      <alignment horizontal="left" vertical="top"/>
    </xf>
    <xf numFmtId="38" fontId="5" fillId="0" borderId="0" xfId="2" applyFont="1" applyBorder="1" applyAlignment="1"/>
    <xf numFmtId="38" fontId="5" fillId="0" borderId="1" xfId="2" applyFont="1" applyBorder="1" applyAlignment="1">
      <alignment horizontal="right" vertical="center"/>
    </xf>
    <xf numFmtId="38" fontId="5" fillId="0" borderId="2" xfId="2" applyFont="1" applyBorder="1" applyAlignment="1">
      <alignment horizontal="right" vertical="center"/>
    </xf>
    <xf numFmtId="38" fontId="5" fillId="0" borderId="1" xfId="2" applyFont="1" applyFill="1" applyBorder="1"/>
    <xf numFmtId="38" fontId="5" fillId="0" borderId="3" xfId="2" applyFont="1" applyFill="1" applyBorder="1" applyAlignment="1">
      <alignment horizontal="center" vertical="center"/>
    </xf>
    <xf numFmtId="38" fontId="5" fillId="0" borderId="4" xfId="2" applyFont="1" applyBorder="1" applyAlignment="1">
      <alignment horizontal="left" vertical="top"/>
    </xf>
    <xf numFmtId="38" fontId="5" fillId="0" borderId="5" xfId="2" applyFont="1" applyFill="1" applyBorder="1" applyAlignment="1">
      <alignment horizontal="center" vertical="center"/>
    </xf>
    <xf numFmtId="38" fontId="5" fillId="0" borderId="6" xfId="2" applyFont="1" applyBorder="1" applyAlignment="1">
      <alignment horizontal="left" vertical="top"/>
    </xf>
    <xf numFmtId="38" fontId="5" fillId="0" borderId="7" xfId="2" applyFont="1" applyFill="1" applyBorder="1" applyAlignment="1">
      <alignment horizontal="center" vertical="center"/>
    </xf>
    <xf numFmtId="38" fontId="5" fillId="0" borderId="8" xfId="2" applyFont="1" applyBorder="1" applyAlignment="1">
      <alignment horizontal="left" vertical="top"/>
    </xf>
    <xf numFmtId="38" fontId="5" fillId="2" borderId="1" xfId="2" applyFont="1" applyFill="1" applyBorder="1" applyAlignment="1">
      <alignment horizontal="right" vertical="center"/>
    </xf>
    <xf numFmtId="38" fontId="5" fillId="2" borderId="2" xfId="2" applyFont="1" applyFill="1" applyBorder="1" applyAlignment="1">
      <alignment horizontal="right" vertical="center"/>
    </xf>
    <xf numFmtId="38" fontId="5" fillId="2" borderId="1" xfId="2" applyFont="1" applyFill="1" applyBorder="1"/>
    <xf numFmtId="38" fontId="5" fillId="2" borderId="3" xfId="2" applyFont="1" applyFill="1" applyBorder="1" applyAlignment="1">
      <alignment horizontal="center" vertical="center"/>
    </xf>
    <xf numFmtId="38" fontId="5" fillId="2" borderId="4" xfId="2" applyFont="1" applyFill="1" applyBorder="1" applyAlignment="1">
      <alignment horizontal="left" vertical="top"/>
    </xf>
    <xf numFmtId="38" fontId="5" fillId="2" borderId="5" xfId="2" applyFont="1" applyFill="1" applyBorder="1" applyAlignment="1">
      <alignment horizontal="center" vertical="center"/>
    </xf>
    <xf numFmtId="38" fontId="5" fillId="2" borderId="6" xfId="2" applyFont="1" applyFill="1" applyBorder="1" applyAlignment="1">
      <alignment horizontal="left" vertical="top"/>
    </xf>
    <xf numFmtId="38" fontId="5" fillId="2" borderId="7" xfId="2" applyFont="1" applyFill="1" applyBorder="1" applyAlignment="1">
      <alignment horizontal="center" vertical="center"/>
    </xf>
    <xf numFmtId="38" fontId="5" fillId="2" borderId="8" xfId="2" applyFont="1" applyFill="1" applyBorder="1" applyAlignment="1">
      <alignment horizontal="left" vertical="top"/>
    </xf>
    <xf numFmtId="38" fontId="5" fillId="3" borderId="1" xfId="2" applyFont="1" applyFill="1" applyBorder="1" applyAlignment="1">
      <alignment horizontal="right" vertical="center"/>
    </xf>
    <xf numFmtId="38" fontId="5" fillId="3" borderId="2" xfId="2" applyFont="1" applyFill="1" applyBorder="1" applyAlignment="1">
      <alignment horizontal="right" vertical="center"/>
    </xf>
    <xf numFmtId="38" fontId="5" fillId="3" borderId="1" xfId="2" applyFont="1" applyFill="1" applyBorder="1"/>
    <xf numFmtId="38" fontId="5" fillId="3" borderId="3" xfId="2" applyFont="1" applyFill="1" applyBorder="1" applyAlignment="1">
      <alignment horizontal="center" vertical="center"/>
    </xf>
    <xf numFmtId="38" fontId="5" fillId="3" borderId="4" xfId="2" applyFont="1" applyFill="1" applyBorder="1" applyAlignment="1">
      <alignment horizontal="left" vertical="top"/>
    </xf>
    <xf numFmtId="38" fontId="5" fillId="3" borderId="5" xfId="2" applyFont="1" applyFill="1" applyBorder="1" applyAlignment="1">
      <alignment horizontal="center" vertical="center"/>
    </xf>
    <xf numFmtId="38" fontId="5" fillId="3" borderId="6" xfId="2" applyFont="1" applyFill="1" applyBorder="1" applyAlignment="1">
      <alignment horizontal="left" vertical="top"/>
    </xf>
    <xf numFmtId="38" fontId="5" fillId="3" borderId="7" xfId="2" applyFont="1" applyFill="1" applyBorder="1" applyAlignment="1">
      <alignment horizontal="center" vertical="center"/>
    </xf>
    <xf numFmtId="38" fontId="5" fillId="3" borderId="8" xfId="2" applyFont="1" applyFill="1" applyBorder="1" applyAlignment="1">
      <alignment horizontal="left" vertical="top" wrapText="1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38" fontId="4" fillId="2" borderId="0" xfId="2" applyFont="1" applyFill="1"/>
    <xf numFmtId="38" fontId="5" fillId="2" borderId="0" xfId="2" applyFont="1" applyFill="1" applyBorder="1" applyAlignment="1"/>
    <xf numFmtId="38" fontId="5" fillId="2" borderId="4" xfId="2" applyFont="1" applyFill="1" applyBorder="1" applyAlignment="1">
      <alignment horizontal="left" vertical="top"/>
    </xf>
    <xf numFmtId="38" fontId="5" fillId="2" borderId="1" xfId="2" quotePrefix="1" applyFont="1" applyFill="1" applyBorder="1" applyAlignment="1">
      <alignment horizontal="right" vertical="center"/>
    </xf>
    <xf numFmtId="38" fontId="5" fillId="2" borderId="6" xfId="2" applyFont="1" applyFill="1" applyBorder="1" applyAlignment="1">
      <alignment horizontal="left" vertical="top"/>
    </xf>
    <xf numFmtId="38" fontId="5" fillId="2" borderId="9" xfId="2" applyFont="1" applyFill="1" applyBorder="1" applyAlignment="1">
      <alignment horizontal="right" vertical="center"/>
    </xf>
    <xf numFmtId="38" fontId="5" fillId="2" borderId="10" xfId="2" applyFont="1" applyFill="1" applyBorder="1" applyAlignment="1">
      <alignment horizontal="right" vertical="center"/>
    </xf>
    <xf numFmtId="38" fontId="5" fillId="2" borderId="8" xfId="2" applyFont="1" applyFill="1" applyBorder="1" applyAlignment="1">
      <alignment horizontal="left" vertical="top"/>
    </xf>
    <xf numFmtId="38" fontId="5" fillId="2" borderId="10" xfId="2" applyFont="1" applyFill="1" applyBorder="1" applyAlignment="1">
      <alignment horizontal="right"/>
    </xf>
    <xf numFmtId="38" fontId="5" fillId="3" borderId="8" xfId="2" applyFont="1" applyFill="1" applyBorder="1" applyAlignment="1">
      <alignment horizontal="left" vertical="top"/>
    </xf>
    <xf numFmtId="38" fontId="5" fillId="4" borderId="5" xfId="2" applyFont="1" applyFill="1" applyBorder="1" applyAlignment="1">
      <alignment horizontal="right"/>
    </xf>
    <xf numFmtId="38" fontId="5" fillId="3" borderId="1" xfId="2" applyFont="1" applyFill="1" applyBorder="1" applyAlignment="1">
      <alignment horizontal="right" shrinkToFit="1"/>
    </xf>
    <xf numFmtId="38" fontId="5" fillId="3" borderId="2" xfId="2" applyFont="1" applyFill="1" applyBorder="1" applyAlignment="1">
      <alignment horizontal="right" shrinkToFit="1"/>
    </xf>
    <xf numFmtId="38" fontId="5" fillId="3" borderId="11" xfId="2" applyFont="1" applyFill="1" applyBorder="1" applyAlignment="1">
      <alignment horizontal="right" shrinkToFit="1"/>
    </xf>
    <xf numFmtId="38" fontId="5" fillId="3" borderId="12" xfId="2" applyFont="1" applyFill="1" applyBorder="1" applyAlignment="1">
      <alignment horizontal="center" vertical="center"/>
    </xf>
    <xf numFmtId="38" fontId="5" fillId="3" borderId="4" xfId="2" applyFont="1" applyFill="1" applyBorder="1" applyAlignment="1">
      <alignment horizontal="left" vertical="top"/>
    </xf>
    <xf numFmtId="38" fontId="5" fillId="3" borderId="8" xfId="2" applyFont="1" applyFill="1" applyBorder="1" applyAlignment="1">
      <alignment horizontal="right" shrinkToFit="1"/>
    </xf>
    <xf numFmtId="38" fontId="5" fillId="3" borderId="13" xfId="2" applyFont="1" applyFill="1" applyBorder="1" applyAlignment="1">
      <alignment horizontal="right" shrinkToFit="1"/>
    </xf>
    <xf numFmtId="38" fontId="5" fillId="3" borderId="7" xfId="2" applyFont="1" applyFill="1" applyBorder="1" applyAlignment="1">
      <alignment horizontal="right" shrinkToFit="1"/>
    </xf>
    <xf numFmtId="38" fontId="5" fillId="3" borderId="14" xfId="2" applyFont="1" applyFill="1" applyBorder="1" applyAlignment="1">
      <alignment horizontal="center" vertical="center"/>
    </xf>
    <xf numFmtId="38" fontId="5" fillId="3" borderId="6" xfId="2" applyFont="1" applyFill="1" applyBorder="1" applyAlignment="1">
      <alignment horizontal="left" vertical="top"/>
    </xf>
    <xf numFmtId="38" fontId="5" fillId="3" borderId="15" xfId="2" applyFont="1" applyFill="1" applyBorder="1" applyAlignment="1">
      <alignment horizontal="center" vertical="center"/>
    </xf>
    <xf numFmtId="38" fontId="5" fillId="3" borderId="8" xfId="2" applyFont="1" applyFill="1" applyBorder="1" applyAlignment="1">
      <alignment horizontal="left" vertical="top"/>
    </xf>
    <xf numFmtId="38" fontId="4" fillId="0" borderId="5" xfId="2" applyFont="1" applyBorder="1"/>
    <xf numFmtId="38" fontId="5" fillId="0" borderId="4" xfId="2" applyFont="1" applyFill="1" applyBorder="1" applyAlignment="1">
      <alignment horizontal="center" vertical="center" textRotation="255" wrapText="1"/>
    </xf>
    <xf numFmtId="38" fontId="5" fillId="0" borderId="3" xfId="2" applyFont="1" applyFill="1" applyBorder="1" applyAlignment="1">
      <alignment horizontal="center" vertical="center" textRotation="255" wrapText="1"/>
    </xf>
    <xf numFmtId="38" fontId="9" fillId="0" borderId="1" xfId="2" applyFont="1" applyFill="1" applyBorder="1" applyAlignment="1">
      <alignment horizontal="center" vertical="center" wrapText="1"/>
    </xf>
    <xf numFmtId="38" fontId="5" fillId="0" borderId="3" xfId="2" applyFont="1" applyBorder="1" applyAlignment="1">
      <alignment horizontal="center" vertical="center" wrapText="1"/>
    </xf>
    <xf numFmtId="38" fontId="9" fillId="0" borderId="11" xfId="2" applyFont="1" applyFill="1" applyBorder="1" applyAlignment="1">
      <alignment horizontal="center" vertical="center" wrapText="1"/>
    </xf>
    <xf numFmtId="38" fontId="5" fillId="0" borderId="16" xfId="2" applyFont="1" applyBorder="1" applyAlignment="1">
      <alignment horizontal="center" vertical="center" wrapText="1"/>
    </xf>
    <xf numFmtId="38" fontId="9" fillId="0" borderId="1" xfId="2" applyFont="1" applyBorder="1" applyAlignment="1">
      <alignment horizontal="center" vertical="center" wrapText="1"/>
    </xf>
    <xf numFmtId="38" fontId="5" fillId="0" borderId="12" xfId="2" applyFont="1" applyFill="1" applyBorder="1"/>
    <xf numFmtId="38" fontId="5" fillId="0" borderId="3" xfId="2" applyFont="1" applyFill="1" applyBorder="1"/>
    <xf numFmtId="38" fontId="5" fillId="0" borderId="6" xfId="2" applyFont="1" applyBorder="1" applyAlignment="1">
      <alignment horizontal="left" vertical="top" wrapText="1"/>
    </xf>
    <xf numFmtId="38" fontId="4" fillId="0" borderId="5" xfId="2" applyFont="1" applyBorder="1" applyAlignment="1">
      <alignment vertical="center" wrapText="1"/>
    </xf>
    <xf numFmtId="38" fontId="5" fillId="0" borderId="8" xfId="2" applyFont="1" applyFill="1" applyBorder="1" applyAlignment="1">
      <alignment horizontal="center" vertical="center" textRotation="255" wrapText="1"/>
    </xf>
    <xf numFmtId="38" fontId="5" fillId="0" borderId="7" xfId="2" applyFont="1" applyFill="1" applyBorder="1" applyAlignment="1">
      <alignment horizontal="center" vertical="center" textRotation="255" wrapText="1"/>
    </xf>
    <xf numFmtId="38" fontId="5" fillId="0" borderId="17" xfId="2" applyFont="1" applyBorder="1" applyAlignment="1">
      <alignment wrapText="1"/>
    </xf>
    <xf numFmtId="38" fontId="5" fillId="0" borderId="7" xfId="2" applyFont="1" applyBorder="1" applyAlignment="1">
      <alignment horizontal="left" vertical="center"/>
    </xf>
    <xf numFmtId="38" fontId="5" fillId="0" borderId="0" xfId="2" applyFont="1" applyBorder="1" applyAlignment="1">
      <alignment wrapText="1"/>
    </xf>
    <xf numFmtId="38" fontId="5" fillId="0" borderId="18" xfId="2" applyFont="1" applyBorder="1" applyAlignment="1">
      <alignment horizontal="left" vertical="center"/>
    </xf>
    <xf numFmtId="38" fontId="5" fillId="0" borderId="0" xfId="2" applyFont="1" applyFill="1" applyBorder="1" applyAlignment="1">
      <alignment wrapText="1"/>
    </xf>
    <xf numFmtId="38" fontId="5" fillId="0" borderId="15" xfId="2" applyFont="1" applyBorder="1" applyAlignment="1">
      <alignment wrapText="1"/>
    </xf>
    <xf numFmtId="38" fontId="5" fillId="0" borderId="19" xfId="2" applyFont="1" applyBorder="1" applyAlignment="1">
      <alignment wrapText="1"/>
    </xf>
    <xf numFmtId="38" fontId="5" fillId="0" borderId="14" xfId="2" applyFont="1" applyFill="1" applyBorder="1"/>
    <xf numFmtId="38" fontId="5" fillId="0" borderId="5" xfId="2" applyFont="1" applyFill="1" applyBorder="1"/>
    <xf numFmtId="38" fontId="5" fillId="0" borderId="6" xfId="2" applyFont="1" applyFill="1" applyBorder="1" applyAlignment="1">
      <alignment horizontal="left" vertical="top"/>
    </xf>
    <xf numFmtId="38" fontId="5" fillId="0" borderId="9" xfId="2" applyFont="1" applyBorder="1" applyAlignment="1">
      <alignment horizontal="center"/>
    </xf>
    <xf numFmtId="38" fontId="5" fillId="0" borderId="17" xfId="2" applyFont="1" applyBorder="1" applyAlignment="1">
      <alignment horizontal="center"/>
    </xf>
    <xf numFmtId="38" fontId="5" fillId="0" borderId="19" xfId="2" applyFont="1" applyBorder="1" applyAlignment="1">
      <alignment horizontal="center"/>
    </xf>
    <xf numFmtId="38" fontId="5" fillId="0" borderId="20" xfId="2" applyFont="1" applyBorder="1" applyAlignment="1">
      <alignment horizontal="center"/>
    </xf>
    <xf numFmtId="38" fontId="5" fillId="0" borderId="11" xfId="2" applyFont="1" applyBorder="1" applyAlignment="1">
      <alignment horizontal="center"/>
    </xf>
    <xf numFmtId="38" fontId="5" fillId="0" borderId="15" xfId="2" applyFont="1" applyFill="1" applyBorder="1"/>
    <xf numFmtId="38" fontId="5" fillId="0" borderId="7" xfId="2" applyFont="1" applyFill="1" applyBorder="1"/>
    <xf numFmtId="38" fontId="5" fillId="0" borderId="8" xfId="2" applyFont="1" applyFill="1" applyBorder="1" applyAlignment="1">
      <alignment horizontal="left" vertical="top"/>
    </xf>
    <xf numFmtId="38" fontId="5" fillId="0" borderId="0" xfId="1" applyFont="1" applyFill="1" applyAlignment="1">
      <alignment horizontal="right"/>
    </xf>
    <xf numFmtId="38" fontId="5" fillId="0" borderId="0" xfId="2" applyFont="1" applyAlignment="1">
      <alignment horizontal="right"/>
    </xf>
    <xf numFmtId="38" fontId="5" fillId="0" borderId="21" xfId="2" applyFont="1" applyBorder="1" applyAlignment="1">
      <alignment horizontal="left"/>
    </xf>
    <xf numFmtId="38" fontId="5" fillId="0" borderId="21" xfId="2" applyFont="1" applyBorder="1" applyAlignment="1">
      <alignment horizontal="left" vertical="top"/>
    </xf>
    <xf numFmtId="38" fontId="2" fillId="0" borderId="0" xfId="2" applyFont="1" applyAlignment="1">
      <alignment horizontal="left"/>
    </xf>
    <xf numFmtId="38" fontId="9" fillId="0" borderId="0" xfId="2" applyFont="1" applyAlignment="1"/>
    <xf numFmtId="38" fontId="9" fillId="0" borderId="0" xfId="2" applyFont="1" applyAlignment="1">
      <alignment horizontal="left"/>
    </xf>
    <xf numFmtId="38" fontId="5" fillId="0" borderId="0" xfId="2" applyFont="1" applyAlignment="1"/>
    <xf numFmtId="38" fontId="5" fillId="0" borderId="0" xfId="2" applyFont="1" applyAlignment="1">
      <alignment horizontal="left"/>
    </xf>
    <xf numFmtId="38" fontId="5" fillId="0" borderId="0" xfId="2" applyFont="1" applyFill="1" applyAlignment="1"/>
    <xf numFmtId="38" fontId="5" fillId="0" borderId="0" xfId="2" applyFont="1" applyFill="1" applyAlignment="1">
      <alignment horizontal="left"/>
    </xf>
    <xf numFmtId="38" fontId="5" fillId="0" borderId="0" xfId="2" applyFont="1" applyFill="1" applyBorder="1" applyAlignment="1"/>
    <xf numFmtId="38" fontId="5" fillId="0" borderId="0" xfId="2" applyFont="1" applyFill="1" applyBorder="1" applyAlignment="1">
      <alignment horizontal="left" vertical="center"/>
    </xf>
    <xf numFmtId="38" fontId="4" fillId="0" borderId="0" xfId="2" applyFont="1" applyFill="1"/>
    <xf numFmtId="38" fontId="5" fillId="0" borderId="1" xfId="2" applyFont="1" applyFill="1" applyBorder="1" applyAlignment="1">
      <alignment horizontal="right"/>
    </xf>
    <xf numFmtId="38" fontId="5" fillId="0" borderId="9" xfId="2" applyFont="1" applyFill="1" applyBorder="1" applyAlignment="1">
      <alignment horizontal="right"/>
    </xf>
    <xf numFmtId="38" fontId="5" fillId="0" borderId="1" xfId="2" applyFont="1" applyFill="1" applyBorder="1" applyAlignment="1">
      <alignment horizontal="left" vertical="center"/>
    </xf>
    <xf numFmtId="38" fontId="5" fillId="2" borderId="1" xfId="2" applyFont="1" applyFill="1" applyBorder="1" applyAlignment="1">
      <alignment horizontal="right"/>
    </xf>
    <xf numFmtId="38" fontId="5" fillId="2" borderId="9" xfId="2" applyFont="1" applyFill="1" applyBorder="1" applyAlignment="1">
      <alignment horizontal="right"/>
    </xf>
    <xf numFmtId="38" fontId="5" fillId="2" borderId="1" xfId="2" applyFont="1" applyFill="1" applyBorder="1" applyAlignment="1">
      <alignment horizontal="left" vertical="center"/>
    </xf>
    <xf numFmtId="38" fontId="5" fillId="3" borderId="1" xfId="2" applyFont="1" applyFill="1" applyBorder="1" applyAlignment="1">
      <alignment horizontal="right"/>
    </xf>
    <xf numFmtId="38" fontId="5" fillId="3" borderId="9" xfId="2" applyFont="1" applyFill="1" applyBorder="1" applyAlignment="1">
      <alignment horizontal="right"/>
    </xf>
    <xf numFmtId="38" fontId="5" fillId="3" borderId="1" xfId="2" applyFont="1" applyFill="1" applyBorder="1" applyAlignment="1">
      <alignment horizontal="left" vertical="center" wrapText="1"/>
    </xf>
    <xf numFmtId="176" fontId="5" fillId="0" borderId="9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38" fontId="4" fillId="0" borderId="0" xfId="2" applyFont="1" applyFill="1" applyAlignment="1">
      <alignment shrinkToFit="1"/>
    </xf>
    <xf numFmtId="38" fontId="5" fillId="0" borderId="0" xfId="2" applyFont="1" applyFill="1" applyAlignment="1">
      <alignment shrinkToFit="1"/>
    </xf>
    <xf numFmtId="38" fontId="5" fillId="2" borderId="1" xfId="2" applyFont="1" applyFill="1" applyBorder="1" applyAlignment="1">
      <alignment horizontal="right" shrinkToFit="1"/>
    </xf>
    <xf numFmtId="38" fontId="5" fillId="2" borderId="9" xfId="2" applyFont="1" applyFill="1" applyBorder="1" applyAlignment="1">
      <alignment horizontal="right" shrinkToFit="1"/>
    </xf>
    <xf numFmtId="38" fontId="5" fillId="2" borderId="1" xfId="2" applyFont="1" applyFill="1" applyBorder="1" applyAlignment="1">
      <alignment horizontal="left" vertical="center" shrinkToFit="1"/>
    </xf>
    <xf numFmtId="38" fontId="10" fillId="2" borderId="1" xfId="2" applyFont="1" applyFill="1" applyBorder="1" applyAlignment="1">
      <alignment horizontal="right"/>
    </xf>
    <xf numFmtId="38" fontId="11" fillId="2" borderId="1" xfId="2" applyFont="1" applyFill="1" applyBorder="1" applyAlignment="1">
      <alignment horizontal="right"/>
    </xf>
    <xf numFmtId="38" fontId="11" fillId="2" borderId="9" xfId="2" applyFont="1" applyFill="1" applyBorder="1" applyAlignment="1">
      <alignment horizontal="right"/>
    </xf>
    <xf numFmtId="38" fontId="10" fillId="2" borderId="9" xfId="2" applyFont="1" applyFill="1" applyBorder="1" applyAlignment="1">
      <alignment horizontal="right"/>
    </xf>
    <xf numFmtId="38" fontId="4" fillId="0" borderId="0" xfId="2" applyFont="1" applyAlignment="1">
      <alignment horizontal="right" shrinkToFit="1"/>
    </xf>
    <xf numFmtId="38" fontId="5" fillId="0" borderId="0" xfId="2" applyFont="1" applyBorder="1" applyAlignment="1">
      <alignment horizontal="right" shrinkToFit="1"/>
    </xf>
    <xf numFmtId="38" fontId="5" fillId="4" borderId="0" xfId="2" applyFont="1" applyFill="1" applyBorder="1" applyAlignment="1">
      <alignment horizontal="right" shrinkToFit="1"/>
    </xf>
    <xf numFmtId="38" fontId="5" fillId="3" borderId="9" xfId="2" applyFont="1" applyFill="1" applyBorder="1" applyAlignment="1">
      <alignment horizontal="right" shrinkToFit="1"/>
    </xf>
    <xf numFmtId="38" fontId="5" fillId="3" borderId="11" xfId="2" applyFont="1" applyFill="1" applyBorder="1" applyAlignment="1">
      <alignment horizontal="left" shrinkToFit="1"/>
    </xf>
    <xf numFmtId="38" fontId="5" fillId="4" borderId="5" xfId="2" applyFont="1" applyFill="1" applyBorder="1" applyAlignment="1">
      <alignment horizontal="right" shrinkToFit="1"/>
    </xf>
    <xf numFmtId="38" fontId="5" fillId="0" borderId="5" xfId="2" applyFont="1" applyFill="1" applyBorder="1" applyAlignment="1"/>
    <xf numFmtId="38" fontId="12" fillId="0" borderId="22" xfId="2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38" fontId="5" fillId="0" borderId="7" xfId="2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38" fontId="14" fillId="0" borderId="15" xfId="2" applyFont="1" applyFill="1" applyBorder="1" applyAlignment="1">
      <alignment horizontal="center" vertical="center" wrapText="1"/>
    </xf>
    <xf numFmtId="38" fontId="14" fillId="0" borderId="7" xfId="2" applyFont="1" applyFill="1" applyBorder="1" applyAlignment="1">
      <alignment horizontal="center" vertical="center" wrapText="1"/>
    </xf>
    <xf numFmtId="38" fontId="5" fillId="0" borderId="15" xfId="2" applyFont="1" applyFill="1" applyBorder="1" applyAlignment="1">
      <alignment horizontal="left" vertical="center" wrapText="1"/>
    </xf>
    <xf numFmtId="38" fontId="5" fillId="0" borderId="7" xfId="2" applyFont="1" applyFill="1" applyBorder="1" applyAlignment="1">
      <alignment horizontal="left" vertical="center" wrapText="1"/>
    </xf>
    <xf numFmtId="38" fontId="5" fillId="0" borderId="15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38" fontId="5" fillId="0" borderId="6" xfId="2" applyFont="1" applyFill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5" fillId="0" borderId="17" xfId="2" applyFont="1" applyBorder="1" applyAlignment="1">
      <alignment horizontal="center" vertical="center"/>
    </xf>
    <xf numFmtId="38" fontId="5" fillId="0" borderId="11" xfId="2" applyFont="1" applyBorder="1" applyAlignment="1">
      <alignment horizontal="center" vertical="center"/>
    </xf>
    <xf numFmtId="38" fontId="5" fillId="0" borderId="8" xfId="2" applyFont="1" applyFill="1" applyBorder="1" applyAlignment="1">
      <alignment horizontal="left"/>
    </xf>
    <xf numFmtId="38" fontId="5" fillId="0" borderId="21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 vertical="center"/>
    </xf>
    <xf numFmtId="38" fontId="5" fillId="0" borderId="21" xfId="2" applyFont="1" applyFill="1" applyBorder="1" applyAlignment="1">
      <alignment horizontal="center" vertical="center"/>
    </xf>
    <xf numFmtId="38" fontId="5" fillId="0" borderId="21" xfId="2" applyFont="1" applyFill="1" applyBorder="1" applyAlignment="1">
      <alignment horizontal="left" vertical="center"/>
    </xf>
    <xf numFmtId="38" fontId="15" fillId="0" borderId="0" xfId="2" applyFont="1"/>
    <xf numFmtId="38" fontId="15" fillId="0" borderId="0" xfId="2" applyFont="1" applyAlignment="1">
      <alignment horizontal="left"/>
    </xf>
    <xf numFmtId="38" fontId="16" fillId="0" borderId="0" xfId="2" applyFont="1" applyAlignment="1"/>
    <xf numFmtId="38" fontId="16" fillId="0" borderId="0" xfId="2" applyFont="1" applyAlignment="1">
      <alignment horizontal="left"/>
    </xf>
    <xf numFmtId="38" fontId="17" fillId="0" borderId="0" xfId="2" applyFont="1"/>
    <xf numFmtId="38" fontId="18" fillId="0" borderId="0" xfId="2" applyFont="1" applyAlignment="1"/>
    <xf numFmtId="38" fontId="18" fillId="0" borderId="0" xfId="2" applyFont="1" applyAlignment="1">
      <alignment horizontal="left"/>
    </xf>
    <xf numFmtId="38" fontId="18" fillId="0" borderId="0" xfId="2" applyFont="1" applyFill="1" applyAlignment="1"/>
    <xf numFmtId="38" fontId="18" fillId="0" borderId="0" xfId="2" applyFont="1" applyFill="1" applyAlignment="1">
      <alignment horizontal="left"/>
    </xf>
    <xf numFmtId="38" fontId="18" fillId="0" borderId="0" xfId="2" applyFont="1" applyBorder="1" applyAlignment="1"/>
    <xf numFmtId="38" fontId="18" fillId="0" borderId="0" xfId="2" applyFont="1" applyFill="1" applyBorder="1" applyAlignment="1"/>
    <xf numFmtId="38" fontId="18" fillId="0" borderId="0" xfId="2" applyFont="1" applyFill="1" applyBorder="1" applyAlignment="1">
      <alignment horizontal="left" vertical="center"/>
    </xf>
    <xf numFmtId="38" fontId="17" fillId="0" borderId="0" xfId="2" applyFont="1" applyFill="1"/>
    <xf numFmtId="38" fontId="18" fillId="0" borderId="1" xfId="2" applyFont="1" applyFill="1" applyBorder="1" applyAlignment="1">
      <alignment horizontal="right"/>
    </xf>
    <xf numFmtId="38" fontId="18" fillId="0" borderId="9" xfId="2" applyFont="1" applyFill="1" applyBorder="1" applyAlignment="1">
      <alignment horizontal="right"/>
    </xf>
    <xf numFmtId="38" fontId="18" fillId="0" borderId="1" xfId="2" applyFont="1" applyFill="1" applyBorder="1" applyAlignment="1">
      <alignment horizontal="left" vertical="center"/>
    </xf>
    <xf numFmtId="38" fontId="18" fillId="2" borderId="1" xfId="2" applyFont="1" applyFill="1" applyBorder="1" applyAlignment="1">
      <alignment horizontal="right"/>
    </xf>
    <xf numFmtId="38" fontId="18" fillId="2" borderId="9" xfId="2" applyFont="1" applyFill="1" applyBorder="1" applyAlignment="1">
      <alignment horizontal="right"/>
    </xf>
    <xf numFmtId="38" fontId="18" fillId="2" borderId="1" xfId="2" applyFont="1" applyFill="1" applyBorder="1" applyAlignment="1">
      <alignment horizontal="left" vertical="center"/>
    </xf>
    <xf numFmtId="38" fontId="18" fillId="3" borderId="1" xfId="2" applyFont="1" applyFill="1" applyBorder="1" applyAlignment="1">
      <alignment horizontal="right"/>
    </xf>
    <xf numFmtId="38" fontId="18" fillId="3" borderId="9" xfId="2" applyFont="1" applyFill="1" applyBorder="1" applyAlignment="1">
      <alignment horizontal="right"/>
    </xf>
    <xf numFmtId="38" fontId="18" fillId="3" borderId="1" xfId="2" applyFont="1" applyFill="1" applyBorder="1" applyAlignment="1">
      <alignment horizontal="left" vertical="center" wrapText="1"/>
    </xf>
    <xf numFmtId="38" fontId="18" fillId="0" borderId="9" xfId="2" applyFont="1" applyFill="1" applyBorder="1" applyAlignment="1">
      <alignment horizontal="right" shrinkToFit="1"/>
    </xf>
    <xf numFmtId="176" fontId="18" fillId="0" borderId="1" xfId="2" applyNumberFormat="1" applyFont="1" applyFill="1" applyBorder="1" applyAlignment="1">
      <alignment horizontal="right" vertical="center"/>
    </xf>
    <xf numFmtId="38" fontId="18" fillId="0" borderId="1" xfId="2" applyFont="1" applyFill="1" applyBorder="1" applyAlignment="1">
      <alignment horizontal="right" shrinkToFit="1"/>
    </xf>
    <xf numFmtId="38" fontId="19" fillId="2" borderId="1" xfId="2" applyFont="1" applyFill="1" applyBorder="1" applyAlignment="1">
      <alignment horizontal="right"/>
    </xf>
    <xf numFmtId="38" fontId="20" fillId="2" borderId="1" xfId="2" applyFont="1" applyFill="1" applyBorder="1" applyAlignment="1">
      <alignment horizontal="right"/>
    </xf>
    <xf numFmtId="38" fontId="19" fillId="2" borderId="9" xfId="2" applyFont="1" applyFill="1" applyBorder="1" applyAlignment="1">
      <alignment horizontal="right" shrinkToFit="1"/>
    </xf>
    <xf numFmtId="38" fontId="19" fillId="2" borderId="9" xfId="2" applyFont="1" applyFill="1" applyBorder="1" applyAlignment="1">
      <alignment horizontal="right"/>
    </xf>
    <xf numFmtId="38" fontId="17" fillId="0" borderId="0" xfId="2" applyFont="1" applyAlignment="1">
      <alignment horizontal="right"/>
    </xf>
    <xf numFmtId="38" fontId="18" fillId="0" borderId="0" xfId="2" applyFont="1" applyBorder="1" applyAlignment="1">
      <alignment horizontal="right"/>
    </xf>
    <xf numFmtId="38" fontId="18" fillId="4" borderId="0" xfId="2" applyFont="1" applyFill="1" applyBorder="1" applyAlignment="1">
      <alignment horizontal="right"/>
    </xf>
    <xf numFmtId="38" fontId="18" fillId="3" borderId="1" xfId="2" applyFont="1" applyFill="1" applyBorder="1" applyAlignment="1">
      <alignment horizontal="left"/>
    </xf>
    <xf numFmtId="38" fontId="18" fillId="3" borderId="1" xfId="2" applyFont="1" applyFill="1" applyBorder="1" applyAlignment="1">
      <alignment horizontal="right" vertical="center"/>
    </xf>
    <xf numFmtId="38" fontId="18" fillId="0" borderId="1" xfId="2" applyFont="1" applyFill="1" applyBorder="1" applyAlignment="1">
      <alignment horizontal="center" vertical="center"/>
    </xf>
    <xf numFmtId="38" fontId="18" fillId="0" borderId="4" xfId="2" applyFont="1" applyFill="1" applyBorder="1" applyAlignment="1">
      <alignment horizontal="left"/>
    </xf>
    <xf numFmtId="0" fontId="17" fillId="0" borderId="12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38" fontId="18" fillId="0" borderId="19" xfId="2" applyFont="1" applyFill="1" applyBorder="1" applyAlignment="1">
      <alignment horizontal="center" vertical="center"/>
    </xf>
    <xf numFmtId="38" fontId="18" fillId="0" borderId="7" xfId="2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38" fontId="18" fillId="0" borderId="7" xfId="2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38" fontId="18" fillId="0" borderId="6" xfId="2" applyFont="1" applyFill="1" applyBorder="1" applyAlignment="1">
      <alignment horizontal="left"/>
    </xf>
    <xf numFmtId="0" fontId="17" fillId="0" borderId="9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38" fontId="18" fillId="0" borderId="11" xfId="2" applyFont="1" applyFill="1" applyBorder="1" applyAlignment="1">
      <alignment horizontal="center" vertical="center"/>
    </xf>
    <xf numFmtId="38" fontId="18" fillId="0" borderId="1" xfId="2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38" fontId="14" fillId="0" borderId="1" xfId="2" applyFont="1" applyFill="1" applyBorder="1" applyAlignment="1">
      <alignment horizontal="center" vertical="center" wrapText="1"/>
    </xf>
    <xf numFmtId="38" fontId="18" fillId="0" borderId="1" xfId="2" applyFont="1" applyFill="1" applyBorder="1" applyAlignment="1">
      <alignment horizontal="left" vertical="center" wrapText="1"/>
    </xf>
    <xf numFmtId="38" fontId="18" fillId="0" borderId="1" xfId="2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38" fontId="18" fillId="0" borderId="9" xfId="2" applyFont="1" applyBorder="1" applyAlignment="1">
      <alignment horizontal="center" vertical="center"/>
    </xf>
    <xf numFmtId="38" fontId="18" fillId="0" borderId="17" xfId="2" applyFont="1" applyBorder="1" applyAlignment="1">
      <alignment horizontal="center" vertical="center"/>
    </xf>
    <xf numFmtId="38" fontId="18" fillId="0" borderId="11" xfId="2" applyFont="1" applyBorder="1" applyAlignment="1">
      <alignment horizontal="center" vertical="center"/>
    </xf>
    <xf numFmtId="38" fontId="18" fillId="0" borderId="8" xfId="2" applyFont="1" applyFill="1" applyBorder="1" applyAlignment="1">
      <alignment horizontal="left"/>
    </xf>
    <xf numFmtId="38" fontId="18" fillId="0" borderId="21" xfId="2" applyFont="1" applyFill="1" applyBorder="1" applyAlignment="1">
      <alignment horizontal="right"/>
    </xf>
    <xf numFmtId="38" fontId="17" fillId="0" borderId="21" xfId="2" applyFont="1" applyFill="1" applyBorder="1"/>
    <xf numFmtId="38" fontId="18" fillId="0" borderId="0" xfId="2" applyFont="1" applyFill="1" applyBorder="1" applyAlignment="1">
      <alignment horizontal="right" vertical="center"/>
    </xf>
    <xf numFmtId="38" fontId="18" fillId="0" borderId="21" xfId="2" applyFont="1" applyFill="1" applyBorder="1" applyAlignment="1">
      <alignment horizontal="center" vertical="center"/>
    </xf>
    <xf numFmtId="38" fontId="18" fillId="0" borderId="21" xfId="2" applyFont="1" applyFill="1" applyBorder="1" applyAlignment="1">
      <alignment horizontal="left" vertical="center"/>
    </xf>
    <xf numFmtId="38" fontId="9" fillId="0" borderId="0" xfId="2" applyFont="1"/>
    <xf numFmtId="38" fontId="5" fillId="0" borderId="0" xfId="2" applyFont="1" applyFill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4" fillId="0" borderId="0" xfId="2" applyFont="1" applyFill="1" applyBorder="1"/>
    <xf numFmtId="38" fontId="5" fillId="0" borderId="0" xfId="2" applyFont="1" applyFill="1" applyBorder="1" applyAlignment="1">
      <alignment horizontal="left"/>
    </xf>
    <xf numFmtId="38" fontId="5" fillId="0" borderId="1" xfId="2" applyFont="1" applyFill="1" applyBorder="1" applyAlignment="1">
      <alignment horizontal="right" vertical="center"/>
    </xf>
    <xf numFmtId="38" fontId="5" fillId="0" borderId="1" xfId="2" quotePrefix="1" applyFont="1" applyFill="1" applyBorder="1" applyAlignment="1">
      <alignment horizontal="right"/>
    </xf>
    <xf numFmtId="176" fontId="18" fillId="0" borderId="9" xfId="2" applyNumberFormat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shrinkToFit="1"/>
    </xf>
    <xf numFmtId="38" fontId="5" fillId="3" borderId="4" xfId="2" applyFont="1" applyFill="1" applyBorder="1" applyAlignment="1">
      <alignment horizontal="right" vertical="center"/>
    </xf>
    <xf numFmtId="38" fontId="5" fillId="3" borderId="1" xfId="2" applyFont="1" applyFill="1" applyBorder="1" applyAlignment="1">
      <alignment horizontal="left"/>
    </xf>
    <xf numFmtId="38" fontId="5" fillId="0" borderId="22" xfId="2" applyFont="1" applyFill="1" applyBorder="1" applyAlignment="1">
      <alignment horizontal="center" vertical="center" wrapText="1"/>
    </xf>
    <xf numFmtId="38" fontId="5" fillId="0" borderId="23" xfId="2" applyFont="1" applyFill="1" applyBorder="1" applyAlignment="1">
      <alignment horizontal="center" vertical="center" wrapText="1"/>
    </xf>
    <xf numFmtId="38" fontId="5" fillId="0" borderId="24" xfId="2" applyFont="1" applyFill="1" applyBorder="1" applyAlignment="1">
      <alignment horizontal="center" vertical="center" wrapText="1"/>
    </xf>
    <xf numFmtId="38" fontId="5" fillId="0" borderId="25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left" wrapText="1"/>
    </xf>
    <xf numFmtId="38" fontId="5" fillId="0" borderId="26" xfId="2" applyFont="1" applyFill="1" applyBorder="1" applyAlignment="1">
      <alignment horizontal="center" vertical="center" wrapText="1"/>
    </xf>
    <xf numFmtId="38" fontId="5" fillId="0" borderId="27" xfId="2" applyFont="1" applyFill="1" applyBorder="1" applyAlignment="1">
      <alignment horizontal="center" vertical="center" wrapText="1"/>
    </xf>
    <xf numFmtId="38" fontId="5" fillId="0" borderId="26" xfId="2" applyFont="1" applyFill="1" applyBorder="1" applyAlignment="1">
      <alignment horizontal="center" vertical="center"/>
    </xf>
    <xf numFmtId="38" fontId="5" fillId="0" borderId="27" xfId="2" applyFont="1" applyFill="1" applyBorder="1" applyAlignment="1">
      <alignment horizontal="center" vertical="center"/>
    </xf>
    <xf numFmtId="38" fontId="5" fillId="0" borderId="28" xfId="2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 wrapText="1"/>
    </xf>
    <xf numFmtId="38" fontId="5" fillId="0" borderId="5" xfId="2" applyFont="1" applyFill="1" applyBorder="1" applyAlignment="1">
      <alignment horizontal="left"/>
    </xf>
    <xf numFmtId="0" fontId="4" fillId="0" borderId="19" xfId="0" applyFont="1" applyBorder="1" applyAlignment="1">
      <alignment horizontal="center" vertical="center"/>
    </xf>
    <xf numFmtId="38" fontId="5" fillId="0" borderId="19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 wrapText="1"/>
    </xf>
    <xf numFmtId="38" fontId="5" fillId="0" borderId="7" xfId="2" applyFont="1" applyBorder="1" applyAlignment="1">
      <alignment horizontal="left"/>
    </xf>
    <xf numFmtId="38" fontId="5" fillId="0" borderId="0" xfId="2" applyFont="1" applyFill="1" applyBorder="1" applyAlignment="1">
      <alignment vertical="center"/>
    </xf>
    <xf numFmtId="38" fontId="9" fillId="0" borderId="0" xfId="2" applyFont="1" applyBorder="1"/>
    <xf numFmtId="38" fontId="5" fillId="3" borderId="1" xfId="2" applyFont="1" applyFill="1" applyBorder="1" applyAlignment="1">
      <alignment horizontal="right" vertical="center" shrinkToFit="1"/>
    </xf>
    <xf numFmtId="38" fontId="5" fillId="3" borderId="1" xfId="1" applyFont="1" applyFill="1" applyBorder="1" applyAlignment="1">
      <alignment horizontal="left" vertical="center" wrapText="1"/>
    </xf>
    <xf numFmtId="38" fontId="5" fillId="2" borderId="1" xfId="2" applyFont="1" applyFill="1" applyBorder="1" applyAlignment="1">
      <alignment horizontal="right" vertical="center" shrinkToFit="1"/>
    </xf>
    <xf numFmtId="38" fontId="11" fillId="2" borderId="1" xfId="2" applyFont="1" applyFill="1" applyBorder="1" applyAlignment="1">
      <alignment horizontal="right" shrinkToFit="1"/>
    </xf>
    <xf numFmtId="38" fontId="5" fillId="3" borderId="8" xfId="2" applyFont="1" applyFill="1" applyBorder="1" applyAlignment="1">
      <alignment horizontal="right" vertical="center"/>
    </xf>
    <xf numFmtId="38" fontId="5" fillId="3" borderId="6" xfId="2" applyFont="1" applyFill="1" applyBorder="1" applyAlignment="1">
      <alignment horizontal="right"/>
    </xf>
    <xf numFmtId="38" fontId="5" fillId="0" borderId="29" xfId="2" applyFont="1" applyFill="1" applyBorder="1" applyAlignment="1">
      <alignment horizontal="center" vertical="center" wrapText="1"/>
    </xf>
    <xf numFmtId="38" fontId="5" fillId="0" borderId="30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center" vertical="center" wrapText="1"/>
    </xf>
    <xf numFmtId="38" fontId="5" fillId="0" borderId="32" xfId="2" applyFont="1" applyFill="1" applyBorder="1" applyAlignment="1">
      <alignment horizontal="center" vertical="center" wrapText="1"/>
    </xf>
    <xf numFmtId="38" fontId="5" fillId="0" borderId="33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38" fontId="5" fillId="0" borderId="35" xfId="2" applyFont="1" applyFill="1" applyBorder="1" applyAlignment="1">
      <alignment horizontal="center" vertical="center"/>
    </xf>
    <xf numFmtId="38" fontId="5" fillId="0" borderId="36" xfId="2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38" fontId="5" fillId="0" borderId="35" xfId="2" applyFont="1" applyFill="1" applyBorder="1" applyAlignment="1">
      <alignment horizontal="center" vertical="center" wrapText="1"/>
    </xf>
    <xf numFmtId="38" fontId="5" fillId="0" borderId="36" xfId="2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38" fontId="5" fillId="0" borderId="37" xfId="2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5" fillId="0" borderId="8" xfId="2" applyFont="1" applyBorder="1" applyAlignment="1">
      <alignment horizontal="left"/>
    </xf>
    <xf numFmtId="38" fontId="18" fillId="0" borderId="21" xfId="2" applyFont="1" applyFill="1" applyBorder="1" applyAlignment="1">
      <alignment horizontal="right" vertical="center"/>
    </xf>
    <xf numFmtId="38" fontId="4" fillId="0" borderId="21" xfId="2" applyFont="1" applyFill="1" applyBorder="1"/>
    <xf numFmtId="38" fontId="5" fillId="0" borderId="21" xfId="2" applyFont="1" applyFill="1" applyBorder="1" applyAlignment="1"/>
    <xf numFmtId="38" fontId="5" fillId="0" borderId="0" xfId="2" applyFont="1" applyFill="1" applyBorder="1" applyAlignment="1">
      <alignment horizontal="center" vertical="center"/>
    </xf>
    <xf numFmtId="38" fontId="4" fillId="0" borderId="0" xfId="2" applyFont="1" applyFill="1" applyAlignment="1">
      <alignment wrapText="1"/>
    </xf>
    <xf numFmtId="38" fontId="4" fillId="0" borderId="0" xfId="2" applyFont="1" applyFill="1" applyBorder="1" applyAlignment="1">
      <alignment wrapText="1"/>
    </xf>
    <xf numFmtId="38" fontId="5" fillId="0" borderId="31" xfId="2" applyFont="1" applyFill="1" applyBorder="1" applyAlignment="1">
      <alignment horizontal="center" vertical="center" wrapText="1"/>
    </xf>
    <xf numFmtId="38" fontId="5" fillId="0" borderId="38" xfId="2" applyFont="1" applyFill="1" applyBorder="1" applyAlignment="1">
      <alignment horizontal="center" vertical="center" wrapText="1"/>
    </xf>
    <xf numFmtId="38" fontId="2" fillId="0" borderId="0" xfId="1" applyFont="1" applyAlignment="1"/>
    <xf numFmtId="38" fontId="2" fillId="0" borderId="0" xfId="1" applyFont="1" applyFill="1" applyAlignment="1"/>
    <xf numFmtId="38" fontId="2" fillId="0" borderId="0" xfId="1" applyFont="1" applyAlignment="1">
      <alignment horizontal="left"/>
    </xf>
    <xf numFmtId="38" fontId="9" fillId="0" borderId="0" xfId="1" applyFont="1" applyFill="1" applyAlignment="1"/>
    <xf numFmtId="38" fontId="9" fillId="0" borderId="0" xfId="1" applyFont="1" applyAlignment="1">
      <alignment horizontal="left"/>
    </xf>
    <xf numFmtId="38" fontId="9" fillId="0" borderId="0" xfId="1" applyFont="1" applyFill="1" applyAlignment="1">
      <alignment horizontal="left"/>
    </xf>
    <xf numFmtId="38" fontId="4" fillId="0" borderId="0" xfId="1" applyFont="1" applyAlignment="1"/>
    <xf numFmtId="38" fontId="4" fillId="0" borderId="0" xfId="1" applyFont="1" applyFill="1" applyAlignment="1"/>
    <xf numFmtId="38" fontId="5" fillId="0" borderId="0" xfId="1" applyFont="1" applyFill="1" applyAlignment="1"/>
    <xf numFmtId="38" fontId="5" fillId="0" borderId="0" xfId="1" applyFont="1" applyFill="1" applyAlignment="1">
      <alignment horizontal="left"/>
    </xf>
    <xf numFmtId="38" fontId="5" fillId="0" borderId="0" xfId="1" applyFont="1" applyFill="1" applyAlignment="1">
      <alignment wrapText="1"/>
    </xf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5" fillId="0" borderId="0" xfId="1" applyFont="1" applyFill="1" applyBorder="1" applyAlignment="1"/>
    <xf numFmtId="0" fontId="4" fillId="0" borderId="0" xfId="0" applyFont="1" applyBorder="1" applyAlignment="1">
      <alignment vertical="top" wrapText="1"/>
    </xf>
    <xf numFmtId="38" fontId="4" fillId="0" borderId="0" xfId="1" applyFont="1" applyFill="1" applyAlignment="1">
      <alignment horizontal="left"/>
    </xf>
    <xf numFmtId="38" fontId="5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 wrapText="1"/>
    </xf>
    <xf numFmtId="38" fontId="5" fillId="0" borderId="0" xfId="1" applyFont="1" applyFill="1" applyBorder="1" applyAlignment="1">
      <alignment horizontal="right"/>
    </xf>
    <xf numFmtId="38" fontId="22" fillId="2" borderId="1" xfId="1" applyFont="1" applyFill="1" applyBorder="1" applyAlignment="1">
      <alignment horizontal="right"/>
    </xf>
    <xf numFmtId="38" fontId="23" fillId="2" borderId="1" xfId="1" applyFont="1" applyFill="1" applyBorder="1" applyAlignment="1">
      <alignment horizontal="left" vertical="center"/>
    </xf>
    <xf numFmtId="38" fontId="22" fillId="3" borderId="1" xfId="1" applyFont="1" applyFill="1" applyBorder="1" applyAlignment="1">
      <alignment horizontal="right" vertical="center"/>
    </xf>
    <xf numFmtId="38" fontId="22" fillId="3" borderId="1" xfId="1" applyFont="1" applyFill="1" applyBorder="1" applyAlignment="1">
      <alignment horizontal="left" vertical="center" wrapText="1"/>
    </xf>
    <xf numFmtId="38" fontId="23" fillId="2" borderId="1" xfId="1" applyFont="1" applyFill="1" applyBorder="1" applyAlignment="1">
      <alignment horizontal="right"/>
    </xf>
    <xf numFmtId="38" fontId="23" fillId="3" borderId="1" xfId="1" applyFont="1" applyFill="1" applyBorder="1" applyAlignment="1">
      <alignment horizontal="right" vertical="center"/>
    </xf>
    <xf numFmtId="38" fontId="23" fillId="3" borderId="1" xfId="1" applyFont="1" applyFill="1" applyBorder="1" applyAlignment="1">
      <alignment horizontal="left" vertical="center" wrapText="1"/>
    </xf>
    <xf numFmtId="38" fontId="5" fillId="2" borderId="1" xfId="1" applyFont="1" applyFill="1" applyBorder="1" applyAlignment="1">
      <alignment horizontal="right"/>
    </xf>
    <xf numFmtId="38" fontId="5" fillId="2" borderId="11" xfId="1" applyFont="1" applyFill="1" applyBorder="1" applyAlignment="1">
      <alignment horizontal="right"/>
    </xf>
    <xf numFmtId="38" fontId="5" fillId="2" borderId="1" xfId="1" applyFont="1" applyFill="1" applyBorder="1" applyAlignment="1">
      <alignment horizontal="left" vertical="center"/>
    </xf>
    <xf numFmtId="38" fontId="10" fillId="2" borderId="1" xfId="1" applyFont="1" applyFill="1" applyBorder="1" applyAlignment="1">
      <alignment horizontal="right"/>
    </xf>
    <xf numFmtId="38" fontId="10" fillId="2" borderId="11" xfId="1" applyFont="1" applyFill="1" applyBorder="1" applyAlignment="1">
      <alignment horizontal="right"/>
    </xf>
    <xf numFmtId="38" fontId="5" fillId="2" borderId="1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horizontal="right"/>
    </xf>
    <xf numFmtId="38" fontId="5" fillId="3" borderId="4" xfId="1" applyFont="1" applyFill="1" applyBorder="1" applyAlignment="1">
      <alignment horizontal="left" vertical="center"/>
    </xf>
    <xf numFmtId="38" fontId="5" fillId="3" borderId="11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4" xfId="1" applyFont="1" applyBorder="1" applyAlignment="1">
      <alignment horizontal="left" wrapText="1"/>
    </xf>
    <xf numFmtId="0" fontId="4" fillId="0" borderId="0" xfId="4" applyFont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left" vertical="center" wrapText="1"/>
    </xf>
    <xf numFmtId="38" fontId="5" fillId="0" borderId="39" xfId="1" applyFont="1" applyFill="1" applyBorder="1" applyAlignment="1">
      <alignment horizontal="left" vertical="center" wrapText="1"/>
    </xf>
    <xf numFmtId="38" fontId="5" fillId="0" borderId="40" xfId="1" applyFont="1" applyFill="1" applyBorder="1" applyAlignment="1">
      <alignment horizontal="center" vertical="center" wrapText="1"/>
    </xf>
    <xf numFmtId="38" fontId="5" fillId="0" borderId="41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6" xfId="1" applyFont="1" applyBorder="1" applyAlignment="1"/>
    <xf numFmtId="38" fontId="5" fillId="0" borderId="17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Border="1" applyAlignment="1"/>
    <xf numFmtId="38" fontId="4" fillId="0" borderId="0" xfId="1" applyFont="1" applyFill="1" applyBorder="1" applyAlignment="1">
      <alignment vertical="top" wrapText="1"/>
    </xf>
    <xf numFmtId="38" fontId="18" fillId="0" borderId="0" xfId="1" applyFont="1" applyFill="1" applyAlignment="1">
      <alignment horizontal="right"/>
    </xf>
    <xf numFmtId="38" fontId="4" fillId="0" borderId="0" xfId="1" applyFont="1" applyBorder="1" applyAlignment="1">
      <alignment horizontal="left"/>
    </xf>
    <xf numFmtId="38" fontId="22" fillId="2" borderId="9" xfId="1" applyFont="1" applyFill="1" applyBorder="1" applyAlignment="1">
      <alignment horizontal="right"/>
    </xf>
    <xf numFmtId="38" fontId="23" fillId="2" borderId="9" xfId="1" applyFont="1" applyFill="1" applyBorder="1" applyAlignment="1">
      <alignment horizontal="right"/>
    </xf>
    <xf numFmtId="38" fontId="5" fillId="0" borderId="40" xfId="1" applyFont="1" applyBorder="1" applyAlignment="1">
      <alignment horizontal="center" vertical="center" wrapText="1"/>
    </xf>
    <xf numFmtId="38" fontId="5" fillId="0" borderId="41" xfId="1" applyFont="1" applyBorder="1" applyAlignment="1">
      <alignment horizontal="center" vertical="center" wrapText="1"/>
    </xf>
    <xf numFmtId="38" fontId="5" fillId="0" borderId="1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5" fillId="0" borderId="42" xfId="1" applyFont="1" applyFill="1" applyBorder="1" applyAlignment="1">
      <alignment horizontal="left" vertical="center" wrapText="1"/>
    </xf>
    <xf numFmtId="38" fontId="5" fillId="0" borderId="24" xfId="1" applyFont="1" applyFill="1" applyBorder="1" applyAlignment="1">
      <alignment horizontal="left" vertical="center" wrapText="1"/>
    </xf>
    <xf numFmtId="38" fontId="5" fillId="0" borderId="43" xfId="1" applyFont="1" applyBorder="1" applyAlignment="1">
      <alignment horizontal="center" vertical="center" wrapText="1"/>
    </xf>
    <xf numFmtId="38" fontId="5" fillId="0" borderId="44" xfId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left"/>
    </xf>
    <xf numFmtId="38" fontId="4" fillId="0" borderId="0" xfId="1" applyFont="1" applyFill="1" applyAlignment="1">
      <alignment shrinkToFit="1"/>
    </xf>
    <xf numFmtId="38" fontId="5" fillId="2" borderId="1" xfId="1" applyFont="1" applyFill="1" applyBorder="1" applyAlignment="1">
      <alignment horizontal="right" shrinkToFit="1"/>
    </xf>
    <xf numFmtId="38" fontId="5" fillId="2" borderId="9" xfId="1" applyFont="1" applyFill="1" applyBorder="1" applyAlignment="1">
      <alignment horizontal="right" shrinkToFit="1"/>
    </xf>
    <xf numFmtId="38" fontId="10" fillId="2" borderId="9" xfId="1" applyFont="1" applyFill="1" applyBorder="1" applyAlignment="1">
      <alignment horizontal="right"/>
    </xf>
    <xf numFmtId="38" fontId="4" fillId="0" borderId="0" xfId="1" applyFont="1" applyAlignment="1">
      <alignment shrinkToFit="1"/>
    </xf>
    <xf numFmtId="38" fontId="5" fillId="3" borderId="1" xfId="1" applyFont="1" applyFill="1" applyBorder="1" applyAlignment="1">
      <alignment horizontal="right" shrinkToFit="1"/>
    </xf>
    <xf numFmtId="38" fontId="5" fillId="3" borderId="4" xfId="1" applyFont="1" applyFill="1" applyBorder="1" applyAlignment="1">
      <alignment horizontal="left" vertical="center" shrinkToFit="1"/>
    </xf>
    <xf numFmtId="38" fontId="5" fillId="3" borderId="9" xfId="1" applyFont="1" applyFill="1" applyBorder="1" applyAlignment="1">
      <alignment horizontal="right" shrinkToFit="1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left" wrapText="1"/>
    </xf>
    <xf numFmtId="38" fontId="5" fillId="0" borderId="29" xfId="1" applyFont="1" applyFill="1" applyBorder="1" applyAlignment="1">
      <alignment horizontal="center" vertical="center" wrapText="1"/>
    </xf>
    <xf numFmtId="38" fontId="5" fillId="0" borderId="45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/>
    <xf numFmtId="0" fontId="4" fillId="0" borderId="9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5" fillId="0" borderId="35" xfId="1" applyFont="1" applyFill="1" applyBorder="1" applyAlignment="1">
      <alignment horizontal="left" vertical="center"/>
    </xf>
    <xf numFmtId="38" fontId="23" fillId="3" borderId="1" xfId="2" applyFont="1" applyFill="1" applyBorder="1" applyAlignment="1">
      <alignment horizontal="right" vertical="center"/>
    </xf>
    <xf numFmtId="38" fontId="4" fillId="2" borderId="0" xfId="1" applyFont="1" applyFill="1" applyAlignment="1"/>
    <xf numFmtId="38" fontId="4" fillId="2" borderId="0" xfId="1" applyFont="1" applyFill="1" applyBorder="1" applyAlignment="1"/>
    <xf numFmtId="38" fontId="5" fillId="2" borderId="0" xfId="1" applyFont="1" applyFill="1" applyBorder="1" applyAlignment="1">
      <alignment horizontal="right"/>
    </xf>
    <xf numFmtId="38" fontId="5" fillId="2" borderId="0" xfId="1" applyFont="1" applyFill="1" applyBorder="1" applyAlignment="1">
      <alignment horizontal="right"/>
    </xf>
    <xf numFmtId="38" fontId="5" fillId="2" borderId="5" xfId="1" applyFont="1" applyFill="1" applyBorder="1" applyAlignment="1">
      <alignment horizontal="right"/>
    </xf>
    <xf numFmtId="38" fontId="5" fillId="2" borderId="11" xfId="1" applyFont="1" applyFill="1" applyBorder="1" applyAlignment="1">
      <alignment horizontal="right" vertical="center"/>
    </xf>
    <xf numFmtId="38" fontId="9" fillId="2" borderId="1" xfId="1" applyFont="1" applyFill="1" applyBorder="1" applyAlignment="1">
      <alignment horizontal="left" vertical="center"/>
    </xf>
    <xf numFmtId="38" fontId="10" fillId="2" borderId="11" xfId="1" applyFont="1" applyFill="1" applyBorder="1" applyAlignment="1">
      <alignment horizontal="right" vertical="center"/>
    </xf>
    <xf numFmtId="38" fontId="5" fillId="4" borderId="0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4" borderId="0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3" borderId="11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38" fontId="5" fillId="0" borderId="24" xfId="1" applyFont="1" applyBorder="1" applyAlignment="1">
      <alignment horizontal="center" vertical="center" wrapText="1"/>
    </xf>
    <xf numFmtId="38" fontId="5" fillId="0" borderId="32" xfId="1" applyFont="1" applyBorder="1" applyAlignment="1">
      <alignment horizontal="center" vertical="center" wrapText="1"/>
    </xf>
    <xf numFmtId="38" fontId="18" fillId="0" borderId="35" xfId="1" applyFont="1" applyFill="1" applyBorder="1" applyAlignment="1">
      <alignment horizontal="right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19年報原稿 4(18～31)" xfId="5"/>
    <cellStyle name="標準_コピー19年報原稿 4(18～31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R1&#24180;&#24230;&#22577;&#27096;&#24335;18&#65374;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28-1"/>
      <sheetName val="28-2"/>
      <sheetName val="29-1"/>
      <sheetName val="29-2"/>
      <sheetName val="30"/>
      <sheetName val="31"/>
      <sheetName val="32"/>
      <sheetName val="33-1"/>
      <sheetName val="33-2"/>
      <sheetName val="34-1"/>
      <sheetName val="34-2"/>
      <sheetName val="35-1"/>
      <sheetName val="35-2"/>
      <sheetName val="36"/>
      <sheetName val="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T123"/>
  <sheetViews>
    <sheetView showGridLines="0" tabSelected="1" view="pageBreakPreview" zoomScaleNormal="75" zoomScaleSheetLayoutView="100" workbookViewId="0">
      <pane xSplit="3" ySplit="8" topLeftCell="D9" activePane="bottomRight" state="frozen"/>
      <selection activeCell="D89" sqref="D89:R116"/>
      <selection pane="topRight" activeCell="D89" sqref="D89:R116"/>
      <selection pane="bottomLeft" activeCell="D89" sqref="D89:R116"/>
      <selection pane="bottomRight" activeCell="D89" sqref="D89:R116"/>
    </sheetView>
  </sheetViews>
  <sheetFormatPr defaultColWidth="9" defaultRowHeight="15" x14ac:dyDescent="0.45"/>
  <cols>
    <col min="1" max="1" width="14.81640625" style="2" customWidth="1"/>
    <col min="2" max="2" width="8.26953125" style="1" customWidth="1"/>
    <col min="3" max="4" width="11.6328125" style="1" customWidth="1"/>
    <col min="5" max="6" width="5.90625" style="1" customWidth="1"/>
    <col min="7" max="7" width="6" style="1" customWidth="1"/>
    <col min="8" max="8" width="5.90625" style="1" customWidth="1"/>
    <col min="9" max="11" width="5.08984375" style="1" customWidth="1"/>
    <col min="12" max="12" width="6" style="1" customWidth="1"/>
    <col min="13" max="13" width="5.90625" style="1" customWidth="1"/>
    <col min="14" max="14" width="6" style="1" customWidth="1"/>
    <col min="15" max="15" width="5.90625" style="1" customWidth="1"/>
    <col min="16" max="18" width="5.08984375" style="1" customWidth="1"/>
    <col min="19" max="19" width="4.36328125" style="1" customWidth="1"/>
    <col min="20" max="16384" width="9" style="1"/>
  </cols>
  <sheetData>
    <row r="1" spans="1:20" s="3" customFormat="1" ht="13.5" customHeight="1" x14ac:dyDescent="0.55000000000000004">
      <c r="A1" s="98" t="s">
        <v>55</v>
      </c>
      <c r="B1" s="97"/>
      <c r="C1" s="97"/>
      <c r="D1" s="97"/>
      <c r="E1" s="97"/>
      <c r="F1" s="97"/>
      <c r="G1" s="4"/>
      <c r="H1" s="4"/>
      <c r="I1" s="4"/>
      <c r="J1" s="4"/>
      <c r="K1" s="4"/>
      <c r="L1" s="4"/>
      <c r="M1" s="4"/>
      <c r="N1" s="4"/>
      <c r="O1" s="4"/>
      <c r="P1" s="4"/>
      <c r="Q1" s="96"/>
      <c r="R1" s="95" t="s">
        <v>54</v>
      </c>
    </row>
    <row r="2" spans="1:20" s="3" customFormat="1" ht="18" x14ac:dyDescent="0.55000000000000004">
      <c r="A2" s="94"/>
      <c r="B2" s="93"/>
      <c r="C2" s="92"/>
      <c r="D2" s="91" t="s">
        <v>53</v>
      </c>
      <c r="E2" s="88"/>
      <c r="F2" s="88"/>
      <c r="G2" s="88"/>
      <c r="H2" s="88"/>
      <c r="I2" s="88"/>
      <c r="J2" s="88"/>
      <c r="K2" s="88"/>
      <c r="L2" s="90" t="s">
        <v>52</v>
      </c>
      <c r="M2" s="88"/>
      <c r="N2" s="88"/>
      <c r="O2" s="89"/>
      <c r="P2" s="88"/>
      <c r="Q2" s="88"/>
      <c r="R2" s="87"/>
      <c r="S2" s="6"/>
    </row>
    <row r="3" spans="1:20" s="3" customFormat="1" ht="16.5" customHeight="1" x14ac:dyDescent="0.55000000000000004">
      <c r="A3" s="86"/>
      <c r="B3" s="85"/>
      <c r="C3" s="84"/>
      <c r="D3" s="78" t="s">
        <v>51</v>
      </c>
      <c r="E3" s="83"/>
      <c r="F3" s="82"/>
      <c r="G3" s="78" t="s">
        <v>50</v>
      </c>
      <c r="H3" s="81"/>
      <c r="I3" s="75" t="s">
        <v>49</v>
      </c>
      <c r="J3" s="76" t="s">
        <v>48</v>
      </c>
      <c r="K3" s="76" t="s">
        <v>47</v>
      </c>
      <c r="L3" s="80" t="s">
        <v>51</v>
      </c>
      <c r="M3" s="79"/>
      <c r="N3" s="78" t="s">
        <v>50</v>
      </c>
      <c r="O3" s="77"/>
      <c r="P3" s="76" t="s">
        <v>49</v>
      </c>
      <c r="Q3" s="75" t="s">
        <v>48</v>
      </c>
      <c r="R3" s="75" t="s">
        <v>47</v>
      </c>
      <c r="S3" s="74"/>
      <c r="T3" s="6"/>
    </row>
    <row r="4" spans="1:20" s="3" customFormat="1" ht="72" customHeight="1" x14ac:dyDescent="0.55000000000000004">
      <c r="A4" s="73"/>
      <c r="B4" s="72"/>
      <c r="C4" s="71"/>
      <c r="D4" s="67"/>
      <c r="E4" s="66" t="s">
        <v>46</v>
      </c>
      <c r="F4" s="70" t="s">
        <v>45</v>
      </c>
      <c r="G4" s="67"/>
      <c r="H4" s="66" t="s">
        <v>43</v>
      </c>
      <c r="I4" s="64"/>
      <c r="J4" s="65"/>
      <c r="K4" s="65"/>
      <c r="L4" s="69"/>
      <c r="M4" s="68" t="s">
        <v>44</v>
      </c>
      <c r="N4" s="67"/>
      <c r="O4" s="66" t="s">
        <v>43</v>
      </c>
      <c r="P4" s="65"/>
      <c r="Q4" s="64"/>
      <c r="R4" s="64"/>
      <c r="S4" s="63"/>
      <c r="T4" s="6"/>
    </row>
    <row r="5" spans="1:20" s="3" customFormat="1" ht="12" customHeight="1" x14ac:dyDescent="0.55000000000000004">
      <c r="A5" s="62" t="s">
        <v>42</v>
      </c>
      <c r="B5" s="61" t="s">
        <v>27</v>
      </c>
      <c r="C5" s="31" t="s">
        <v>7</v>
      </c>
      <c r="D5" s="56">
        <v>13050</v>
      </c>
      <c r="E5" s="56">
        <v>295</v>
      </c>
      <c r="F5" s="56">
        <v>375</v>
      </c>
      <c r="G5" s="56">
        <v>975</v>
      </c>
      <c r="H5" s="56">
        <v>9</v>
      </c>
      <c r="I5" s="56">
        <v>2248</v>
      </c>
      <c r="J5" s="58">
        <v>1641</v>
      </c>
      <c r="K5" s="58">
        <v>800</v>
      </c>
      <c r="L5" s="57">
        <v>4639</v>
      </c>
      <c r="M5" s="56">
        <v>157</v>
      </c>
      <c r="N5" s="56">
        <v>433</v>
      </c>
      <c r="O5" s="56">
        <v>41</v>
      </c>
      <c r="P5" s="56">
        <v>218</v>
      </c>
      <c r="Q5" s="56">
        <v>752</v>
      </c>
      <c r="R5" s="56">
        <v>373</v>
      </c>
      <c r="S5" s="50"/>
      <c r="T5" s="6"/>
    </row>
    <row r="6" spans="1:20" s="3" customFormat="1" ht="12" customHeight="1" x14ac:dyDescent="0.55000000000000004">
      <c r="A6" s="60"/>
      <c r="B6" s="59"/>
      <c r="C6" s="31" t="s">
        <v>6</v>
      </c>
      <c r="D6" s="56">
        <v>66125</v>
      </c>
      <c r="E6" s="56">
        <v>1405</v>
      </c>
      <c r="F6" s="56">
        <v>631</v>
      </c>
      <c r="G6" s="56"/>
      <c r="H6" s="56"/>
      <c r="I6" s="56"/>
      <c r="J6" s="58"/>
      <c r="K6" s="58">
        <v>1563</v>
      </c>
      <c r="L6" s="57">
        <v>32196</v>
      </c>
      <c r="M6" s="56">
        <v>463</v>
      </c>
      <c r="N6" s="56"/>
      <c r="O6" s="56"/>
      <c r="P6" s="56"/>
      <c r="Q6" s="56"/>
      <c r="R6" s="56">
        <v>822</v>
      </c>
      <c r="S6" s="50"/>
      <c r="T6" s="6"/>
    </row>
    <row r="7" spans="1:20" s="3" customFormat="1" ht="12" customHeight="1" x14ac:dyDescent="0.55000000000000004">
      <c r="A7" s="60"/>
      <c r="B7" s="59"/>
      <c r="C7" s="31" t="s">
        <v>38</v>
      </c>
      <c r="D7" s="56">
        <v>939</v>
      </c>
      <c r="E7" s="56">
        <v>132</v>
      </c>
      <c r="F7" s="56">
        <v>24</v>
      </c>
      <c r="G7" s="56">
        <v>359</v>
      </c>
      <c r="H7" s="56">
        <v>5</v>
      </c>
      <c r="I7" s="56">
        <v>2</v>
      </c>
      <c r="J7" s="58"/>
      <c r="K7" s="58">
        <v>119</v>
      </c>
      <c r="L7" s="57">
        <v>12996</v>
      </c>
      <c r="M7" s="56">
        <v>345</v>
      </c>
      <c r="N7" s="56">
        <v>3135</v>
      </c>
      <c r="O7" s="56"/>
      <c r="P7" s="56">
        <v>5</v>
      </c>
      <c r="Q7" s="56">
        <v>2215</v>
      </c>
      <c r="R7" s="56">
        <v>1532</v>
      </c>
      <c r="S7" s="50"/>
      <c r="T7" s="6"/>
    </row>
    <row r="8" spans="1:20" s="3" customFormat="1" ht="12" customHeight="1" x14ac:dyDescent="0.55000000000000004">
      <c r="A8" s="55"/>
      <c r="B8" s="54"/>
      <c r="C8" s="31" t="s">
        <v>37</v>
      </c>
      <c r="D8" s="51">
        <v>21104</v>
      </c>
      <c r="E8" s="51">
        <v>8998</v>
      </c>
      <c r="F8" s="51">
        <v>3099</v>
      </c>
      <c r="G8" s="51">
        <v>7729</v>
      </c>
      <c r="H8" s="51">
        <v>1362</v>
      </c>
      <c r="I8" s="51">
        <v>1537</v>
      </c>
      <c r="J8" s="53">
        <v>2894</v>
      </c>
      <c r="K8" s="53">
        <v>8393</v>
      </c>
      <c r="L8" s="52">
        <v>36119</v>
      </c>
      <c r="M8" s="51">
        <v>5130</v>
      </c>
      <c r="N8" s="51">
        <v>26575</v>
      </c>
      <c r="O8" s="51">
        <v>1322</v>
      </c>
      <c r="P8" s="51">
        <v>904</v>
      </c>
      <c r="Q8" s="51">
        <v>2310</v>
      </c>
      <c r="R8" s="51">
        <v>8704</v>
      </c>
      <c r="S8" s="50"/>
      <c r="T8" s="6"/>
    </row>
    <row r="9" spans="1:20" s="3" customFormat="1" ht="12" customHeight="1" x14ac:dyDescent="0.55000000000000004">
      <c r="A9" s="49" t="s">
        <v>41</v>
      </c>
      <c r="B9" s="36" t="s">
        <v>27</v>
      </c>
      <c r="C9" s="31" t="s">
        <v>7</v>
      </c>
      <c r="D9" s="29">
        <f>SUM(D13+D21)</f>
        <v>0</v>
      </c>
      <c r="E9" s="29">
        <f>SUM(E13+E21)</f>
        <v>0</v>
      </c>
      <c r="F9" s="29">
        <f>SUM(F13+F21)</f>
        <v>0</v>
      </c>
      <c r="G9" s="29">
        <f>SUM(G13+G21)</f>
        <v>0</v>
      </c>
      <c r="H9" s="29">
        <f>SUM(H13+H21)</f>
        <v>0</v>
      </c>
      <c r="I9" s="29">
        <f>SUM(I13+I21)</f>
        <v>0</v>
      </c>
      <c r="J9" s="29">
        <f>SUM(J13+J21)</f>
        <v>0</v>
      </c>
      <c r="K9" s="29">
        <f>SUM(K13+K21)</f>
        <v>0</v>
      </c>
      <c r="L9" s="29">
        <f>SUM(L13+L21)</f>
        <v>0</v>
      </c>
      <c r="M9" s="29">
        <f>SUM(M13+M21)</f>
        <v>0</v>
      </c>
      <c r="N9" s="29">
        <f>SUM(N13+N21)</f>
        <v>0</v>
      </c>
      <c r="O9" s="29">
        <f>SUM(O13+O21)</f>
        <v>0</v>
      </c>
      <c r="P9" s="29">
        <f>SUM(P13+P21)</f>
        <v>0</v>
      </c>
      <c r="Q9" s="29">
        <f>SUM(Q13+Q21)</f>
        <v>0</v>
      </c>
      <c r="R9" s="29">
        <f>SUM(R13+R21)</f>
        <v>0</v>
      </c>
      <c r="S9" s="10"/>
    </row>
    <row r="10" spans="1:20" s="3" customFormat="1" ht="12" customHeight="1" x14ac:dyDescent="0.55000000000000004">
      <c r="A10" s="35"/>
      <c r="B10" s="34"/>
      <c r="C10" s="31" t="s">
        <v>6</v>
      </c>
      <c r="D10" s="29">
        <f>SUM(D14+D22)</f>
        <v>5105</v>
      </c>
      <c r="E10" s="29">
        <f>SUM(E14+E22)</f>
        <v>0</v>
      </c>
      <c r="F10" s="29">
        <f>SUM(F14+F22)</f>
        <v>0</v>
      </c>
      <c r="G10" s="29">
        <f>SUM(G14+G22)</f>
        <v>0</v>
      </c>
      <c r="H10" s="29">
        <f>SUM(H14+H22)</f>
        <v>0</v>
      </c>
      <c r="I10" s="29">
        <f>SUM(I14+I22)</f>
        <v>0</v>
      </c>
      <c r="J10" s="29">
        <f>SUM(J14+J22)</f>
        <v>0</v>
      </c>
      <c r="K10" s="29">
        <f>SUM(K14+K22)</f>
        <v>0</v>
      </c>
      <c r="L10" s="29">
        <f>SUM(L14+L22)</f>
        <v>385</v>
      </c>
      <c r="M10" s="29">
        <f>SUM(M14+M22)</f>
        <v>0</v>
      </c>
      <c r="N10" s="29">
        <f>SUM(N14+N22)</f>
        <v>0</v>
      </c>
      <c r="O10" s="29">
        <f>SUM(O14+O22)</f>
        <v>0</v>
      </c>
      <c r="P10" s="29">
        <f>SUM(P14+P22)</f>
        <v>0</v>
      </c>
      <c r="Q10" s="29">
        <f>SUM(Q14+Q22)</f>
        <v>0</v>
      </c>
      <c r="R10" s="29">
        <f>SUM(R14+R22)</f>
        <v>0</v>
      </c>
      <c r="S10" s="10"/>
    </row>
    <row r="11" spans="1:20" s="3" customFormat="1" ht="12" customHeight="1" x14ac:dyDescent="0.55000000000000004">
      <c r="A11" s="35"/>
      <c r="B11" s="34"/>
      <c r="C11" s="31" t="s">
        <v>5</v>
      </c>
      <c r="D11" s="29">
        <f>SUM(D15+D23)</f>
        <v>0</v>
      </c>
      <c r="E11" s="29">
        <f>SUM(E15+E23)</f>
        <v>0</v>
      </c>
      <c r="F11" s="29">
        <f>SUM(F15+F23)</f>
        <v>0</v>
      </c>
      <c r="G11" s="29">
        <f>SUM(G15+G23)</f>
        <v>0</v>
      </c>
      <c r="H11" s="29">
        <f>SUM(H15+H23)</f>
        <v>0</v>
      </c>
      <c r="I11" s="29">
        <f>SUM(I15+I23)</f>
        <v>0</v>
      </c>
      <c r="J11" s="29">
        <f>SUM(J15+J23)</f>
        <v>0</v>
      </c>
      <c r="K11" s="29">
        <f>SUM(K15+K23)</f>
        <v>0</v>
      </c>
      <c r="L11" s="29">
        <f>SUM(L15+L23)</f>
        <v>113</v>
      </c>
      <c r="M11" s="29">
        <f>SUM(M15+M23)</f>
        <v>0</v>
      </c>
      <c r="N11" s="29">
        <f>SUM(N15+N23)</f>
        <v>0</v>
      </c>
      <c r="O11" s="29">
        <f>SUM(O15+O23)</f>
        <v>0</v>
      </c>
      <c r="P11" s="29">
        <f>SUM(P15+P23)</f>
        <v>0</v>
      </c>
      <c r="Q11" s="29">
        <f>SUM(Q15+Q23)</f>
        <v>80</v>
      </c>
      <c r="R11" s="29">
        <f>SUM(R15+R23)</f>
        <v>0</v>
      </c>
      <c r="S11" s="10"/>
    </row>
    <row r="12" spans="1:20" s="3" customFormat="1" ht="12" customHeight="1" x14ac:dyDescent="0.55000000000000004">
      <c r="A12" s="33"/>
      <c r="B12" s="32"/>
      <c r="C12" s="31" t="s">
        <v>4</v>
      </c>
      <c r="D12" s="29">
        <f>SUM(D16+D24)</f>
        <v>91</v>
      </c>
      <c r="E12" s="29">
        <f>SUM(E16+E24)</f>
        <v>71</v>
      </c>
      <c r="F12" s="29">
        <f>SUM(F16+F24)</f>
        <v>0</v>
      </c>
      <c r="G12" s="29">
        <f>SUM(G16+G24)</f>
        <v>0</v>
      </c>
      <c r="H12" s="29">
        <f>SUM(H16+H24)</f>
        <v>0</v>
      </c>
      <c r="I12" s="29">
        <f>SUM(I16+I24)</f>
        <v>0</v>
      </c>
      <c r="J12" s="29">
        <f>SUM(J16+J24)</f>
        <v>0</v>
      </c>
      <c r="K12" s="29">
        <f>SUM(K16+K24)</f>
        <v>0</v>
      </c>
      <c r="L12" s="29">
        <f>SUM(L16+L24)</f>
        <v>231</v>
      </c>
      <c r="M12" s="29">
        <f>SUM(M16+M24)</f>
        <v>0</v>
      </c>
      <c r="N12" s="29">
        <f>SUM(N16+N24)</f>
        <v>10</v>
      </c>
      <c r="O12" s="29">
        <f>SUM(O16+O24)</f>
        <v>0</v>
      </c>
      <c r="P12" s="29">
        <f>SUM(P16+P24)</f>
        <v>0</v>
      </c>
      <c r="Q12" s="29">
        <f>SUM(Q16+Q24)</f>
        <v>4</v>
      </c>
      <c r="R12" s="29">
        <f>SUM(R16+R24)</f>
        <v>0</v>
      </c>
      <c r="S12" s="10"/>
    </row>
    <row r="13" spans="1:20" s="3" customFormat="1" ht="12" customHeight="1" x14ac:dyDescent="0.55000000000000004">
      <c r="A13" s="28" t="s">
        <v>40</v>
      </c>
      <c r="B13" s="27" t="s">
        <v>27</v>
      </c>
      <c r="C13" s="22" t="s">
        <v>7</v>
      </c>
      <c r="D13" s="20"/>
      <c r="E13" s="20"/>
      <c r="F13" s="20"/>
      <c r="G13" s="20"/>
      <c r="H13" s="20"/>
      <c r="I13" s="20"/>
      <c r="J13" s="20"/>
      <c r="K13" s="20"/>
      <c r="L13" s="21"/>
      <c r="M13" s="20"/>
      <c r="N13" s="20"/>
      <c r="O13" s="20"/>
      <c r="P13" s="20"/>
      <c r="Q13" s="20"/>
      <c r="R13" s="20"/>
      <c r="S13" s="10"/>
    </row>
    <row r="14" spans="1:20" s="3" customFormat="1" ht="12" customHeight="1" x14ac:dyDescent="0.55000000000000004">
      <c r="A14" s="26"/>
      <c r="B14" s="25"/>
      <c r="C14" s="22" t="s">
        <v>6</v>
      </c>
      <c r="D14" s="20">
        <v>5105</v>
      </c>
      <c r="E14" s="20"/>
      <c r="F14" s="20"/>
      <c r="G14" s="20"/>
      <c r="H14" s="20"/>
      <c r="I14" s="20"/>
      <c r="J14" s="20"/>
      <c r="K14" s="20"/>
      <c r="L14" s="21">
        <v>385</v>
      </c>
      <c r="M14" s="20"/>
      <c r="N14" s="20"/>
      <c r="O14" s="20"/>
      <c r="P14" s="20"/>
      <c r="Q14" s="20"/>
      <c r="R14" s="20"/>
      <c r="S14" s="10"/>
    </row>
    <row r="15" spans="1:20" s="3" customFormat="1" ht="12" customHeight="1" x14ac:dyDescent="0.55000000000000004">
      <c r="A15" s="26"/>
      <c r="B15" s="25"/>
      <c r="C15" s="22" t="s">
        <v>5</v>
      </c>
      <c r="D15" s="20"/>
      <c r="E15" s="20"/>
      <c r="F15" s="20"/>
      <c r="G15" s="20"/>
      <c r="H15" s="20"/>
      <c r="I15" s="20"/>
      <c r="J15" s="20"/>
      <c r="K15" s="20"/>
      <c r="L15" s="21">
        <v>113</v>
      </c>
      <c r="M15" s="20"/>
      <c r="N15" s="20"/>
      <c r="O15" s="20"/>
      <c r="P15" s="20"/>
      <c r="Q15" s="20"/>
      <c r="R15" s="20"/>
      <c r="S15" s="10"/>
    </row>
    <row r="16" spans="1:20" s="3" customFormat="1" ht="12" customHeight="1" x14ac:dyDescent="0.55000000000000004">
      <c r="A16" s="24"/>
      <c r="B16" s="23"/>
      <c r="C16" s="22" t="s">
        <v>4</v>
      </c>
      <c r="D16" s="20">
        <v>91</v>
      </c>
      <c r="E16" s="20">
        <v>71</v>
      </c>
      <c r="F16" s="20"/>
      <c r="G16" s="20"/>
      <c r="H16" s="20"/>
      <c r="I16" s="20"/>
      <c r="J16" s="20"/>
      <c r="K16" s="20"/>
      <c r="L16" s="21">
        <v>231</v>
      </c>
      <c r="M16" s="20"/>
      <c r="N16" s="20">
        <v>10</v>
      </c>
      <c r="O16" s="20"/>
      <c r="P16" s="20"/>
      <c r="Q16" s="20"/>
      <c r="R16" s="20"/>
      <c r="S16" s="10"/>
    </row>
    <row r="17" spans="1:19" s="40" customFormat="1" ht="12" customHeight="1" x14ac:dyDescent="0.55000000000000004">
      <c r="A17" s="47" t="s">
        <v>39</v>
      </c>
      <c r="B17" s="27" t="s">
        <v>27</v>
      </c>
      <c r="C17" s="22" t="s">
        <v>7</v>
      </c>
      <c r="D17" s="48">
        <f>IF(SUM(D21,D25,D29,D33,D37,D41,D45,D49,D53)=0,"-",SUM(D21,D25,D29,D33,D37,D41,D45,D49,D53))</f>
        <v>576</v>
      </c>
      <c r="E17" s="48" t="str">
        <f>IF(SUM(E21,E25,E29,E33,E37,E41,E45,E49,E53)=0,"-",SUM(E21,E25,E29,E33,E37,E41,E45,E49,E53))</f>
        <v>-</v>
      </c>
      <c r="F17" s="48">
        <f>IF(SUM(F21,F25,F29,F33,F37,F41,F45,F49,F53)=0,"-",SUM(F21,F25,F29,F33,F37,F41,F45,F49,F53))</f>
        <v>40</v>
      </c>
      <c r="G17" s="48">
        <f>IF(SUM(G21,G25,G29,G33,G37,G41,G45,G49,G53)=0,"-",SUM(G21,G25,G29,G33,G37,G41,G45,G49,G53))</f>
        <v>306</v>
      </c>
      <c r="H17" s="48">
        <f>IF(SUM(H21,H25,H29,H33,H37,H41,H45,H49,H53)=0,"-",SUM(H21,H25,H29,H33,H37,H41,H45,H49,H53))</f>
        <v>9</v>
      </c>
      <c r="I17" s="48">
        <f>IF(SUM(I21,I25,I29,I33,I37,I41,I45,I49,I53)=0,"-",SUM(I21,I25,I29,I33,I37,I41,I45,I49,I53))</f>
        <v>306</v>
      </c>
      <c r="J17" s="48">
        <f>IF(SUM(J21,J25,J29,J33,J37,J41,J45,J49,J53)=0,"-",SUM(J21,J25,J29,J33,J37,J41,J45,J49,J53))</f>
        <v>344</v>
      </c>
      <c r="K17" s="48">
        <f>IF(SUM(K21,K25,K29,K33,K37,K41,K45,K49,K53)=0,"-",SUM(K21,K25,K29,K33,K37,K41,K45,K49,K53))</f>
        <v>283</v>
      </c>
      <c r="L17" s="48">
        <f>IF(SUM(L21,L25,L29,L33,L37,L41,L45,L49,L53)=0,"-",SUM(L21,L25,L29,L33,L37,L41,L45,L49,L53))</f>
        <v>58</v>
      </c>
      <c r="M17" s="48" t="str">
        <f>IF(SUM(M21,M25,M29,M33,M37,M41,M45,M49,M53)=0,"-",SUM(M21,M25,M29,M33,M37,M41,M45,M49,M53))</f>
        <v>-</v>
      </c>
      <c r="N17" s="48">
        <f>IF(SUM(N21,N25,N29,N33,N37,N41,N45,N49,N53)=0,"-",SUM(N21,N25,N29,N33,N37,N41,N45,N49,N53))</f>
        <v>9</v>
      </c>
      <c r="O17" s="48" t="str">
        <f>IF(SUM(O21,O25,O29,O33,O37,O41,O45,O49,O53)=0,"-",SUM(O21,O25,O29,O33,O37,O41,O45,O49,O53))</f>
        <v>-</v>
      </c>
      <c r="P17" s="48">
        <f>IF(SUM(P21,P25,P29,P33,P37,P41,P45,P49,P53)=0,"-",SUM(P21,P25,P29,P33,P37,P41,P45,P49,P53))</f>
        <v>9</v>
      </c>
      <c r="Q17" s="48">
        <f>IF(SUM(Q21,Q25,Q29,Q33,Q37,Q41,Q45,Q49,Q53)=0,"-",SUM(Q21,Q25,Q29,Q33,Q37,Q41,Q45,Q49,Q53))</f>
        <v>9</v>
      </c>
      <c r="R17" s="48">
        <f>IF(SUM(R21,R25,R29,R33,R37,R41,R45,R49,R53)=0,"-",SUM(R21,R25,R29,R33,R37,R41,R45,R49,R53))</f>
        <v>30</v>
      </c>
      <c r="S17" s="41"/>
    </row>
    <row r="18" spans="1:19" s="40" customFormat="1" ht="12" customHeight="1" x14ac:dyDescent="0.55000000000000004">
      <c r="A18" s="44"/>
      <c r="B18" s="25"/>
      <c r="C18" s="22" t="s">
        <v>6</v>
      </c>
      <c r="D18" s="48">
        <f>IF(SUM(D22,D26,D30,D34,D38,D42,D46,D50,D54)=0,"-",SUM(D22,D26,D30,D34,D38,D42,D46,D50,D54))</f>
        <v>988</v>
      </c>
      <c r="E18" s="48" t="str">
        <f>IF(SUM(E22,E26,E30,E34,E38,E42,E46,E50,E54)=0,"-",SUM(E22,E26,E30,E34,E38,E42,E46,E50,E54))</f>
        <v>-</v>
      </c>
      <c r="F18" s="48">
        <f>IF(SUM(F22,F26,F30,F34,F38,F42,F46,F50,F54)=0,"-",SUM(F22,F26,F30,F34,F38,F42,F46,F50,F54))</f>
        <v>16</v>
      </c>
      <c r="G18" s="48" t="str">
        <f>IF(SUM(G22,G26,G30,G34,G38,G42,G46,G50,G54)=0,"-",SUM(G22,G26,G30,G34,G38,G42,G46,G50,G54))</f>
        <v>-</v>
      </c>
      <c r="H18" s="48" t="str">
        <f>IF(SUM(H22,H26,H30,H34,H38,H42,H46,H50,H54)=0,"-",SUM(H22,H26,H30,H34,H38,H42,H46,H50,H54))</f>
        <v>-</v>
      </c>
      <c r="I18" s="48" t="str">
        <f>IF(SUM(I22,I26,I30,I34,I38,I42,I46,I50,I54)=0,"-",SUM(I22,I26,I30,I34,I38,I42,I46,I50,I54))</f>
        <v>-</v>
      </c>
      <c r="J18" s="48" t="str">
        <f>IF(SUM(J22,J26,J30,J34,J38,J42,J46,J50,J54)=0,"-",SUM(J22,J26,J30,J34,J38,J42,J46,J50,J54))</f>
        <v>-</v>
      </c>
      <c r="K18" s="48">
        <f>IF(SUM(K22,K26,K30,K34,K38,K42,K46,K50,K54)=0,"-",SUM(K22,K26,K30,K34,K38,K42,K46,K50,K54))</f>
        <v>425</v>
      </c>
      <c r="L18" s="48">
        <f>IF(SUM(L22,L26,L30,L34,L38,L42,L46,L50,L54)=0,"-",SUM(L22,L26,L30,L34,L38,L42,L46,L50,L54))</f>
        <v>535</v>
      </c>
      <c r="M18" s="48" t="str">
        <f>IF(SUM(M22,M26,M30,M34,M38,M42,M46,M50,M54)=0,"-",SUM(M22,M26,M30,M34,M38,M42,M46,M50,M54))</f>
        <v>-</v>
      </c>
      <c r="N18" s="48" t="str">
        <f>IF(SUM(N22,N26,N30,N34,N38,N42,N46,N50,N54)=0,"-",SUM(N22,N26,N30,N34,N38,N42,N46,N50,N54))</f>
        <v>-</v>
      </c>
      <c r="O18" s="48" t="str">
        <f>IF(SUM(O22,O26,O30,O34,O38,O42,O46,O50,O54)=0,"-",SUM(O22,O26,O30,O34,O38,O42,O46,O50,O54))</f>
        <v>-</v>
      </c>
      <c r="P18" s="48" t="str">
        <f>IF(SUM(P22,P26,P30,P34,P38,P42,P46,P50,P54)=0,"-",SUM(P22,P26,P30,P34,P38,P42,P46,P50,P54))</f>
        <v>-</v>
      </c>
      <c r="Q18" s="48" t="str">
        <f>IF(SUM(Q22,Q26,Q30,Q34,Q38,Q42,Q46,Q50,Q54)=0,"-",SUM(Q22,Q26,Q30,Q34,Q38,Q42,Q46,Q50,Q54))</f>
        <v>-</v>
      </c>
      <c r="R18" s="48">
        <f>IF(SUM(R22,R26,R30,R34,R38,R42,R46,R50,R54)=0,"-",SUM(R22,R26,R30,R34,R38,R42,R46,R50,R54))</f>
        <v>82</v>
      </c>
      <c r="S18" s="41"/>
    </row>
    <row r="19" spans="1:19" s="40" customFormat="1" ht="12" customHeight="1" x14ac:dyDescent="0.55000000000000004">
      <c r="A19" s="44"/>
      <c r="B19" s="25"/>
      <c r="C19" s="22" t="s">
        <v>38</v>
      </c>
      <c r="D19" s="48" t="str">
        <f>IF(SUM(D23,D27,D31,D35,D39,D43,D47,D51,D55)=0,"-",SUM(D23,D27,D31,D35,D39,D43,D47,D51,D55))</f>
        <v>-</v>
      </c>
      <c r="E19" s="48" t="str">
        <f>IF(SUM(E23,E27,E31,E35,E39,E43,E47,E51,E55)=0,"-",SUM(E23,E27,E31,E35,E39,E43,E47,E51,E55))</f>
        <v>-</v>
      </c>
      <c r="F19" s="48" t="str">
        <f>IF(SUM(F23,F27,F31,F35,F39,F43,F47,F51,F55)=0,"-",SUM(F23,F27,F31,F35,F39,F43,F47,F51,F55))</f>
        <v>-</v>
      </c>
      <c r="G19" s="48" t="str">
        <f>IF(SUM(G23,G27,G31,G35,G39,G43,G47,G51,G55)=0,"-",SUM(G23,G27,G31,G35,G39,G43,G47,G51,G55))</f>
        <v>-</v>
      </c>
      <c r="H19" s="48" t="str">
        <f>IF(SUM(H23,H27,H31,H35,H39,H43,H47,H51,H55)=0,"-",SUM(H23,H27,H31,H35,H39,H43,H47,H51,H55))</f>
        <v>-</v>
      </c>
      <c r="I19" s="48" t="str">
        <f>IF(SUM(I23,I27,I31,I35,I39,I43,I47,I51,I55)=0,"-",SUM(I23,I27,I31,I35,I39,I43,I47,I51,I55))</f>
        <v>-</v>
      </c>
      <c r="J19" s="48" t="str">
        <f>IF(SUM(J23,J27,J31,J35,J39,J43,J47,J51,J55)=0,"-",SUM(J23,J27,J31,J35,J39,J43,J47,J51,J55))</f>
        <v>-</v>
      </c>
      <c r="K19" s="48" t="str">
        <f>IF(SUM(K23,K27,K31,K35,K39,K43,K47,K51,K55)=0,"-",SUM(K23,K27,K31,K35,K39,K43,K47,K51,K55))</f>
        <v>-</v>
      </c>
      <c r="L19" s="48">
        <f>IF(SUM(L23,L27,L31,L35,L39,L43,L47,L51,L55)=0,"-",SUM(L23,L27,L31,L35,L39,L43,L47,L51,L55))</f>
        <v>483</v>
      </c>
      <c r="M19" s="48" t="str">
        <f>IF(SUM(M23,M27,M31,M35,M39,M43,M47,M51,M55)=0,"-",SUM(M23,M27,M31,M35,M39,M43,M47,M51,M55))</f>
        <v>-</v>
      </c>
      <c r="N19" s="48" t="str">
        <f>IF(SUM(N23,N27,N31,N35,N39,N43,N47,N51,N55)=0,"-",SUM(N23,N27,N31,N35,N39,N43,N47,N51,N55))</f>
        <v>-</v>
      </c>
      <c r="O19" s="48" t="str">
        <f>IF(SUM(O23,O27,O31,O35,O39,O43,O47,O51,O55)=0,"-",SUM(O23,O27,O31,O35,O39,O43,O47,O51,O55))</f>
        <v>-</v>
      </c>
      <c r="P19" s="48" t="str">
        <f>IF(SUM(P23,P27,P31,P35,P39,P43,P47,P51,P55)=0,"-",SUM(P23,P27,P31,P35,P39,P43,P47,P51,P55))</f>
        <v>-</v>
      </c>
      <c r="Q19" s="48">
        <f>IF(SUM(Q23,Q27,Q31,Q35,Q39,Q43,Q47,Q51,Q55)=0,"-",SUM(Q23,Q27,Q31,Q35,Q39,Q43,Q47,Q51,Q55))</f>
        <v>103</v>
      </c>
      <c r="R19" s="48" t="str">
        <f>IF(SUM(R23,R27,R31,R35,R39,R43,R47,R51,R55)=0,"-",SUM(R23,R27,R31,R35,R39,R43,R47,R51,R55))</f>
        <v>-</v>
      </c>
      <c r="S19" s="41"/>
    </row>
    <row r="20" spans="1:19" s="40" customFormat="1" ht="12" customHeight="1" x14ac:dyDescent="0.55000000000000004">
      <c r="A20" s="42"/>
      <c r="B20" s="23"/>
      <c r="C20" s="22" t="s">
        <v>37</v>
      </c>
      <c r="D20" s="48">
        <f>IF(SUM(D24,D28,D32,D36,D40,D44,D48,D52,D56)=0,"-",SUM(D24,D28,D32,D36,D40,D44,D48,D52,D56))</f>
        <v>1259</v>
      </c>
      <c r="E20" s="48">
        <f>IF(SUM(E24,E28,E32,E36,E40,E44,E48,E52,E56)=0,"-",SUM(E24,E28,E32,E36,E40,E44,E48,E52,E56))</f>
        <v>1025</v>
      </c>
      <c r="F20" s="48">
        <f>IF(SUM(F24,F28,F32,F36,F40,F44,F48,F52,F56)=0,"-",SUM(F24,F28,F32,F36,F40,F44,F48,F52,F56))</f>
        <v>21</v>
      </c>
      <c r="G20" s="48">
        <f>IF(SUM(G24,G28,G32,G36,G40,G44,G48,G52,G56)=0,"-",SUM(G24,G28,G32,G36,G40,G44,G48,G52,G56))</f>
        <v>646</v>
      </c>
      <c r="H20" s="48">
        <f>IF(SUM(H24,H28,H32,H36,H40,H44,H48,H52,H56)=0,"-",SUM(H24,H28,H32,H36,H40,H44,H48,H52,H56))</f>
        <v>635</v>
      </c>
      <c r="I20" s="48">
        <f>IF(SUM(I24,I28,I32,I36,I40,I44,I48,I52,I56)=0,"-",SUM(I24,I28,I32,I36,I40,I44,I48,I52,I56))</f>
        <v>641</v>
      </c>
      <c r="J20" s="48">
        <f>IF(SUM(J24,J28,J32,J36,J40,J44,J48,J52,J56)=0,"-",SUM(J24,J28,J32,J36,J40,J44,J48,J52,J56))</f>
        <v>688</v>
      </c>
      <c r="K20" s="48">
        <f>IF(SUM(K24,K28,K32,K36,K40,K44,K48,K52,K56)=0,"-",SUM(K24,K28,K32,K36,K40,K44,K48,K52,K56))</f>
        <v>631</v>
      </c>
      <c r="L20" s="48">
        <f>IF(SUM(L24,L28,L32,L36,L40,L44,L48,L52,L56)=0,"-",SUM(L24,L28,L32,L36,L40,L44,L48,L52,L56))</f>
        <v>983</v>
      </c>
      <c r="M20" s="48">
        <f>IF(SUM(M24,M28,M32,M36,M40,M44,M48,M52,M56)=0,"-",SUM(M24,M28,M32,M36,M40,M44,M48,M52,M56))</f>
        <v>803</v>
      </c>
      <c r="N20" s="48">
        <f>IF(SUM(N24,N28,N32,N36,N40,N44,N48,N52,N56)=0,"-",SUM(N24,N28,N32,N36,N40,N44,N48,N52,N56))</f>
        <v>607</v>
      </c>
      <c r="O20" s="48">
        <f>IF(SUM(O24,O28,O32,O36,O40,O44,O48,O52,O56)=0,"-",SUM(O24,O28,O32,O36,O40,O44,O48,O52,O56))</f>
        <v>440</v>
      </c>
      <c r="P20" s="48">
        <f>IF(SUM(P24,P28,P32,P36,P40,P44,P48,P52,P56)=0,"-",SUM(P24,P28,P32,P36,P40,P44,P48,P52,P56))</f>
        <v>440</v>
      </c>
      <c r="Q20" s="48">
        <f>IF(SUM(Q24,Q28,Q32,Q36,Q40,Q44,Q48,Q52,Q56)=0,"-",SUM(Q24,Q28,Q32,Q36,Q40,Q44,Q48,Q52,Q56))</f>
        <v>106</v>
      </c>
      <c r="R20" s="48">
        <f>IF(SUM(R24,R28,R32,R36,R40,R44,R48,R52,R56)=0,"-",SUM(R24,R28,R32,R36,R40,R44,R48,R52,R56))</f>
        <v>88</v>
      </c>
      <c r="S20" s="41"/>
    </row>
    <row r="21" spans="1:19" s="40" customFormat="1" ht="12" customHeight="1" x14ac:dyDescent="0.55000000000000004">
      <c r="A21" s="47" t="s">
        <v>36</v>
      </c>
      <c r="B21" s="27" t="s">
        <v>27</v>
      </c>
      <c r="C21" s="22" t="s">
        <v>7</v>
      </c>
      <c r="D21" s="20" t="s">
        <v>25</v>
      </c>
      <c r="E21" s="20" t="s">
        <v>25</v>
      </c>
      <c r="F21" s="20" t="s">
        <v>25</v>
      </c>
      <c r="G21" s="20" t="s">
        <v>25</v>
      </c>
      <c r="H21" s="20" t="s">
        <v>25</v>
      </c>
      <c r="I21" s="20" t="s">
        <v>25</v>
      </c>
      <c r="J21" s="20" t="s">
        <v>25</v>
      </c>
      <c r="K21" s="46" t="s">
        <v>25</v>
      </c>
      <c r="L21" s="45" t="s">
        <v>25</v>
      </c>
      <c r="M21" s="20" t="s">
        <v>25</v>
      </c>
      <c r="N21" s="20" t="s">
        <v>25</v>
      </c>
      <c r="O21" s="20" t="s">
        <v>25</v>
      </c>
      <c r="P21" s="20" t="s">
        <v>25</v>
      </c>
      <c r="Q21" s="20" t="s">
        <v>25</v>
      </c>
      <c r="R21" s="20" t="s">
        <v>25</v>
      </c>
      <c r="S21" s="41"/>
    </row>
    <row r="22" spans="1:19" s="40" customFormat="1" ht="12" customHeight="1" x14ac:dyDescent="0.55000000000000004">
      <c r="A22" s="44"/>
      <c r="B22" s="25"/>
      <c r="C22" s="22" t="s">
        <v>6</v>
      </c>
      <c r="D22" s="20" t="s">
        <v>25</v>
      </c>
      <c r="E22" s="20" t="s">
        <v>25</v>
      </c>
      <c r="F22" s="20" t="s">
        <v>25</v>
      </c>
      <c r="G22" s="20" t="s">
        <v>25</v>
      </c>
      <c r="H22" s="20" t="s">
        <v>25</v>
      </c>
      <c r="I22" s="20" t="s">
        <v>25</v>
      </c>
      <c r="J22" s="20" t="s">
        <v>25</v>
      </c>
      <c r="K22" s="20" t="s">
        <v>25</v>
      </c>
      <c r="L22" s="21" t="s">
        <v>25</v>
      </c>
      <c r="M22" s="20" t="s">
        <v>25</v>
      </c>
      <c r="N22" s="20" t="s">
        <v>25</v>
      </c>
      <c r="O22" s="20" t="s">
        <v>25</v>
      </c>
      <c r="P22" s="20" t="s">
        <v>25</v>
      </c>
      <c r="Q22" s="20" t="s">
        <v>25</v>
      </c>
      <c r="R22" s="20" t="s">
        <v>25</v>
      </c>
      <c r="S22" s="41"/>
    </row>
    <row r="23" spans="1:19" s="40" customFormat="1" ht="12" customHeight="1" x14ac:dyDescent="0.55000000000000004">
      <c r="A23" s="44"/>
      <c r="B23" s="25"/>
      <c r="C23" s="22" t="s">
        <v>5</v>
      </c>
      <c r="D23" s="20" t="s">
        <v>25</v>
      </c>
      <c r="E23" s="20" t="s">
        <v>25</v>
      </c>
      <c r="F23" s="43" t="s">
        <v>25</v>
      </c>
      <c r="G23" s="20" t="s">
        <v>25</v>
      </c>
      <c r="H23" s="20" t="s">
        <v>25</v>
      </c>
      <c r="I23" s="20" t="s">
        <v>25</v>
      </c>
      <c r="J23" s="20" t="s">
        <v>25</v>
      </c>
      <c r="K23" s="20" t="s">
        <v>25</v>
      </c>
      <c r="L23" s="21" t="s">
        <v>25</v>
      </c>
      <c r="M23" s="20" t="s">
        <v>25</v>
      </c>
      <c r="N23" s="20" t="s">
        <v>25</v>
      </c>
      <c r="O23" s="20" t="s">
        <v>25</v>
      </c>
      <c r="P23" s="20" t="s">
        <v>25</v>
      </c>
      <c r="Q23" s="20">
        <v>80</v>
      </c>
      <c r="R23" s="20" t="s">
        <v>25</v>
      </c>
      <c r="S23" s="41"/>
    </row>
    <row r="24" spans="1:19" s="40" customFormat="1" ht="12" customHeight="1" x14ac:dyDescent="0.55000000000000004">
      <c r="A24" s="42"/>
      <c r="B24" s="23"/>
      <c r="C24" s="22" t="s">
        <v>4</v>
      </c>
      <c r="D24" s="20" t="s">
        <v>25</v>
      </c>
      <c r="E24" s="20" t="s">
        <v>25</v>
      </c>
      <c r="F24" s="20" t="s">
        <v>25</v>
      </c>
      <c r="G24" s="20" t="s">
        <v>25</v>
      </c>
      <c r="H24" s="20" t="s">
        <v>25</v>
      </c>
      <c r="I24" s="20" t="s">
        <v>25</v>
      </c>
      <c r="J24" s="20" t="s">
        <v>25</v>
      </c>
      <c r="K24" s="20" t="s">
        <v>25</v>
      </c>
      <c r="L24" s="21" t="s">
        <v>25</v>
      </c>
      <c r="M24" s="20" t="s">
        <v>25</v>
      </c>
      <c r="N24" s="20" t="s">
        <v>25</v>
      </c>
      <c r="O24" s="20" t="s">
        <v>25</v>
      </c>
      <c r="P24" s="20" t="s">
        <v>25</v>
      </c>
      <c r="Q24" s="20">
        <v>4</v>
      </c>
      <c r="R24" s="20" t="s">
        <v>25</v>
      </c>
      <c r="S24" s="41"/>
    </row>
    <row r="25" spans="1:19" s="3" customFormat="1" ht="12" customHeight="1" x14ac:dyDescent="0.55000000000000004">
      <c r="A25" s="19" t="s">
        <v>35</v>
      </c>
      <c r="B25" s="18" t="s">
        <v>27</v>
      </c>
      <c r="C25" s="13" t="s">
        <v>7</v>
      </c>
      <c r="D25" s="38">
        <v>283</v>
      </c>
      <c r="E25" s="38" t="s">
        <v>3</v>
      </c>
      <c r="F25" s="11" t="s">
        <v>25</v>
      </c>
      <c r="G25" s="39">
        <v>283</v>
      </c>
      <c r="H25" s="38" t="s">
        <v>3</v>
      </c>
      <c r="I25" s="38">
        <v>283</v>
      </c>
      <c r="J25" s="38">
        <v>301</v>
      </c>
      <c r="K25" s="38">
        <v>283</v>
      </c>
      <c r="L25" s="38">
        <v>11</v>
      </c>
      <c r="M25" s="38" t="s">
        <v>3</v>
      </c>
      <c r="N25" s="38">
        <v>9</v>
      </c>
      <c r="O25" s="38" t="s">
        <v>3</v>
      </c>
      <c r="P25" s="38">
        <v>9</v>
      </c>
      <c r="Q25" s="38">
        <v>9</v>
      </c>
      <c r="R25" s="38">
        <v>9</v>
      </c>
      <c r="S25" s="10"/>
    </row>
    <row r="26" spans="1:19" s="3" customFormat="1" ht="12" customHeight="1" x14ac:dyDescent="0.55000000000000004">
      <c r="A26" s="17"/>
      <c r="B26" s="16"/>
      <c r="C26" s="13" t="s">
        <v>6</v>
      </c>
      <c r="D26" s="38">
        <v>422</v>
      </c>
      <c r="E26" s="38" t="s">
        <v>3</v>
      </c>
      <c r="F26" s="11" t="s">
        <v>25</v>
      </c>
      <c r="G26" s="39"/>
      <c r="H26" s="38" t="s">
        <v>26</v>
      </c>
      <c r="I26" s="38" t="s">
        <v>26</v>
      </c>
      <c r="J26" s="38" t="s">
        <v>26</v>
      </c>
      <c r="K26" s="38">
        <v>422</v>
      </c>
      <c r="L26" s="38">
        <v>45</v>
      </c>
      <c r="M26" s="38" t="s">
        <v>3</v>
      </c>
      <c r="N26" s="38" t="s">
        <v>26</v>
      </c>
      <c r="O26" s="38" t="s">
        <v>26</v>
      </c>
      <c r="P26" s="38" t="s">
        <v>26</v>
      </c>
      <c r="Q26" s="38" t="s">
        <v>26</v>
      </c>
      <c r="R26" s="38">
        <v>45</v>
      </c>
      <c r="S26" s="10"/>
    </row>
    <row r="27" spans="1:19" s="3" customFormat="1" ht="12" customHeight="1" x14ac:dyDescent="0.55000000000000004">
      <c r="A27" s="17"/>
      <c r="B27" s="16"/>
      <c r="C27" s="13" t="s">
        <v>5</v>
      </c>
      <c r="D27" s="38" t="s">
        <v>3</v>
      </c>
      <c r="E27" s="38" t="s">
        <v>3</v>
      </c>
      <c r="F27" s="11" t="s">
        <v>25</v>
      </c>
      <c r="G27" s="39" t="s">
        <v>3</v>
      </c>
      <c r="H27" s="38" t="s">
        <v>3</v>
      </c>
      <c r="I27" s="38" t="s">
        <v>3</v>
      </c>
      <c r="J27" s="38" t="s">
        <v>3</v>
      </c>
      <c r="K27" s="38" t="s">
        <v>3</v>
      </c>
      <c r="L27" s="38" t="s">
        <v>3</v>
      </c>
      <c r="M27" s="38" t="s">
        <v>3</v>
      </c>
      <c r="N27" s="38" t="s">
        <v>3</v>
      </c>
      <c r="O27" s="38" t="s">
        <v>3</v>
      </c>
      <c r="P27" s="38" t="s">
        <v>3</v>
      </c>
      <c r="Q27" s="38" t="s">
        <v>3</v>
      </c>
      <c r="R27" s="38" t="s">
        <v>3</v>
      </c>
      <c r="S27" s="10"/>
    </row>
    <row r="28" spans="1:19" s="3" customFormat="1" ht="12" customHeight="1" x14ac:dyDescent="0.55000000000000004">
      <c r="A28" s="15"/>
      <c r="B28" s="14"/>
      <c r="C28" s="13" t="s">
        <v>4</v>
      </c>
      <c r="D28" s="38">
        <v>630</v>
      </c>
      <c r="E28" s="38">
        <v>630</v>
      </c>
      <c r="F28" s="11" t="s">
        <v>25</v>
      </c>
      <c r="G28" s="39">
        <v>630</v>
      </c>
      <c r="H28" s="38">
        <v>630</v>
      </c>
      <c r="I28" s="38">
        <v>630</v>
      </c>
      <c r="J28" s="38">
        <v>668</v>
      </c>
      <c r="K28" s="38">
        <v>630</v>
      </c>
      <c r="L28" s="38">
        <v>362</v>
      </c>
      <c r="M28" s="38">
        <v>362</v>
      </c>
      <c r="N28" s="38">
        <v>440</v>
      </c>
      <c r="O28" s="38">
        <v>440</v>
      </c>
      <c r="P28" s="38">
        <v>440</v>
      </c>
      <c r="Q28" s="38">
        <v>55</v>
      </c>
      <c r="R28" s="38">
        <v>55</v>
      </c>
      <c r="S28" s="10"/>
    </row>
    <row r="29" spans="1:19" s="3" customFormat="1" ht="12" customHeight="1" x14ac:dyDescent="0.55000000000000004">
      <c r="A29" s="19" t="s">
        <v>34</v>
      </c>
      <c r="B29" s="18" t="s">
        <v>27</v>
      </c>
      <c r="C29" s="13" t="s">
        <v>7</v>
      </c>
      <c r="D29" s="38" t="s">
        <v>3</v>
      </c>
      <c r="E29" s="38" t="s">
        <v>3</v>
      </c>
      <c r="F29" s="11" t="s">
        <v>25</v>
      </c>
      <c r="G29" s="39" t="s">
        <v>3</v>
      </c>
      <c r="H29" s="38" t="s">
        <v>3</v>
      </c>
      <c r="I29" s="38" t="s">
        <v>3</v>
      </c>
      <c r="J29" s="38" t="s">
        <v>3</v>
      </c>
      <c r="K29" s="38" t="s">
        <v>3</v>
      </c>
      <c r="L29" s="38" t="s">
        <v>3</v>
      </c>
      <c r="M29" s="38" t="s">
        <v>3</v>
      </c>
      <c r="N29" s="38" t="s">
        <v>3</v>
      </c>
      <c r="O29" s="11" t="s">
        <v>25</v>
      </c>
      <c r="P29" s="11" t="s">
        <v>25</v>
      </c>
      <c r="Q29" s="38" t="s">
        <v>3</v>
      </c>
      <c r="R29" s="38" t="s">
        <v>3</v>
      </c>
      <c r="S29" s="10"/>
    </row>
    <row r="30" spans="1:19" s="3" customFormat="1" ht="12" customHeight="1" x14ac:dyDescent="0.55000000000000004">
      <c r="A30" s="17"/>
      <c r="B30" s="16"/>
      <c r="C30" s="13" t="s">
        <v>6</v>
      </c>
      <c r="D30" s="38" t="s">
        <v>3</v>
      </c>
      <c r="E30" s="38" t="s">
        <v>3</v>
      </c>
      <c r="F30" s="11" t="s">
        <v>25</v>
      </c>
      <c r="G30" s="39" t="s">
        <v>26</v>
      </c>
      <c r="H30" s="38" t="s">
        <v>26</v>
      </c>
      <c r="I30" s="38" t="s">
        <v>26</v>
      </c>
      <c r="J30" s="38" t="s">
        <v>26</v>
      </c>
      <c r="K30" s="38" t="s">
        <v>3</v>
      </c>
      <c r="L30" s="38" t="s">
        <v>3</v>
      </c>
      <c r="M30" s="38" t="s">
        <v>3</v>
      </c>
      <c r="N30" s="38" t="s">
        <v>26</v>
      </c>
      <c r="O30" s="11" t="s">
        <v>25</v>
      </c>
      <c r="P30" s="11" t="s">
        <v>25</v>
      </c>
      <c r="Q30" s="38" t="s">
        <v>26</v>
      </c>
      <c r="R30" s="38" t="s">
        <v>3</v>
      </c>
      <c r="S30" s="10"/>
    </row>
    <row r="31" spans="1:19" s="3" customFormat="1" ht="12" customHeight="1" x14ac:dyDescent="0.55000000000000004">
      <c r="A31" s="17"/>
      <c r="B31" s="16"/>
      <c r="C31" s="13" t="s">
        <v>5</v>
      </c>
      <c r="D31" s="38" t="s">
        <v>3</v>
      </c>
      <c r="E31" s="38" t="s">
        <v>3</v>
      </c>
      <c r="F31" s="11" t="s">
        <v>25</v>
      </c>
      <c r="G31" s="39" t="s">
        <v>3</v>
      </c>
      <c r="H31" s="38" t="s">
        <v>3</v>
      </c>
      <c r="I31" s="38" t="s">
        <v>3</v>
      </c>
      <c r="J31" s="38" t="s">
        <v>3</v>
      </c>
      <c r="K31" s="38" t="s">
        <v>3</v>
      </c>
      <c r="L31" s="38" t="s">
        <v>3</v>
      </c>
      <c r="M31" s="38" t="s">
        <v>3</v>
      </c>
      <c r="N31" s="38" t="s">
        <v>3</v>
      </c>
      <c r="O31" s="11" t="s">
        <v>25</v>
      </c>
      <c r="P31" s="11" t="s">
        <v>25</v>
      </c>
      <c r="Q31" s="38" t="s">
        <v>3</v>
      </c>
      <c r="R31" s="38" t="s">
        <v>3</v>
      </c>
      <c r="S31" s="10"/>
    </row>
    <row r="32" spans="1:19" s="3" customFormat="1" ht="12" customHeight="1" x14ac:dyDescent="0.55000000000000004">
      <c r="A32" s="15"/>
      <c r="B32" s="14"/>
      <c r="C32" s="13" t="s">
        <v>4</v>
      </c>
      <c r="D32" s="38" t="s">
        <v>3</v>
      </c>
      <c r="E32" s="38" t="s">
        <v>3</v>
      </c>
      <c r="F32" s="11" t="s">
        <v>25</v>
      </c>
      <c r="G32" s="39" t="s">
        <v>3</v>
      </c>
      <c r="H32" s="38" t="s">
        <v>3</v>
      </c>
      <c r="I32" s="38" t="s">
        <v>3</v>
      </c>
      <c r="J32" s="38" t="s">
        <v>3</v>
      </c>
      <c r="K32" s="38" t="s">
        <v>3</v>
      </c>
      <c r="L32" s="38" t="s">
        <v>3</v>
      </c>
      <c r="M32" s="38" t="s">
        <v>3</v>
      </c>
      <c r="N32" s="38" t="s">
        <v>3</v>
      </c>
      <c r="O32" s="11" t="s">
        <v>25</v>
      </c>
      <c r="P32" s="11" t="s">
        <v>25</v>
      </c>
      <c r="Q32" s="38" t="s">
        <v>3</v>
      </c>
      <c r="R32" s="38" t="s">
        <v>3</v>
      </c>
      <c r="S32" s="10"/>
    </row>
    <row r="33" spans="1:19" s="3" customFormat="1" ht="12" customHeight="1" x14ac:dyDescent="0.55000000000000004">
      <c r="A33" s="19" t="s">
        <v>33</v>
      </c>
      <c r="B33" s="18" t="s">
        <v>27</v>
      </c>
      <c r="C33" s="13" t="s">
        <v>7</v>
      </c>
      <c r="D33" s="38">
        <v>7</v>
      </c>
      <c r="E33" s="38" t="s">
        <v>3</v>
      </c>
      <c r="F33" s="38">
        <v>7</v>
      </c>
      <c r="G33" s="39" t="s">
        <v>3</v>
      </c>
      <c r="H33" s="38" t="s">
        <v>3</v>
      </c>
      <c r="I33" s="38" t="s">
        <v>3</v>
      </c>
      <c r="J33" s="38" t="s">
        <v>3</v>
      </c>
      <c r="K33" s="38" t="s">
        <v>3</v>
      </c>
      <c r="L33" s="38" t="s">
        <v>3</v>
      </c>
      <c r="M33" s="38" t="s">
        <v>3</v>
      </c>
      <c r="N33" s="38" t="s">
        <v>3</v>
      </c>
      <c r="O33" s="11" t="s">
        <v>25</v>
      </c>
      <c r="P33" s="11" t="s">
        <v>25</v>
      </c>
      <c r="Q33" s="38" t="s">
        <v>3</v>
      </c>
      <c r="R33" s="38" t="s">
        <v>3</v>
      </c>
      <c r="S33" s="10"/>
    </row>
    <row r="34" spans="1:19" s="3" customFormat="1" ht="12" customHeight="1" x14ac:dyDescent="0.55000000000000004">
      <c r="A34" s="17"/>
      <c r="B34" s="16"/>
      <c r="C34" s="13" t="s">
        <v>6</v>
      </c>
      <c r="D34" s="38">
        <v>235</v>
      </c>
      <c r="E34" s="38" t="s">
        <v>3</v>
      </c>
      <c r="F34" s="38" t="s">
        <v>3</v>
      </c>
      <c r="G34" s="39" t="s">
        <v>26</v>
      </c>
      <c r="H34" s="38" t="s">
        <v>26</v>
      </c>
      <c r="I34" s="38" t="s">
        <v>26</v>
      </c>
      <c r="J34" s="38" t="s">
        <v>26</v>
      </c>
      <c r="K34" s="38">
        <v>3</v>
      </c>
      <c r="L34" s="38">
        <v>298</v>
      </c>
      <c r="M34" s="38" t="s">
        <v>3</v>
      </c>
      <c r="N34" s="38" t="s">
        <v>26</v>
      </c>
      <c r="O34" s="11" t="s">
        <v>25</v>
      </c>
      <c r="P34" s="11" t="s">
        <v>25</v>
      </c>
      <c r="Q34" s="38" t="s">
        <v>26</v>
      </c>
      <c r="R34" s="38" t="s">
        <v>3</v>
      </c>
      <c r="S34" s="10"/>
    </row>
    <row r="35" spans="1:19" s="3" customFormat="1" ht="12" customHeight="1" x14ac:dyDescent="0.55000000000000004">
      <c r="A35" s="17"/>
      <c r="B35" s="16"/>
      <c r="C35" s="13" t="s">
        <v>5</v>
      </c>
      <c r="D35" s="38" t="s">
        <v>3</v>
      </c>
      <c r="E35" s="38" t="s">
        <v>3</v>
      </c>
      <c r="F35" s="38" t="s">
        <v>3</v>
      </c>
      <c r="G35" s="39" t="s">
        <v>3</v>
      </c>
      <c r="H35" s="38" t="s">
        <v>3</v>
      </c>
      <c r="I35" s="38" t="s">
        <v>3</v>
      </c>
      <c r="J35" s="38" t="s">
        <v>3</v>
      </c>
      <c r="K35" s="38" t="s">
        <v>3</v>
      </c>
      <c r="L35" s="38">
        <v>48</v>
      </c>
      <c r="M35" s="38" t="s">
        <v>3</v>
      </c>
      <c r="N35" s="38" t="s">
        <v>3</v>
      </c>
      <c r="O35" s="11" t="s">
        <v>25</v>
      </c>
      <c r="P35" s="11" t="s">
        <v>25</v>
      </c>
      <c r="Q35" s="38" t="s">
        <v>3</v>
      </c>
      <c r="R35" s="38" t="s">
        <v>3</v>
      </c>
      <c r="S35" s="10"/>
    </row>
    <row r="36" spans="1:19" s="3" customFormat="1" ht="12" customHeight="1" x14ac:dyDescent="0.55000000000000004">
      <c r="A36" s="15"/>
      <c r="B36" s="14"/>
      <c r="C36" s="13" t="s">
        <v>4</v>
      </c>
      <c r="D36" s="38">
        <v>309</v>
      </c>
      <c r="E36" s="38">
        <v>308</v>
      </c>
      <c r="F36" s="38" t="s">
        <v>3</v>
      </c>
      <c r="G36" s="39" t="s">
        <v>3</v>
      </c>
      <c r="H36" s="38" t="s">
        <v>3</v>
      </c>
      <c r="I36" s="38" t="s">
        <v>3</v>
      </c>
      <c r="J36" s="38" t="s">
        <v>3</v>
      </c>
      <c r="K36" s="38">
        <v>1</v>
      </c>
      <c r="L36" s="38">
        <v>93</v>
      </c>
      <c r="M36" s="38">
        <v>93</v>
      </c>
      <c r="N36" s="38">
        <v>78</v>
      </c>
      <c r="O36" s="11" t="s">
        <v>25</v>
      </c>
      <c r="P36" s="11" t="s">
        <v>25</v>
      </c>
      <c r="Q36" s="38" t="s">
        <v>3</v>
      </c>
      <c r="R36" s="38" t="s">
        <v>3</v>
      </c>
      <c r="S36" s="10"/>
    </row>
    <row r="37" spans="1:19" s="3" customFormat="1" ht="12" customHeight="1" x14ac:dyDescent="0.55000000000000004">
      <c r="A37" s="19" t="s">
        <v>32</v>
      </c>
      <c r="B37" s="18" t="s">
        <v>27</v>
      </c>
      <c r="C37" s="13" t="s">
        <v>7</v>
      </c>
      <c r="D37" s="38">
        <v>14</v>
      </c>
      <c r="E37" s="38" t="s">
        <v>3</v>
      </c>
      <c r="F37" s="38" t="s">
        <v>3</v>
      </c>
      <c r="G37" s="39">
        <v>14</v>
      </c>
      <c r="H37" s="38" t="s">
        <v>3</v>
      </c>
      <c r="I37" s="38">
        <v>14</v>
      </c>
      <c r="J37" s="38">
        <v>14</v>
      </c>
      <c r="K37" s="38" t="s">
        <v>3</v>
      </c>
      <c r="L37" s="38">
        <v>35</v>
      </c>
      <c r="M37" s="38" t="s">
        <v>3</v>
      </c>
      <c r="N37" s="38" t="s">
        <v>3</v>
      </c>
      <c r="O37" s="11" t="s">
        <v>25</v>
      </c>
      <c r="P37" s="11" t="s">
        <v>25</v>
      </c>
      <c r="Q37" s="38" t="s">
        <v>3</v>
      </c>
      <c r="R37" s="38">
        <v>21</v>
      </c>
      <c r="S37" s="10"/>
    </row>
    <row r="38" spans="1:19" s="3" customFormat="1" ht="12" customHeight="1" x14ac:dyDescent="0.55000000000000004">
      <c r="A38" s="17"/>
      <c r="B38" s="16"/>
      <c r="C38" s="13" t="s">
        <v>6</v>
      </c>
      <c r="D38" s="38">
        <v>166</v>
      </c>
      <c r="E38" s="38" t="s">
        <v>3</v>
      </c>
      <c r="F38" s="38" t="s">
        <v>3</v>
      </c>
      <c r="G38" s="39" t="s">
        <v>26</v>
      </c>
      <c r="H38" s="38" t="s">
        <v>26</v>
      </c>
      <c r="I38" s="38" t="s">
        <v>26</v>
      </c>
      <c r="J38" s="38" t="s">
        <v>26</v>
      </c>
      <c r="K38" s="38" t="s">
        <v>3</v>
      </c>
      <c r="L38" s="38">
        <v>83</v>
      </c>
      <c r="M38" s="38" t="s">
        <v>3</v>
      </c>
      <c r="N38" s="38" t="s">
        <v>26</v>
      </c>
      <c r="O38" s="11" t="s">
        <v>25</v>
      </c>
      <c r="P38" s="11" t="s">
        <v>25</v>
      </c>
      <c r="Q38" s="38" t="s">
        <v>26</v>
      </c>
      <c r="R38" s="38">
        <v>37</v>
      </c>
      <c r="S38" s="10"/>
    </row>
    <row r="39" spans="1:19" s="3" customFormat="1" ht="12" customHeight="1" x14ac:dyDescent="0.55000000000000004">
      <c r="A39" s="17"/>
      <c r="B39" s="16"/>
      <c r="C39" s="13" t="s">
        <v>5</v>
      </c>
      <c r="D39" s="38" t="s">
        <v>3</v>
      </c>
      <c r="E39" s="38" t="s">
        <v>3</v>
      </c>
      <c r="F39" s="38" t="s">
        <v>3</v>
      </c>
      <c r="G39" s="39" t="s">
        <v>3</v>
      </c>
      <c r="H39" s="38" t="s">
        <v>3</v>
      </c>
      <c r="I39" s="38" t="s">
        <v>3</v>
      </c>
      <c r="J39" s="38" t="s">
        <v>3</v>
      </c>
      <c r="K39" s="38" t="s">
        <v>3</v>
      </c>
      <c r="L39" s="38">
        <v>247</v>
      </c>
      <c r="M39" s="38" t="s">
        <v>3</v>
      </c>
      <c r="N39" s="38" t="s">
        <v>3</v>
      </c>
      <c r="O39" s="11" t="s">
        <v>25</v>
      </c>
      <c r="P39" s="11" t="s">
        <v>25</v>
      </c>
      <c r="Q39" s="38" t="s">
        <v>3</v>
      </c>
      <c r="R39" s="38" t="s">
        <v>3</v>
      </c>
      <c r="S39" s="10"/>
    </row>
    <row r="40" spans="1:19" s="3" customFormat="1" ht="12" customHeight="1" x14ac:dyDescent="0.55000000000000004">
      <c r="A40" s="15"/>
      <c r="B40" s="14"/>
      <c r="C40" s="13" t="s">
        <v>4</v>
      </c>
      <c r="D40" s="38" t="s">
        <v>3</v>
      </c>
      <c r="E40" s="38" t="s">
        <v>3</v>
      </c>
      <c r="F40" s="38" t="s">
        <v>3</v>
      </c>
      <c r="G40" s="39" t="s">
        <v>3</v>
      </c>
      <c r="H40" s="38" t="s">
        <v>3</v>
      </c>
      <c r="I40" s="38" t="s">
        <v>3</v>
      </c>
      <c r="J40" s="38" t="s">
        <v>3</v>
      </c>
      <c r="K40" s="38" t="s">
        <v>3</v>
      </c>
      <c r="L40" s="38">
        <v>348</v>
      </c>
      <c r="M40" s="38">
        <v>348</v>
      </c>
      <c r="N40" s="38" t="s">
        <v>3</v>
      </c>
      <c r="O40" s="11" t="s">
        <v>25</v>
      </c>
      <c r="P40" s="11" t="s">
        <v>25</v>
      </c>
      <c r="Q40" s="38" t="s">
        <v>3</v>
      </c>
      <c r="R40" s="38" t="s">
        <v>3</v>
      </c>
      <c r="S40" s="10"/>
    </row>
    <row r="41" spans="1:19" s="3" customFormat="1" ht="12" customHeight="1" x14ac:dyDescent="0.55000000000000004">
      <c r="A41" s="19" t="s">
        <v>31</v>
      </c>
      <c r="B41" s="18" t="s">
        <v>27</v>
      </c>
      <c r="C41" s="13" t="s">
        <v>7</v>
      </c>
      <c r="D41" s="38">
        <v>22</v>
      </c>
      <c r="E41" s="38" t="s">
        <v>3</v>
      </c>
      <c r="F41" s="38">
        <v>17</v>
      </c>
      <c r="G41" s="39">
        <v>9</v>
      </c>
      <c r="H41" s="38">
        <v>9</v>
      </c>
      <c r="I41" s="38">
        <v>9</v>
      </c>
      <c r="J41" s="38">
        <v>9</v>
      </c>
      <c r="K41" s="38" t="s">
        <v>3</v>
      </c>
      <c r="L41" s="38" t="s">
        <v>3</v>
      </c>
      <c r="M41" s="38" t="s">
        <v>3</v>
      </c>
      <c r="N41" s="38" t="s">
        <v>3</v>
      </c>
      <c r="O41" s="11" t="s">
        <v>25</v>
      </c>
      <c r="P41" s="11" t="s">
        <v>25</v>
      </c>
      <c r="Q41" s="38" t="s">
        <v>3</v>
      </c>
      <c r="R41" s="38" t="s">
        <v>3</v>
      </c>
      <c r="S41" s="10"/>
    </row>
    <row r="42" spans="1:19" s="3" customFormat="1" ht="12" customHeight="1" x14ac:dyDescent="0.55000000000000004">
      <c r="A42" s="17"/>
      <c r="B42" s="16"/>
      <c r="C42" s="13" t="s">
        <v>6</v>
      </c>
      <c r="D42" s="38">
        <v>68</v>
      </c>
      <c r="E42" s="38" t="s">
        <v>3</v>
      </c>
      <c r="F42" s="38" t="s">
        <v>3</v>
      </c>
      <c r="G42" s="39" t="s">
        <v>26</v>
      </c>
      <c r="H42" s="38" t="s">
        <v>26</v>
      </c>
      <c r="I42" s="38" t="s">
        <v>26</v>
      </c>
      <c r="J42" s="38" t="s">
        <v>26</v>
      </c>
      <c r="K42" s="38" t="s">
        <v>3</v>
      </c>
      <c r="L42" s="38" t="s">
        <v>3</v>
      </c>
      <c r="M42" s="38" t="s">
        <v>3</v>
      </c>
      <c r="N42" s="38" t="s">
        <v>26</v>
      </c>
      <c r="O42" s="11" t="s">
        <v>25</v>
      </c>
      <c r="P42" s="11" t="s">
        <v>25</v>
      </c>
      <c r="Q42" s="38" t="s">
        <v>26</v>
      </c>
      <c r="R42" s="38" t="s">
        <v>3</v>
      </c>
      <c r="S42" s="10"/>
    </row>
    <row r="43" spans="1:19" s="3" customFormat="1" ht="12" customHeight="1" x14ac:dyDescent="0.55000000000000004">
      <c r="A43" s="17"/>
      <c r="B43" s="16"/>
      <c r="C43" s="13" t="s">
        <v>5</v>
      </c>
      <c r="D43" s="38" t="s">
        <v>3</v>
      </c>
      <c r="E43" s="38" t="s">
        <v>3</v>
      </c>
      <c r="F43" s="38" t="s">
        <v>3</v>
      </c>
      <c r="G43" s="39" t="s">
        <v>3</v>
      </c>
      <c r="H43" s="38" t="s">
        <v>3</v>
      </c>
      <c r="I43" s="38" t="s">
        <v>3</v>
      </c>
      <c r="J43" s="38" t="s">
        <v>3</v>
      </c>
      <c r="K43" s="38" t="s">
        <v>3</v>
      </c>
      <c r="L43" s="38" t="s">
        <v>3</v>
      </c>
      <c r="M43" s="38" t="s">
        <v>3</v>
      </c>
      <c r="N43" s="38" t="s">
        <v>3</v>
      </c>
      <c r="O43" s="11" t="s">
        <v>25</v>
      </c>
      <c r="P43" s="11" t="s">
        <v>25</v>
      </c>
      <c r="Q43" s="38" t="s">
        <v>3</v>
      </c>
      <c r="R43" s="38" t="s">
        <v>3</v>
      </c>
      <c r="S43" s="10"/>
    </row>
    <row r="44" spans="1:19" s="3" customFormat="1" ht="12" customHeight="1" x14ac:dyDescent="0.55000000000000004">
      <c r="A44" s="15"/>
      <c r="B44" s="14"/>
      <c r="C44" s="13" t="s">
        <v>4</v>
      </c>
      <c r="D44" s="38">
        <v>26</v>
      </c>
      <c r="E44" s="38" t="s">
        <v>3</v>
      </c>
      <c r="F44" s="38" t="s">
        <v>3</v>
      </c>
      <c r="G44" s="39">
        <v>11</v>
      </c>
      <c r="H44" s="38" t="s">
        <v>3</v>
      </c>
      <c r="I44" s="38">
        <v>11</v>
      </c>
      <c r="J44" s="38">
        <v>19</v>
      </c>
      <c r="K44" s="38" t="s">
        <v>3</v>
      </c>
      <c r="L44" s="38" t="s">
        <v>3</v>
      </c>
      <c r="M44" s="38" t="s">
        <v>3</v>
      </c>
      <c r="N44" s="38" t="s">
        <v>3</v>
      </c>
      <c r="O44" s="11" t="s">
        <v>25</v>
      </c>
      <c r="P44" s="11" t="s">
        <v>25</v>
      </c>
      <c r="Q44" s="38" t="s">
        <v>3</v>
      </c>
      <c r="R44" s="38" t="s">
        <v>3</v>
      </c>
      <c r="S44" s="10"/>
    </row>
    <row r="45" spans="1:19" s="3" customFormat="1" ht="12" customHeight="1" x14ac:dyDescent="0.55000000000000004">
      <c r="A45" s="19" t="s">
        <v>30</v>
      </c>
      <c r="B45" s="18" t="s">
        <v>27</v>
      </c>
      <c r="C45" s="13" t="s">
        <v>7</v>
      </c>
      <c r="D45" s="38">
        <v>1</v>
      </c>
      <c r="E45" s="38" t="s">
        <v>3</v>
      </c>
      <c r="F45" s="38" t="s">
        <v>3</v>
      </c>
      <c r="G45" s="39" t="s">
        <v>3</v>
      </c>
      <c r="H45" s="38" t="s">
        <v>3</v>
      </c>
      <c r="I45" s="11" t="s">
        <v>25</v>
      </c>
      <c r="J45" s="38" t="s">
        <v>3</v>
      </c>
      <c r="K45" s="38" t="s">
        <v>3</v>
      </c>
      <c r="L45" s="38" t="s">
        <v>3</v>
      </c>
      <c r="M45" s="38" t="s">
        <v>3</v>
      </c>
      <c r="N45" s="38" t="s">
        <v>3</v>
      </c>
      <c r="O45" s="11" t="s">
        <v>25</v>
      </c>
      <c r="P45" s="11" t="s">
        <v>25</v>
      </c>
      <c r="Q45" s="38" t="s">
        <v>3</v>
      </c>
      <c r="R45" s="38" t="s">
        <v>3</v>
      </c>
      <c r="S45" s="10"/>
    </row>
    <row r="46" spans="1:19" s="3" customFormat="1" ht="12" customHeight="1" x14ac:dyDescent="0.55000000000000004">
      <c r="A46" s="17"/>
      <c r="B46" s="16"/>
      <c r="C46" s="13" t="s">
        <v>6</v>
      </c>
      <c r="D46" s="38">
        <v>24</v>
      </c>
      <c r="E46" s="38" t="s">
        <v>3</v>
      </c>
      <c r="F46" s="38" t="s">
        <v>3</v>
      </c>
      <c r="G46" s="39" t="s">
        <v>26</v>
      </c>
      <c r="H46" s="38" t="s">
        <v>26</v>
      </c>
      <c r="I46" s="11" t="s">
        <v>25</v>
      </c>
      <c r="J46" s="38" t="s">
        <v>26</v>
      </c>
      <c r="K46" s="38" t="s">
        <v>3</v>
      </c>
      <c r="L46" s="38">
        <v>40</v>
      </c>
      <c r="M46" s="38" t="s">
        <v>3</v>
      </c>
      <c r="N46" s="38" t="s">
        <v>26</v>
      </c>
      <c r="O46" s="11" t="s">
        <v>25</v>
      </c>
      <c r="P46" s="11" t="s">
        <v>25</v>
      </c>
      <c r="Q46" s="38" t="s">
        <v>26</v>
      </c>
      <c r="R46" s="38" t="s">
        <v>3</v>
      </c>
      <c r="S46" s="10"/>
    </row>
    <row r="47" spans="1:19" s="3" customFormat="1" ht="12" customHeight="1" x14ac:dyDescent="0.55000000000000004">
      <c r="A47" s="17"/>
      <c r="B47" s="16"/>
      <c r="C47" s="13" t="s">
        <v>5</v>
      </c>
      <c r="D47" s="38" t="s">
        <v>3</v>
      </c>
      <c r="E47" s="38" t="s">
        <v>3</v>
      </c>
      <c r="F47" s="38" t="s">
        <v>3</v>
      </c>
      <c r="G47" s="39" t="s">
        <v>3</v>
      </c>
      <c r="H47" s="38" t="s">
        <v>3</v>
      </c>
      <c r="I47" s="11" t="s">
        <v>25</v>
      </c>
      <c r="J47" s="38" t="s">
        <v>3</v>
      </c>
      <c r="K47" s="38" t="s">
        <v>3</v>
      </c>
      <c r="L47" s="38" t="s">
        <v>3</v>
      </c>
      <c r="M47" s="38" t="s">
        <v>3</v>
      </c>
      <c r="N47" s="38" t="s">
        <v>3</v>
      </c>
      <c r="O47" s="11" t="s">
        <v>25</v>
      </c>
      <c r="P47" s="11" t="s">
        <v>25</v>
      </c>
      <c r="Q47" s="38" t="s">
        <v>3</v>
      </c>
      <c r="R47" s="38" t="s">
        <v>3</v>
      </c>
      <c r="S47" s="10"/>
    </row>
    <row r="48" spans="1:19" s="3" customFormat="1" ht="12" customHeight="1" x14ac:dyDescent="0.55000000000000004">
      <c r="A48" s="15"/>
      <c r="B48" s="14"/>
      <c r="C48" s="13" t="s">
        <v>4</v>
      </c>
      <c r="D48" s="38">
        <v>82</v>
      </c>
      <c r="E48" s="38">
        <v>82</v>
      </c>
      <c r="F48" s="38">
        <v>9</v>
      </c>
      <c r="G48" s="39" t="s">
        <v>3</v>
      </c>
      <c r="H48" s="38" t="s">
        <v>3</v>
      </c>
      <c r="I48" s="11" t="s">
        <v>25</v>
      </c>
      <c r="J48" s="38" t="s">
        <v>3</v>
      </c>
      <c r="K48" s="38" t="s">
        <v>3</v>
      </c>
      <c r="L48" s="38" t="s">
        <v>3</v>
      </c>
      <c r="M48" s="38" t="s">
        <v>3</v>
      </c>
      <c r="N48" s="38" t="s">
        <v>3</v>
      </c>
      <c r="O48" s="11" t="s">
        <v>25</v>
      </c>
      <c r="P48" s="11" t="s">
        <v>25</v>
      </c>
      <c r="Q48" s="38" t="s">
        <v>3</v>
      </c>
      <c r="R48" s="38" t="s">
        <v>3</v>
      </c>
      <c r="S48" s="10"/>
    </row>
    <row r="49" spans="1:19" s="3" customFormat="1" ht="12" customHeight="1" x14ac:dyDescent="0.55000000000000004">
      <c r="A49" s="19" t="s">
        <v>29</v>
      </c>
      <c r="B49" s="18" t="s">
        <v>27</v>
      </c>
      <c r="C49" s="13" t="s">
        <v>7</v>
      </c>
      <c r="D49" s="38">
        <v>26</v>
      </c>
      <c r="E49" s="38" t="s">
        <v>3</v>
      </c>
      <c r="F49" s="38">
        <v>16</v>
      </c>
      <c r="G49" s="39" t="s">
        <v>3</v>
      </c>
      <c r="H49" s="38" t="s">
        <v>3</v>
      </c>
      <c r="I49" s="11" t="s">
        <v>25</v>
      </c>
      <c r="J49" s="38">
        <v>20</v>
      </c>
      <c r="K49" s="38" t="s">
        <v>3</v>
      </c>
      <c r="L49" s="38" t="s">
        <v>3</v>
      </c>
      <c r="M49" s="38" t="s">
        <v>3</v>
      </c>
      <c r="N49" s="38" t="s">
        <v>3</v>
      </c>
      <c r="O49" s="11" t="s">
        <v>25</v>
      </c>
      <c r="P49" s="11" t="s">
        <v>25</v>
      </c>
      <c r="Q49" s="38" t="s">
        <v>3</v>
      </c>
      <c r="R49" s="38" t="s">
        <v>3</v>
      </c>
      <c r="S49" s="10"/>
    </row>
    <row r="50" spans="1:19" s="3" customFormat="1" ht="12" customHeight="1" x14ac:dyDescent="0.55000000000000004">
      <c r="A50" s="17"/>
      <c r="B50" s="16"/>
      <c r="C50" s="13" t="s">
        <v>6</v>
      </c>
      <c r="D50" s="38">
        <v>73</v>
      </c>
      <c r="E50" s="38" t="s">
        <v>3</v>
      </c>
      <c r="F50" s="38">
        <v>16</v>
      </c>
      <c r="G50" s="39" t="s">
        <v>26</v>
      </c>
      <c r="H50" s="38" t="s">
        <v>26</v>
      </c>
      <c r="I50" s="11" t="s">
        <v>25</v>
      </c>
      <c r="J50" s="38" t="s">
        <v>26</v>
      </c>
      <c r="K50" s="38" t="s">
        <v>3</v>
      </c>
      <c r="L50" s="38">
        <v>43</v>
      </c>
      <c r="M50" s="38" t="s">
        <v>3</v>
      </c>
      <c r="N50" s="38" t="s">
        <v>26</v>
      </c>
      <c r="O50" s="11" t="s">
        <v>25</v>
      </c>
      <c r="P50" s="11" t="s">
        <v>25</v>
      </c>
      <c r="Q50" s="38" t="s">
        <v>26</v>
      </c>
      <c r="R50" s="38" t="s">
        <v>3</v>
      </c>
      <c r="S50" s="10"/>
    </row>
    <row r="51" spans="1:19" s="3" customFormat="1" ht="12" customHeight="1" x14ac:dyDescent="0.55000000000000004">
      <c r="A51" s="17"/>
      <c r="B51" s="16"/>
      <c r="C51" s="13" t="s">
        <v>5</v>
      </c>
      <c r="D51" s="38" t="s">
        <v>3</v>
      </c>
      <c r="E51" s="38" t="s">
        <v>3</v>
      </c>
      <c r="F51" s="38" t="s">
        <v>3</v>
      </c>
      <c r="G51" s="39" t="s">
        <v>3</v>
      </c>
      <c r="H51" s="38" t="s">
        <v>3</v>
      </c>
      <c r="I51" s="11" t="s">
        <v>25</v>
      </c>
      <c r="J51" s="38" t="s">
        <v>3</v>
      </c>
      <c r="K51" s="38" t="s">
        <v>3</v>
      </c>
      <c r="L51" s="38">
        <v>128</v>
      </c>
      <c r="M51" s="38" t="s">
        <v>3</v>
      </c>
      <c r="N51" s="38" t="s">
        <v>3</v>
      </c>
      <c r="O51" s="11" t="s">
        <v>25</v>
      </c>
      <c r="P51" s="11" t="s">
        <v>25</v>
      </c>
      <c r="Q51" s="38" t="s">
        <v>3</v>
      </c>
      <c r="R51" s="38" t="s">
        <v>3</v>
      </c>
      <c r="S51" s="10"/>
    </row>
    <row r="52" spans="1:19" s="3" customFormat="1" ht="12" customHeight="1" x14ac:dyDescent="0.55000000000000004">
      <c r="A52" s="15"/>
      <c r="B52" s="14"/>
      <c r="C52" s="13" t="s">
        <v>4</v>
      </c>
      <c r="D52" s="38">
        <v>58</v>
      </c>
      <c r="E52" s="38" t="s">
        <v>3</v>
      </c>
      <c r="F52" s="38">
        <v>12</v>
      </c>
      <c r="G52" s="39" t="s">
        <v>3</v>
      </c>
      <c r="H52" s="38" t="s">
        <v>3</v>
      </c>
      <c r="I52" s="11" t="s">
        <v>25</v>
      </c>
      <c r="J52" s="38" t="s">
        <v>3</v>
      </c>
      <c r="K52" s="38" t="s">
        <v>3</v>
      </c>
      <c r="L52" s="38">
        <v>180</v>
      </c>
      <c r="M52" s="38" t="s">
        <v>3</v>
      </c>
      <c r="N52" s="38" t="s">
        <v>3</v>
      </c>
      <c r="O52" s="11" t="s">
        <v>25</v>
      </c>
      <c r="P52" s="11" t="s">
        <v>25</v>
      </c>
      <c r="Q52" s="38">
        <v>47</v>
      </c>
      <c r="R52" s="38" t="s">
        <v>3</v>
      </c>
      <c r="S52" s="10"/>
    </row>
    <row r="53" spans="1:19" s="3" customFormat="1" ht="12" customHeight="1" x14ac:dyDescent="0.55000000000000004">
      <c r="A53" s="19" t="s">
        <v>28</v>
      </c>
      <c r="B53" s="18" t="s">
        <v>27</v>
      </c>
      <c r="C53" s="13" t="s">
        <v>7</v>
      </c>
      <c r="D53" s="38">
        <v>223</v>
      </c>
      <c r="E53" s="38" t="s">
        <v>3</v>
      </c>
      <c r="F53" s="38" t="s">
        <v>3</v>
      </c>
      <c r="G53" s="39" t="s">
        <v>3</v>
      </c>
      <c r="H53" s="38" t="s">
        <v>3</v>
      </c>
      <c r="I53" s="11" t="s">
        <v>25</v>
      </c>
      <c r="J53" s="38" t="s">
        <v>3</v>
      </c>
      <c r="K53" s="38" t="s">
        <v>3</v>
      </c>
      <c r="L53" s="38">
        <v>12</v>
      </c>
      <c r="M53" s="38" t="s">
        <v>3</v>
      </c>
      <c r="N53" s="38" t="s">
        <v>3</v>
      </c>
      <c r="O53" s="11" t="s">
        <v>25</v>
      </c>
      <c r="P53" s="11" t="s">
        <v>25</v>
      </c>
      <c r="Q53" s="38" t="s">
        <v>3</v>
      </c>
      <c r="R53" s="38" t="s">
        <v>26</v>
      </c>
      <c r="S53" s="10"/>
    </row>
    <row r="54" spans="1:19" s="3" customFormat="1" ht="12" customHeight="1" x14ac:dyDescent="0.55000000000000004">
      <c r="A54" s="17"/>
      <c r="B54" s="16"/>
      <c r="C54" s="13" t="s">
        <v>6</v>
      </c>
      <c r="D54" s="38" t="s">
        <v>3</v>
      </c>
      <c r="E54" s="38" t="s">
        <v>3</v>
      </c>
      <c r="F54" s="38" t="s">
        <v>3</v>
      </c>
      <c r="G54" s="39" t="s">
        <v>26</v>
      </c>
      <c r="H54" s="38" t="s">
        <v>26</v>
      </c>
      <c r="I54" s="11" t="s">
        <v>25</v>
      </c>
      <c r="J54" s="38" t="s">
        <v>26</v>
      </c>
      <c r="K54" s="38" t="s">
        <v>3</v>
      </c>
      <c r="L54" s="38">
        <v>26</v>
      </c>
      <c r="M54" s="38" t="s">
        <v>3</v>
      </c>
      <c r="N54" s="38" t="s">
        <v>26</v>
      </c>
      <c r="O54" s="11" t="s">
        <v>25</v>
      </c>
      <c r="P54" s="11" t="s">
        <v>25</v>
      </c>
      <c r="Q54" s="38" t="s">
        <v>26</v>
      </c>
      <c r="R54" s="38" t="s">
        <v>3</v>
      </c>
      <c r="S54" s="10"/>
    </row>
    <row r="55" spans="1:19" s="3" customFormat="1" ht="12" customHeight="1" x14ac:dyDescent="0.55000000000000004">
      <c r="A55" s="17"/>
      <c r="B55" s="16"/>
      <c r="C55" s="13" t="s">
        <v>5</v>
      </c>
      <c r="D55" s="38" t="s">
        <v>3</v>
      </c>
      <c r="E55" s="38" t="s">
        <v>3</v>
      </c>
      <c r="F55" s="38" t="s">
        <v>3</v>
      </c>
      <c r="G55" s="39" t="s">
        <v>3</v>
      </c>
      <c r="H55" s="38" t="s">
        <v>3</v>
      </c>
      <c r="I55" s="11" t="s">
        <v>25</v>
      </c>
      <c r="J55" s="38" t="s">
        <v>3</v>
      </c>
      <c r="K55" s="38" t="s">
        <v>3</v>
      </c>
      <c r="L55" s="38">
        <v>60</v>
      </c>
      <c r="M55" s="38" t="s">
        <v>3</v>
      </c>
      <c r="N55" s="38" t="s">
        <v>3</v>
      </c>
      <c r="O55" s="11" t="s">
        <v>25</v>
      </c>
      <c r="P55" s="11" t="s">
        <v>25</v>
      </c>
      <c r="Q55" s="38">
        <v>23</v>
      </c>
      <c r="R55" s="38" t="s">
        <v>3</v>
      </c>
      <c r="S55" s="10"/>
    </row>
    <row r="56" spans="1:19" s="3" customFormat="1" ht="12" customHeight="1" x14ac:dyDescent="0.55000000000000004">
      <c r="A56" s="15"/>
      <c r="B56" s="14"/>
      <c r="C56" s="13" t="s">
        <v>4</v>
      </c>
      <c r="D56" s="38">
        <v>154</v>
      </c>
      <c r="E56" s="38">
        <v>5</v>
      </c>
      <c r="F56" s="38" t="s">
        <v>3</v>
      </c>
      <c r="G56" s="39">
        <v>5</v>
      </c>
      <c r="H56" s="38">
        <v>5</v>
      </c>
      <c r="I56" s="11" t="s">
        <v>25</v>
      </c>
      <c r="J56" s="38">
        <v>1</v>
      </c>
      <c r="K56" s="38" t="s">
        <v>3</v>
      </c>
      <c r="L56" s="38" t="s">
        <v>3</v>
      </c>
      <c r="M56" s="38" t="s">
        <v>3</v>
      </c>
      <c r="N56" s="38">
        <v>89</v>
      </c>
      <c r="O56" s="11" t="s">
        <v>25</v>
      </c>
      <c r="P56" s="11" t="s">
        <v>25</v>
      </c>
      <c r="Q56" s="38" t="s">
        <v>3</v>
      </c>
      <c r="R56" s="38">
        <v>33</v>
      </c>
      <c r="S56" s="10"/>
    </row>
    <row r="57" spans="1:19" s="3" customFormat="1" ht="12" customHeight="1" x14ac:dyDescent="0.55000000000000004">
      <c r="A57" s="37" t="s">
        <v>24</v>
      </c>
      <c r="B57" s="36" t="s">
        <v>8</v>
      </c>
      <c r="C57" s="31" t="s">
        <v>17</v>
      </c>
      <c r="D57" s="29">
        <f>D61</f>
        <v>31</v>
      </c>
      <c r="E57" s="29" t="str">
        <f>E61</f>
        <v>-</v>
      </c>
      <c r="F57" s="29" t="str">
        <f>F61</f>
        <v>-</v>
      </c>
      <c r="G57" s="29" t="str">
        <f>G61</f>
        <v>-</v>
      </c>
      <c r="H57" s="29" t="str">
        <f>H61</f>
        <v>-</v>
      </c>
      <c r="I57" s="29">
        <f>I61</f>
        <v>27</v>
      </c>
      <c r="J57" s="29">
        <f>J61</f>
        <v>27</v>
      </c>
      <c r="K57" s="29">
        <f>K61</f>
        <v>27</v>
      </c>
      <c r="L57" s="30">
        <f>L61</f>
        <v>7</v>
      </c>
      <c r="M57" s="29" t="str">
        <f>M61</f>
        <v>-</v>
      </c>
      <c r="N57" s="29">
        <f>N61</f>
        <v>39</v>
      </c>
      <c r="O57" s="29" t="str">
        <f>O61</f>
        <v>-</v>
      </c>
      <c r="P57" s="29" t="str">
        <f>P61</f>
        <v>-</v>
      </c>
      <c r="Q57" s="29">
        <f>Q61</f>
        <v>12</v>
      </c>
      <c r="R57" s="29" t="str">
        <f>R61</f>
        <v>-</v>
      </c>
      <c r="S57" s="10"/>
    </row>
    <row r="58" spans="1:19" s="3" customFormat="1" ht="12" customHeight="1" x14ac:dyDescent="0.55000000000000004">
      <c r="A58" s="35"/>
      <c r="B58" s="34"/>
      <c r="C58" s="31" t="s">
        <v>16</v>
      </c>
      <c r="D58" s="29">
        <f>D62</f>
        <v>525</v>
      </c>
      <c r="E58" s="29" t="str">
        <f>E62</f>
        <v>-</v>
      </c>
      <c r="F58" s="29">
        <f>F62</f>
        <v>50</v>
      </c>
      <c r="G58" s="29"/>
      <c r="H58" s="29"/>
      <c r="I58" s="29"/>
      <c r="J58" s="29"/>
      <c r="K58" s="29" t="str">
        <f>K62</f>
        <v>-</v>
      </c>
      <c r="L58" s="30">
        <v>678</v>
      </c>
      <c r="M58" s="29" t="str">
        <f>M62</f>
        <v>-</v>
      </c>
      <c r="N58" s="29"/>
      <c r="O58" s="29"/>
      <c r="P58" s="29"/>
      <c r="Q58" s="29"/>
      <c r="R58" s="29">
        <f>R62</f>
        <v>25</v>
      </c>
      <c r="S58" s="10"/>
    </row>
    <row r="59" spans="1:19" s="3" customFormat="1" ht="12" customHeight="1" x14ac:dyDescent="0.55000000000000004">
      <c r="A59" s="35"/>
      <c r="B59" s="34"/>
      <c r="C59" s="31" t="s">
        <v>5</v>
      </c>
      <c r="D59" s="29" t="str">
        <f>D63</f>
        <v>-</v>
      </c>
      <c r="E59" s="29" t="str">
        <f>E63</f>
        <v>-</v>
      </c>
      <c r="F59" s="29" t="str">
        <f>F63</f>
        <v>-</v>
      </c>
      <c r="G59" s="29" t="str">
        <f>G63</f>
        <v>-</v>
      </c>
      <c r="H59" s="29" t="str">
        <f>H63</f>
        <v>-</v>
      </c>
      <c r="I59" s="29" t="str">
        <f>I63</f>
        <v>-</v>
      </c>
      <c r="J59" s="29" t="str">
        <f>J63</f>
        <v>-</v>
      </c>
      <c r="K59" s="29" t="str">
        <f>K63</f>
        <v>-</v>
      </c>
      <c r="L59" s="30">
        <f>L63</f>
        <v>133</v>
      </c>
      <c r="M59" s="29" t="str">
        <f>M63</f>
        <v>-</v>
      </c>
      <c r="N59" s="29" t="str">
        <f>N63</f>
        <v>-</v>
      </c>
      <c r="O59" s="29" t="str">
        <f>O63</f>
        <v>-</v>
      </c>
      <c r="P59" s="29" t="str">
        <f>P63</f>
        <v>-</v>
      </c>
      <c r="Q59" s="29">
        <f>Q63</f>
        <v>51</v>
      </c>
      <c r="R59" s="29" t="str">
        <f>R63</f>
        <v>-</v>
      </c>
      <c r="S59" s="10"/>
    </row>
    <row r="60" spans="1:19" s="3" customFormat="1" ht="14.5" customHeight="1" x14ac:dyDescent="0.55000000000000004">
      <c r="A60" s="33"/>
      <c r="B60" s="32"/>
      <c r="C60" s="31" t="s">
        <v>4</v>
      </c>
      <c r="D60" s="29">
        <f>D64</f>
        <v>193</v>
      </c>
      <c r="E60" s="29">
        <f>E64</f>
        <v>57</v>
      </c>
      <c r="F60" s="29">
        <f>F64</f>
        <v>31</v>
      </c>
      <c r="G60" s="29" t="str">
        <f>G64</f>
        <v>-</v>
      </c>
      <c r="H60" s="29" t="str">
        <f>H64</f>
        <v>-</v>
      </c>
      <c r="I60" s="29" t="str">
        <f>I64</f>
        <v>-</v>
      </c>
      <c r="J60" s="29" t="str">
        <f>J64</f>
        <v>-</v>
      </c>
      <c r="K60" s="29">
        <f>K64</f>
        <v>10</v>
      </c>
      <c r="L60" s="30">
        <f>L64</f>
        <v>1007</v>
      </c>
      <c r="M60" s="29">
        <f>M64</f>
        <v>27</v>
      </c>
      <c r="N60" s="29">
        <f>N64</f>
        <v>1080</v>
      </c>
      <c r="O60" s="29" t="str">
        <f>O64</f>
        <v>-</v>
      </c>
      <c r="P60" s="29" t="str">
        <f>P64</f>
        <v>-</v>
      </c>
      <c r="Q60" s="29" t="str">
        <f>Q64</f>
        <v>-</v>
      </c>
      <c r="R60" s="29">
        <f>R64</f>
        <v>286</v>
      </c>
      <c r="S60" s="10"/>
    </row>
    <row r="61" spans="1:19" s="3" customFormat="1" ht="12" customHeight="1" x14ac:dyDescent="0.55000000000000004">
      <c r="A61" s="28" t="s">
        <v>23</v>
      </c>
      <c r="B61" s="27" t="s">
        <v>8</v>
      </c>
      <c r="C61" s="22" t="s">
        <v>17</v>
      </c>
      <c r="D61" s="20">
        <v>31</v>
      </c>
      <c r="E61" s="20" t="s">
        <v>3</v>
      </c>
      <c r="F61" s="20" t="s">
        <v>3</v>
      </c>
      <c r="G61" s="20" t="s">
        <v>3</v>
      </c>
      <c r="H61" s="20" t="s">
        <v>3</v>
      </c>
      <c r="I61" s="20">
        <v>27</v>
      </c>
      <c r="J61" s="20">
        <v>27</v>
      </c>
      <c r="K61" s="20">
        <v>27</v>
      </c>
      <c r="L61" s="21">
        <v>7</v>
      </c>
      <c r="M61" s="20" t="s">
        <v>3</v>
      </c>
      <c r="N61" s="20">
        <v>39</v>
      </c>
      <c r="O61" s="20" t="s">
        <v>3</v>
      </c>
      <c r="P61" s="20" t="s">
        <v>3</v>
      </c>
      <c r="Q61" s="20">
        <v>12</v>
      </c>
      <c r="R61" s="20" t="s">
        <v>3</v>
      </c>
      <c r="S61" s="10"/>
    </row>
    <row r="62" spans="1:19" s="3" customFormat="1" ht="12" customHeight="1" x14ac:dyDescent="0.55000000000000004">
      <c r="A62" s="26"/>
      <c r="B62" s="25"/>
      <c r="C62" s="22" t="s">
        <v>16</v>
      </c>
      <c r="D62" s="20">
        <v>525</v>
      </c>
      <c r="E62" s="20" t="s">
        <v>3</v>
      </c>
      <c r="F62" s="20">
        <v>50</v>
      </c>
      <c r="G62" s="20" t="s">
        <v>3</v>
      </c>
      <c r="H62" s="20" t="s">
        <v>3</v>
      </c>
      <c r="I62" s="20" t="s">
        <v>3</v>
      </c>
      <c r="J62" s="20" t="s">
        <v>3</v>
      </c>
      <c r="K62" s="20" t="s">
        <v>3</v>
      </c>
      <c r="L62" s="21">
        <v>403</v>
      </c>
      <c r="M62" s="20" t="s">
        <v>3</v>
      </c>
      <c r="N62" s="20" t="s">
        <v>3</v>
      </c>
      <c r="O62" s="20" t="s">
        <v>3</v>
      </c>
      <c r="P62" s="20" t="s">
        <v>3</v>
      </c>
      <c r="Q62" s="20" t="s">
        <v>3</v>
      </c>
      <c r="R62" s="20">
        <v>25</v>
      </c>
      <c r="S62" s="10"/>
    </row>
    <row r="63" spans="1:19" s="3" customFormat="1" ht="12" customHeight="1" x14ac:dyDescent="0.55000000000000004">
      <c r="A63" s="26"/>
      <c r="B63" s="25"/>
      <c r="C63" s="22" t="s">
        <v>5</v>
      </c>
      <c r="D63" s="20" t="s">
        <v>3</v>
      </c>
      <c r="E63" s="20" t="s">
        <v>3</v>
      </c>
      <c r="F63" s="20" t="s">
        <v>3</v>
      </c>
      <c r="G63" s="20" t="s">
        <v>3</v>
      </c>
      <c r="H63" s="20" t="s">
        <v>3</v>
      </c>
      <c r="I63" s="20" t="s">
        <v>3</v>
      </c>
      <c r="J63" s="20" t="s">
        <v>3</v>
      </c>
      <c r="K63" s="20" t="s">
        <v>3</v>
      </c>
      <c r="L63" s="21">
        <v>133</v>
      </c>
      <c r="M63" s="20" t="s">
        <v>3</v>
      </c>
      <c r="N63" s="20" t="s">
        <v>3</v>
      </c>
      <c r="O63" s="20" t="s">
        <v>3</v>
      </c>
      <c r="P63" s="20" t="s">
        <v>3</v>
      </c>
      <c r="Q63" s="20">
        <v>51</v>
      </c>
      <c r="R63" s="20" t="s">
        <v>3</v>
      </c>
      <c r="S63" s="10"/>
    </row>
    <row r="64" spans="1:19" s="3" customFormat="1" ht="12" customHeight="1" x14ac:dyDescent="0.55000000000000004">
      <c r="A64" s="24"/>
      <c r="B64" s="23"/>
      <c r="C64" s="22" t="s">
        <v>4</v>
      </c>
      <c r="D64" s="20">
        <v>193</v>
      </c>
      <c r="E64" s="20">
        <v>57</v>
      </c>
      <c r="F64" s="20">
        <v>31</v>
      </c>
      <c r="G64" s="20" t="s">
        <v>3</v>
      </c>
      <c r="H64" s="20" t="s">
        <v>3</v>
      </c>
      <c r="I64" s="20" t="s">
        <v>3</v>
      </c>
      <c r="J64" s="20" t="s">
        <v>3</v>
      </c>
      <c r="K64" s="20">
        <v>10</v>
      </c>
      <c r="L64" s="21">
        <v>1007</v>
      </c>
      <c r="M64" s="20">
        <v>27</v>
      </c>
      <c r="N64" s="20">
        <v>1080</v>
      </c>
      <c r="O64" s="20" t="s">
        <v>3</v>
      </c>
      <c r="P64" s="20" t="s">
        <v>3</v>
      </c>
      <c r="Q64" s="20" t="s">
        <v>3</v>
      </c>
      <c r="R64" s="20">
        <v>286</v>
      </c>
      <c r="S64" s="10"/>
    </row>
    <row r="65" spans="1:19" s="3" customFormat="1" ht="12" customHeight="1" x14ac:dyDescent="0.55000000000000004">
      <c r="A65" s="28" t="s">
        <v>14</v>
      </c>
      <c r="B65" s="27" t="s">
        <v>8</v>
      </c>
      <c r="C65" s="22" t="s">
        <v>17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1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10"/>
    </row>
    <row r="66" spans="1:19" s="3" customFormat="1" ht="12" customHeight="1" x14ac:dyDescent="0.55000000000000004">
      <c r="A66" s="26"/>
      <c r="B66" s="25"/>
      <c r="C66" s="22" t="s">
        <v>16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1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10"/>
    </row>
    <row r="67" spans="1:19" s="3" customFormat="1" ht="12" customHeight="1" x14ac:dyDescent="0.55000000000000004">
      <c r="A67" s="26"/>
      <c r="B67" s="25"/>
      <c r="C67" s="22" t="s">
        <v>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1">
        <v>0</v>
      </c>
      <c r="M67" s="20">
        <v>0</v>
      </c>
      <c r="N67" s="20">
        <v>0</v>
      </c>
      <c r="O67" s="20">
        <v>0</v>
      </c>
      <c r="P67" s="20">
        <v>0</v>
      </c>
      <c r="Q67" s="20">
        <v>13</v>
      </c>
      <c r="R67" s="20">
        <v>0</v>
      </c>
      <c r="S67" s="10"/>
    </row>
    <row r="68" spans="1:19" s="3" customFormat="1" ht="12" customHeight="1" x14ac:dyDescent="0.55000000000000004">
      <c r="A68" s="24"/>
      <c r="B68" s="23"/>
      <c r="C68" s="22" t="s">
        <v>4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1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10"/>
    </row>
    <row r="69" spans="1:19" s="3" customFormat="1" ht="12" customHeight="1" x14ac:dyDescent="0.55000000000000004">
      <c r="A69" s="19" t="s">
        <v>22</v>
      </c>
      <c r="B69" s="18" t="s">
        <v>8</v>
      </c>
      <c r="C69" s="13" t="s">
        <v>17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2">
        <v>7</v>
      </c>
      <c r="M69" s="11">
        <v>0</v>
      </c>
      <c r="N69" s="11">
        <v>30</v>
      </c>
      <c r="O69" s="11">
        <v>0</v>
      </c>
      <c r="P69" s="11">
        <v>0</v>
      </c>
      <c r="Q69" s="11">
        <v>0</v>
      </c>
      <c r="R69" s="11">
        <v>0</v>
      </c>
      <c r="S69" s="10"/>
    </row>
    <row r="70" spans="1:19" s="3" customFormat="1" ht="12" customHeight="1" x14ac:dyDescent="0.55000000000000004">
      <c r="A70" s="17"/>
      <c r="B70" s="16"/>
      <c r="C70" s="13" t="s">
        <v>16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2">
        <v>183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0"/>
    </row>
    <row r="71" spans="1:19" s="3" customFormat="1" ht="12" customHeight="1" x14ac:dyDescent="0.55000000000000004">
      <c r="A71" s="17"/>
      <c r="B71" s="16"/>
      <c r="C71" s="13" t="s">
        <v>5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2">
        <v>81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0"/>
    </row>
    <row r="72" spans="1:19" s="3" customFormat="1" ht="12" customHeight="1" x14ac:dyDescent="0.55000000000000004">
      <c r="A72" s="15"/>
      <c r="B72" s="14"/>
      <c r="C72" s="13" t="s">
        <v>4</v>
      </c>
      <c r="D72" s="11">
        <v>33</v>
      </c>
      <c r="E72" s="11">
        <v>19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2">
        <v>241</v>
      </c>
      <c r="M72" s="11">
        <v>0</v>
      </c>
      <c r="N72" s="11">
        <v>132</v>
      </c>
      <c r="O72" s="11">
        <v>0</v>
      </c>
      <c r="P72" s="11">
        <v>0</v>
      </c>
      <c r="Q72" s="11">
        <v>0</v>
      </c>
      <c r="R72" s="11">
        <v>49</v>
      </c>
      <c r="S72" s="10"/>
    </row>
    <row r="73" spans="1:19" s="3" customFormat="1" ht="12" customHeight="1" x14ac:dyDescent="0.55000000000000004">
      <c r="A73" s="19" t="s">
        <v>21</v>
      </c>
      <c r="B73" s="18" t="s">
        <v>8</v>
      </c>
      <c r="C73" s="13" t="s">
        <v>17</v>
      </c>
      <c r="D73" s="11">
        <v>27</v>
      </c>
      <c r="E73" s="11">
        <v>0</v>
      </c>
      <c r="F73" s="11">
        <v>0</v>
      </c>
      <c r="G73" s="11">
        <v>0</v>
      </c>
      <c r="H73" s="11">
        <v>0</v>
      </c>
      <c r="I73" s="11">
        <v>27</v>
      </c>
      <c r="J73" s="11">
        <v>27</v>
      </c>
      <c r="K73" s="11">
        <v>27</v>
      </c>
      <c r="L73" s="12">
        <v>0</v>
      </c>
      <c r="M73" s="11">
        <v>0</v>
      </c>
      <c r="N73" s="11">
        <v>9</v>
      </c>
      <c r="O73" s="11">
        <v>0</v>
      </c>
      <c r="P73" s="11">
        <v>0</v>
      </c>
      <c r="Q73" s="11">
        <v>0</v>
      </c>
      <c r="R73" s="11">
        <v>0</v>
      </c>
      <c r="S73" s="10"/>
    </row>
    <row r="74" spans="1:19" s="3" customFormat="1" ht="12" customHeight="1" x14ac:dyDescent="0.55000000000000004">
      <c r="A74" s="17"/>
      <c r="B74" s="16"/>
      <c r="C74" s="13" t="s">
        <v>16</v>
      </c>
      <c r="D74" s="11">
        <v>174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2">
        <v>46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25</v>
      </c>
      <c r="S74" s="10"/>
    </row>
    <row r="75" spans="1:19" s="3" customFormat="1" ht="12" customHeight="1" x14ac:dyDescent="0.55000000000000004">
      <c r="A75" s="17"/>
      <c r="B75" s="16"/>
      <c r="C75" s="13" t="s">
        <v>5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2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0"/>
    </row>
    <row r="76" spans="1:19" s="3" customFormat="1" ht="12" customHeight="1" x14ac:dyDescent="0.55000000000000004">
      <c r="A76" s="15"/>
      <c r="B76" s="14"/>
      <c r="C76" s="13" t="s">
        <v>4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10</v>
      </c>
      <c r="L76" s="12">
        <v>105</v>
      </c>
      <c r="M76" s="11">
        <v>0</v>
      </c>
      <c r="N76" s="11">
        <v>269</v>
      </c>
      <c r="O76" s="11">
        <v>0</v>
      </c>
      <c r="P76" s="11">
        <v>0</v>
      </c>
      <c r="Q76" s="11">
        <v>0</v>
      </c>
      <c r="R76" s="11">
        <v>237</v>
      </c>
      <c r="S76" s="10"/>
    </row>
    <row r="77" spans="1:19" s="3" customFormat="1" ht="12" customHeight="1" x14ac:dyDescent="0.55000000000000004">
      <c r="A77" s="19" t="s">
        <v>20</v>
      </c>
      <c r="B77" s="18" t="s">
        <v>8</v>
      </c>
      <c r="C77" s="13" t="s">
        <v>17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2">
        <v>0</v>
      </c>
      <c r="M77" s="11">
        <v>0</v>
      </c>
      <c r="N77" s="11">
        <v>0</v>
      </c>
      <c r="O77" s="11">
        <v>0</v>
      </c>
      <c r="P77" s="11">
        <v>0</v>
      </c>
      <c r="Q77" s="11">
        <v>12</v>
      </c>
      <c r="R77" s="11">
        <v>0</v>
      </c>
      <c r="S77" s="10"/>
    </row>
    <row r="78" spans="1:19" s="3" customFormat="1" ht="12" customHeight="1" x14ac:dyDescent="0.55000000000000004">
      <c r="A78" s="17"/>
      <c r="B78" s="16"/>
      <c r="C78" s="13" t="s">
        <v>16</v>
      </c>
      <c r="D78" s="11">
        <v>152</v>
      </c>
      <c r="E78" s="11">
        <v>0</v>
      </c>
      <c r="F78" s="11">
        <v>29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2">
        <v>96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0"/>
    </row>
    <row r="79" spans="1:19" s="3" customFormat="1" ht="12" customHeight="1" x14ac:dyDescent="0.55000000000000004">
      <c r="A79" s="17"/>
      <c r="B79" s="16"/>
      <c r="C79" s="13" t="s">
        <v>5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2">
        <v>18</v>
      </c>
      <c r="M79" s="11">
        <v>0</v>
      </c>
      <c r="N79" s="11">
        <v>0</v>
      </c>
      <c r="O79" s="11">
        <v>0</v>
      </c>
      <c r="P79" s="11">
        <v>0</v>
      </c>
      <c r="Q79" s="11">
        <v>38</v>
      </c>
      <c r="R79" s="11">
        <v>0</v>
      </c>
      <c r="S79" s="10"/>
    </row>
    <row r="80" spans="1:19" s="3" customFormat="1" ht="12" customHeight="1" x14ac:dyDescent="0.55000000000000004">
      <c r="A80" s="15"/>
      <c r="B80" s="14"/>
      <c r="C80" s="13" t="s">
        <v>4</v>
      </c>
      <c r="D80" s="11">
        <v>53</v>
      </c>
      <c r="E80" s="11">
        <v>38</v>
      </c>
      <c r="F80" s="11">
        <v>11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2">
        <v>515</v>
      </c>
      <c r="M80" s="11">
        <v>0</v>
      </c>
      <c r="N80" s="11">
        <v>500</v>
      </c>
      <c r="O80" s="11">
        <v>0</v>
      </c>
      <c r="P80" s="11">
        <v>0</v>
      </c>
      <c r="Q80" s="11">
        <v>0</v>
      </c>
      <c r="R80" s="11">
        <v>0</v>
      </c>
      <c r="S80" s="10"/>
    </row>
    <row r="81" spans="1:19" s="3" customFormat="1" ht="12" customHeight="1" x14ac:dyDescent="0.55000000000000004">
      <c r="A81" s="19" t="s">
        <v>19</v>
      </c>
      <c r="B81" s="18" t="s">
        <v>8</v>
      </c>
      <c r="C81" s="13" t="s">
        <v>17</v>
      </c>
      <c r="D81" s="11">
        <v>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2"/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0"/>
    </row>
    <row r="82" spans="1:19" s="3" customFormat="1" ht="12" customHeight="1" x14ac:dyDescent="0.55000000000000004">
      <c r="A82" s="17"/>
      <c r="B82" s="16"/>
      <c r="C82" s="13" t="s">
        <v>16</v>
      </c>
      <c r="D82" s="11">
        <v>199</v>
      </c>
      <c r="E82" s="11">
        <v>0</v>
      </c>
      <c r="F82" s="11">
        <v>21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2">
        <v>78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0"/>
    </row>
    <row r="83" spans="1:19" s="3" customFormat="1" ht="12" customHeight="1" x14ac:dyDescent="0.55000000000000004">
      <c r="A83" s="17"/>
      <c r="B83" s="16"/>
      <c r="C83" s="13" t="s">
        <v>5</v>
      </c>
      <c r="D83" s="11"/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2">
        <v>34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0"/>
    </row>
    <row r="84" spans="1:19" s="3" customFormat="1" ht="12" customHeight="1" x14ac:dyDescent="0.55000000000000004">
      <c r="A84" s="15"/>
      <c r="B84" s="14"/>
      <c r="C84" s="13" t="s">
        <v>4</v>
      </c>
      <c r="D84" s="11">
        <v>107</v>
      </c>
      <c r="E84" s="11">
        <v>0</v>
      </c>
      <c r="F84" s="11">
        <v>20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2">
        <v>146</v>
      </c>
      <c r="M84" s="11">
        <v>27</v>
      </c>
      <c r="N84" s="11">
        <v>179</v>
      </c>
      <c r="O84" s="11">
        <v>0</v>
      </c>
      <c r="P84" s="11">
        <v>0</v>
      </c>
      <c r="Q84" s="11">
        <v>0</v>
      </c>
      <c r="R84" s="11">
        <v>0</v>
      </c>
      <c r="S84" s="10"/>
    </row>
    <row r="85" spans="1:19" s="3" customFormat="1" ht="12" customHeight="1" x14ac:dyDescent="0.55000000000000004">
      <c r="A85" s="37" t="s">
        <v>18</v>
      </c>
      <c r="B85" s="36" t="s">
        <v>8</v>
      </c>
      <c r="C85" s="31" t="s">
        <v>17</v>
      </c>
      <c r="D85" s="29">
        <f>D89</f>
        <v>36</v>
      </c>
      <c r="E85" s="29" t="str">
        <f>E89</f>
        <v>-</v>
      </c>
      <c r="F85" s="29" t="str">
        <f>F89</f>
        <v>-</v>
      </c>
      <c r="G85" s="29" t="str">
        <f>G89</f>
        <v>-</v>
      </c>
      <c r="H85" s="29" t="str">
        <f>H89</f>
        <v>-</v>
      </c>
      <c r="I85" s="29">
        <f>I89</f>
        <v>32</v>
      </c>
      <c r="J85" s="29" t="str">
        <f>J89</f>
        <v>-</v>
      </c>
      <c r="K85" s="29">
        <f>K89</f>
        <v>32</v>
      </c>
      <c r="L85" s="30">
        <f>L89</f>
        <v>33</v>
      </c>
      <c r="M85" s="29" t="str">
        <f>M89</f>
        <v>-</v>
      </c>
      <c r="N85" s="29" t="str">
        <f>N89</f>
        <v>-</v>
      </c>
      <c r="O85" s="29" t="str">
        <f>O89</f>
        <v>-</v>
      </c>
      <c r="P85" s="29" t="str">
        <f>P89</f>
        <v>-</v>
      </c>
      <c r="Q85" s="29" t="str">
        <f>Q89</f>
        <v>-</v>
      </c>
      <c r="R85" s="29" t="str">
        <f>R89</f>
        <v>-</v>
      </c>
      <c r="S85" s="10"/>
    </row>
    <row r="86" spans="1:19" s="3" customFormat="1" ht="12" customHeight="1" x14ac:dyDescent="0.55000000000000004">
      <c r="A86" s="35"/>
      <c r="B86" s="34"/>
      <c r="C86" s="31" t="s">
        <v>16</v>
      </c>
      <c r="D86" s="29">
        <f>D90</f>
        <v>397</v>
      </c>
      <c r="E86" s="29" t="str">
        <f>E90</f>
        <v>-</v>
      </c>
      <c r="F86" s="29" t="str">
        <f>F90</f>
        <v>-</v>
      </c>
      <c r="G86" s="29"/>
      <c r="H86" s="29"/>
      <c r="I86" s="29"/>
      <c r="J86" s="29"/>
      <c r="K86" s="29" t="str">
        <f>K90</f>
        <v>-</v>
      </c>
      <c r="L86" s="30">
        <f>L90</f>
        <v>47</v>
      </c>
      <c r="M86" s="29" t="str">
        <f>M90</f>
        <v>-</v>
      </c>
      <c r="N86" s="29"/>
      <c r="O86" s="29"/>
      <c r="P86" s="29"/>
      <c r="Q86" s="29"/>
      <c r="R86" s="29" t="str">
        <f>R90</f>
        <v>-</v>
      </c>
      <c r="S86" s="10"/>
    </row>
    <row r="87" spans="1:19" s="3" customFormat="1" ht="12" customHeight="1" x14ac:dyDescent="0.55000000000000004">
      <c r="A87" s="35"/>
      <c r="B87" s="34"/>
      <c r="C87" s="31" t="s">
        <v>5</v>
      </c>
      <c r="D87" s="29" t="str">
        <f>D91</f>
        <v>-</v>
      </c>
      <c r="E87" s="29" t="str">
        <f>E91</f>
        <v>-</v>
      </c>
      <c r="F87" s="29" t="str">
        <f>F91</f>
        <v>-</v>
      </c>
      <c r="G87" s="29" t="str">
        <f>G91</f>
        <v>-</v>
      </c>
      <c r="H87" s="29" t="str">
        <f>H91</f>
        <v>-</v>
      </c>
      <c r="I87" s="29" t="str">
        <f>I91</f>
        <v>-</v>
      </c>
      <c r="J87" s="29" t="str">
        <f>J91</f>
        <v>-</v>
      </c>
      <c r="K87" s="29" t="str">
        <f>K91</f>
        <v>-</v>
      </c>
      <c r="L87" s="30">
        <f>L91</f>
        <v>149</v>
      </c>
      <c r="M87" s="29" t="str">
        <f>M91</f>
        <v>-</v>
      </c>
      <c r="N87" s="29">
        <f>N91</f>
        <v>183</v>
      </c>
      <c r="O87" s="29" t="str">
        <f>O91</f>
        <v>-</v>
      </c>
      <c r="P87" s="29" t="str">
        <f>P91</f>
        <v>-</v>
      </c>
      <c r="Q87" s="29">
        <f>Q91</f>
        <v>180</v>
      </c>
      <c r="R87" s="29" t="str">
        <f>R91</f>
        <v>-</v>
      </c>
      <c r="S87" s="10"/>
    </row>
    <row r="88" spans="1:19" s="3" customFormat="1" ht="12" customHeight="1" x14ac:dyDescent="0.55000000000000004">
      <c r="A88" s="33"/>
      <c r="B88" s="32"/>
      <c r="C88" s="31" t="s">
        <v>4</v>
      </c>
      <c r="D88" s="29">
        <f>D92</f>
        <v>191</v>
      </c>
      <c r="E88" s="29">
        <f>E92</f>
        <v>122</v>
      </c>
      <c r="F88" s="29">
        <f>F92</f>
        <v>74</v>
      </c>
      <c r="G88" s="29" t="str">
        <f>G92</f>
        <v>-</v>
      </c>
      <c r="H88" s="29" t="str">
        <f>H92</f>
        <v>-</v>
      </c>
      <c r="I88" s="29" t="str">
        <f>I92</f>
        <v>-</v>
      </c>
      <c r="J88" s="29" t="str">
        <f>J92</f>
        <v>-</v>
      </c>
      <c r="K88" s="29" t="str">
        <f>K92</f>
        <v>-</v>
      </c>
      <c r="L88" s="30">
        <f>L92</f>
        <v>700</v>
      </c>
      <c r="M88" s="29">
        <f>M92</f>
        <v>19</v>
      </c>
      <c r="N88" s="29">
        <f>N92</f>
        <v>1902</v>
      </c>
      <c r="O88" s="29">
        <f>O92</f>
        <v>451</v>
      </c>
      <c r="P88" s="29" t="str">
        <f>P92</f>
        <v>-</v>
      </c>
      <c r="Q88" s="29" t="str">
        <f>Q92</f>
        <v>-</v>
      </c>
      <c r="R88" s="29" t="str">
        <f>R92</f>
        <v>-</v>
      </c>
      <c r="S88" s="10"/>
    </row>
    <row r="89" spans="1:19" s="3" customFormat="1" ht="12" customHeight="1" x14ac:dyDescent="0.55000000000000004">
      <c r="A89" s="28" t="s">
        <v>15</v>
      </c>
      <c r="B89" s="27" t="s">
        <v>8</v>
      </c>
      <c r="C89" s="22" t="s">
        <v>7</v>
      </c>
      <c r="D89" s="20">
        <v>36</v>
      </c>
      <c r="E89" s="20" t="s">
        <v>3</v>
      </c>
      <c r="F89" s="20" t="s">
        <v>3</v>
      </c>
      <c r="G89" s="20" t="s">
        <v>3</v>
      </c>
      <c r="H89" s="20" t="s">
        <v>3</v>
      </c>
      <c r="I89" s="20">
        <v>32</v>
      </c>
      <c r="J89" s="20" t="s">
        <v>3</v>
      </c>
      <c r="K89" s="20">
        <v>32</v>
      </c>
      <c r="L89" s="21">
        <v>33</v>
      </c>
      <c r="M89" s="20" t="s">
        <v>3</v>
      </c>
      <c r="N89" s="20" t="s">
        <v>3</v>
      </c>
      <c r="O89" s="20" t="s">
        <v>3</v>
      </c>
      <c r="P89" s="20" t="s">
        <v>3</v>
      </c>
      <c r="Q89" s="20" t="s">
        <v>3</v>
      </c>
      <c r="R89" s="20" t="s">
        <v>3</v>
      </c>
      <c r="S89" s="10"/>
    </row>
    <row r="90" spans="1:19" s="3" customFormat="1" ht="12" customHeight="1" x14ac:dyDescent="0.55000000000000004">
      <c r="A90" s="26"/>
      <c r="B90" s="25"/>
      <c r="C90" s="22" t="s">
        <v>6</v>
      </c>
      <c r="D90" s="20">
        <v>397</v>
      </c>
      <c r="E90" s="20" t="s">
        <v>3</v>
      </c>
      <c r="F90" s="20" t="s">
        <v>3</v>
      </c>
      <c r="G90" s="20" t="s">
        <v>3</v>
      </c>
      <c r="H90" s="20" t="s">
        <v>3</v>
      </c>
      <c r="I90" s="20" t="s">
        <v>3</v>
      </c>
      <c r="J90" s="20" t="s">
        <v>3</v>
      </c>
      <c r="K90" s="20" t="s">
        <v>3</v>
      </c>
      <c r="L90" s="21">
        <v>47</v>
      </c>
      <c r="M90" s="20" t="s">
        <v>3</v>
      </c>
      <c r="N90" s="20" t="s">
        <v>3</v>
      </c>
      <c r="O90" s="20" t="s">
        <v>3</v>
      </c>
      <c r="P90" s="20" t="s">
        <v>3</v>
      </c>
      <c r="Q90" s="20" t="s">
        <v>3</v>
      </c>
      <c r="R90" s="20" t="s">
        <v>3</v>
      </c>
      <c r="S90" s="10"/>
    </row>
    <row r="91" spans="1:19" s="3" customFormat="1" ht="12" customHeight="1" x14ac:dyDescent="0.55000000000000004">
      <c r="A91" s="26"/>
      <c r="B91" s="25"/>
      <c r="C91" s="22" t="s">
        <v>5</v>
      </c>
      <c r="D91" s="20" t="s">
        <v>3</v>
      </c>
      <c r="E91" s="20" t="s">
        <v>3</v>
      </c>
      <c r="F91" s="20" t="s">
        <v>3</v>
      </c>
      <c r="G91" s="20" t="s">
        <v>3</v>
      </c>
      <c r="H91" s="20" t="s">
        <v>3</v>
      </c>
      <c r="I91" s="20" t="s">
        <v>3</v>
      </c>
      <c r="J91" s="20" t="s">
        <v>3</v>
      </c>
      <c r="K91" s="20" t="s">
        <v>3</v>
      </c>
      <c r="L91" s="21">
        <v>149</v>
      </c>
      <c r="M91" s="20" t="s">
        <v>3</v>
      </c>
      <c r="N91" s="20">
        <v>183</v>
      </c>
      <c r="O91" s="20" t="s">
        <v>3</v>
      </c>
      <c r="P91" s="20" t="s">
        <v>3</v>
      </c>
      <c r="Q91" s="20">
        <v>180</v>
      </c>
      <c r="R91" s="20" t="s">
        <v>3</v>
      </c>
      <c r="S91" s="10"/>
    </row>
    <row r="92" spans="1:19" s="3" customFormat="1" ht="12" customHeight="1" x14ac:dyDescent="0.55000000000000004">
      <c r="A92" s="24"/>
      <c r="B92" s="23"/>
      <c r="C92" s="22" t="s">
        <v>4</v>
      </c>
      <c r="D92" s="20">
        <v>191</v>
      </c>
      <c r="E92" s="20">
        <v>122</v>
      </c>
      <c r="F92" s="20">
        <v>74</v>
      </c>
      <c r="G92" s="20" t="s">
        <v>3</v>
      </c>
      <c r="H92" s="20" t="s">
        <v>3</v>
      </c>
      <c r="I92" s="20" t="s">
        <v>3</v>
      </c>
      <c r="J92" s="20" t="s">
        <v>3</v>
      </c>
      <c r="K92" s="20" t="s">
        <v>3</v>
      </c>
      <c r="L92" s="21">
        <v>700</v>
      </c>
      <c r="M92" s="20">
        <v>19</v>
      </c>
      <c r="N92" s="20">
        <v>1902</v>
      </c>
      <c r="O92" s="20">
        <v>451</v>
      </c>
      <c r="P92" s="20" t="s">
        <v>3</v>
      </c>
      <c r="Q92" s="20" t="s">
        <v>3</v>
      </c>
      <c r="R92" s="20" t="s">
        <v>3</v>
      </c>
      <c r="S92" s="10"/>
    </row>
    <row r="93" spans="1:19" s="3" customFormat="1" ht="12" customHeight="1" x14ac:dyDescent="0.55000000000000004">
      <c r="A93" s="28" t="s">
        <v>14</v>
      </c>
      <c r="B93" s="27" t="s">
        <v>8</v>
      </c>
      <c r="C93" s="22" t="s">
        <v>7</v>
      </c>
      <c r="D93" s="20" t="s">
        <v>3</v>
      </c>
      <c r="E93" s="20" t="s">
        <v>3</v>
      </c>
      <c r="F93" s="20" t="s">
        <v>3</v>
      </c>
      <c r="G93" s="20" t="s">
        <v>3</v>
      </c>
      <c r="H93" s="20" t="s">
        <v>3</v>
      </c>
      <c r="I93" s="20" t="s">
        <v>3</v>
      </c>
      <c r="J93" s="20" t="s">
        <v>3</v>
      </c>
      <c r="K93" s="20" t="s">
        <v>3</v>
      </c>
      <c r="L93" s="21" t="s">
        <v>3</v>
      </c>
      <c r="M93" s="20" t="s">
        <v>3</v>
      </c>
      <c r="N93" s="20" t="s">
        <v>3</v>
      </c>
      <c r="O93" s="20" t="s">
        <v>3</v>
      </c>
      <c r="P93" s="20" t="s">
        <v>3</v>
      </c>
      <c r="Q93" s="20" t="s">
        <v>3</v>
      </c>
      <c r="R93" s="20" t="s">
        <v>3</v>
      </c>
      <c r="S93" s="10"/>
    </row>
    <row r="94" spans="1:19" s="3" customFormat="1" ht="12" customHeight="1" x14ac:dyDescent="0.55000000000000004">
      <c r="A94" s="26"/>
      <c r="B94" s="25"/>
      <c r="C94" s="22" t="s">
        <v>6</v>
      </c>
      <c r="D94" s="20" t="s">
        <v>3</v>
      </c>
      <c r="E94" s="20" t="s">
        <v>3</v>
      </c>
      <c r="F94" s="20" t="s">
        <v>3</v>
      </c>
      <c r="G94" s="20" t="s">
        <v>3</v>
      </c>
      <c r="H94" s="20" t="s">
        <v>3</v>
      </c>
      <c r="I94" s="20" t="s">
        <v>3</v>
      </c>
      <c r="J94" s="20" t="s">
        <v>3</v>
      </c>
      <c r="K94" s="20" t="s">
        <v>3</v>
      </c>
      <c r="L94" s="21" t="s">
        <v>3</v>
      </c>
      <c r="M94" s="20" t="s">
        <v>3</v>
      </c>
      <c r="N94" s="20" t="s">
        <v>3</v>
      </c>
      <c r="O94" s="20" t="s">
        <v>3</v>
      </c>
      <c r="P94" s="20" t="s">
        <v>3</v>
      </c>
      <c r="Q94" s="20" t="s">
        <v>3</v>
      </c>
      <c r="R94" s="20" t="s">
        <v>3</v>
      </c>
      <c r="S94" s="10"/>
    </row>
    <row r="95" spans="1:19" s="3" customFormat="1" ht="12" customHeight="1" x14ac:dyDescent="0.55000000000000004">
      <c r="A95" s="26"/>
      <c r="B95" s="25"/>
      <c r="C95" s="22" t="s">
        <v>5</v>
      </c>
      <c r="D95" s="20" t="s">
        <v>3</v>
      </c>
      <c r="E95" s="20" t="s">
        <v>3</v>
      </c>
      <c r="F95" s="20" t="s">
        <v>3</v>
      </c>
      <c r="G95" s="20" t="s">
        <v>3</v>
      </c>
      <c r="H95" s="20" t="s">
        <v>3</v>
      </c>
      <c r="I95" s="20" t="s">
        <v>3</v>
      </c>
      <c r="J95" s="20" t="s">
        <v>3</v>
      </c>
      <c r="K95" s="20" t="s">
        <v>3</v>
      </c>
      <c r="L95" s="21" t="s">
        <v>3</v>
      </c>
      <c r="M95" s="20" t="s">
        <v>3</v>
      </c>
      <c r="N95" s="20" t="s">
        <v>3</v>
      </c>
      <c r="O95" s="20" t="s">
        <v>3</v>
      </c>
      <c r="P95" s="20" t="s">
        <v>3</v>
      </c>
      <c r="Q95" s="20" t="s">
        <v>3</v>
      </c>
      <c r="R95" s="20" t="s">
        <v>3</v>
      </c>
      <c r="S95" s="10"/>
    </row>
    <row r="96" spans="1:19" s="3" customFormat="1" ht="12" customHeight="1" x14ac:dyDescent="0.55000000000000004">
      <c r="A96" s="24"/>
      <c r="B96" s="23"/>
      <c r="C96" s="22" t="s">
        <v>4</v>
      </c>
      <c r="D96" s="20" t="s">
        <v>3</v>
      </c>
      <c r="E96" s="20" t="s">
        <v>3</v>
      </c>
      <c r="F96" s="20" t="s">
        <v>3</v>
      </c>
      <c r="G96" s="20" t="s">
        <v>3</v>
      </c>
      <c r="H96" s="20" t="s">
        <v>3</v>
      </c>
      <c r="I96" s="20" t="s">
        <v>3</v>
      </c>
      <c r="J96" s="20" t="s">
        <v>3</v>
      </c>
      <c r="K96" s="20" t="s">
        <v>3</v>
      </c>
      <c r="L96" s="21" t="s">
        <v>3</v>
      </c>
      <c r="M96" s="20" t="s">
        <v>3</v>
      </c>
      <c r="N96" s="20" t="s">
        <v>3</v>
      </c>
      <c r="O96" s="20" t="s">
        <v>3</v>
      </c>
      <c r="P96" s="20" t="s">
        <v>3</v>
      </c>
      <c r="Q96" s="20" t="s">
        <v>3</v>
      </c>
      <c r="R96" s="20" t="s">
        <v>3</v>
      </c>
      <c r="S96" s="10"/>
    </row>
    <row r="97" spans="1:19" s="3" customFormat="1" ht="12" customHeight="1" x14ac:dyDescent="0.55000000000000004">
      <c r="A97" s="19" t="s">
        <v>13</v>
      </c>
      <c r="B97" s="18" t="s">
        <v>8</v>
      </c>
      <c r="C97" s="13" t="s">
        <v>7</v>
      </c>
      <c r="D97" s="11" t="s">
        <v>3</v>
      </c>
      <c r="E97" s="11" t="s">
        <v>3</v>
      </c>
      <c r="F97" s="11" t="s">
        <v>3</v>
      </c>
      <c r="G97" s="11" t="s">
        <v>3</v>
      </c>
      <c r="H97" s="11" t="s">
        <v>3</v>
      </c>
      <c r="I97" s="11" t="s">
        <v>3</v>
      </c>
      <c r="J97" s="11" t="s">
        <v>3</v>
      </c>
      <c r="K97" s="11" t="s">
        <v>3</v>
      </c>
      <c r="L97" s="12" t="s">
        <v>3</v>
      </c>
      <c r="M97" s="11" t="s">
        <v>3</v>
      </c>
      <c r="N97" s="11" t="s">
        <v>3</v>
      </c>
      <c r="O97" s="11" t="s">
        <v>3</v>
      </c>
      <c r="P97" s="11" t="s">
        <v>3</v>
      </c>
      <c r="Q97" s="11" t="s">
        <v>3</v>
      </c>
      <c r="R97" s="11" t="s">
        <v>3</v>
      </c>
      <c r="S97" s="10"/>
    </row>
    <row r="98" spans="1:19" s="3" customFormat="1" ht="12" customHeight="1" x14ac:dyDescent="0.55000000000000004">
      <c r="A98" s="17"/>
      <c r="B98" s="16"/>
      <c r="C98" s="13" t="s">
        <v>6</v>
      </c>
      <c r="D98" s="11" t="s">
        <v>3</v>
      </c>
      <c r="E98" s="11" t="s">
        <v>3</v>
      </c>
      <c r="F98" s="11" t="s">
        <v>3</v>
      </c>
      <c r="G98" s="11" t="s">
        <v>3</v>
      </c>
      <c r="H98" s="11" t="s">
        <v>3</v>
      </c>
      <c r="I98" s="11" t="s">
        <v>3</v>
      </c>
      <c r="J98" s="11" t="s">
        <v>3</v>
      </c>
      <c r="K98" s="11" t="s">
        <v>3</v>
      </c>
      <c r="L98" s="12" t="s">
        <v>3</v>
      </c>
      <c r="M98" s="11" t="s">
        <v>3</v>
      </c>
      <c r="N98" s="11" t="s">
        <v>3</v>
      </c>
      <c r="O98" s="11" t="s">
        <v>3</v>
      </c>
      <c r="P98" s="11" t="s">
        <v>3</v>
      </c>
      <c r="Q98" s="11" t="s">
        <v>3</v>
      </c>
      <c r="R98" s="11" t="s">
        <v>3</v>
      </c>
      <c r="S98" s="10"/>
    </row>
    <row r="99" spans="1:19" s="3" customFormat="1" ht="12" customHeight="1" x14ac:dyDescent="0.55000000000000004">
      <c r="A99" s="17"/>
      <c r="B99" s="16"/>
      <c r="C99" s="13" t="s">
        <v>5</v>
      </c>
      <c r="D99" s="11" t="s">
        <v>3</v>
      </c>
      <c r="E99" s="11" t="s">
        <v>3</v>
      </c>
      <c r="F99" s="11" t="s">
        <v>3</v>
      </c>
      <c r="G99" s="11" t="s">
        <v>3</v>
      </c>
      <c r="H99" s="11" t="s">
        <v>3</v>
      </c>
      <c r="I99" s="11" t="s">
        <v>3</v>
      </c>
      <c r="J99" s="11" t="s">
        <v>3</v>
      </c>
      <c r="K99" s="11" t="s">
        <v>3</v>
      </c>
      <c r="L99" s="12" t="s">
        <v>3</v>
      </c>
      <c r="M99" s="11" t="s">
        <v>3</v>
      </c>
      <c r="N99" s="11" t="s">
        <v>3</v>
      </c>
      <c r="O99" s="11" t="s">
        <v>3</v>
      </c>
      <c r="P99" s="11" t="s">
        <v>3</v>
      </c>
      <c r="Q99" s="11" t="s">
        <v>3</v>
      </c>
      <c r="R99" s="11" t="s">
        <v>3</v>
      </c>
      <c r="S99" s="10"/>
    </row>
    <row r="100" spans="1:19" s="3" customFormat="1" ht="12" customHeight="1" x14ac:dyDescent="0.55000000000000004">
      <c r="A100" s="15"/>
      <c r="B100" s="14"/>
      <c r="C100" s="13" t="s">
        <v>4</v>
      </c>
      <c r="D100" s="11" t="s">
        <v>3</v>
      </c>
      <c r="E100" s="11" t="s">
        <v>3</v>
      </c>
      <c r="F100" s="11" t="s">
        <v>3</v>
      </c>
      <c r="G100" s="11" t="s">
        <v>3</v>
      </c>
      <c r="H100" s="11" t="s">
        <v>3</v>
      </c>
      <c r="I100" s="11" t="s">
        <v>3</v>
      </c>
      <c r="J100" s="11" t="s">
        <v>3</v>
      </c>
      <c r="K100" s="11" t="s">
        <v>3</v>
      </c>
      <c r="L100" s="12">
        <v>340</v>
      </c>
      <c r="M100" s="11">
        <v>19</v>
      </c>
      <c r="N100" s="11">
        <v>189</v>
      </c>
      <c r="O100" s="11" t="s">
        <v>3</v>
      </c>
      <c r="P100" s="11" t="s">
        <v>3</v>
      </c>
      <c r="Q100" s="11" t="s">
        <v>3</v>
      </c>
      <c r="R100" s="11" t="s">
        <v>3</v>
      </c>
      <c r="S100" s="10"/>
    </row>
    <row r="101" spans="1:19" s="3" customFormat="1" ht="12" customHeight="1" x14ac:dyDescent="0.55000000000000004">
      <c r="A101" s="19" t="s">
        <v>12</v>
      </c>
      <c r="B101" s="18" t="s">
        <v>8</v>
      </c>
      <c r="C101" s="13" t="s">
        <v>7</v>
      </c>
      <c r="D101" s="11">
        <v>4</v>
      </c>
      <c r="E101" s="11" t="s">
        <v>3</v>
      </c>
      <c r="F101" s="11" t="s">
        <v>3</v>
      </c>
      <c r="G101" s="11" t="s">
        <v>3</v>
      </c>
      <c r="H101" s="11" t="s">
        <v>3</v>
      </c>
      <c r="I101" s="11" t="s">
        <v>3</v>
      </c>
      <c r="J101" s="11" t="s">
        <v>3</v>
      </c>
      <c r="K101" s="11" t="s">
        <v>3</v>
      </c>
      <c r="L101" s="12" t="s">
        <v>3</v>
      </c>
      <c r="M101" s="11" t="s">
        <v>3</v>
      </c>
      <c r="N101" s="11" t="s">
        <v>3</v>
      </c>
      <c r="O101" s="11" t="s">
        <v>3</v>
      </c>
      <c r="P101" s="11" t="s">
        <v>3</v>
      </c>
      <c r="Q101" s="11" t="s">
        <v>3</v>
      </c>
      <c r="R101" s="11" t="s">
        <v>3</v>
      </c>
      <c r="S101" s="10"/>
    </row>
    <row r="102" spans="1:19" s="3" customFormat="1" ht="12" customHeight="1" x14ac:dyDescent="0.55000000000000004">
      <c r="A102" s="17"/>
      <c r="B102" s="16"/>
      <c r="C102" s="13" t="s">
        <v>6</v>
      </c>
      <c r="D102" s="11">
        <v>107</v>
      </c>
      <c r="E102" s="11" t="s">
        <v>3</v>
      </c>
      <c r="F102" s="11" t="s">
        <v>3</v>
      </c>
      <c r="G102" s="11" t="s">
        <v>3</v>
      </c>
      <c r="H102" s="11" t="s">
        <v>3</v>
      </c>
      <c r="I102" s="11" t="s">
        <v>3</v>
      </c>
      <c r="J102" s="11" t="s">
        <v>3</v>
      </c>
      <c r="K102" s="11" t="s">
        <v>3</v>
      </c>
      <c r="L102" s="12">
        <v>13</v>
      </c>
      <c r="M102" s="11" t="s">
        <v>3</v>
      </c>
      <c r="N102" s="11" t="s">
        <v>3</v>
      </c>
      <c r="O102" s="11" t="s">
        <v>3</v>
      </c>
      <c r="P102" s="11" t="s">
        <v>3</v>
      </c>
      <c r="Q102" s="11" t="s">
        <v>3</v>
      </c>
      <c r="R102" s="11" t="s">
        <v>3</v>
      </c>
      <c r="S102" s="10"/>
    </row>
    <row r="103" spans="1:19" s="3" customFormat="1" ht="12" customHeight="1" x14ac:dyDescent="0.55000000000000004">
      <c r="A103" s="17"/>
      <c r="B103" s="16"/>
      <c r="C103" s="13" t="s">
        <v>5</v>
      </c>
      <c r="D103" s="11" t="s">
        <v>3</v>
      </c>
      <c r="E103" s="11" t="s">
        <v>3</v>
      </c>
      <c r="F103" s="11" t="s">
        <v>3</v>
      </c>
      <c r="G103" s="11" t="s">
        <v>3</v>
      </c>
      <c r="H103" s="11" t="s">
        <v>3</v>
      </c>
      <c r="I103" s="11" t="s">
        <v>3</v>
      </c>
      <c r="J103" s="11" t="s">
        <v>3</v>
      </c>
      <c r="K103" s="11" t="s">
        <v>3</v>
      </c>
      <c r="L103" s="12">
        <v>102</v>
      </c>
      <c r="M103" s="11" t="s">
        <v>3</v>
      </c>
      <c r="N103" s="11">
        <v>183</v>
      </c>
      <c r="O103" s="11" t="s">
        <v>3</v>
      </c>
      <c r="P103" s="11" t="s">
        <v>3</v>
      </c>
      <c r="Q103" s="11">
        <v>180</v>
      </c>
      <c r="R103" s="11" t="s">
        <v>3</v>
      </c>
      <c r="S103" s="10"/>
    </row>
    <row r="104" spans="1:19" s="3" customFormat="1" ht="12" customHeight="1" x14ac:dyDescent="0.55000000000000004">
      <c r="A104" s="15"/>
      <c r="B104" s="14"/>
      <c r="C104" s="13" t="s">
        <v>4</v>
      </c>
      <c r="D104" s="11">
        <v>99</v>
      </c>
      <c r="E104" s="11">
        <v>99</v>
      </c>
      <c r="F104" s="11">
        <v>64</v>
      </c>
      <c r="G104" s="11" t="s">
        <v>3</v>
      </c>
      <c r="H104" s="11" t="s">
        <v>3</v>
      </c>
      <c r="I104" s="11" t="s">
        <v>3</v>
      </c>
      <c r="J104" s="11" t="s">
        <v>3</v>
      </c>
      <c r="K104" s="11" t="s">
        <v>3</v>
      </c>
      <c r="L104" s="12">
        <v>118</v>
      </c>
      <c r="M104" s="11" t="s">
        <v>3</v>
      </c>
      <c r="N104" s="11" t="s">
        <v>3</v>
      </c>
      <c r="O104" s="11" t="s">
        <v>3</v>
      </c>
      <c r="P104" s="11" t="s">
        <v>3</v>
      </c>
      <c r="Q104" s="11" t="s">
        <v>3</v>
      </c>
      <c r="R104" s="11" t="s">
        <v>3</v>
      </c>
      <c r="S104" s="10"/>
    </row>
    <row r="105" spans="1:19" s="3" customFormat="1" ht="12" customHeight="1" x14ac:dyDescent="0.55000000000000004">
      <c r="A105" s="19" t="s">
        <v>11</v>
      </c>
      <c r="B105" s="18" t="s">
        <v>8</v>
      </c>
      <c r="C105" s="13" t="s">
        <v>7</v>
      </c>
      <c r="D105" s="11" t="s">
        <v>3</v>
      </c>
      <c r="E105" s="11" t="s">
        <v>3</v>
      </c>
      <c r="F105" s="11" t="s">
        <v>3</v>
      </c>
      <c r="G105" s="11" t="s">
        <v>3</v>
      </c>
      <c r="H105" s="11" t="s">
        <v>3</v>
      </c>
      <c r="I105" s="11" t="s">
        <v>3</v>
      </c>
      <c r="J105" s="11" t="s">
        <v>3</v>
      </c>
      <c r="K105" s="11" t="s">
        <v>3</v>
      </c>
      <c r="L105" s="12">
        <v>20</v>
      </c>
      <c r="M105" s="11" t="s">
        <v>3</v>
      </c>
      <c r="N105" s="11" t="s">
        <v>3</v>
      </c>
      <c r="O105" s="11" t="s">
        <v>3</v>
      </c>
      <c r="P105" s="11" t="s">
        <v>3</v>
      </c>
      <c r="Q105" s="11" t="s">
        <v>3</v>
      </c>
      <c r="R105" s="11" t="s">
        <v>3</v>
      </c>
      <c r="S105" s="10"/>
    </row>
    <row r="106" spans="1:19" s="3" customFormat="1" ht="12" customHeight="1" x14ac:dyDescent="0.55000000000000004">
      <c r="A106" s="17"/>
      <c r="B106" s="16"/>
      <c r="C106" s="13" t="s">
        <v>6</v>
      </c>
      <c r="D106" s="11">
        <v>138</v>
      </c>
      <c r="E106" s="11" t="s">
        <v>3</v>
      </c>
      <c r="F106" s="11" t="s">
        <v>3</v>
      </c>
      <c r="G106" s="11" t="s">
        <v>3</v>
      </c>
      <c r="H106" s="11" t="s">
        <v>3</v>
      </c>
      <c r="I106" s="11" t="s">
        <v>3</v>
      </c>
      <c r="J106" s="11" t="s">
        <v>3</v>
      </c>
      <c r="K106" s="11" t="s">
        <v>3</v>
      </c>
      <c r="L106" s="12" t="s">
        <v>3</v>
      </c>
      <c r="M106" s="11" t="s">
        <v>3</v>
      </c>
      <c r="N106" s="11" t="s">
        <v>3</v>
      </c>
      <c r="O106" s="11" t="s">
        <v>3</v>
      </c>
      <c r="P106" s="11" t="s">
        <v>3</v>
      </c>
      <c r="Q106" s="11" t="s">
        <v>3</v>
      </c>
      <c r="R106" s="11" t="s">
        <v>3</v>
      </c>
      <c r="S106" s="10"/>
    </row>
    <row r="107" spans="1:19" s="3" customFormat="1" ht="12" customHeight="1" x14ac:dyDescent="0.55000000000000004">
      <c r="A107" s="17"/>
      <c r="B107" s="16"/>
      <c r="C107" s="13" t="s">
        <v>5</v>
      </c>
      <c r="D107" s="11" t="s">
        <v>3</v>
      </c>
      <c r="E107" s="11" t="s">
        <v>3</v>
      </c>
      <c r="F107" s="11" t="s">
        <v>3</v>
      </c>
      <c r="G107" s="11" t="s">
        <v>3</v>
      </c>
      <c r="H107" s="11" t="s">
        <v>3</v>
      </c>
      <c r="I107" s="11" t="s">
        <v>3</v>
      </c>
      <c r="J107" s="11" t="s">
        <v>3</v>
      </c>
      <c r="K107" s="11" t="s">
        <v>3</v>
      </c>
      <c r="L107" s="12">
        <v>47</v>
      </c>
      <c r="M107" s="11" t="s">
        <v>3</v>
      </c>
      <c r="N107" s="11" t="s">
        <v>3</v>
      </c>
      <c r="O107" s="11" t="s">
        <v>3</v>
      </c>
      <c r="P107" s="11" t="s">
        <v>3</v>
      </c>
      <c r="Q107" s="11" t="s">
        <v>3</v>
      </c>
      <c r="R107" s="11" t="s">
        <v>3</v>
      </c>
      <c r="S107" s="10"/>
    </row>
    <row r="108" spans="1:19" s="3" customFormat="1" ht="12" customHeight="1" x14ac:dyDescent="0.55000000000000004">
      <c r="A108" s="15"/>
      <c r="B108" s="14"/>
      <c r="C108" s="13" t="s">
        <v>4</v>
      </c>
      <c r="D108" s="11">
        <v>92</v>
      </c>
      <c r="E108" s="11">
        <v>23</v>
      </c>
      <c r="F108" s="11">
        <v>10</v>
      </c>
      <c r="G108" s="11" t="s">
        <v>3</v>
      </c>
      <c r="H108" s="11" t="s">
        <v>3</v>
      </c>
      <c r="I108" s="11" t="s">
        <v>3</v>
      </c>
      <c r="J108" s="11" t="s">
        <v>3</v>
      </c>
      <c r="K108" s="11" t="s">
        <v>3</v>
      </c>
      <c r="L108" s="12">
        <v>237</v>
      </c>
      <c r="M108" s="11" t="s">
        <v>3</v>
      </c>
      <c r="N108" s="11">
        <v>1713</v>
      </c>
      <c r="O108" s="11">
        <v>451</v>
      </c>
      <c r="P108" s="11" t="s">
        <v>3</v>
      </c>
      <c r="Q108" s="11" t="s">
        <v>3</v>
      </c>
      <c r="R108" s="11" t="s">
        <v>3</v>
      </c>
      <c r="S108" s="10"/>
    </row>
    <row r="109" spans="1:19" s="3" customFormat="1" ht="12" customHeight="1" x14ac:dyDescent="0.55000000000000004">
      <c r="A109" s="19" t="s">
        <v>10</v>
      </c>
      <c r="B109" s="18" t="s">
        <v>8</v>
      </c>
      <c r="C109" s="13" t="s">
        <v>7</v>
      </c>
      <c r="D109" s="11">
        <v>5</v>
      </c>
      <c r="E109" s="11" t="s">
        <v>3</v>
      </c>
      <c r="F109" s="11" t="s">
        <v>3</v>
      </c>
      <c r="G109" s="11" t="s">
        <v>3</v>
      </c>
      <c r="H109" s="11" t="s">
        <v>3</v>
      </c>
      <c r="I109" s="11">
        <v>32</v>
      </c>
      <c r="J109" s="11" t="s">
        <v>3</v>
      </c>
      <c r="K109" s="11">
        <v>32</v>
      </c>
      <c r="L109" s="12">
        <v>13</v>
      </c>
      <c r="M109" s="11" t="s">
        <v>3</v>
      </c>
      <c r="N109" s="11" t="s">
        <v>3</v>
      </c>
      <c r="O109" s="11" t="s">
        <v>3</v>
      </c>
      <c r="P109" s="11" t="s">
        <v>3</v>
      </c>
      <c r="Q109" s="11" t="s">
        <v>3</v>
      </c>
      <c r="R109" s="11" t="s">
        <v>3</v>
      </c>
      <c r="S109" s="10"/>
    </row>
    <row r="110" spans="1:19" s="3" customFormat="1" ht="12" customHeight="1" x14ac:dyDescent="0.55000000000000004">
      <c r="A110" s="17"/>
      <c r="B110" s="16"/>
      <c r="C110" s="13" t="s">
        <v>6</v>
      </c>
      <c r="D110" s="11">
        <v>74</v>
      </c>
      <c r="E110" s="11" t="s">
        <v>3</v>
      </c>
      <c r="F110" s="11" t="s">
        <v>3</v>
      </c>
      <c r="G110" s="11" t="s">
        <v>3</v>
      </c>
      <c r="H110" s="11" t="s">
        <v>3</v>
      </c>
      <c r="I110" s="11" t="s">
        <v>3</v>
      </c>
      <c r="J110" s="11" t="s">
        <v>3</v>
      </c>
      <c r="K110" s="11" t="s">
        <v>3</v>
      </c>
      <c r="L110" s="12">
        <v>34</v>
      </c>
      <c r="M110" s="11" t="s">
        <v>3</v>
      </c>
      <c r="N110" s="11" t="s">
        <v>3</v>
      </c>
      <c r="O110" s="11" t="s">
        <v>3</v>
      </c>
      <c r="P110" s="11" t="s">
        <v>3</v>
      </c>
      <c r="Q110" s="11" t="s">
        <v>3</v>
      </c>
      <c r="R110" s="11" t="s">
        <v>3</v>
      </c>
      <c r="S110" s="10"/>
    </row>
    <row r="111" spans="1:19" s="3" customFormat="1" ht="12" customHeight="1" x14ac:dyDescent="0.55000000000000004">
      <c r="A111" s="17"/>
      <c r="B111" s="16"/>
      <c r="C111" s="13" t="s">
        <v>5</v>
      </c>
      <c r="D111" s="11" t="s">
        <v>3</v>
      </c>
      <c r="E111" s="11" t="s">
        <v>3</v>
      </c>
      <c r="F111" s="11" t="s">
        <v>3</v>
      </c>
      <c r="G111" s="11" t="s">
        <v>3</v>
      </c>
      <c r="H111" s="11" t="s">
        <v>3</v>
      </c>
      <c r="I111" s="11" t="s">
        <v>3</v>
      </c>
      <c r="J111" s="11" t="s">
        <v>3</v>
      </c>
      <c r="K111" s="11" t="s">
        <v>3</v>
      </c>
      <c r="L111" s="12" t="s">
        <v>3</v>
      </c>
      <c r="M111" s="11" t="s">
        <v>3</v>
      </c>
      <c r="N111" s="11" t="s">
        <v>3</v>
      </c>
      <c r="O111" s="11" t="s">
        <v>3</v>
      </c>
      <c r="P111" s="11" t="s">
        <v>3</v>
      </c>
      <c r="Q111" s="11" t="s">
        <v>3</v>
      </c>
      <c r="R111" s="11" t="s">
        <v>3</v>
      </c>
      <c r="S111" s="10"/>
    </row>
    <row r="112" spans="1:19" s="3" customFormat="1" ht="12" customHeight="1" x14ac:dyDescent="0.55000000000000004">
      <c r="A112" s="15"/>
      <c r="B112" s="14"/>
      <c r="C112" s="13" t="s">
        <v>4</v>
      </c>
      <c r="D112" s="11" t="s">
        <v>3</v>
      </c>
      <c r="E112" s="11" t="s">
        <v>3</v>
      </c>
      <c r="F112" s="11" t="s">
        <v>3</v>
      </c>
      <c r="G112" s="11" t="s">
        <v>3</v>
      </c>
      <c r="H112" s="11" t="s">
        <v>3</v>
      </c>
      <c r="I112" s="11" t="s">
        <v>3</v>
      </c>
      <c r="J112" s="11" t="s">
        <v>3</v>
      </c>
      <c r="K112" s="11" t="s">
        <v>3</v>
      </c>
      <c r="L112" s="12">
        <v>5</v>
      </c>
      <c r="M112" s="11" t="s">
        <v>3</v>
      </c>
      <c r="N112" s="11" t="s">
        <v>3</v>
      </c>
      <c r="O112" s="11" t="s">
        <v>3</v>
      </c>
      <c r="P112" s="11" t="s">
        <v>3</v>
      </c>
      <c r="Q112" s="11" t="s">
        <v>3</v>
      </c>
      <c r="R112" s="11" t="s">
        <v>3</v>
      </c>
      <c r="S112" s="10"/>
    </row>
    <row r="113" spans="1:20" s="3" customFormat="1" ht="12" customHeight="1" x14ac:dyDescent="0.55000000000000004">
      <c r="A113" s="19" t="s">
        <v>9</v>
      </c>
      <c r="B113" s="18" t="s">
        <v>8</v>
      </c>
      <c r="C113" s="13" t="s">
        <v>7</v>
      </c>
      <c r="D113" s="11">
        <v>27</v>
      </c>
      <c r="E113" s="11" t="s">
        <v>3</v>
      </c>
      <c r="F113" s="11" t="s">
        <v>3</v>
      </c>
      <c r="G113" s="11" t="s">
        <v>3</v>
      </c>
      <c r="H113" s="11" t="s">
        <v>3</v>
      </c>
      <c r="I113" s="11" t="s">
        <v>3</v>
      </c>
      <c r="J113" s="11" t="s">
        <v>3</v>
      </c>
      <c r="K113" s="11" t="s">
        <v>3</v>
      </c>
      <c r="L113" s="12" t="s">
        <v>3</v>
      </c>
      <c r="M113" s="11" t="s">
        <v>3</v>
      </c>
      <c r="N113" s="11" t="s">
        <v>3</v>
      </c>
      <c r="O113" s="11" t="s">
        <v>3</v>
      </c>
      <c r="P113" s="11" t="s">
        <v>3</v>
      </c>
      <c r="Q113" s="11" t="s">
        <v>3</v>
      </c>
      <c r="R113" s="11" t="s">
        <v>3</v>
      </c>
      <c r="S113" s="10"/>
    </row>
    <row r="114" spans="1:20" s="3" customFormat="1" ht="12" customHeight="1" x14ac:dyDescent="0.55000000000000004">
      <c r="A114" s="17"/>
      <c r="B114" s="16"/>
      <c r="C114" s="13" t="s">
        <v>6</v>
      </c>
      <c r="D114" s="11">
        <v>78</v>
      </c>
      <c r="E114" s="11" t="s">
        <v>3</v>
      </c>
      <c r="F114" s="11" t="s">
        <v>3</v>
      </c>
      <c r="G114" s="11" t="s">
        <v>3</v>
      </c>
      <c r="H114" s="11" t="s">
        <v>3</v>
      </c>
      <c r="I114" s="11" t="s">
        <v>3</v>
      </c>
      <c r="J114" s="11" t="s">
        <v>3</v>
      </c>
      <c r="K114" s="11" t="s">
        <v>3</v>
      </c>
      <c r="L114" s="12" t="s">
        <v>3</v>
      </c>
      <c r="M114" s="11" t="s">
        <v>3</v>
      </c>
      <c r="N114" s="11" t="s">
        <v>3</v>
      </c>
      <c r="O114" s="11" t="s">
        <v>3</v>
      </c>
      <c r="P114" s="11" t="s">
        <v>3</v>
      </c>
      <c r="Q114" s="11" t="s">
        <v>3</v>
      </c>
      <c r="R114" s="11" t="s">
        <v>3</v>
      </c>
      <c r="S114" s="10"/>
    </row>
    <row r="115" spans="1:20" s="3" customFormat="1" ht="12" customHeight="1" x14ac:dyDescent="0.55000000000000004">
      <c r="A115" s="17"/>
      <c r="B115" s="16"/>
      <c r="C115" s="13" t="s">
        <v>5</v>
      </c>
      <c r="D115" s="11" t="s">
        <v>3</v>
      </c>
      <c r="E115" s="11" t="s">
        <v>3</v>
      </c>
      <c r="F115" s="11" t="s">
        <v>3</v>
      </c>
      <c r="G115" s="11" t="s">
        <v>3</v>
      </c>
      <c r="H115" s="11" t="s">
        <v>3</v>
      </c>
      <c r="I115" s="11" t="s">
        <v>3</v>
      </c>
      <c r="J115" s="11" t="s">
        <v>3</v>
      </c>
      <c r="K115" s="11" t="s">
        <v>3</v>
      </c>
      <c r="L115" s="12" t="s">
        <v>3</v>
      </c>
      <c r="M115" s="11" t="s">
        <v>3</v>
      </c>
      <c r="N115" s="11" t="s">
        <v>3</v>
      </c>
      <c r="O115" s="11" t="s">
        <v>3</v>
      </c>
      <c r="P115" s="11" t="s">
        <v>3</v>
      </c>
      <c r="Q115" s="11" t="s">
        <v>3</v>
      </c>
      <c r="R115" s="11" t="s">
        <v>3</v>
      </c>
      <c r="S115" s="10"/>
    </row>
    <row r="116" spans="1:20" s="3" customFormat="1" ht="12" customHeight="1" x14ac:dyDescent="0.55000000000000004">
      <c r="A116" s="15"/>
      <c r="B116" s="14"/>
      <c r="C116" s="13" t="s">
        <v>4</v>
      </c>
      <c r="D116" s="11" t="s">
        <v>3</v>
      </c>
      <c r="E116" s="11" t="s">
        <v>3</v>
      </c>
      <c r="F116" s="11" t="s">
        <v>3</v>
      </c>
      <c r="G116" s="11" t="s">
        <v>3</v>
      </c>
      <c r="H116" s="11" t="s">
        <v>3</v>
      </c>
      <c r="I116" s="11" t="s">
        <v>3</v>
      </c>
      <c r="J116" s="11" t="s">
        <v>3</v>
      </c>
      <c r="K116" s="11" t="s">
        <v>3</v>
      </c>
      <c r="L116" s="12" t="s">
        <v>3</v>
      </c>
      <c r="M116" s="11" t="s">
        <v>3</v>
      </c>
      <c r="N116" s="11" t="s">
        <v>3</v>
      </c>
      <c r="O116" s="11" t="s">
        <v>3</v>
      </c>
      <c r="P116" s="11" t="s">
        <v>3</v>
      </c>
      <c r="Q116" s="11" t="s">
        <v>3</v>
      </c>
      <c r="R116" s="11" t="s">
        <v>3</v>
      </c>
      <c r="S116" s="10"/>
    </row>
    <row r="117" spans="1:20" s="3" customFormat="1" ht="18" x14ac:dyDescent="0.55000000000000004">
      <c r="A117" s="9" t="s">
        <v>2</v>
      </c>
      <c r="C117" s="4"/>
      <c r="S117" s="6"/>
    </row>
    <row r="118" spans="1:20" s="4" customFormat="1" ht="18" x14ac:dyDescent="0.55000000000000004">
      <c r="A118" s="9"/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1:20" s="3" customFormat="1" ht="18" x14ac:dyDescent="0.55000000000000004">
      <c r="A119" s="5" t="s">
        <v>1</v>
      </c>
      <c r="S119" s="6"/>
    </row>
    <row r="120" spans="1:20" s="3" customFormat="1" ht="18" x14ac:dyDescent="0.55000000000000004">
      <c r="A120" s="5" t="s">
        <v>0</v>
      </c>
      <c r="S120" s="6"/>
    </row>
    <row r="121" spans="1:20" s="3" customFormat="1" ht="18" x14ac:dyDescent="0.55000000000000004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6"/>
      <c r="T121" s="4"/>
    </row>
    <row r="122" spans="1:20" s="3" customFormat="1" ht="18" x14ac:dyDescent="0.55000000000000004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s="3" customFormat="1" ht="18" x14ac:dyDescent="0.55000000000000004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</sheetData>
  <mergeCells count="33">
    <mergeCell ref="A109:A112"/>
    <mergeCell ref="A113:A116"/>
    <mergeCell ref="A89:A92"/>
    <mergeCell ref="A93:A96"/>
    <mergeCell ref="A97:A100"/>
    <mergeCell ref="A101:A104"/>
    <mergeCell ref="A105:A108"/>
    <mergeCell ref="A9:A12"/>
    <mergeCell ref="D2:K2"/>
    <mergeCell ref="L2:R2"/>
    <mergeCell ref="I3:I4"/>
    <mergeCell ref="J3:J4"/>
    <mergeCell ref="K3:K4"/>
    <mergeCell ref="P3:P4"/>
    <mergeCell ref="Q3:Q4"/>
    <mergeCell ref="R3:R4"/>
    <mergeCell ref="A77:A80"/>
    <mergeCell ref="A81:A84"/>
    <mergeCell ref="A33:A36"/>
    <mergeCell ref="A37:A40"/>
    <mergeCell ref="A41:A44"/>
    <mergeCell ref="A45:A48"/>
    <mergeCell ref="A49:A52"/>
    <mergeCell ref="A85:A88"/>
    <mergeCell ref="A57:A60"/>
    <mergeCell ref="A61:A64"/>
    <mergeCell ref="A65:A68"/>
    <mergeCell ref="A13:A16"/>
    <mergeCell ref="A25:A28"/>
    <mergeCell ref="A29:A32"/>
    <mergeCell ref="A53:A56"/>
    <mergeCell ref="A69:A72"/>
    <mergeCell ref="A73:A76"/>
  </mergeCells>
  <phoneticPr fontId="3"/>
  <pageMargins left="0.78740157480314965" right="0.78740157480314965" top="0.78740157480314965" bottom="0.78740157480314965" header="0" footer="0"/>
  <pageSetup paperSize="9" fitToHeight="0" pageOrder="overThenDown" orientation="landscape" r:id="rId1"/>
  <headerFooter alignWithMargins="0"/>
  <rowBreaks count="1" manualBreakCount="1">
    <brk id="112" max="17" man="1"/>
  </rowBreaks>
  <colBreaks count="2" manualBreakCount="2">
    <brk id="19" max="535" man="1"/>
    <brk id="25" max="5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AL52"/>
  <sheetViews>
    <sheetView showGridLines="0" showOutlineSymbols="0" view="pageBreakPreview" zoomScaleNormal="50" workbookViewId="0">
      <pane xSplit="1" ySplit="9" topLeftCell="B10" activePane="bottomRight" state="frozen"/>
      <selection activeCell="D89" sqref="D89:R116"/>
      <selection pane="topRight" activeCell="D89" sqref="D89:R116"/>
      <selection pane="bottomLeft" activeCell="D89" sqref="D89:R116"/>
      <selection pane="bottomRight" activeCell="D89" sqref="D89:R116"/>
    </sheetView>
  </sheetViews>
  <sheetFormatPr defaultColWidth="9" defaultRowHeight="15" x14ac:dyDescent="0.45"/>
  <cols>
    <col min="1" max="1" width="21.26953125" style="99" customWidth="1"/>
    <col min="2" max="2" width="5.6328125" style="1" customWidth="1"/>
    <col min="3" max="3" width="5.90625" style="1" customWidth="1"/>
    <col min="4" max="4" width="5.26953125" style="1" customWidth="1"/>
    <col min="5" max="5" width="5.90625" style="1" customWidth="1"/>
    <col min="6" max="6" width="5.6328125" style="1" customWidth="1"/>
    <col min="7" max="7" width="5.90625" style="1" customWidth="1"/>
    <col min="8" max="8" width="5.6328125" style="1" customWidth="1"/>
    <col min="9" max="9" width="5.90625" style="1" customWidth="1"/>
    <col min="10" max="10" width="5.08984375" style="1" customWidth="1"/>
    <col min="11" max="11" width="5.90625" style="1" customWidth="1"/>
    <col min="12" max="12" width="5" style="1" customWidth="1"/>
    <col min="13" max="13" width="5.90625" style="1" customWidth="1"/>
    <col min="14" max="15" width="6.08984375" style="1" customWidth="1"/>
    <col min="16" max="19" width="6" style="1" customWidth="1"/>
    <col min="20" max="20" width="5.453125" style="1" customWidth="1"/>
    <col min="21" max="21" width="6.26953125" style="1" customWidth="1"/>
    <col min="22" max="22" width="6" style="1" bestFit="1" customWidth="1"/>
    <col min="23" max="23" width="6.26953125" style="1" customWidth="1"/>
    <col min="24" max="25" width="6.08984375" style="1" customWidth="1"/>
    <col min="26" max="26" width="5.6328125" style="1" customWidth="1"/>
    <col min="27" max="27" width="6.26953125" style="1" customWidth="1"/>
    <col min="28" max="28" width="5.6328125" style="1" customWidth="1"/>
    <col min="29" max="29" width="6.26953125" style="1" customWidth="1"/>
    <col min="30" max="30" width="6" style="1" bestFit="1" customWidth="1"/>
    <col min="31" max="31" width="6.26953125" style="1" customWidth="1"/>
    <col min="32" max="32" width="6" style="1" bestFit="1" customWidth="1"/>
    <col min="33" max="33" width="6.26953125" style="1" customWidth="1"/>
    <col min="34" max="34" width="6" style="1" bestFit="1" customWidth="1"/>
    <col min="35" max="35" width="6.26953125" style="1" customWidth="1"/>
    <col min="36" max="16384" width="9" style="1"/>
  </cols>
  <sheetData>
    <row r="1" spans="1:38" s="108" customFormat="1" ht="28" customHeight="1" x14ac:dyDescent="0.55000000000000004">
      <c r="A1" s="172" t="s">
        <v>83</v>
      </c>
      <c r="C1" s="171"/>
      <c r="D1" s="171"/>
      <c r="E1" s="171"/>
      <c r="F1" s="170"/>
      <c r="G1" s="170"/>
      <c r="H1" s="106"/>
      <c r="I1" s="106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69" t="s">
        <v>54</v>
      </c>
      <c r="AH1" s="169"/>
      <c r="AI1" s="169"/>
    </row>
    <row r="2" spans="1:38" s="3" customFormat="1" ht="28" customHeight="1" x14ac:dyDescent="0.55000000000000004">
      <c r="A2" s="168"/>
      <c r="B2" s="167" t="s">
        <v>82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4"/>
    </row>
    <row r="3" spans="1:38" s="108" customFormat="1" ht="28" customHeight="1" x14ac:dyDescent="0.55000000000000004">
      <c r="A3" s="163"/>
      <c r="B3" s="161" t="s">
        <v>81</v>
      </c>
      <c r="C3" s="162"/>
      <c r="D3" s="142" t="s">
        <v>80</v>
      </c>
      <c r="E3" s="154"/>
      <c r="F3" s="142" t="s">
        <v>79</v>
      </c>
      <c r="G3" s="154"/>
      <c r="H3" s="142" t="s">
        <v>78</v>
      </c>
      <c r="I3" s="154"/>
      <c r="J3" s="161" t="s">
        <v>77</v>
      </c>
      <c r="K3" s="160"/>
      <c r="L3" s="161" t="s">
        <v>76</v>
      </c>
      <c r="M3" s="160"/>
      <c r="N3" s="142" t="s">
        <v>75</v>
      </c>
      <c r="O3" s="154"/>
      <c r="P3" s="159" t="s">
        <v>74</v>
      </c>
      <c r="Q3" s="158"/>
      <c r="R3" s="157" t="s">
        <v>73</v>
      </c>
      <c r="S3" s="156"/>
      <c r="T3" s="142" t="s">
        <v>72</v>
      </c>
      <c r="U3" s="154"/>
      <c r="V3" s="142" t="s">
        <v>71</v>
      </c>
      <c r="W3" s="155"/>
      <c r="X3" s="142" t="s">
        <v>70</v>
      </c>
      <c r="Y3" s="154"/>
      <c r="Z3" s="140" t="s">
        <v>69</v>
      </c>
      <c r="AA3" s="153"/>
      <c r="AB3" s="153"/>
      <c r="AC3" s="153"/>
      <c r="AD3" s="153"/>
      <c r="AE3" s="153"/>
      <c r="AF3" s="153"/>
      <c r="AG3" s="153"/>
      <c r="AH3" s="153"/>
      <c r="AI3" s="139"/>
      <c r="AJ3" s="135"/>
      <c r="AK3" s="104"/>
      <c r="AL3" s="104"/>
    </row>
    <row r="4" spans="1:38" s="108" customFormat="1" ht="28" customHeight="1" x14ac:dyDescent="0.55000000000000004">
      <c r="A4" s="138"/>
      <c r="B4" s="152"/>
      <c r="C4" s="151"/>
      <c r="D4" s="144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43"/>
      <c r="P4" s="150"/>
      <c r="Q4" s="149"/>
      <c r="R4" s="148"/>
      <c r="S4" s="147"/>
      <c r="T4" s="144"/>
      <c r="U4" s="143"/>
      <c r="V4" s="146"/>
      <c r="W4" s="145"/>
      <c r="X4" s="144"/>
      <c r="Y4" s="143"/>
      <c r="Z4" s="142" t="s">
        <v>68</v>
      </c>
      <c r="AA4" s="141"/>
      <c r="AB4" s="140" t="s">
        <v>67</v>
      </c>
      <c r="AC4" s="139"/>
      <c r="AD4" s="140" t="s">
        <v>66</v>
      </c>
      <c r="AE4" s="139"/>
      <c r="AF4" s="140" t="s">
        <v>65</v>
      </c>
      <c r="AG4" s="139"/>
      <c r="AH4" s="140" t="s">
        <v>47</v>
      </c>
      <c r="AI4" s="139"/>
      <c r="AJ4" s="135"/>
      <c r="AK4" s="106"/>
      <c r="AL4" s="104"/>
    </row>
    <row r="5" spans="1:38" s="108" customFormat="1" ht="28" customHeight="1" x14ac:dyDescent="0.55000000000000004">
      <c r="A5" s="138"/>
      <c r="B5" s="137" t="s">
        <v>64</v>
      </c>
      <c r="C5" s="137" t="s">
        <v>63</v>
      </c>
      <c r="D5" s="137" t="s">
        <v>64</v>
      </c>
      <c r="E5" s="136" t="s">
        <v>63</v>
      </c>
      <c r="F5" s="137" t="s">
        <v>64</v>
      </c>
      <c r="G5" s="136" t="s">
        <v>63</v>
      </c>
      <c r="H5" s="137" t="s">
        <v>64</v>
      </c>
      <c r="I5" s="136" t="s">
        <v>63</v>
      </c>
      <c r="J5" s="137" t="s">
        <v>64</v>
      </c>
      <c r="K5" s="136" t="s">
        <v>63</v>
      </c>
      <c r="L5" s="137" t="s">
        <v>64</v>
      </c>
      <c r="M5" s="136" t="s">
        <v>63</v>
      </c>
      <c r="N5" s="137" t="s">
        <v>64</v>
      </c>
      <c r="O5" s="136" t="s">
        <v>63</v>
      </c>
      <c r="P5" s="137" t="s">
        <v>64</v>
      </c>
      <c r="Q5" s="136" t="s">
        <v>63</v>
      </c>
      <c r="R5" s="137" t="s">
        <v>64</v>
      </c>
      <c r="S5" s="136" t="s">
        <v>63</v>
      </c>
      <c r="T5" s="137" t="s">
        <v>64</v>
      </c>
      <c r="U5" s="136" t="s">
        <v>63</v>
      </c>
      <c r="V5" s="137" t="s">
        <v>64</v>
      </c>
      <c r="W5" s="136" t="s">
        <v>63</v>
      </c>
      <c r="X5" s="137" t="s">
        <v>64</v>
      </c>
      <c r="Y5" s="136" t="s">
        <v>63</v>
      </c>
      <c r="Z5" s="137" t="s">
        <v>64</v>
      </c>
      <c r="AA5" s="136" t="s">
        <v>63</v>
      </c>
      <c r="AB5" s="137" t="s">
        <v>64</v>
      </c>
      <c r="AC5" s="136" t="s">
        <v>63</v>
      </c>
      <c r="AD5" s="137" t="s">
        <v>64</v>
      </c>
      <c r="AE5" s="136" t="s">
        <v>63</v>
      </c>
      <c r="AF5" s="137" t="s">
        <v>64</v>
      </c>
      <c r="AG5" s="136" t="s">
        <v>63</v>
      </c>
      <c r="AH5" s="137" t="s">
        <v>64</v>
      </c>
      <c r="AI5" s="136" t="s">
        <v>63</v>
      </c>
      <c r="AJ5" s="135"/>
      <c r="AK5" s="106"/>
      <c r="AL5" s="104"/>
    </row>
    <row r="6" spans="1:38" s="129" customFormat="1" ht="28" customHeight="1" x14ac:dyDescent="0.55000000000000004">
      <c r="A6" s="133" t="s">
        <v>62</v>
      </c>
      <c r="B6" s="51">
        <f>IF(SUM(D6,F6,H6,J6,L6,N6,P6,R6,T6,V6,X6,Z6,AB6,AD6,AF6,AH6)=0,"-",SUM(D6,F6,H6,J6,L6,,N6,P6,R6,T6,X6,Z6,AB6,AD6,AF6,AH6))</f>
        <v>719</v>
      </c>
      <c r="C6" s="51">
        <f>IF(SUM(E6,G6,I6,K6,M6,O6,Q6,S6,U6,W6,Y6,AA6,AC6,AE6,AG6,AI6)=0,"-",SUM(E6,G6,I6,K6,M6,,O6,Q6,S6,U6,Y6,AA6,AC6,AE6,AG6,AI6))</f>
        <v>23777</v>
      </c>
      <c r="D6" s="51">
        <v>11</v>
      </c>
      <c r="E6" s="51">
        <v>442</v>
      </c>
      <c r="F6" s="51">
        <v>374</v>
      </c>
      <c r="G6" s="51">
        <v>11570</v>
      </c>
      <c r="H6" s="51">
        <v>3</v>
      </c>
      <c r="I6" s="51">
        <v>53</v>
      </c>
      <c r="J6" s="51" t="s">
        <v>3</v>
      </c>
      <c r="K6" s="51" t="s">
        <v>3</v>
      </c>
      <c r="L6" s="51">
        <v>66</v>
      </c>
      <c r="M6" s="51">
        <v>4274</v>
      </c>
      <c r="N6" s="51">
        <v>3</v>
      </c>
      <c r="O6" s="51">
        <v>165</v>
      </c>
      <c r="P6" s="51">
        <v>2</v>
      </c>
      <c r="Q6" s="51">
        <v>247</v>
      </c>
      <c r="R6" s="51">
        <v>31</v>
      </c>
      <c r="S6" s="51">
        <v>2498</v>
      </c>
      <c r="T6" s="51">
        <v>56</v>
      </c>
      <c r="U6" s="51">
        <v>590</v>
      </c>
      <c r="V6" s="51">
        <v>7</v>
      </c>
      <c r="W6" s="51">
        <v>300</v>
      </c>
      <c r="X6" s="51">
        <v>17</v>
      </c>
      <c r="Y6" s="51">
        <v>1162</v>
      </c>
      <c r="Z6" s="51">
        <v>26</v>
      </c>
      <c r="AA6" s="51">
        <v>448</v>
      </c>
      <c r="AB6" s="51">
        <v>10</v>
      </c>
      <c r="AC6" s="51">
        <v>412</v>
      </c>
      <c r="AD6" s="51">
        <v>55</v>
      </c>
      <c r="AE6" s="51">
        <v>1152</v>
      </c>
      <c r="AF6" s="51">
        <v>57</v>
      </c>
      <c r="AG6" s="51">
        <v>540</v>
      </c>
      <c r="AH6" s="51">
        <v>8</v>
      </c>
      <c r="AI6" s="51">
        <v>224</v>
      </c>
      <c r="AJ6" s="134"/>
      <c r="AK6" s="130"/>
      <c r="AL6" s="130"/>
    </row>
    <row r="7" spans="1:38" s="129" customFormat="1" ht="28" customHeight="1" x14ac:dyDescent="0.55000000000000004">
      <c r="A7" s="133" t="s">
        <v>41</v>
      </c>
      <c r="B7" s="132">
        <f>SUM(B8+B9)</f>
        <v>66</v>
      </c>
      <c r="C7" s="132">
        <f>SUM(C8+C9)</f>
        <v>1713</v>
      </c>
      <c r="D7" s="132">
        <f>SUM(D8+D9)</f>
        <v>0</v>
      </c>
      <c r="E7" s="132">
        <f>SUM(E8+E9)</f>
        <v>0</v>
      </c>
      <c r="F7" s="132">
        <f>SUM(F8+F9)</f>
        <v>36</v>
      </c>
      <c r="G7" s="132">
        <f>SUM(G8+G9)</f>
        <v>1119</v>
      </c>
      <c r="H7" s="132">
        <f>SUM(H8+H9)</f>
        <v>0</v>
      </c>
      <c r="I7" s="132">
        <f>SUM(I8+I9)</f>
        <v>0</v>
      </c>
      <c r="J7" s="132">
        <f>SUM(J8+J9)</f>
        <v>0</v>
      </c>
      <c r="K7" s="132">
        <f>SUM(K8+K9)</f>
        <v>0</v>
      </c>
      <c r="L7" s="132">
        <f>SUM(L8+L9)</f>
        <v>2</v>
      </c>
      <c r="M7" s="132">
        <f>SUM(M8+M9)</f>
        <v>84</v>
      </c>
      <c r="N7" s="132">
        <f>SUM(N8+N9)</f>
        <v>0</v>
      </c>
      <c r="O7" s="132">
        <f>SUM(O8+O9)</f>
        <v>0</v>
      </c>
      <c r="P7" s="132">
        <f>SUM(P8+P9)</f>
        <v>0</v>
      </c>
      <c r="Q7" s="132">
        <f>SUM(Q8+Q9)</f>
        <v>0</v>
      </c>
      <c r="R7" s="132">
        <f>SUM(R8+R9)</f>
        <v>1</v>
      </c>
      <c r="S7" s="132">
        <f>SUM(S8+S9)</f>
        <v>128</v>
      </c>
      <c r="T7" s="132">
        <f>SUM(T8+T9)</f>
        <v>0</v>
      </c>
      <c r="U7" s="132">
        <f>SUM(U8+U9)</f>
        <v>0</v>
      </c>
      <c r="V7" s="132">
        <f>SUM(V8+V9)</f>
        <v>0</v>
      </c>
      <c r="W7" s="132">
        <f>SUM(W8+W9)</f>
        <v>0</v>
      </c>
      <c r="X7" s="132">
        <f>SUM(X8+X9)</f>
        <v>0</v>
      </c>
      <c r="Y7" s="132">
        <f>SUM(Y8+Y9)</f>
        <v>0</v>
      </c>
      <c r="Z7" s="132">
        <f>SUM(Z8+Z9)</f>
        <v>2</v>
      </c>
      <c r="AA7" s="132">
        <f>SUM(AA8+AA9)</f>
        <v>24</v>
      </c>
      <c r="AB7" s="132">
        <f>SUM(AB8+AB9)</f>
        <v>0</v>
      </c>
      <c r="AC7" s="132">
        <f>SUM(AC8+AC9)</f>
        <v>0</v>
      </c>
      <c r="AD7" s="132">
        <f>SUM(AD8+AD9)</f>
        <v>14</v>
      </c>
      <c r="AE7" s="132">
        <f>SUM(AE8+AE9)</f>
        <v>312</v>
      </c>
      <c r="AF7" s="132">
        <f>SUM(AF8+AF9)</f>
        <v>11</v>
      </c>
      <c r="AG7" s="132">
        <f>SUM(AG8+AG9)</f>
        <v>46</v>
      </c>
      <c r="AH7" s="132">
        <f>SUM(AH8+AH9)</f>
        <v>0</v>
      </c>
      <c r="AI7" s="132">
        <f>SUM(AI8+AI9)</f>
        <v>0</v>
      </c>
      <c r="AJ7" s="131"/>
      <c r="AK7" s="130"/>
      <c r="AL7" s="130"/>
    </row>
    <row r="8" spans="1:38" s="108" customFormat="1" ht="28" customHeight="1" x14ac:dyDescent="0.55000000000000004">
      <c r="A8" s="114" t="s">
        <v>40</v>
      </c>
      <c r="B8" s="128">
        <f>SUM(D8,F8,H8,J8,L8,N8,P8,R8,T8,V8,X8,Z8,AB8,AD8,AF8,AH8)</f>
        <v>60</v>
      </c>
      <c r="C8" s="127">
        <f>SUM(E8,G8,I8,K8,M8,O8,Q8,S8,U8,W8,Y8,AA8,AC8,AE8,AG8,AI8)</f>
        <v>1471</v>
      </c>
      <c r="D8" s="125">
        <v>0</v>
      </c>
      <c r="E8" s="125">
        <v>0</v>
      </c>
      <c r="F8" s="125">
        <v>36</v>
      </c>
      <c r="G8" s="126">
        <v>1119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125">
        <v>14</v>
      </c>
      <c r="AE8" s="125">
        <v>312</v>
      </c>
      <c r="AF8" s="125">
        <v>10</v>
      </c>
      <c r="AG8" s="125">
        <v>40</v>
      </c>
      <c r="AH8" s="125">
        <v>0</v>
      </c>
      <c r="AI8" s="125">
        <v>0</v>
      </c>
      <c r="AJ8" s="104"/>
      <c r="AK8" s="104"/>
      <c r="AL8" s="104"/>
    </row>
    <row r="9" spans="1:38" s="120" customFormat="1" ht="27" customHeight="1" x14ac:dyDescent="0.55000000000000004">
      <c r="A9" s="124" t="s">
        <v>61</v>
      </c>
      <c r="B9" s="123">
        <f>IF(SUM(D9,F9,H9,J9,L9,N9,P9,R9,T9,V9,X9,Z9,AB9,AD9,AF9,AH9)=0,"-",SUM(D9,F9,H9,J9,L9,,N9,P9,R9,T9,X9,Z9,AB9,AD9,AF9,AH9))</f>
        <v>6</v>
      </c>
      <c r="C9" s="123">
        <f>IF(SUM(E9,G9,I9,K9,M9,O9,Q9,S9,U9,W9,Y9,AA9,AC9,AE9,AG9,AI9)=0,"-",SUM(E9,G9,I9,K9,M9,,O9,Q9,S9,U9,Y9,AA9,AC9,AE9,AG9,AI9))</f>
        <v>242</v>
      </c>
      <c r="D9" s="122" t="str">
        <f>IF(SUM(D10:D17)=0,"-",SUM(D10:D17))</f>
        <v>-</v>
      </c>
      <c r="E9" s="122" t="str">
        <f>IF(SUM(E10:E17)=0,"-",SUM(E10:E17))</f>
        <v>-</v>
      </c>
      <c r="F9" s="122" t="str">
        <f>IF(SUM(F10:F17)=0,"-",SUM(F10:F17))</f>
        <v>-</v>
      </c>
      <c r="G9" s="122" t="str">
        <f>IF(SUM(G10:G17)=0,"-",SUM(G10:G17))</f>
        <v>-</v>
      </c>
      <c r="H9" s="122" t="str">
        <f>IF(SUM(H10:H17)=0,"-",SUM(H10:H17))</f>
        <v>-</v>
      </c>
      <c r="I9" s="122" t="str">
        <f>IF(SUM(I10:I17)=0,"-",SUM(I10:I17))</f>
        <v>-</v>
      </c>
      <c r="J9" s="122" t="str">
        <f>IF(SUM(J10:J17)=0,"-",SUM(J10:J17))</f>
        <v>-</v>
      </c>
      <c r="K9" s="122" t="str">
        <f>IF(SUM(K10:K17)=0,"-",SUM(K10:K17))</f>
        <v>-</v>
      </c>
      <c r="L9" s="122">
        <f>IF(SUM(L10:L17)=0,"-",SUM(L10:L17))</f>
        <v>2</v>
      </c>
      <c r="M9" s="122">
        <f>IF(SUM(M10:M17)=0,"-",SUM(M10:M17))</f>
        <v>84</v>
      </c>
      <c r="N9" s="122" t="str">
        <f>IF(SUM(N10:N17)=0,"-",SUM(N10:N17))</f>
        <v>-</v>
      </c>
      <c r="O9" s="122" t="str">
        <f>IF(SUM(O10:O17)=0,"-",SUM(O10:O17))</f>
        <v>-</v>
      </c>
      <c r="P9" s="122" t="str">
        <f>IF(SUM(P10:P17)=0,"-",SUM(P10:P17))</f>
        <v>-</v>
      </c>
      <c r="Q9" s="122" t="str">
        <f>IF(SUM(Q10:Q17)=0,"-",SUM(Q10:Q17))</f>
        <v>-</v>
      </c>
      <c r="R9" s="122">
        <f>IF(SUM(R10:R17)=0,"-",SUM(R10:R17))</f>
        <v>1</v>
      </c>
      <c r="S9" s="122">
        <f>IF(SUM(S10:S17)=0,"-",SUM(S10:S17))</f>
        <v>128</v>
      </c>
      <c r="T9" s="122" t="str">
        <f>IF(SUM(T10:T17)=0,"-",SUM(T10:T17))</f>
        <v>-</v>
      </c>
      <c r="U9" s="122" t="str">
        <f>IF(SUM(U10:U17)=0,"-",SUM(U10:U17))</f>
        <v>-</v>
      </c>
      <c r="V9" s="122" t="str">
        <f>IF(SUM(V10:V17)=0,"-",SUM(V10:V17))</f>
        <v>-</v>
      </c>
      <c r="W9" s="122" t="str">
        <f>IF(SUM(W10:W17)=0,"-",SUM(W10:W17))</f>
        <v>-</v>
      </c>
      <c r="X9" s="122" t="str">
        <f>IF(SUM(X10:X17)=0,"-",SUM(X10:X17))</f>
        <v>-</v>
      </c>
      <c r="Y9" s="122" t="str">
        <f>IF(SUM(Y10:Y17)=0,"-",SUM(Y10:Y17))</f>
        <v>-</v>
      </c>
      <c r="Z9" s="122">
        <f>IF(SUM(Z10:Z17)=0,"-",SUM(Z10:Z17))</f>
        <v>2</v>
      </c>
      <c r="AA9" s="122">
        <f>IF(SUM(AA10:AA17)=0,"-",SUM(AA10:AA17))</f>
        <v>24</v>
      </c>
      <c r="AB9" s="122" t="str">
        <f>IF(SUM(AB10:AB17)=0,"-",SUM(AB10:AB17))</f>
        <v>-</v>
      </c>
      <c r="AC9" s="122" t="str">
        <f>IF(SUM(AC10:AC17)=0,"-",SUM(AC10:AC17))</f>
        <v>-</v>
      </c>
      <c r="AD9" s="122" t="str">
        <f>IF(SUM(AD10:AD17)=0,"-",SUM(AD10:AD17))</f>
        <v>-</v>
      </c>
      <c r="AE9" s="122" t="str">
        <f>IF(SUM(AE10:AE17)=0,"-",SUM(AE10:AE17))</f>
        <v>-</v>
      </c>
      <c r="AF9" s="122">
        <f>IF(SUM(AF10:AF17)=0,"-",SUM(AF10:AF17))</f>
        <v>1</v>
      </c>
      <c r="AG9" s="122">
        <f>IF(SUM(AG10:AG17)=0,"-",SUM(AG10:AG17))</f>
        <v>6</v>
      </c>
      <c r="AH9" s="122" t="str">
        <f>IF(SUM(AH10:AH17)=0,"-",SUM(AH10:AH17))</f>
        <v>-</v>
      </c>
      <c r="AI9" s="122" t="str">
        <f>IF(SUM(AI10:AI17)=0,"-",SUM(AI10:AI17))</f>
        <v>-</v>
      </c>
      <c r="AJ9" s="121"/>
      <c r="AK9" s="121"/>
      <c r="AL9" s="121"/>
    </row>
    <row r="10" spans="1:38" s="108" customFormat="1" ht="28" customHeight="1" x14ac:dyDescent="0.55000000000000004">
      <c r="A10" s="111" t="s">
        <v>35</v>
      </c>
      <c r="B10" s="119">
        <f>IF(SUM(D10,F10,H10,J10,L10,N10,P10,R10,T10,V10,X10,Z10,AB10,AD10,AF10,AH10)=0,"-",SUM(D10,F10,H10,J10,L10,,N10,P10,R10,T10,X10,Z10,AB10,AD10,AF10,AH10))</f>
        <v>6</v>
      </c>
      <c r="C10" s="118">
        <f>IF(SUM(E10,G10,I10,K10,M10,O10,Q10,S10,U10,W10,Y10,AA10,AC10,AE10,AG10,AI10)=0,"-",SUM(E10,G10,I10,K10,M10,,O10,Q10,S10,U10,Y10,AA10,AC10,AE10,AG10,AI10))</f>
        <v>242</v>
      </c>
      <c r="D10" s="109" t="s">
        <v>25</v>
      </c>
      <c r="E10" s="109" t="s">
        <v>25</v>
      </c>
      <c r="F10" s="109" t="s">
        <v>25</v>
      </c>
      <c r="G10" s="109" t="s">
        <v>25</v>
      </c>
      <c r="H10" s="109" t="s">
        <v>25</v>
      </c>
      <c r="I10" s="109" t="s">
        <v>25</v>
      </c>
      <c r="J10" s="109" t="s">
        <v>25</v>
      </c>
      <c r="K10" s="109" t="s">
        <v>25</v>
      </c>
      <c r="L10" s="109">
        <v>2</v>
      </c>
      <c r="M10" s="109">
        <v>84</v>
      </c>
      <c r="N10" s="109" t="s">
        <v>25</v>
      </c>
      <c r="O10" s="109" t="s">
        <v>25</v>
      </c>
      <c r="P10" s="109" t="s">
        <v>25</v>
      </c>
      <c r="Q10" s="109" t="s">
        <v>25</v>
      </c>
      <c r="R10" s="109">
        <v>1</v>
      </c>
      <c r="S10" s="109">
        <v>128</v>
      </c>
      <c r="T10" s="109" t="s">
        <v>25</v>
      </c>
      <c r="U10" s="109" t="s">
        <v>25</v>
      </c>
      <c r="V10" s="109" t="s">
        <v>25</v>
      </c>
      <c r="W10" s="109" t="s">
        <v>25</v>
      </c>
      <c r="X10" s="109" t="s">
        <v>25</v>
      </c>
      <c r="Y10" s="109" t="s">
        <v>25</v>
      </c>
      <c r="Z10" s="109">
        <v>2</v>
      </c>
      <c r="AA10" s="109">
        <v>24</v>
      </c>
      <c r="AB10" s="109" t="s">
        <v>25</v>
      </c>
      <c r="AC10" s="109" t="s">
        <v>25</v>
      </c>
      <c r="AD10" s="109" t="s">
        <v>25</v>
      </c>
      <c r="AE10" s="109" t="s">
        <v>25</v>
      </c>
      <c r="AF10" s="109">
        <v>1</v>
      </c>
      <c r="AG10" s="109">
        <v>6</v>
      </c>
      <c r="AH10" s="109" t="s">
        <v>25</v>
      </c>
      <c r="AI10" s="109" t="s">
        <v>25</v>
      </c>
      <c r="AJ10" s="104"/>
      <c r="AK10" s="104"/>
      <c r="AL10" s="104"/>
    </row>
    <row r="11" spans="1:38" s="108" customFormat="1" ht="28" customHeight="1" x14ac:dyDescent="0.55000000000000004">
      <c r="A11" s="111" t="s">
        <v>34</v>
      </c>
      <c r="B11" s="119" t="str">
        <f>IF(SUM(D11,F11,H11,J11,L11,N11,P11,R11,T11,V11,X11,Z11,AB11,AD11,AF11,AH11)=0,"-",SUM(D11,F11,H11,J11,L11,,N11,P11,R11,T11,X11,Z11,AB11,AD11,AF11,AH11))</f>
        <v>-</v>
      </c>
      <c r="C11" s="118" t="str">
        <f>IF(SUM(E11,G11,I11,K11,M11,O11,Q11,S11,U11,W11,Y11,AA11,AC11,AE11,AG11,AI11)=0,"-",SUM(E11,G11,I11,K11,M11,,O11,Q11,S11,U11,Y11,AA11,AC11,AE11,AG11,AI11))</f>
        <v>-</v>
      </c>
      <c r="D11" s="109" t="s">
        <v>25</v>
      </c>
      <c r="E11" s="109" t="s">
        <v>25</v>
      </c>
      <c r="F11" s="109" t="s">
        <v>25</v>
      </c>
      <c r="G11" s="109" t="s">
        <v>25</v>
      </c>
      <c r="H11" s="109" t="s">
        <v>25</v>
      </c>
      <c r="I11" s="109" t="s">
        <v>25</v>
      </c>
      <c r="J11" s="109" t="s">
        <v>25</v>
      </c>
      <c r="K11" s="109" t="s">
        <v>25</v>
      </c>
      <c r="L11" s="109" t="s">
        <v>25</v>
      </c>
      <c r="M11" s="109" t="s">
        <v>25</v>
      </c>
      <c r="N11" s="109" t="s">
        <v>25</v>
      </c>
      <c r="O11" s="109" t="s">
        <v>25</v>
      </c>
      <c r="P11" s="109" t="s">
        <v>25</v>
      </c>
      <c r="Q11" s="109" t="s">
        <v>25</v>
      </c>
      <c r="R11" s="109" t="s">
        <v>25</v>
      </c>
      <c r="S11" s="109" t="s">
        <v>25</v>
      </c>
      <c r="T11" s="109" t="s">
        <v>25</v>
      </c>
      <c r="U11" s="109" t="s">
        <v>25</v>
      </c>
      <c r="V11" s="109" t="s">
        <v>25</v>
      </c>
      <c r="W11" s="109" t="s">
        <v>25</v>
      </c>
      <c r="X11" s="109" t="s">
        <v>25</v>
      </c>
      <c r="Y11" s="109" t="s">
        <v>25</v>
      </c>
      <c r="Z11" s="109" t="s">
        <v>25</v>
      </c>
      <c r="AA11" s="109" t="s">
        <v>25</v>
      </c>
      <c r="AB11" s="109" t="s">
        <v>25</v>
      </c>
      <c r="AC11" s="109" t="s">
        <v>25</v>
      </c>
      <c r="AD11" s="109" t="s">
        <v>25</v>
      </c>
      <c r="AE11" s="109" t="s">
        <v>25</v>
      </c>
      <c r="AF11" s="109" t="s">
        <v>25</v>
      </c>
      <c r="AG11" s="109" t="s">
        <v>25</v>
      </c>
      <c r="AH11" s="109" t="s">
        <v>25</v>
      </c>
      <c r="AI11" s="109" t="s">
        <v>25</v>
      </c>
      <c r="AJ11" s="104"/>
      <c r="AK11" s="104"/>
      <c r="AL11" s="104"/>
    </row>
    <row r="12" spans="1:38" s="108" customFormat="1" ht="28" customHeight="1" x14ac:dyDescent="0.55000000000000004">
      <c r="A12" s="111" t="s">
        <v>33</v>
      </c>
      <c r="B12" s="119" t="str">
        <f>IF(SUM(D12,F12,H12,J12,L12,N12,P12,R12,T12,V12,X12,Z12,AB12,AD12,AF12,AH12)=0,"-",SUM(D12,F12,H12,J12,L12,,N12,P12,R12,T12,X12,Z12,AB12,AD12,AF12,AH12))</f>
        <v>-</v>
      </c>
      <c r="C12" s="118" t="str">
        <f>IF(SUM(E12,G12,I12,K12,M12,O12,Q12,S12,U12,W12,Y12,AA12,AC12,AE12,AG12,AI12)=0,"-",SUM(E12,G12,I12,K12,M12,,O12,Q12,S12,U12,Y12,AA12,AC12,AE12,AG12,AI12))</f>
        <v>-</v>
      </c>
      <c r="D12" s="109" t="s">
        <v>25</v>
      </c>
      <c r="E12" s="109" t="s">
        <v>25</v>
      </c>
      <c r="F12" s="109" t="s">
        <v>25</v>
      </c>
      <c r="G12" s="109" t="s">
        <v>25</v>
      </c>
      <c r="H12" s="109" t="s">
        <v>25</v>
      </c>
      <c r="I12" s="109" t="s">
        <v>25</v>
      </c>
      <c r="J12" s="109" t="s">
        <v>25</v>
      </c>
      <c r="K12" s="109" t="s">
        <v>25</v>
      </c>
      <c r="L12" s="109" t="s">
        <v>25</v>
      </c>
      <c r="M12" s="109" t="s">
        <v>25</v>
      </c>
      <c r="N12" s="109" t="s">
        <v>25</v>
      </c>
      <c r="O12" s="109" t="s">
        <v>25</v>
      </c>
      <c r="P12" s="109" t="s">
        <v>25</v>
      </c>
      <c r="Q12" s="109" t="s">
        <v>25</v>
      </c>
      <c r="R12" s="109" t="s">
        <v>25</v>
      </c>
      <c r="S12" s="109" t="s">
        <v>25</v>
      </c>
      <c r="T12" s="109" t="s">
        <v>25</v>
      </c>
      <c r="U12" s="109" t="s">
        <v>25</v>
      </c>
      <c r="V12" s="109" t="s">
        <v>25</v>
      </c>
      <c r="W12" s="109" t="s">
        <v>25</v>
      </c>
      <c r="X12" s="109" t="s">
        <v>25</v>
      </c>
      <c r="Y12" s="109" t="s">
        <v>25</v>
      </c>
      <c r="Z12" s="109" t="s">
        <v>25</v>
      </c>
      <c r="AA12" s="109" t="s">
        <v>25</v>
      </c>
      <c r="AB12" s="109" t="s">
        <v>25</v>
      </c>
      <c r="AC12" s="109" t="s">
        <v>25</v>
      </c>
      <c r="AD12" s="109" t="s">
        <v>25</v>
      </c>
      <c r="AE12" s="109" t="s">
        <v>25</v>
      </c>
      <c r="AF12" s="109" t="s">
        <v>25</v>
      </c>
      <c r="AG12" s="109" t="s">
        <v>25</v>
      </c>
      <c r="AH12" s="109" t="s">
        <v>25</v>
      </c>
      <c r="AI12" s="109" t="s">
        <v>25</v>
      </c>
      <c r="AJ12" s="104"/>
      <c r="AK12" s="104"/>
      <c r="AL12" s="104"/>
    </row>
    <row r="13" spans="1:38" s="108" customFormat="1" ht="28" customHeight="1" x14ac:dyDescent="0.55000000000000004">
      <c r="A13" s="111" t="s">
        <v>32</v>
      </c>
      <c r="B13" s="119" t="str">
        <f>IF(SUM(D13,F13,H13,J13,L13,N13,P13,R13,T13,V13,X13,Z13,AB13,AD13,AF13,AH13)=0,"-",SUM(D13,F13,H13,J13,L13,,N13,P13,R13,T13,X13,Z13,AB13,AD13,AF13,AH13))</f>
        <v>-</v>
      </c>
      <c r="C13" s="118" t="str">
        <f>IF(SUM(E13,G13,I13,K13,M13,O13,Q13,S13,U13,W13,Y13,AA13,AC13,AE13,AG13,AI13)=0,"-",SUM(E13,G13,I13,K13,M13,,O13,Q13,S13,U13,Y13,AA13,AC13,AE13,AG13,AI13))</f>
        <v>-</v>
      </c>
      <c r="D13" s="109" t="s">
        <v>25</v>
      </c>
      <c r="E13" s="109" t="s">
        <v>25</v>
      </c>
      <c r="F13" s="109" t="s">
        <v>25</v>
      </c>
      <c r="G13" s="109" t="s">
        <v>25</v>
      </c>
      <c r="H13" s="109" t="s">
        <v>25</v>
      </c>
      <c r="I13" s="109" t="s">
        <v>25</v>
      </c>
      <c r="J13" s="109" t="s">
        <v>25</v>
      </c>
      <c r="K13" s="109" t="s">
        <v>25</v>
      </c>
      <c r="L13" s="109" t="s">
        <v>25</v>
      </c>
      <c r="M13" s="109" t="s">
        <v>25</v>
      </c>
      <c r="N13" s="109" t="s">
        <v>25</v>
      </c>
      <c r="O13" s="109" t="s">
        <v>25</v>
      </c>
      <c r="P13" s="109" t="s">
        <v>25</v>
      </c>
      <c r="Q13" s="109" t="s">
        <v>25</v>
      </c>
      <c r="R13" s="109" t="s">
        <v>25</v>
      </c>
      <c r="S13" s="109" t="s">
        <v>25</v>
      </c>
      <c r="T13" s="109" t="s">
        <v>25</v>
      </c>
      <c r="U13" s="109" t="s">
        <v>25</v>
      </c>
      <c r="V13" s="109" t="s">
        <v>25</v>
      </c>
      <c r="W13" s="109" t="s">
        <v>25</v>
      </c>
      <c r="X13" s="109" t="s">
        <v>25</v>
      </c>
      <c r="Y13" s="109" t="s">
        <v>25</v>
      </c>
      <c r="Z13" s="109" t="s">
        <v>25</v>
      </c>
      <c r="AA13" s="109" t="s">
        <v>25</v>
      </c>
      <c r="AB13" s="109" t="s">
        <v>25</v>
      </c>
      <c r="AC13" s="109" t="s">
        <v>25</v>
      </c>
      <c r="AD13" s="109" t="s">
        <v>25</v>
      </c>
      <c r="AE13" s="109" t="s">
        <v>25</v>
      </c>
      <c r="AF13" s="109" t="s">
        <v>25</v>
      </c>
      <c r="AG13" s="109" t="s">
        <v>25</v>
      </c>
      <c r="AH13" s="109" t="s">
        <v>25</v>
      </c>
      <c r="AI13" s="109" t="s">
        <v>25</v>
      </c>
      <c r="AJ13" s="104"/>
      <c r="AK13" s="104"/>
      <c r="AL13" s="104"/>
    </row>
    <row r="14" spans="1:38" s="108" customFormat="1" ht="28" customHeight="1" x14ac:dyDescent="0.55000000000000004">
      <c r="A14" s="111" t="s">
        <v>31</v>
      </c>
      <c r="B14" s="119" t="str">
        <f>IF(SUM(D14,F14,H14,J14,L14,N14,P14,R14,T14,V14,X14,Z14,AB14,AD14,AF14,AH14)=0,"-",SUM(D14,F14,H14,J14,L14,,N14,P14,R14,T14,X14,Z14,AB14,AD14,AF14,AH14))</f>
        <v>-</v>
      </c>
      <c r="C14" s="118" t="str">
        <f>IF(SUM(E14,G14,I14,K14,M14,O14,Q14,S14,U14,W14,Y14,AA14,AC14,AE14,AG14,AI14)=0,"-",SUM(E14,G14,I14,K14,M14,,O14,Q14,S14,U14,Y14,AA14,AC14,AE14,AG14,AI14))</f>
        <v>-</v>
      </c>
      <c r="D14" s="109" t="s">
        <v>25</v>
      </c>
      <c r="E14" s="109" t="s">
        <v>25</v>
      </c>
      <c r="F14" s="109" t="s">
        <v>25</v>
      </c>
      <c r="G14" s="109" t="s">
        <v>25</v>
      </c>
      <c r="H14" s="109" t="s">
        <v>25</v>
      </c>
      <c r="I14" s="109" t="s">
        <v>25</v>
      </c>
      <c r="J14" s="109" t="s">
        <v>25</v>
      </c>
      <c r="K14" s="109" t="s">
        <v>25</v>
      </c>
      <c r="L14" s="109" t="s">
        <v>25</v>
      </c>
      <c r="M14" s="109" t="s">
        <v>25</v>
      </c>
      <c r="N14" s="109" t="s">
        <v>25</v>
      </c>
      <c r="O14" s="109" t="s">
        <v>25</v>
      </c>
      <c r="P14" s="109" t="s">
        <v>25</v>
      </c>
      <c r="Q14" s="109" t="s">
        <v>25</v>
      </c>
      <c r="R14" s="109" t="s">
        <v>25</v>
      </c>
      <c r="S14" s="109" t="s">
        <v>25</v>
      </c>
      <c r="T14" s="109" t="s">
        <v>25</v>
      </c>
      <c r="U14" s="109" t="s">
        <v>25</v>
      </c>
      <c r="V14" s="109" t="s">
        <v>25</v>
      </c>
      <c r="W14" s="109" t="s">
        <v>25</v>
      </c>
      <c r="X14" s="109" t="s">
        <v>25</v>
      </c>
      <c r="Y14" s="109" t="s">
        <v>25</v>
      </c>
      <c r="Z14" s="109" t="s">
        <v>25</v>
      </c>
      <c r="AA14" s="109" t="s">
        <v>25</v>
      </c>
      <c r="AB14" s="109" t="s">
        <v>25</v>
      </c>
      <c r="AC14" s="109" t="s">
        <v>25</v>
      </c>
      <c r="AD14" s="109" t="s">
        <v>25</v>
      </c>
      <c r="AE14" s="109" t="s">
        <v>25</v>
      </c>
      <c r="AF14" s="109" t="s">
        <v>25</v>
      </c>
      <c r="AG14" s="109" t="s">
        <v>25</v>
      </c>
      <c r="AH14" s="109" t="s">
        <v>25</v>
      </c>
      <c r="AI14" s="109" t="s">
        <v>25</v>
      </c>
      <c r="AJ14" s="104"/>
      <c r="AK14" s="104"/>
      <c r="AL14" s="104"/>
    </row>
    <row r="15" spans="1:38" s="108" customFormat="1" ht="28" customHeight="1" x14ac:dyDescent="0.55000000000000004">
      <c r="A15" s="111" t="s">
        <v>30</v>
      </c>
      <c r="B15" s="119" t="str">
        <f>IF(SUM(D15,F15,H15,J15,L15,N15,P15,R15,T15,V15,X15,Z15,AB15,AD15,AF15,AH15)=0,"-",SUM(D15,F15,H15,J15,L15,,N15,P15,R15,T15,X15,Z15,AB15,AD15,AF15,AH15))</f>
        <v>-</v>
      </c>
      <c r="C15" s="118" t="str">
        <f>IF(SUM(E15,G15,I15,K15,M15,O15,Q15,S15,U15,W15,Y15,AA15,AC15,AE15,AG15,AI15)=0,"-",SUM(E15,G15,I15,K15,M15,,O15,Q15,S15,U15,Y15,AA15,AC15,AE15,AG15,AI15))</f>
        <v>-</v>
      </c>
      <c r="D15" s="109" t="s">
        <v>25</v>
      </c>
      <c r="E15" s="109" t="s">
        <v>25</v>
      </c>
      <c r="F15" s="109" t="s">
        <v>25</v>
      </c>
      <c r="G15" s="109" t="s">
        <v>25</v>
      </c>
      <c r="H15" s="109" t="s">
        <v>25</v>
      </c>
      <c r="I15" s="109" t="s">
        <v>25</v>
      </c>
      <c r="J15" s="109" t="s">
        <v>25</v>
      </c>
      <c r="K15" s="109" t="s">
        <v>25</v>
      </c>
      <c r="L15" s="109" t="s">
        <v>25</v>
      </c>
      <c r="M15" s="109" t="s">
        <v>25</v>
      </c>
      <c r="N15" s="109" t="s">
        <v>25</v>
      </c>
      <c r="O15" s="109" t="s">
        <v>25</v>
      </c>
      <c r="P15" s="109" t="s">
        <v>25</v>
      </c>
      <c r="Q15" s="109" t="s">
        <v>25</v>
      </c>
      <c r="R15" s="109" t="s">
        <v>25</v>
      </c>
      <c r="S15" s="109" t="s">
        <v>25</v>
      </c>
      <c r="T15" s="109" t="s">
        <v>25</v>
      </c>
      <c r="U15" s="109" t="s">
        <v>25</v>
      </c>
      <c r="V15" s="109" t="s">
        <v>25</v>
      </c>
      <c r="W15" s="109" t="s">
        <v>25</v>
      </c>
      <c r="X15" s="109" t="s">
        <v>25</v>
      </c>
      <c r="Y15" s="109" t="s">
        <v>25</v>
      </c>
      <c r="Z15" s="109" t="s">
        <v>25</v>
      </c>
      <c r="AA15" s="109" t="s">
        <v>25</v>
      </c>
      <c r="AB15" s="109" t="s">
        <v>25</v>
      </c>
      <c r="AC15" s="109" t="s">
        <v>25</v>
      </c>
      <c r="AD15" s="109" t="s">
        <v>25</v>
      </c>
      <c r="AE15" s="109" t="s">
        <v>25</v>
      </c>
      <c r="AF15" s="109" t="s">
        <v>25</v>
      </c>
      <c r="AG15" s="109" t="s">
        <v>25</v>
      </c>
      <c r="AH15" s="109" t="s">
        <v>25</v>
      </c>
      <c r="AI15" s="109" t="s">
        <v>25</v>
      </c>
      <c r="AJ15" s="104"/>
      <c r="AK15" s="104"/>
      <c r="AL15" s="104"/>
    </row>
    <row r="16" spans="1:38" s="108" customFormat="1" ht="28" customHeight="1" x14ac:dyDescent="0.55000000000000004">
      <c r="A16" s="111" t="s">
        <v>29</v>
      </c>
      <c r="B16" s="119" t="str">
        <f>IF(SUM(D16,F16,H16,J16,L16,N16,P16,R16,T16,V16,X16,Z16,AB16,AD16,AF16,AH16)=0,"-",SUM(D16,F16,H16,J16,L16,,N16,P16,R16,T16,X16,Z16,AB16,AD16,AF16,AH16))</f>
        <v>-</v>
      </c>
      <c r="C16" s="118" t="str">
        <f>IF(SUM(E16,G16,I16,K16,M16,O16,Q16,S16,U16,W16,Y16,AA16,AC16,AE16,AG16,AI16)=0,"-",SUM(E16,G16,I16,K16,M16,,O16,Q16,S16,U16,Y16,AA16,AC16,AE16,AG16,AI16))</f>
        <v>-</v>
      </c>
      <c r="D16" s="109" t="s">
        <v>25</v>
      </c>
      <c r="E16" s="109" t="s">
        <v>25</v>
      </c>
      <c r="F16" s="109" t="s">
        <v>25</v>
      </c>
      <c r="G16" s="109" t="s">
        <v>25</v>
      </c>
      <c r="H16" s="109" t="s">
        <v>25</v>
      </c>
      <c r="I16" s="109" t="s">
        <v>25</v>
      </c>
      <c r="J16" s="109" t="s">
        <v>25</v>
      </c>
      <c r="K16" s="109" t="s">
        <v>25</v>
      </c>
      <c r="L16" s="109" t="s">
        <v>25</v>
      </c>
      <c r="M16" s="109" t="s">
        <v>25</v>
      </c>
      <c r="N16" s="109" t="s">
        <v>25</v>
      </c>
      <c r="O16" s="109" t="s">
        <v>25</v>
      </c>
      <c r="P16" s="109" t="s">
        <v>25</v>
      </c>
      <c r="Q16" s="109" t="s">
        <v>25</v>
      </c>
      <c r="R16" s="109" t="s">
        <v>25</v>
      </c>
      <c r="S16" s="109" t="s">
        <v>25</v>
      </c>
      <c r="T16" s="109" t="s">
        <v>25</v>
      </c>
      <c r="U16" s="109" t="s">
        <v>25</v>
      </c>
      <c r="V16" s="109" t="s">
        <v>25</v>
      </c>
      <c r="W16" s="109" t="s">
        <v>25</v>
      </c>
      <c r="X16" s="109" t="s">
        <v>25</v>
      </c>
      <c r="Y16" s="109" t="s">
        <v>25</v>
      </c>
      <c r="Z16" s="109" t="s">
        <v>25</v>
      </c>
      <c r="AA16" s="109" t="s">
        <v>25</v>
      </c>
      <c r="AB16" s="109" t="s">
        <v>25</v>
      </c>
      <c r="AC16" s="109" t="s">
        <v>25</v>
      </c>
      <c r="AD16" s="109" t="s">
        <v>25</v>
      </c>
      <c r="AE16" s="109" t="s">
        <v>25</v>
      </c>
      <c r="AF16" s="109" t="s">
        <v>25</v>
      </c>
      <c r="AG16" s="109" t="s">
        <v>25</v>
      </c>
      <c r="AH16" s="109" t="s">
        <v>25</v>
      </c>
      <c r="AI16" s="109" t="s">
        <v>25</v>
      </c>
      <c r="AJ16" s="104"/>
      <c r="AK16" s="104"/>
      <c r="AL16" s="104"/>
    </row>
    <row r="17" spans="1:38" s="108" customFormat="1" ht="28" customHeight="1" x14ac:dyDescent="0.55000000000000004">
      <c r="A17" s="111" t="s">
        <v>28</v>
      </c>
      <c r="B17" s="119" t="str">
        <f>IF(SUM(D17,F17,H17,J17,L17,N17,P17,R17,T17,V17,X17,Z17,AB17,AD17,AF17,AH17)=0,"-",SUM(D17,F17,H17,J17,L17,,N17,P17,R17,T17,X17,Z17,AB17,AD17,AF17,AH17))</f>
        <v>-</v>
      </c>
      <c r="C17" s="118" t="str">
        <f>IF(SUM(E17,G17,I17,K17,M17,O17,Q17,S17,U17,W17,Y17,AA17,AC17,AE17,AG17,AI17)=0,"-",SUM(E17,G17,I17,K17,M17,,O17,Q17,S17,U17,Y17,AA17,AC17,AE17,AG17,AI17))</f>
        <v>-</v>
      </c>
      <c r="D17" s="109" t="s">
        <v>25</v>
      </c>
      <c r="E17" s="109" t="s">
        <v>25</v>
      </c>
      <c r="F17" s="109" t="s">
        <v>25</v>
      </c>
      <c r="G17" s="109" t="s">
        <v>25</v>
      </c>
      <c r="H17" s="109" t="s">
        <v>25</v>
      </c>
      <c r="I17" s="109" t="s">
        <v>25</v>
      </c>
      <c r="J17" s="109" t="s">
        <v>25</v>
      </c>
      <c r="K17" s="109" t="s">
        <v>25</v>
      </c>
      <c r="L17" s="109" t="s">
        <v>25</v>
      </c>
      <c r="M17" s="109" t="s">
        <v>25</v>
      </c>
      <c r="N17" s="109" t="s">
        <v>25</v>
      </c>
      <c r="O17" s="109" t="s">
        <v>25</v>
      </c>
      <c r="P17" s="109" t="s">
        <v>25</v>
      </c>
      <c r="Q17" s="109" t="s">
        <v>25</v>
      </c>
      <c r="R17" s="109" t="s">
        <v>25</v>
      </c>
      <c r="S17" s="109" t="s">
        <v>25</v>
      </c>
      <c r="T17" s="109" t="s">
        <v>25</v>
      </c>
      <c r="U17" s="109" t="s">
        <v>25</v>
      </c>
      <c r="V17" s="109" t="s">
        <v>25</v>
      </c>
      <c r="W17" s="109" t="s">
        <v>25</v>
      </c>
      <c r="X17" s="109" t="s">
        <v>25</v>
      </c>
      <c r="Y17" s="109" t="s">
        <v>25</v>
      </c>
      <c r="Z17" s="109" t="s">
        <v>25</v>
      </c>
      <c r="AA17" s="109" t="s">
        <v>25</v>
      </c>
      <c r="AB17" s="109" t="s">
        <v>25</v>
      </c>
      <c r="AC17" s="109" t="s">
        <v>25</v>
      </c>
      <c r="AD17" s="109" t="s">
        <v>25</v>
      </c>
      <c r="AE17" s="109" t="s">
        <v>25</v>
      </c>
      <c r="AF17" s="109" t="s">
        <v>25</v>
      </c>
      <c r="AG17" s="109" t="s">
        <v>25</v>
      </c>
      <c r="AH17" s="109" t="s">
        <v>25</v>
      </c>
      <c r="AI17" s="109" t="s">
        <v>25</v>
      </c>
      <c r="AJ17" s="104"/>
      <c r="AK17" s="104"/>
      <c r="AL17" s="104"/>
    </row>
    <row r="18" spans="1:38" s="108" customFormat="1" ht="28" customHeight="1" x14ac:dyDescent="0.55000000000000004">
      <c r="A18" s="117" t="s">
        <v>60</v>
      </c>
      <c r="B18" s="116" t="str">
        <f>B19</f>
        <v>-</v>
      </c>
      <c r="C18" s="116" t="str">
        <f>C19</f>
        <v>-</v>
      </c>
      <c r="D18" s="115">
        <f>D19</f>
        <v>0</v>
      </c>
      <c r="E18" s="115">
        <f>E19</f>
        <v>0</v>
      </c>
      <c r="F18" s="115">
        <f>F19</f>
        <v>0</v>
      </c>
      <c r="G18" s="115">
        <f>G19</f>
        <v>0</v>
      </c>
      <c r="H18" s="115">
        <f>H19</f>
        <v>0</v>
      </c>
      <c r="I18" s="115">
        <f>I19</f>
        <v>0</v>
      </c>
      <c r="J18" s="115">
        <f>J19</f>
        <v>0</v>
      </c>
      <c r="K18" s="115">
        <f>K19</f>
        <v>0</v>
      </c>
      <c r="L18" s="115">
        <f>L19</f>
        <v>0</v>
      </c>
      <c r="M18" s="115">
        <f>M19</f>
        <v>0</v>
      </c>
      <c r="N18" s="115">
        <f>N19</f>
        <v>0</v>
      </c>
      <c r="O18" s="115">
        <f>O19</f>
        <v>0</v>
      </c>
      <c r="P18" s="115">
        <f>P19</f>
        <v>0</v>
      </c>
      <c r="Q18" s="115">
        <f>Q19</f>
        <v>0</v>
      </c>
      <c r="R18" s="115">
        <f>R19</f>
        <v>0</v>
      </c>
      <c r="S18" s="115">
        <f>S19</f>
        <v>0</v>
      </c>
      <c r="T18" s="115">
        <f>T19</f>
        <v>0</v>
      </c>
      <c r="U18" s="115">
        <f>U19</f>
        <v>0</v>
      </c>
      <c r="V18" s="115">
        <f>V19</f>
        <v>0</v>
      </c>
      <c r="W18" s="115">
        <f>W19</f>
        <v>0</v>
      </c>
      <c r="X18" s="115">
        <f>X19</f>
        <v>0</v>
      </c>
      <c r="Y18" s="115">
        <f>Y19</f>
        <v>0</v>
      </c>
      <c r="Z18" s="115">
        <f>Z19</f>
        <v>0</v>
      </c>
      <c r="AA18" s="115">
        <f>AA19</f>
        <v>0</v>
      </c>
      <c r="AB18" s="115">
        <f>AB19</f>
        <v>0</v>
      </c>
      <c r="AC18" s="115">
        <f>AC19</f>
        <v>0</v>
      </c>
      <c r="AD18" s="115">
        <f>AD19</f>
        <v>0</v>
      </c>
      <c r="AE18" s="115">
        <f>AE19</f>
        <v>0</v>
      </c>
      <c r="AF18" s="115">
        <f>AF19</f>
        <v>0</v>
      </c>
      <c r="AG18" s="115">
        <f>AG19</f>
        <v>0</v>
      </c>
      <c r="AH18" s="115">
        <f>AH19</f>
        <v>0</v>
      </c>
      <c r="AI18" s="115">
        <f>AI19</f>
        <v>0</v>
      </c>
      <c r="AJ18" s="104"/>
      <c r="AK18" s="104"/>
      <c r="AL18" s="104"/>
    </row>
    <row r="19" spans="1:38" s="108" customFormat="1" ht="28" customHeight="1" x14ac:dyDescent="0.55000000000000004">
      <c r="A19" s="114" t="s">
        <v>23</v>
      </c>
      <c r="B19" s="113" t="s">
        <v>3</v>
      </c>
      <c r="C19" s="113" t="s">
        <v>3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04"/>
      <c r="AK19" s="104"/>
      <c r="AL19" s="104"/>
    </row>
    <row r="20" spans="1:38" s="108" customFormat="1" ht="28" customHeight="1" x14ac:dyDescent="0.55000000000000004">
      <c r="A20" s="111" t="s">
        <v>22</v>
      </c>
      <c r="B20" s="110">
        <v>3</v>
      </c>
      <c r="C20" s="110">
        <v>21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1</v>
      </c>
      <c r="M20" s="109">
        <v>13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1</v>
      </c>
      <c r="U20" s="109">
        <v>5</v>
      </c>
      <c r="V20" s="109">
        <v>0</v>
      </c>
      <c r="W20" s="109">
        <v>0</v>
      </c>
      <c r="X20" s="109">
        <v>0</v>
      </c>
      <c r="Y20" s="109">
        <v>0</v>
      </c>
      <c r="Z20" s="109">
        <v>1</v>
      </c>
      <c r="AA20" s="109">
        <v>3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4"/>
      <c r="AK20" s="104"/>
      <c r="AL20" s="104"/>
    </row>
    <row r="21" spans="1:38" s="108" customFormat="1" ht="28" customHeight="1" x14ac:dyDescent="0.55000000000000004">
      <c r="A21" s="111" t="s">
        <v>21</v>
      </c>
      <c r="B21" s="110" t="s">
        <v>3</v>
      </c>
      <c r="C21" s="110" t="s">
        <v>3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4"/>
      <c r="AK21" s="104"/>
      <c r="AL21" s="104"/>
    </row>
    <row r="22" spans="1:38" s="108" customFormat="1" ht="28" customHeight="1" x14ac:dyDescent="0.55000000000000004">
      <c r="A22" s="111" t="s">
        <v>20</v>
      </c>
      <c r="B22" s="110" t="s">
        <v>3</v>
      </c>
      <c r="C22" s="110" t="s">
        <v>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4"/>
      <c r="AK22" s="104"/>
      <c r="AL22" s="104"/>
    </row>
    <row r="23" spans="1:38" s="108" customFormat="1" ht="28" customHeight="1" x14ac:dyDescent="0.55000000000000004">
      <c r="A23" s="111" t="s">
        <v>19</v>
      </c>
      <c r="B23" s="110" t="s">
        <v>3</v>
      </c>
      <c r="C23" s="110" t="s">
        <v>3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4"/>
      <c r="AK23" s="104"/>
      <c r="AL23" s="104"/>
    </row>
    <row r="24" spans="1:38" s="108" customFormat="1" ht="28" customHeight="1" x14ac:dyDescent="0.55000000000000004">
      <c r="A24" s="117" t="s">
        <v>59</v>
      </c>
      <c r="B24" s="116">
        <f>B25</f>
        <v>10</v>
      </c>
      <c r="C24" s="116">
        <f>C25</f>
        <v>150</v>
      </c>
      <c r="D24" s="115" t="str">
        <f>D25</f>
        <v>-</v>
      </c>
      <c r="E24" s="115" t="str">
        <f>E25</f>
        <v>-</v>
      </c>
      <c r="F24" s="115" t="str">
        <f>F25</f>
        <v>-</v>
      </c>
      <c r="G24" s="115" t="str">
        <f>G25</f>
        <v>-</v>
      </c>
      <c r="H24" s="115" t="str">
        <f>H25</f>
        <v>-</v>
      </c>
      <c r="I24" s="115" t="str">
        <f>I25</f>
        <v>-</v>
      </c>
      <c r="J24" s="115" t="str">
        <f>J25</f>
        <v>-</v>
      </c>
      <c r="K24" s="115" t="str">
        <f>K25</f>
        <v>-</v>
      </c>
      <c r="L24" s="115">
        <f>L25</f>
        <v>1</v>
      </c>
      <c r="M24" s="115">
        <f>M25</f>
        <v>15</v>
      </c>
      <c r="N24" s="115" t="str">
        <f>N25</f>
        <v>-</v>
      </c>
      <c r="O24" s="115" t="str">
        <f>O25</f>
        <v>-</v>
      </c>
      <c r="P24" s="115" t="str">
        <f>P25</f>
        <v>-</v>
      </c>
      <c r="Q24" s="115" t="str">
        <f>Q25</f>
        <v>-</v>
      </c>
      <c r="R24" s="115" t="str">
        <f>R25</f>
        <v>-</v>
      </c>
      <c r="S24" s="115" t="str">
        <f>S25</f>
        <v>-</v>
      </c>
      <c r="T24" s="115">
        <f>T25</f>
        <v>5</v>
      </c>
      <c r="U24" s="115">
        <f>U25</f>
        <v>61</v>
      </c>
      <c r="V24" s="115" t="str">
        <f>V25</f>
        <v>-</v>
      </c>
      <c r="W24" s="115" t="str">
        <f>W25</f>
        <v>-</v>
      </c>
      <c r="X24" s="115" t="str">
        <f>X25</f>
        <v>-</v>
      </c>
      <c r="Y24" s="115" t="str">
        <f>Y25</f>
        <v>-</v>
      </c>
      <c r="Z24" s="115">
        <f>Z25</f>
        <v>1</v>
      </c>
      <c r="AA24" s="115">
        <f>AA25</f>
        <v>24</v>
      </c>
      <c r="AB24" s="115" t="str">
        <f>AB25</f>
        <v>-</v>
      </c>
      <c r="AC24" s="115" t="str">
        <f>AC25</f>
        <v>-</v>
      </c>
      <c r="AD24" s="115">
        <f>AD25</f>
        <v>2</v>
      </c>
      <c r="AE24" s="115">
        <f>AE25</f>
        <v>48</v>
      </c>
      <c r="AF24" s="115">
        <f>AF25</f>
        <v>1</v>
      </c>
      <c r="AG24" s="115">
        <f>AG25</f>
        <v>2</v>
      </c>
      <c r="AH24" s="115" t="str">
        <f>AH25</f>
        <v>-</v>
      </c>
      <c r="AI24" s="115" t="str">
        <f>AI25</f>
        <v>-</v>
      </c>
      <c r="AJ24" s="104"/>
      <c r="AK24" s="104"/>
      <c r="AL24" s="104"/>
    </row>
    <row r="25" spans="1:38" s="108" customFormat="1" ht="28" customHeight="1" x14ac:dyDescent="0.55000000000000004">
      <c r="A25" s="114" t="s">
        <v>15</v>
      </c>
      <c r="B25" s="113">
        <v>10</v>
      </c>
      <c r="C25" s="113">
        <v>150</v>
      </c>
      <c r="D25" s="112" t="s">
        <v>3</v>
      </c>
      <c r="E25" s="112" t="s">
        <v>3</v>
      </c>
      <c r="F25" s="112" t="s">
        <v>3</v>
      </c>
      <c r="G25" s="112" t="s">
        <v>3</v>
      </c>
      <c r="H25" s="112" t="s">
        <v>3</v>
      </c>
      <c r="I25" s="112" t="s">
        <v>3</v>
      </c>
      <c r="J25" s="112" t="s">
        <v>3</v>
      </c>
      <c r="K25" s="112" t="s">
        <v>3</v>
      </c>
      <c r="L25" s="112">
        <v>1</v>
      </c>
      <c r="M25" s="112">
        <v>15</v>
      </c>
      <c r="N25" s="112" t="s">
        <v>3</v>
      </c>
      <c r="O25" s="112" t="s">
        <v>3</v>
      </c>
      <c r="P25" s="112" t="s">
        <v>3</v>
      </c>
      <c r="Q25" s="112" t="s">
        <v>3</v>
      </c>
      <c r="R25" s="112" t="s">
        <v>3</v>
      </c>
      <c r="S25" s="112" t="s">
        <v>3</v>
      </c>
      <c r="T25" s="112">
        <v>5</v>
      </c>
      <c r="U25" s="112">
        <v>61</v>
      </c>
      <c r="V25" s="112" t="s">
        <v>3</v>
      </c>
      <c r="W25" s="112" t="s">
        <v>3</v>
      </c>
      <c r="X25" s="112" t="s">
        <v>3</v>
      </c>
      <c r="Y25" s="112" t="s">
        <v>3</v>
      </c>
      <c r="Z25" s="112">
        <v>1</v>
      </c>
      <c r="AA25" s="112">
        <v>24</v>
      </c>
      <c r="AB25" s="112" t="s">
        <v>3</v>
      </c>
      <c r="AC25" s="112" t="s">
        <v>3</v>
      </c>
      <c r="AD25" s="112">
        <v>2</v>
      </c>
      <c r="AE25" s="112">
        <v>48</v>
      </c>
      <c r="AF25" s="112">
        <v>1</v>
      </c>
      <c r="AG25" s="112">
        <v>2</v>
      </c>
      <c r="AH25" s="112" t="s">
        <v>3</v>
      </c>
      <c r="AI25" s="112" t="s">
        <v>3</v>
      </c>
      <c r="AJ25" s="104"/>
      <c r="AK25" s="104"/>
      <c r="AL25" s="104"/>
    </row>
    <row r="26" spans="1:38" s="108" customFormat="1" ht="28" customHeight="1" x14ac:dyDescent="0.55000000000000004">
      <c r="A26" s="111" t="s">
        <v>13</v>
      </c>
      <c r="B26" s="110" t="s">
        <v>3</v>
      </c>
      <c r="C26" s="110" t="s">
        <v>3</v>
      </c>
      <c r="D26" s="109" t="s">
        <v>3</v>
      </c>
      <c r="E26" s="109" t="s">
        <v>3</v>
      </c>
      <c r="F26" s="109" t="s">
        <v>3</v>
      </c>
      <c r="G26" s="109" t="s">
        <v>3</v>
      </c>
      <c r="H26" s="109" t="s">
        <v>3</v>
      </c>
      <c r="I26" s="109" t="s">
        <v>3</v>
      </c>
      <c r="J26" s="109" t="s">
        <v>3</v>
      </c>
      <c r="K26" s="109" t="s">
        <v>3</v>
      </c>
      <c r="L26" s="109" t="s">
        <v>3</v>
      </c>
      <c r="M26" s="109" t="s">
        <v>3</v>
      </c>
      <c r="N26" s="109" t="s">
        <v>3</v>
      </c>
      <c r="O26" s="109" t="s">
        <v>3</v>
      </c>
      <c r="P26" s="109" t="s">
        <v>3</v>
      </c>
      <c r="Q26" s="109" t="s">
        <v>3</v>
      </c>
      <c r="R26" s="109" t="s">
        <v>3</v>
      </c>
      <c r="S26" s="109" t="s">
        <v>3</v>
      </c>
      <c r="T26" s="109" t="s">
        <v>3</v>
      </c>
      <c r="U26" s="109" t="s">
        <v>3</v>
      </c>
      <c r="V26" s="109" t="s">
        <v>3</v>
      </c>
      <c r="W26" s="109" t="s">
        <v>3</v>
      </c>
      <c r="X26" s="109" t="s">
        <v>3</v>
      </c>
      <c r="Y26" s="109" t="s">
        <v>3</v>
      </c>
      <c r="Z26" s="109" t="s">
        <v>3</v>
      </c>
      <c r="AA26" s="109" t="s">
        <v>3</v>
      </c>
      <c r="AB26" s="109" t="s">
        <v>3</v>
      </c>
      <c r="AC26" s="109" t="s">
        <v>3</v>
      </c>
      <c r="AD26" s="109" t="s">
        <v>3</v>
      </c>
      <c r="AE26" s="109" t="s">
        <v>3</v>
      </c>
      <c r="AF26" s="109" t="s">
        <v>3</v>
      </c>
      <c r="AG26" s="109" t="s">
        <v>3</v>
      </c>
      <c r="AH26" s="109" t="s">
        <v>3</v>
      </c>
      <c r="AI26" s="109" t="s">
        <v>3</v>
      </c>
      <c r="AJ26" s="104"/>
      <c r="AK26" s="104"/>
      <c r="AL26" s="104"/>
    </row>
    <row r="27" spans="1:38" s="108" customFormat="1" ht="28" customHeight="1" x14ac:dyDescent="0.55000000000000004">
      <c r="A27" s="111" t="s">
        <v>12</v>
      </c>
      <c r="B27" s="110" t="s">
        <v>3</v>
      </c>
      <c r="C27" s="110" t="s">
        <v>3</v>
      </c>
      <c r="D27" s="109" t="s">
        <v>3</v>
      </c>
      <c r="E27" s="109" t="s">
        <v>3</v>
      </c>
      <c r="F27" s="109" t="s">
        <v>3</v>
      </c>
      <c r="G27" s="109" t="s">
        <v>3</v>
      </c>
      <c r="H27" s="109" t="s">
        <v>3</v>
      </c>
      <c r="I27" s="109" t="s">
        <v>3</v>
      </c>
      <c r="J27" s="109" t="s">
        <v>3</v>
      </c>
      <c r="K27" s="109" t="s">
        <v>3</v>
      </c>
      <c r="L27" s="109" t="s">
        <v>3</v>
      </c>
      <c r="M27" s="109" t="s">
        <v>3</v>
      </c>
      <c r="N27" s="109" t="s">
        <v>3</v>
      </c>
      <c r="O27" s="109" t="s">
        <v>3</v>
      </c>
      <c r="P27" s="109" t="s">
        <v>3</v>
      </c>
      <c r="Q27" s="109" t="s">
        <v>3</v>
      </c>
      <c r="R27" s="109" t="s">
        <v>3</v>
      </c>
      <c r="S27" s="109" t="s">
        <v>3</v>
      </c>
      <c r="T27" s="109" t="s">
        <v>3</v>
      </c>
      <c r="U27" s="109" t="s">
        <v>3</v>
      </c>
      <c r="V27" s="109" t="s">
        <v>3</v>
      </c>
      <c r="W27" s="109" t="s">
        <v>3</v>
      </c>
      <c r="X27" s="109" t="s">
        <v>3</v>
      </c>
      <c r="Y27" s="109" t="s">
        <v>3</v>
      </c>
      <c r="Z27" s="109" t="s">
        <v>3</v>
      </c>
      <c r="AA27" s="109" t="s">
        <v>3</v>
      </c>
      <c r="AB27" s="109" t="s">
        <v>3</v>
      </c>
      <c r="AC27" s="109" t="s">
        <v>3</v>
      </c>
      <c r="AD27" s="109" t="s">
        <v>3</v>
      </c>
      <c r="AE27" s="109" t="s">
        <v>3</v>
      </c>
      <c r="AF27" s="109" t="s">
        <v>3</v>
      </c>
      <c r="AG27" s="109" t="s">
        <v>3</v>
      </c>
      <c r="AH27" s="109" t="s">
        <v>3</v>
      </c>
      <c r="AI27" s="109" t="s">
        <v>3</v>
      </c>
      <c r="AJ27" s="104"/>
      <c r="AK27" s="104"/>
      <c r="AL27" s="104"/>
    </row>
    <row r="28" spans="1:38" s="108" customFormat="1" ht="28" customHeight="1" x14ac:dyDescent="0.55000000000000004">
      <c r="A28" s="111" t="s">
        <v>11</v>
      </c>
      <c r="B28" s="110" t="s">
        <v>3</v>
      </c>
      <c r="C28" s="110" t="s">
        <v>3</v>
      </c>
      <c r="D28" s="109" t="s">
        <v>3</v>
      </c>
      <c r="E28" s="109" t="s">
        <v>3</v>
      </c>
      <c r="F28" s="109" t="s">
        <v>3</v>
      </c>
      <c r="G28" s="109" t="s">
        <v>3</v>
      </c>
      <c r="H28" s="109" t="s">
        <v>3</v>
      </c>
      <c r="I28" s="109" t="s">
        <v>3</v>
      </c>
      <c r="J28" s="109" t="s">
        <v>3</v>
      </c>
      <c r="K28" s="109" t="s">
        <v>3</v>
      </c>
      <c r="L28" s="109" t="s">
        <v>3</v>
      </c>
      <c r="M28" s="109" t="s">
        <v>3</v>
      </c>
      <c r="N28" s="109" t="s">
        <v>3</v>
      </c>
      <c r="O28" s="109" t="s">
        <v>3</v>
      </c>
      <c r="P28" s="109" t="s">
        <v>3</v>
      </c>
      <c r="Q28" s="109" t="s">
        <v>3</v>
      </c>
      <c r="R28" s="109" t="s">
        <v>3</v>
      </c>
      <c r="S28" s="109" t="s">
        <v>3</v>
      </c>
      <c r="T28" s="109" t="s">
        <v>3</v>
      </c>
      <c r="U28" s="109" t="s">
        <v>3</v>
      </c>
      <c r="V28" s="109" t="s">
        <v>3</v>
      </c>
      <c r="W28" s="109" t="s">
        <v>3</v>
      </c>
      <c r="X28" s="109" t="s">
        <v>3</v>
      </c>
      <c r="Y28" s="109" t="s">
        <v>3</v>
      </c>
      <c r="Z28" s="109" t="s">
        <v>3</v>
      </c>
      <c r="AA28" s="109" t="s">
        <v>3</v>
      </c>
      <c r="AB28" s="109" t="s">
        <v>3</v>
      </c>
      <c r="AC28" s="109" t="s">
        <v>3</v>
      </c>
      <c r="AD28" s="109" t="s">
        <v>3</v>
      </c>
      <c r="AE28" s="109" t="s">
        <v>3</v>
      </c>
      <c r="AF28" s="109" t="s">
        <v>3</v>
      </c>
      <c r="AG28" s="109" t="s">
        <v>3</v>
      </c>
      <c r="AH28" s="109" t="s">
        <v>3</v>
      </c>
      <c r="AI28" s="109" t="s">
        <v>3</v>
      </c>
      <c r="AJ28" s="104"/>
      <c r="AK28" s="104"/>
      <c r="AL28" s="104"/>
    </row>
    <row r="29" spans="1:38" s="108" customFormat="1" ht="28" customHeight="1" x14ac:dyDescent="0.55000000000000004">
      <c r="A29" s="111" t="s">
        <v>10</v>
      </c>
      <c r="B29" s="110">
        <v>1</v>
      </c>
      <c r="C29" s="110">
        <v>11</v>
      </c>
      <c r="D29" s="109" t="s">
        <v>3</v>
      </c>
      <c r="E29" s="109" t="s">
        <v>3</v>
      </c>
      <c r="F29" s="109" t="s">
        <v>3</v>
      </c>
      <c r="G29" s="109" t="s">
        <v>3</v>
      </c>
      <c r="H29" s="109" t="s">
        <v>3</v>
      </c>
      <c r="I29" s="109" t="s">
        <v>3</v>
      </c>
      <c r="J29" s="109" t="s">
        <v>3</v>
      </c>
      <c r="K29" s="109" t="s">
        <v>3</v>
      </c>
      <c r="L29" s="109" t="s">
        <v>3</v>
      </c>
      <c r="M29" s="109" t="s">
        <v>3</v>
      </c>
      <c r="N29" s="109" t="s">
        <v>3</v>
      </c>
      <c r="O29" s="109" t="s">
        <v>3</v>
      </c>
      <c r="P29" s="109" t="s">
        <v>3</v>
      </c>
      <c r="Q29" s="109" t="s">
        <v>3</v>
      </c>
      <c r="R29" s="109" t="s">
        <v>3</v>
      </c>
      <c r="S29" s="109" t="s">
        <v>3</v>
      </c>
      <c r="T29" s="109" t="s">
        <v>3</v>
      </c>
      <c r="U29" s="109" t="s">
        <v>3</v>
      </c>
      <c r="V29" s="109" t="s">
        <v>3</v>
      </c>
      <c r="W29" s="109" t="s">
        <v>3</v>
      </c>
      <c r="X29" s="109" t="s">
        <v>3</v>
      </c>
      <c r="Y29" s="109" t="s">
        <v>3</v>
      </c>
      <c r="Z29" s="109" t="s">
        <v>3</v>
      </c>
      <c r="AA29" s="109" t="s">
        <v>3</v>
      </c>
      <c r="AB29" s="109" t="s">
        <v>3</v>
      </c>
      <c r="AC29" s="109" t="s">
        <v>3</v>
      </c>
      <c r="AD29" s="109">
        <v>1</v>
      </c>
      <c r="AE29" s="109">
        <v>11</v>
      </c>
      <c r="AF29" s="109" t="s">
        <v>3</v>
      </c>
      <c r="AG29" s="109" t="s">
        <v>3</v>
      </c>
      <c r="AH29" s="109" t="s">
        <v>3</v>
      </c>
      <c r="AI29" s="109" t="s">
        <v>3</v>
      </c>
      <c r="AJ29" s="104"/>
      <c r="AK29" s="104"/>
      <c r="AL29" s="104"/>
    </row>
    <row r="30" spans="1:38" s="108" customFormat="1" ht="28" customHeight="1" x14ac:dyDescent="0.55000000000000004">
      <c r="A30" s="111" t="s">
        <v>9</v>
      </c>
      <c r="B30" s="110">
        <v>1</v>
      </c>
      <c r="C30" s="110">
        <v>37</v>
      </c>
      <c r="D30" s="109" t="s">
        <v>3</v>
      </c>
      <c r="E30" s="109" t="s">
        <v>3</v>
      </c>
      <c r="F30" s="109" t="s">
        <v>3</v>
      </c>
      <c r="G30" s="109" t="s">
        <v>3</v>
      </c>
      <c r="H30" s="109" t="s">
        <v>3</v>
      </c>
      <c r="I30" s="109" t="s">
        <v>3</v>
      </c>
      <c r="J30" s="109" t="s">
        <v>3</v>
      </c>
      <c r="K30" s="109" t="s">
        <v>3</v>
      </c>
      <c r="L30" s="109" t="s">
        <v>3</v>
      </c>
      <c r="M30" s="109" t="s">
        <v>3</v>
      </c>
      <c r="N30" s="109" t="s">
        <v>3</v>
      </c>
      <c r="O30" s="109" t="s">
        <v>3</v>
      </c>
      <c r="P30" s="109" t="s">
        <v>3</v>
      </c>
      <c r="Q30" s="109" t="s">
        <v>3</v>
      </c>
      <c r="R30" s="109" t="s">
        <v>3</v>
      </c>
      <c r="S30" s="109" t="s">
        <v>3</v>
      </c>
      <c r="T30" s="109" t="s">
        <v>3</v>
      </c>
      <c r="U30" s="109" t="s">
        <v>3</v>
      </c>
      <c r="V30" s="109" t="s">
        <v>3</v>
      </c>
      <c r="W30" s="109" t="s">
        <v>3</v>
      </c>
      <c r="X30" s="109" t="s">
        <v>3</v>
      </c>
      <c r="Y30" s="109" t="s">
        <v>3</v>
      </c>
      <c r="Z30" s="109" t="s">
        <v>3</v>
      </c>
      <c r="AA30" s="109" t="s">
        <v>3</v>
      </c>
      <c r="AB30" s="109" t="s">
        <v>3</v>
      </c>
      <c r="AC30" s="109" t="s">
        <v>3</v>
      </c>
      <c r="AD30" s="109">
        <v>1</v>
      </c>
      <c r="AE30" s="109">
        <v>37</v>
      </c>
      <c r="AF30" s="109" t="s">
        <v>3</v>
      </c>
      <c r="AG30" s="109" t="s">
        <v>3</v>
      </c>
      <c r="AH30" s="109" t="s">
        <v>3</v>
      </c>
      <c r="AI30" s="109" t="s">
        <v>3</v>
      </c>
      <c r="AJ30" s="104"/>
      <c r="AK30" s="104"/>
      <c r="AL30" s="104"/>
    </row>
    <row r="31" spans="1:38" s="3" customFormat="1" ht="20.149999999999999" customHeight="1" x14ac:dyDescent="0.55000000000000004">
      <c r="A31" s="107" t="s">
        <v>58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8" s="3" customFormat="1" ht="20.149999999999999" customHeight="1" x14ac:dyDescent="0.55000000000000004">
      <c r="A32" s="107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s="3" customFormat="1" ht="20.149999999999999" customHeight="1" x14ac:dyDescent="0.55000000000000004">
      <c r="A33" s="107" t="s">
        <v>57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s="3" customFormat="1" ht="20.149999999999999" customHeight="1" x14ac:dyDescent="0.55000000000000004">
      <c r="A34" s="105" t="s">
        <v>56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</row>
    <row r="35" spans="1:35" s="3" customFormat="1" ht="20.149999999999999" customHeight="1" x14ac:dyDescent="0.55000000000000004">
      <c r="A35" s="105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</row>
    <row r="36" spans="1:35" s="3" customFormat="1" ht="18" x14ac:dyDescent="0.55000000000000004">
      <c r="A36" s="105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</row>
    <row r="37" spans="1:35" s="3" customFormat="1" ht="18" x14ac:dyDescent="0.55000000000000004">
      <c r="A37" s="105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</row>
    <row r="38" spans="1:35" s="3" customFormat="1" ht="18" x14ac:dyDescent="0.55000000000000004">
      <c r="A38" s="105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</row>
    <row r="39" spans="1:35" s="3" customFormat="1" ht="18" x14ac:dyDescent="0.55000000000000004">
      <c r="A39" s="103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</row>
    <row r="40" spans="1:35" s="3" customFormat="1" ht="18" x14ac:dyDescent="0.55000000000000004">
      <c r="A40" s="103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x14ac:dyDescent="0.45">
      <c r="A41" s="101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</row>
    <row r="42" spans="1:35" x14ac:dyDescent="0.45">
      <c r="A42" s="101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</row>
    <row r="43" spans="1:35" x14ac:dyDescent="0.45">
      <c r="A43" s="101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</row>
    <row r="44" spans="1:35" x14ac:dyDescent="0.45">
      <c r="A44" s="101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</row>
    <row r="45" spans="1:35" x14ac:dyDescent="0.45">
      <c r="A45" s="101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</row>
    <row r="46" spans="1:35" x14ac:dyDescent="0.45">
      <c r="A46" s="101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</row>
    <row r="47" spans="1:35" x14ac:dyDescent="0.45">
      <c r="A47" s="101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</row>
    <row r="48" spans="1:35" x14ac:dyDescent="0.45">
      <c r="A48" s="101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</row>
    <row r="49" spans="1:35" x14ac:dyDescent="0.45">
      <c r="A49" s="101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</row>
    <row r="50" spans="1:35" x14ac:dyDescent="0.45">
      <c r="A50" s="101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</row>
    <row r="51" spans="1:35" x14ac:dyDescent="0.45">
      <c r="A51" s="101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</row>
    <row r="52" spans="1:35" x14ac:dyDescent="0.45">
      <c r="A52" s="101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</row>
  </sheetData>
  <mergeCells count="20">
    <mergeCell ref="B2:AI2"/>
    <mergeCell ref="N3:O4"/>
    <mergeCell ref="P3:Q4"/>
    <mergeCell ref="R3:S4"/>
    <mergeCell ref="B3:C4"/>
    <mergeCell ref="D3:E4"/>
    <mergeCell ref="F3:G4"/>
    <mergeCell ref="H3:I4"/>
    <mergeCell ref="J3:K4"/>
    <mergeCell ref="L3:M4"/>
    <mergeCell ref="V3:W4"/>
    <mergeCell ref="AG1:AI1"/>
    <mergeCell ref="T3:U4"/>
    <mergeCell ref="X3:Y4"/>
    <mergeCell ref="Z3:AI3"/>
    <mergeCell ref="Z4:AA4"/>
    <mergeCell ref="AB4:AC4"/>
    <mergeCell ref="AD4:AE4"/>
    <mergeCell ref="AH4:AI4"/>
    <mergeCell ref="AF4:AG4"/>
  </mergeCells>
  <phoneticPr fontId="6"/>
  <pageMargins left="0.78740157480314965" right="0.78740157480314965" top="0.78740157480314965" bottom="0.78740157480314965" header="0" footer="0"/>
  <pageSetup paperSize="9" scale="61" pageOrder="overThenDown" orientation="landscape" r:id="rId1"/>
  <headerFooter alignWithMargins="0"/>
  <rowBreaks count="2" manualBreakCount="2">
    <brk id="36828" min="237" max="60636" man="1"/>
    <brk id="47723" min="245" max="124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53"/>
  <sheetViews>
    <sheetView showGridLines="0" showOutlineSymbols="0" view="pageBreakPreview" zoomScaleNormal="50" workbookViewId="0">
      <pane xSplit="1" ySplit="10" topLeftCell="B11" activePane="bottomRight" state="frozen"/>
      <selection activeCell="D89" sqref="D89:R116"/>
      <selection pane="topRight" activeCell="D89" sqref="D89:R116"/>
      <selection pane="bottomLeft" activeCell="D89" sqref="D89:R116"/>
      <selection pane="bottomRight" activeCell="D89" sqref="D89:R116"/>
    </sheetView>
  </sheetViews>
  <sheetFormatPr defaultColWidth="9" defaultRowHeight="15" x14ac:dyDescent="0.45"/>
  <cols>
    <col min="1" max="1" width="20.7265625" style="174" customWidth="1"/>
    <col min="2" max="2" width="7.36328125" style="173" bestFit="1" customWidth="1"/>
    <col min="3" max="3" width="8.453125" style="173" bestFit="1" customWidth="1"/>
    <col min="4" max="4" width="5.26953125" style="173" customWidth="1"/>
    <col min="5" max="5" width="5.90625" style="173" customWidth="1"/>
    <col min="6" max="6" width="7.36328125" style="173" bestFit="1" customWidth="1"/>
    <col min="7" max="7" width="8.453125" style="173" bestFit="1" customWidth="1"/>
    <col min="8" max="8" width="5.6328125" style="173" customWidth="1"/>
    <col min="9" max="9" width="5.90625" style="173" customWidth="1"/>
    <col min="10" max="10" width="5.08984375" style="173" customWidth="1"/>
    <col min="11" max="11" width="5.90625" style="173" customWidth="1"/>
    <col min="12" max="12" width="5" style="173" customWidth="1"/>
    <col min="13" max="13" width="8.08984375" style="173" bestFit="1" customWidth="1"/>
    <col min="14" max="15" width="6.08984375" style="173" customWidth="1"/>
    <col min="16" max="17" width="6" style="173" customWidth="1"/>
    <col min="18" max="18" width="7.36328125" style="173" bestFit="1" customWidth="1"/>
    <col min="19" max="19" width="7.26953125" style="173" customWidth="1"/>
    <col min="20" max="23" width="6.08984375" style="173" customWidth="1"/>
    <col min="24" max="24" width="5.6328125" style="173" customWidth="1"/>
    <col min="25" max="25" width="6.26953125" style="173" customWidth="1"/>
    <col min="26" max="26" width="5.6328125" style="173" customWidth="1"/>
    <col min="27" max="35" width="6.26953125" style="173" customWidth="1"/>
    <col min="36" max="16384" width="9" style="173"/>
  </cols>
  <sheetData>
    <row r="1" spans="1:38" s="185" customFormat="1" ht="13.5" customHeight="1" x14ac:dyDescent="0.55000000000000004">
      <c r="A1" s="250" t="s">
        <v>97</v>
      </c>
      <c r="C1" s="249"/>
      <c r="D1" s="249"/>
      <c r="E1" s="249"/>
      <c r="F1" s="248"/>
      <c r="G1" s="248"/>
      <c r="H1" s="183"/>
      <c r="I1" s="183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F1" s="247"/>
      <c r="AG1" s="246" t="s">
        <v>54</v>
      </c>
      <c r="AH1" s="246"/>
      <c r="AI1" s="246"/>
    </row>
    <row r="2" spans="1:38" s="177" customFormat="1" ht="16.5" customHeight="1" x14ac:dyDescent="0.55000000000000004">
      <c r="A2" s="245"/>
      <c r="B2" s="244" t="s">
        <v>96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2"/>
    </row>
    <row r="3" spans="1:38" s="185" customFormat="1" ht="16.5" customHeight="1" x14ac:dyDescent="0.55000000000000004">
      <c r="A3" s="231"/>
      <c r="B3" s="223" t="s">
        <v>81</v>
      </c>
      <c r="C3" s="241"/>
      <c r="D3" s="235" t="s">
        <v>80</v>
      </c>
      <c r="E3" s="214"/>
      <c r="F3" s="235" t="s">
        <v>95</v>
      </c>
      <c r="G3" s="214"/>
      <c r="H3" s="235" t="s">
        <v>78</v>
      </c>
      <c r="I3" s="214"/>
      <c r="J3" s="240" t="s">
        <v>77</v>
      </c>
      <c r="K3" s="214"/>
      <c r="L3" s="240" t="s">
        <v>76</v>
      </c>
      <c r="M3" s="214"/>
      <c r="N3" s="235" t="s">
        <v>75</v>
      </c>
      <c r="O3" s="214"/>
      <c r="P3" s="239" t="s">
        <v>94</v>
      </c>
      <c r="Q3" s="218"/>
      <c r="R3" s="238" t="s">
        <v>93</v>
      </c>
      <c r="S3" s="217"/>
      <c r="T3" s="235" t="s">
        <v>72</v>
      </c>
      <c r="U3" s="214"/>
      <c r="V3" s="237" t="s">
        <v>71</v>
      </c>
      <c r="W3" s="236"/>
      <c r="X3" s="235" t="s">
        <v>70</v>
      </c>
      <c r="Y3" s="214"/>
      <c r="Z3" s="234" t="s">
        <v>69</v>
      </c>
      <c r="AA3" s="233"/>
      <c r="AB3" s="233"/>
      <c r="AC3" s="233"/>
      <c r="AD3" s="233"/>
      <c r="AE3" s="233"/>
      <c r="AF3" s="233"/>
      <c r="AG3" s="233"/>
      <c r="AH3" s="233"/>
      <c r="AI3" s="232"/>
    </row>
    <row r="4" spans="1:38" s="185" customFormat="1" ht="16.5" customHeight="1" x14ac:dyDescent="0.55000000000000004">
      <c r="A4" s="231"/>
      <c r="B4" s="230"/>
      <c r="C4" s="229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8"/>
      <c r="Q4" s="218"/>
      <c r="R4" s="217"/>
      <c r="S4" s="217"/>
      <c r="T4" s="214"/>
      <c r="U4" s="214"/>
      <c r="V4" s="228"/>
      <c r="W4" s="227"/>
      <c r="X4" s="214"/>
      <c r="Y4" s="214"/>
      <c r="Z4" s="226" t="s">
        <v>92</v>
      </c>
      <c r="AA4" s="225"/>
      <c r="AB4" s="222" t="s">
        <v>67</v>
      </c>
      <c r="AC4" s="224"/>
      <c r="AD4" s="223" t="s">
        <v>66</v>
      </c>
      <c r="AE4" s="224"/>
      <c r="AF4" s="223" t="s">
        <v>65</v>
      </c>
      <c r="AG4" s="221"/>
      <c r="AH4" s="222" t="s">
        <v>47</v>
      </c>
      <c r="AI4" s="221"/>
      <c r="AJ4" s="183"/>
      <c r="AK4" s="180"/>
      <c r="AL4" s="180"/>
    </row>
    <row r="5" spans="1:38" s="185" customFormat="1" ht="16.5" customHeight="1" x14ac:dyDescent="0.55000000000000004">
      <c r="A5" s="208"/>
      <c r="B5" s="220"/>
      <c r="C5" s="219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8"/>
      <c r="Q5" s="218"/>
      <c r="R5" s="217"/>
      <c r="S5" s="217"/>
      <c r="T5" s="214"/>
      <c r="U5" s="214"/>
      <c r="V5" s="216"/>
      <c r="W5" s="215"/>
      <c r="X5" s="214"/>
      <c r="Y5" s="214"/>
      <c r="Z5" s="213"/>
      <c r="AA5" s="212"/>
      <c r="AB5" s="210"/>
      <c r="AC5" s="210"/>
      <c r="AD5" s="211"/>
      <c r="AE5" s="210"/>
      <c r="AF5" s="211"/>
      <c r="AG5" s="209"/>
      <c r="AH5" s="210"/>
      <c r="AI5" s="209"/>
      <c r="AJ5" s="183"/>
      <c r="AK5" s="183"/>
      <c r="AL5" s="180"/>
    </row>
    <row r="6" spans="1:38" s="185" customFormat="1" ht="15.75" customHeight="1" x14ac:dyDescent="0.55000000000000004">
      <c r="A6" s="208"/>
      <c r="B6" s="207" t="s">
        <v>64</v>
      </c>
      <c r="C6" s="207" t="s">
        <v>63</v>
      </c>
      <c r="D6" s="207" t="s">
        <v>64</v>
      </c>
      <c r="E6" s="207" t="s">
        <v>63</v>
      </c>
      <c r="F6" s="207" t="s">
        <v>64</v>
      </c>
      <c r="G6" s="207" t="s">
        <v>63</v>
      </c>
      <c r="H6" s="207" t="s">
        <v>64</v>
      </c>
      <c r="I6" s="207" t="s">
        <v>63</v>
      </c>
      <c r="J6" s="207" t="s">
        <v>64</v>
      </c>
      <c r="K6" s="207" t="s">
        <v>63</v>
      </c>
      <c r="L6" s="207" t="s">
        <v>64</v>
      </c>
      <c r="M6" s="207" t="s">
        <v>63</v>
      </c>
      <c r="N6" s="207" t="s">
        <v>64</v>
      </c>
      <c r="O6" s="207" t="s">
        <v>63</v>
      </c>
      <c r="P6" s="207" t="s">
        <v>64</v>
      </c>
      <c r="Q6" s="207" t="s">
        <v>63</v>
      </c>
      <c r="R6" s="207" t="s">
        <v>64</v>
      </c>
      <c r="S6" s="207" t="s">
        <v>63</v>
      </c>
      <c r="T6" s="207" t="s">
        <v>64</v>
      </c>
      <c r="U6" s="207" t="s">
        <v>63</v>
      </c>
      <c r="V6" s="207" t="s">
        <v>91</v>
      </c>
      <c r="W6" s="207" t="s">
        <v>90</v>
      </c>
      <c r="X6" s="207" t="s">
        <v>64</v>
      </c>
      <c r="Y6" s="207" t="s">
        <v>63</v>
      </c>
      <c r="Z6" s="207" t="s">
        <v>64</v>
      </c>
      <c r="AA6" s="207" t="s">
        <v>63</v>
      </c>
      <c r="AB6" s="207" t="s">
        <v>64</v>
      </c>
      <c r="AC6" s="207" t="s">
        <v>63</v>
      </c>
      <c r="AD6" s="207" t="s">
        <v>64</v>
      </c>
      <c r="AE6" s="207" t="s">
        <v>63</v>
      </c>
      <c r="AF6" s="207" t="s">
        <v>64</v>
      </c>
      <c r="AG6" s="207" t="s">
        <v>63</v>
      </c>
      <c r="AH6" s="207" t="s">
        <v>64</v>
      </c>
      <c r="AI6" s="207" t="s">
        <v>63</v>
      </c>
      <c r="AJ6" s="183"/>
      <c r="AK6" s="183"/>
      <c r="AL6" s="180"/>
    </row>
    <row r="7" spans="1:38" s="202" customFormat="1" ht="13.5" customHeight="1" x14ac:dyDescent="0.55000000000000004">
      <c r="A7" s="205" t="s">
        <v>62</v>
      </c>
      <c r="B7" s="193">
        <f>IF(SUM(D7,F7,H7,J7,L7,N7,P7,R7,T7,V7,X7,Z7,AB7,AD7,AF7,AH7)=0,"-",SUM(D7,F7,H7,J7,L7,N7,P7,R7,T7,X7,Z7,AB7,AD7,AF7,AH7))</f>
        <v>5269</v>
      </c>
      <c r="C7" s="193">
        <f>IF(SUM(E7,G7,I7,K7,M7,O7,Q7,S7,U7,W7,Y7,AA7,AC7,AE7,AG7,AI7)=0,"-",SUM(E7,G7,I7,K7,M7,O7,Q7,S7,U7,Y7,AA7,AC7,AE7,AG7,AI7))</f>
        <v>14868</v>
      </c>
      <c r="D7" s="206">
        <v>35</v>
      </c>
      <c r="E7" s="206">
        <v>63</v>
      </c>
      <c r="F7" s="206">
        <v>1434</v>
      </c>
      <c r="G7" s="206">
        <v>10620</v>
      </c>
      <c r="H7" s="206">
        <v>0</v>
      </c>
      <c r="I7" s="206">
        <v>0</v>
      </c>
      <c r="J7" s="192">
        <v>0</v>
      </c>
      <c r="K7" s="192">
        <v>0</v>
      </c>
      <c r="L7" s="192">
        <v>979</v>
      </c>
      <c r="M7" s="192">
        <v>1022</v>
      </c>
      <c r="N7" s="192">
        <v>53</v>
      </c>
      <c r="O7" s="206">
        <v>52</v>
      </c>
      <c r="P7" s="192">
        <v>27</v>
      </c>
      <c r="Q7" s="206">
        <v>27</v>
      </c>
      <c r="R7" s="206">
        <v>2268</v>
      </c>
      <c r="S7" s="206">
        <v>2281</v>
      </c>
      <c r="T7" s="206">
        <v>100</v>
      </c>
      <c r="U7" s="206">
        <v>195</v>
      </c>
      <c r="V7" s="206">
        <v>0</v>
      </c>
      <c r="W7" s="206">
        <v>0</v>
      </c>
      <c r="X7" s="206">
        <v>51</v>
      </c>
      <c r="Y7" s="206">
        <v>51</v>
      </c>
      <c r="Z7" s="206">
        <v>288</v>
      </c>
      <c r="AA7" s="206">
        <v>395</v>
      </c>
      <c r="AB7" s="206">
        <v>2</v>
      </c>
      <c r="AC7" s="206">
        <v>2</v>
      </c>
      <c r="AD7" s="206">
        <v>0</v>
      </c>
      <c r="AE7" s="206">
        <v>0</v>
      </c>
      <c r="AF7" s="206">
        <v>25</v>
      </c>
      <c r="AG7" s="206">
        <v>153</v>
      </c>
      <c r="AH7" s="192">
        <v>7</v>
      </c>
      <c r="AI7" s="192">
        <v>7</v>
      </c>
      <c r="AJ7" s="204"/>
      <c r="AK7" s="203"/>
      <c r="AL7" s="203"/>
    </row>
    <row r="8" spans="1:38" s="202" customFormat="1" ht="13.5" customHeight="1" x14ac:dyDescent="0.55000000000000004">
      <c r="A8" s="205" t="s">
        <v>41</v>
      </c>
      <c r="B8" s="193">
        <f>SUM(B9:B10)</f>
        <v>566</v>
      </c>
      <c r="C8" s="193">
        <f>SUM(C9:C10)</f>
        <v>5422</v>
      </c>
      <c r="D8" s="193">
        <f>SUM(D9:D10)</f>
        <v>0</v>
      </c>
      <c r="E8" s="193">
        <f>SUM(E9:E10)</f>
        <v>0</v>
      </c>
      <c r="F8" s="193">
        <f>SUM(F9:F10)</f>
        <v>355</v>
      </c>
      <c r="G8" s="193">
        <f>SUM(G9:G10)</f>
        <v>5211</v>
      </c>
      <c r="H8" s="193">
        <f>SUM(H9:H10)</f>
        <v>0</v>
      </c>
      <c r="I8" s="193">
        <f>SUM(I9:I10)</f>
        <v>0</v>
      </c>
      <c r="J8" s="193">
        <f>SUM(J9:J10)</f>
        <v>0</v>
      </c>
      <c r="K8" s="193">
        <f>SUM(K9:K10)</f>
        <v>0</v>
      </c>
      <c r="L8" s="193">
        <f>SUM(L9:L10)</f>
        <v>0</v>
      </c>
      <c r="M8" s="193">
        <f>SUM(M9:M10)</f>
        <v>0</v>
      </c>
      <c r="N8" s="193">
        <f>SUM(N9:N10)</f>
        <v>1</v>
      </c>
      <c r="O8" s="193">
        <f>SUM(O9:O10)</f>
        <v>1</v>
      </c>
      <c r="P8" s="193">
        <f>SUM(P9:P10)</f>
        <v>4</v>
      </c>
      <c r="Q8" s="193">
        <f>SUM(Q9:Q10)</f>
        <v>4</v>
      </c>
      <c r="R8" s="193">
        <f>SUM(R9:R10)</f>
        <v>204</v>
      </c>
      <c r="S8" s="193">
        <f>SUM(S9:S10)</f>
        <v>204</v>
      </c>
      <c r="T8" s="193">
        <f>SUM(T9:T10)</f>
        <v>0</v>
      </c>
      <c r="U8" s="193">
        <f>SUM(U9:U10)</f>
        <v>0</v>
      </c>
      <c r="V8" s="193">
        <f>SUM(V9:V10)</f>
        <v>0</v>
      </c>
      <c r="W8" s="193">
        <f>SUM(W9:W10)</f>
        <v>0</v>
      </c>
      <c r="X8" s="193">
        <f>SUM(X9:X10)</f>
        <v>2</v>
      </c>
      <c r="Y8" s="193">
        <f>SUM(Y9:Y10)</f>
        <v>2</v>
      </c>
      <c r="Z8" s="193">
        <f>SUM(Z9:Z10)</f>
        <v>0</v>
      </c>
      <c r="AA8" s="193">
        <f>SUM(AA9:AA10)</f>
        <v>0</v>
      </c>
      <c r="AB8" s="193">
        <f>SUM(AB9:AB10)</f>
        <v>0</v>
      </c>
      <c r="AC8" s="193">
        <f>SUM(AC9:AC10)</f>
        <v>0</v>
      </c>
      <c r="AD8" s="193">
        <f>SUM(AD9:AD10)</f>
        <v>0</v>
      </c>
      <c r="AE8" s="193">
        <f>SUM(AE9:AE10)</f>
        <v>0</v>
      </c>
      <c r="AF8" s="193">
        <f>SUM(AF9:AF10)</f>
        <v>0</v>
      </c>
      <c r="AG8" s="193">
        <f>SUM(AG9:AG10)</f>
        <v>0</v>
      </c>
      <c r="AH8" s="193">
        <f>SUM(AH9:AH10)</f>
        <v>0</v>
      </c>
      <c r="AI8" s="193">
        <f>SUM(AI9:AI10)</f>
        <v>0</v>
      </c>
      <c r="AJ8" s="204"/>
      <c r="AK8" s="203"/>
      <c r="AL8" s="203"/>
    </row>
    <row r="9" spans="1:38" s="185" customFormat="1" ht="13.5" customHeight="1" x14ac:dyDescent="0.55000000000000004">
      <c r="A9" s="191" t="s">
        <v>40</v>
      </c>
      <c r="B9" s="201">
        <f>SUM(D9,F9,H9,J9,L9,N9,P9,R9,T9,V9,X9,Z9,AB9,AD9,AF9,AH9)</f>
        <v>476</v>
      </c>
      <c r="C9" s="200">
        <f>SUM(E9,G9,I9,K9,M9,O9,Q9,S9,U9,W9,Y9,AA9,AC9,AE9,AG9,AI9)</f>
        <v>5332</v>
      </c>
      <c r="D9" s="198">
        <v>0</v>
      </c>
      <c r="E9" s="198">
        <v>0</v>
      </c>
      <c r="F9" s="198">
        <v>355</v>
      </c>
      <c r="G9" s="199">
        <v>5211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1</v>
      </c>
      <c r="O9" s="198">
        <v>1</v>
      </c>
      <c r="P9" s="198">
        <v>4</v>
      </c>
      <c r="Q9" s="198">
        <v>4</v>
      </c>
      <c r="R9" s="198">
        <v>114</v>
      </c>
      <c r="S9" s="198">
        <v>114</v>
      </c>
      <c r="T9" s="198">
        <v>0</v>
      </c>
      <c r="U9" s="198">
        <v>0</v>
      </c>
      <c r="V9" s="198">
        <v>0</v>
      </c>
      <c r="W9" s="198">
        <v>0</v>
      </c>
      <c r="X9" s="198">
        <v>2</v>
      </c>
      <c r="Y9" s="198">
        <v>2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80"/>
      <c r="AK9" s="180"/>
      <c r="AL9" s="180"/>
    </row>
    <row r="10" spans="1:38" s="185" customFormat="1" ht="13.5" customHeight="1" x14ac:dyDescent="0.55000000000000004">
      <c r="A10" s="124" t="s">
        <v>61</v>
      </c>
      <c r="B10" s="190">
        <f>IF(SUM(D10,F10,H10,J10,L10,N10,P10,R10,T10,V10,X10,Z10,AB10,AD10,AF10,AH10)=0,"-",SUM(D10,F10,H10,J10,L10,,N10,P10,R10,T10,X10,Z10,AB10,AD10,AF10,AH10))</f>
        <v>90</v>
      </c>
      <c r="C10" s="190">
        <f>IF(SUM(E10,G10,I10,K10,M10,O10,Q10,S10,U10,W10,Y10,AA10,AC10,AE10,AG10,AI10)=0,"-",SUM(E10,G10,I10,K10,M10,,O10,Q10,S10,U10,Y10,AA10,AC10,AE10,AG10,AI10))</f>
        <v>90</v>
      </c>
      <c r="D10" s="189" t="str">
        <f>IF(SUM(D11:D18)=0,"-",SUM(D11:D18))</f>
        <v>-</v>
      </c>
      <c r="E10" s="189" t="str">
        <f>IF(SUM(E11:E18)=0,"-",SUM(E11:E18))</f>
        <v>-</v>
      </c>
      <c r="F10" s="189" t="str">
        <f>IF(SUM(F11:F18)=0,"-",SUM(F11:F18))</f>
        <v>-</v>
      </c>
      <c r="G10" s="189" t="str">
        <f>IF(SUM(G11:G18)=0,"-",SUM(G11:G18))</f>
        <v>-</v>
      </c>
      <c r="H10" s="189" t="str">
        <f>IF(SUM(H11:H18)=0,"-",SUM(H11:H18))</f>
        <v>-</v>
      </c>
      <c r="I10" s="189" t="str">
        <f>IF(SUM(I11:I18)=0,"-",SUM(I11:I18))</f>
        <v>-</v>
      </c>
      <c r="J10" s="189" t="str">
        <f>IF(SUM(J11:J18)=0,"-",SUM(J11:J18))</f>
        <v>-</v>
      </c>
      <c r="K10" s="189" t="str">
        <f>IF(SUM(K11:K18)=0,"-",SUM(K11:K18))</f>
        <v>-</v>
      </c>
      <c r="L10" s="189" t="str">
        <f>IF(SUM(L11:L18)=0,"-",SUM(L11:L18))</f>
        <v>-</v>
      </c>
      <c r="M10" s="189" t="str">
        <f>IF(SUM(M11:M18)=0,"-",SUM(M11:M18))</f>
        <v>-</v>
      </c>
      <c r="N10" s="189" t="str">
        <f>IF(SUM(N11:N18)=0,"-",SUM(N11:N18))</f>
        <v>-</v>
      </c>
      <c r="O10" s="189" t="str">
        <f>IF(SUM(O11:O18)=0,"-",SUM(O11:O18))</f>
        <v>-</v>
      </c>
      <c r="P10" s="189" t="str">
        <f>IF(SUM(P11:P18)=0,"-",SUM(P11:P18))</f>
        <v>-</v>
      </c>
      <c r="Q10" s="189" t="str">
        <f>IF(SUM(Q11:Q18)=0,"-",SUM(Q11:Q18))</f>
        <v>-</v>
      </c>
      <c r="R10" s="189">
        <f>IF(SUM(R11:R18)=0,"-",SUM(R11:R18))</f>
        <v>90</v>
      </c>
      <c r="S10" s="189">
        <f>IF(SUM(S11:S18)=0,"-",SUM(S11:S18))</f>
        <v>90</v>
      </c>
      <c r="T10" s="189" t="str">
        <f>IF(SUM(T11:T18)=0,"-",SUM(T11:T18))</f>
        <v>-</v>
      </c>
      <c r="U10" s="189" t="str">
        <f>IF(SUM(U11:U18)=0,"-",SUM(U11:U18))</f>
        <v>-</v>
      </c>
      <c r="V10" s="189" t="str">
        <f>IF(SUM(V11:V18)=0,"-",SUM(V11:V18))</f>
        <v>-</v>
      </c>
      <c r="W10" s="189" t="str">
        <f>IF(SUM(W11:W18)=0,"-",SUM(W11:W18))</f>
        <v>-</v>
      </c>
      <c r="X10" s="189" t="str">
        <f>IF(SUM(X11:X18)=0,"-",SUM(X11:X18))</f>
        <v>-</v>
      </c>
      <c r="Y10" s="189" t="str">
        <f>IF(SUM(Y11:Y18)=0,"-",SUM(Y11:Y18))</f>
        <v>-</v>
      </c>
      <c r="Z10" s="189" t="str">
        <f>IF(SUM(Z11:Z18)=0,"-",SUM(Z11:Z18))</f>
        <v>-</v>
      </c>
      <c r="AA10" s="189" t="str">
        <f>IF(SUM(AA11:AA18)=0,"-",SUM(AA11:AA18))</f>
        <v>-</v>
      </c>
      <c r="AB10" s="189" t="str">
        <f>IF(SUM(AB11:AB18)=0,"-",SUM(AB11:AB18))</f>
        <v>-</v>
      </c>
      <c r="AC10" s="189" t="str">
        <f>IF(SUM(AC11:AC18)=0,"-",SUM(AC11:AC18))</f>
        <v>-</v>
      </c>
      <c r="AD10" s="189" t="str">
        <f>IF(SUM(AD11:AD18)=0,"-",SUM(AD11:AD18))</f>
        <v>-</v>
      </c>
      <c r="AE10" s="189" t="str">
        <f>IF(SUM(AE11:AE18)=0,"-",SUM(AE11:AE18))</f>
        <v>-</v>
      </c>
      <c r="AF10" s="189" t="str">
        <f>IF(SUM(AF11:AF18)=0,"-",SUM(AF11:AF18))</f>
        <v>-</v>
      </c>
      <c r="AG10" s="189" t="str">
        <f>IF(SUM(AG11:AG18)=0,"-",SUM(AG11:AG18))</f>
        <v>-</v>
      </c>
      <c r="AH10" s="189" t="str">
        <f>IF(SUM(AH11:AH18)=0,"-",SUM(AH11:AH18))</f>
        <v>-</v>
      </c>
      <c r="AI10" s="189" t="str">
        <f>IF(SUM(AI11:AI18)=0,"-",SUM(AI11:AI18))</f>
        <v>-</v>
      </c>
      <c r="AJ10" s="180"/>
      <c r="AK10" s="180"/>
      <c r="AL10" s="180"/>
    </row>
    <row r="11" spans="1:38" s="185" customFormat="1" ht="13.5" customHeight="1" x14ac:dyDescent="0.55000000000000004">
      <c r="A11" s="111" t="s">
        <v>35</v>
      </c>
      <c r="B11" s="187">
        <f>IF(SUM(D11,F11,H11,J11,L11,N11,P11,R11,T11,V11,X11,Z11,AB11,AD11,AF11,AH11)=0,"-",SUM(D11,F11,H11,J11,L11,,N11,P11,R11,T11,X11,Z11,AB11,AD11,AF11,AH11))</f>
        <v>22</v>
      </c>
      <c r="C11" s="195">
        <f>IF(SUM(E11,G11,I11,K11,M11,O11,Q11,S11,U11,W11,Y11,AA11,AC11,AE11,AG11,AI11)=0,"-",SUM(E11,G11,I11,K11,M11,,O11,Q11,S11,U11,Y11,AA11,AC11,AE11,AG11,AI11))</f>
        <v>22</v>
      </c>
      <c r="D11" s="186" t="s">
        <v>25</v>
      </c>
      <c r="E11" s="186" t="s">
        <v>25</v>
      </c>
      <c r="F11" s="186" t="s">
        <v>25</v>
      </c>
      <c r="G11" s="186" t="s">
        <v>25</v>
      </c>
      <c r="H11" s="186" t="s">
        <v>25</v>
      </c>
      <c r="I11" s="186" t="s">
        <v>25</v>
      </c>
      <c r="J11" s="186" t="s">
        <v>25</v>
      </c>
      <c r="K11" s="186" t="s">
        <v>25</v>
      </c>
      <c r="L11" s="186" t="s">
        <v>25</v>
      </c>
      <c r="M11" s="186" t="s">
        <v>25</v>
      </c>
      <c r="N11" s="186" t="s">
        <v>25</v>
      </c>
      <c r="O11" s="186" t="s">
        <v>25</v>
      </c>
      <c r="P11" s="186" t="s">
        <v>25</v>
      </c>
      <c r="Q11" s="186" t="s">
        <v>25</v>
      </c>
      <c r="R11" s="186">
        <v>22</v>
      </c>
      <c r="S11" s="186">
        <v>22</v>
      </c>
      <c r="T11" s="186" t="s">
        <v>25</v>
      </c>
      <c r="U11" s="186" t="s">
        <v>25</v>
      </c>
      <c r="V11" s="186" t="s">
        <v>25</v>
      </c>
      <c r="W11" s="186" t="s">
        <v>25</v>
      </c>
      <c r="X11" s="186" t="s">
        <v>25</v>
      </c>
      <c r="Y11" s="186" t="s">
        <v>25</v>
      </c>
      <c r="Z11" s="186" t="s">
        <v>25</v>
      </c>
      <c r="AA11" s="186" t="s">
        <v>25</v>
      </c>
      <c r="AB11" s="186" t="s">
        <v>25</v>
      </c>
      <c r="AC11" s="186" t="s">
        <v>25</v>
      </c>
      <c r="AD11" s="186" t="s">
        <v>25</v>
      </c>
      <c r="AE11" s="186" t="s">
        <v>25</v>
      </c>
      <c r="AF11" s="186" t="s">
        <v>25</v>
      </c>
      <c r="AG11" s="186" t="s">
        <v>25</v>
      </c>
      <c r="AH11" s="186" t="s">
        <v>25</v>
      </c>
      <c r="AI11" s="186" t="s">
        <v>25</v>
      </c>
      <c r="AJ11" s="180"/>
      <c r="AK11" s="180"/>
      <c r="AL11" s="180"/>
    </row>
    <row r="12" spans="1:38" s="185" customFormat="1" ht="13.5" customHeight="1" x14ac:dyDescent="0.55000000000000004">
      <c r="A12" s="111" t="s">
        <v>34</v>
      </c>
      <c r="B12" s="187">
        <f>IF(SUM(D12,F12,H12,J12,L12,N12,P12,R12,T12,V12,X12,Z12,AB12,AD12,AF12,AH12)=0,"-",SUM(D12,F12,H12,J12,L12,,N12,P12,R12,T12,X12,Z12,AB12,AD12,AF12,AH12))</f>
        <v>5</v>
      </c>
      <c r="C12" s="195">
        <f>IF(SUM(E12,G12,I12,K12,M12,O12,Q12,S12,U12,W12,Y12,AA12,AC12,AE12,AG12,AI12)=0,"-",SUM(E12,G12,I12,K12,M12,,O12,Q12,S12,U12,Y12,AA12,AC12,AE12,AG12,AI12))</f>
        <v>5</v>
      </c>
      <c r="D12" s="186" t="s">
        <v>25</v>
      </c>
      <c r="E12" s="186" t="s">
        <v>25</v>
      </c>
      <c r="F12" s="186" t="s">
        <v>25</v>
      </c>
      <c r="G12" s="186" t="s">
        <v>25</v>
      </c>
      <c r="H12" s="186" t="s">
        <v>25</v>
      </c>
      <c r="I12" s="186" t="s">
        <v>25</v>
      </c>
      <c r="J12" s="186" t="s">
        <v>25</v>
      </c>
      <c r="K12" s="186" t="s">
        <v>25</v>
      </c>
      <c r="L12" s="186" t="s">
        <v>25</v>
      </c>
      <c r="M12" s="186" t="s">
        <v>25</v>
      </c>
      <c r="N12" s="186" t="s">
        <v>25</v>
      </c>
      <c r="O12" s="186" t="s">
        <v>25</v>
      </c>
      <c r="P12" s="186" t="s">
        <v>25</v>
      </c>
      <c r="Q12" s="186" t="s">
        <v>25</v>
      </c>
      <c r="R12" s="186">
        <v>5</v>
      </c>
      <c r="S12" s="186">
        <v>5</v>
      </c>
      <c r="T12" s="186" t="s">
        <v>25</v>
      </c>
      <c r="U12" s="186" t="s">
        <v>25</v>
      </c>
      <c r="V12" s="186" t="s">
        <v>25</v>
      </c>
      <c r="W12" s="186" t="s">
        <v>25</v>
      </c>
      <c r="X12" s="186" t="s">
        <v>25</v>
      </c>
      <c r="Y12" s="186" t="s">
        <v>25</v>
      </c>
      <c r="Z12" s="186" t="s">
        <v>25</v>
      </c>
      <c r="AA12" s="186" t="s">
        <v>25</v>
      </c>
      <c r="AB12" s="186" t="s">
        <v>25</v>
      </c>
      <c r="AC12" s="186" t="s">
        <v>25</v>
      </c>
      <c r="AD12" s="186" t="s">
        <v>25</v>
      </c>
      <c r="AE12" s="186" t="s">
        <v>25</v>
      </c>
      <c r="AF12" s="186" t="s">
        <v>25</v>
      </c>
      <c r="AG12" s="186" t="s">
        <v>25</v>
      </c>
      <c r="AH12" s="186" t="s">
        <v>25</v>
      </c>
      <c r="AI12" s="186" t="s">
        <v>25</v>
      </c>
      <c r="AJ12" s="180"/>
      <c r="AK12" s="180"/>
      <c r="AL12" s="180"/>
    </row>
    <row r="13" spans="1:38" s="185" customFormat="1" ht="13.5" customHeight="1" x14ac:dyDescent="0.55000000000000004">
      <c r="A13" s="111" t="s">
        <v>33</v>
      </c>
      <c r="B13" s="187">
        <f>IF(SUM(D13,F13,H13,J13,L13,N13,P13,R13,T13,V13,X13,Z13,AB13,AD13,AF13,AH13)=0,"-",SUM(D13,F13,H13,J13,L13,,N13,P13,R13,T13,X13,Z13,AB13,AD13,AF13,AH13))</f>
        <v>2</v>
      </c>
      <c r="C13" s="195">
        <f>IF(SUM(E13,G13,I13,K13,M13,O13,Q13,S13,U13,W13,Y13,AA13,AC13,AE13,AG13,AI13)=0,"-",SUM(E13,G13,I13,K13,M13,,O13,Q13,S13,U13,Y13,AA13,AC13,AE13,AG13,AI13))</f>
        <v>2</v>
      </c>
      <c r="D13" s="186" t="s">
        <v>25</v>
      </c>
      <c r="E13" s="186" t="s">
        <v>25</v>
      </c>
      <c r="F13" s="186" t="s">
        <v>25</v>
      </c>
      <c r="G13" s="186" t="s">
        <v>25</v>
      </c>
      <c r="H13" s="186" t="s">
        <v>25</v>
      </c>
      <c r="I13" s="186" t="s">
        <v>25</v>
      </c>
      <c r="J13" s="186" t="s">
        <v>25</v>
      </c>
      <c r="K13" s="186" t="s">
        <v>25</v>
      </c>
      <c r="L13" s="186" t="s">
        <v>25</v>
      </c>
      <c r="M13" s="186" t="s">
        <v>25</v>
      </c>
      <c r="N13" s="186" t="s">
        <v>25</v>
      </c>
      <c r="O13" s="186" t="s">
        <v>25</v>
      </c>
      <c r="P13" s="186" t="s">
        <v>25</v>
      </c>
      <c r="Q13" s="186" t="s">
        <v>25</v>
      </c>
      <c r="R13" s="186">
        <v>2</v>
      </c>
      <c r="S13" s="186">
        <v>2</v>
      </c>
      <c r="T13" s="186" t="s">
        <v>25</v>
      </c>
      <c r="U13" s="186" t="s">
        <v>25</v>
      </c>
      <c r="V13" s="186" t="s">
        <v>25</v>
      </c>
      <c r="W13" s="186" t="s">
        <v>25</v>
      </c>
      <c r="X13" s="186" t="s">
        <v>25</v>
      </c>
      <c r="Y13" s="186" t="s">
        <v>25</v>
      </c>
      <c r="Z13" s="186" t="s">
        <v>25</v>
      </c>
      <c r="AA13" s="186" t="s">
        <v>25</v>
      </c>
      <c r="AB13" s="186" t="s">
        <v>25</v>
      </c>
      <c r="AC13" s="186" t="s">
        <v>25</v>
      </c>
      <c r="AD13" s="186" t="s">
        <v>25</v>
      </c>
      <c r="AE13" s="186" t="s">
        <v>25</v>
      </c>
      <c r="AF13" s="186" t="s">
        <v>25</v>
      </c>
      <c r="AG13" s="186" t="s">
        <v>25</v>
      </c>
      <c r="AH13" s="186" t="s">
        <v>25</v>
      </c>
      <c r="AI13" s="186" t="s">
        <v>25</v>
      </c>
      <c r="AJ13" s="180"/>
      <c r="AK13" s="180"/>
      <c r="AL13" s="180"/>
    </row>
    <row r="14" spans="1:38" s="185" customFormat="1" ht="13.5" customHeight="1" x14ac:dyDescent="0.55000000000000004">
      <c r="A14" s="111" t="s">
        <v>32</v>
      </c>
      <c r="B14" s="187">
        <f>IF(SUM(D14,F14,H14,J14,L14,N14,P14,R14,T14,V14,X14,Z14,AB14,AD14,AF14,AH14)=0,"-",SUM(D14,F14,H14,J14,L14,,N14,P14,R14,T14,X14,Z14,AB14,AD14,AF14,AH14))</f>
        <v>4</v>
      </c>
      <c r="C14" s="195">
        <f>IF(SUM(E14,G14,I14,K14,M14,O14,Q14,S14,U14,W14,Y14,AA14,AC14,AE14,AG14,AI14)=0,"-",SUM(E14,G14,I14,K14,M14,,O14,Q14,S14,U14,Y14,AA14,AC14,AE14,AG14,AI14))</f>
        <v>4</v>
      </c>
      <c r="D14" s="186" t="s">
        <v>25</v>
      </c>
      <c r="E14" s="186" t="s">
        <v>25</v>
      </c>
      <c r="F14" s="186" t="s">
        <v>25</v>
      </c>
      <c r="G14" s="186" t="s">
        <v>25</v>
      </c>
      <c r="H14" s="186" t="s">
        <v>25</v>
      </c>
      <c r="I14" s="186" t="s">
        <v>25</v>
      </c>
      <c r="J14" s="186" t="s">
        <v>25</v>
      </c>
      <c r="K14" s="186" t="s">
        <v>25</v>
      </c>
      <c r="L14" s="186" t="s">
        <v>25</v>
      </c>
      <c r="M14" s="186" t="s">
        <v>25</v>
      </c>
      <c r="N14" s="186" t="s">
        <v>25</v>
      </c>
      <c r="O14" s="186" t="s">
        <v>25</v>
      </c>
      <c r="P14" s="186" t="s">
        <v>25</v>
      </c>
      <c r="Q14" s="186" t="s">
        <v>25</v>
      </c>
      <c r="R14" s="197">
        <v>4</v>
      </c>
      <c r="S14" s="197">
        <v>4</v>
      </c>
      <c r="T14" s="186" t="s">
        <v>25</v>
      </c>
      <c r="U14" s="186" t="s">
        <v>25</v>
      </c>
      <c r="V14" s="186" t="s">
        <v>25</v>
      </c>
      <c r="W14" s="186" t="s">
        <v>25</v>
      </c>
      <c r="X14" s="186" t="s">
        <v>25</v>
      </c>
      <c r="Y14" s="186" t="s">
        <v>25</v>
      </c>
      <c r="Z14" s="186" t="s">
        <v>25</v>
      </c>
      <c r="AA14" s="186" t="s">
        <v>25</v>
      </c>
      <c r="AB14" s="186" t="s">
        <v>25</v>
      </c>
      <c r="AC14" s="186" t="s">
        <v>25</v>
      </c>
      <c r="AD14" s="186" t="s">
        <v>25</v>
      </c>
      <c r="AE14" s="186" t="s">
        <v>25</v>
      </c>
      <c r="AF14" s="186" t="s">
        <v>25</v>
      </c>
      <c r="AG14" s="186" t="s">
        <v>25</v>
      </c>
      <c r="AH14" s="186" t="s">
        <v>25</v>
      </c>
      <c r="AI14" s="186" t="s">
        <v>25</v>
      </c>
      <c r="AJ14" s="180"/>
      <c r="AK14" s="180"/>
      <c r="AL14" s="180"/>
    </row>
    <row r="15" spans="1:38" s="185" customFormat="1" ht="13.5" customHeight="1" x14ac:dyDescent="0.55000000000000004">
      <c r="A15" s="111" t="s">
        <v>31</v>
      </c>
      <c r="B15" s="187">
        <f>IF(SUM(D15,F15,H15,J15,L15,N15,P15,R15,T15,V15,X15,Z15,AB15,AD15,AF15,AH15)=0,"-",SUM(D15,F15,H15,J15,L15,,N15,P15,R15,T15,X15,Z15,AB15,AD15,AF15,AH15))</f>
        <v>5</v>
      </c>
      <c r="C15" s="195">
        <f>IF(SUM(E15,G15,I15,K15,M15,O15,Q15,S15,U15,W15,Y15,AA15,AC15,AE15,AG15,AI15)=0,"-",SUM(E15,G15,I15,K15,M15,,O15,Q15,S15,U15,Y15,AA15,AC15,AE15,AG15,AI15))</f>
        <v>5</v>
      </c>
      <c r="D15" s="186" t="s">
        <v>25</v>
      </c>
      <c r="E15" s="186" t="s">
        <v>25</v>
      </c>
      <c r="F15" s="186" t="s">
        <v>25</v>
      </c>
      <c r="G15" s="186" t="s">
        <v>25</v>
      </c>
      <c r="H15" s="186" t="s">
        <v>25</v>
      </c>
      <c r="I15" s="186" t="s">
        <v>25</v>
      </c>
      <c r="J15" s="186" t="s">
        <v>25</v>
      </c>
      <c r="K15" s="186" t="s">
        <v>25</v>
      </c>
      <c r="L15" s="186" t="s">
        <v>25</v>
      </c>
      <c r="M15" s="186" t="s">
        <v>25</v>
      </c>
      <c r="N15" s="186" t="s">
        <v>25</v>
      </c>
      <c r="O15" s="186" t="s">
        <v>25</v>
      </c>
      <c r="P15" s="186" t="s">
        <v>25</v>
      </c>
      <c r="Q15" s="186" t="s">
        <v>25</v>
      </c>
      <c r="R15" s="196">
        <v>5</v>
      </c>
      <c r="S15" s="196">
        <v>5</v>
      </c>
      <c r="T15" s="186" t="s">
        <v>25</v>
      </c>
      <c r="U15" s="186" t="s">
        <v>25</v>
      </c>
      <c r="V15" s="186" t="s">
        <v>25</v>
      </c>
      <c r="W15" s="186" t="s">
        <v>25</v>
      </c>
      <c r="X15" s="186" t="s">
        <v>25</v>
      </c>
      <c r="Y15" s="186" t="s">
        <v>25</v>
      </c>
      <c r="Z15" s="186" t="s">
        <v>25</v>
      </c>
      <c r="AA15" s="186" t="s">
        <v>25</v>
      </c>
      <c r="AB15" s="186" t="s">
        <v>25</v>
      </c>
      <c r="AC15" s="186" t="s">
        <v>25</v>
      </c>
      <c r="AD15" s="186" t="s">
        <v>25</v>
      </c>
      <c r="AE15" s="186" t="s">
        <v>25</v>
      </c>
      <c r="AF15" s="186" t="s">
        <v>25</v>
      </c>
      <c r="AG15" s="186" t="s">
        <v>25</v>
      </c>
      <c r="AH15" s="186" t="s">
        <v>25</v>
      </c>
      <c r="AI15" s="186" t="s">
        <v>25</v>
      </c>
      <c r="AJ15" s="180"/>
      <c r="AK15" s="180"/>
      <c r="AL15" s="180"/>
    </row>
    <row r="16" spans="1:38" s="185" customFormat="1" ht="13.5" customHeight="1" x14ac:dyDescent="0.55000000000000004">
      <c r="A16" s="111" t="s">
        <v>30</v>
      </c>
      <c r="B16" s="187">
        <f>IF(SUM(D16,F16,H16,J16,L16,N16,P16,R16,T16,V16,X16,Z16,AB16,AD16,AF16,AH16)=0,"-",SUM(D16,F16,H16,J16,L16,,N16,P16,R16,T16,X16,Z16,AB16,AD16,AF16,AH16))</f>
        <v>23</v>
      </c>
      <c r="C16" s="195">
        <f>IF(SUM(E16,G16,I16,K16,M16,O16,Q16,S16,U16,W16,Y16,AA16,AC16,AE16,AG16,AI16)=0,"-",SUM(E16,G16,I16,K16,M16,,O16,Q16,S16,U16,Y16,AA16,AC16,AE16,AG16,AI16))</f>
        <v>23</v>
      </c>
      <c r="D16" s="186" t="s">
        <v>25</v>
      </c>
      <c r="E16" s="186" t="s">
        <v>25</v>
      </c>
      <c r="F16" s="186" t="s">
        <v>25</v>
      </c>
      <c r="G16" s="186" t="s">
        <v>25</v>
      </c>
      <c r="H16" s="186" t="s">
        <v>25</v>
      </c>
      <c r="I16" s="186" t="s">
        <v>25</v>
      </c>
      <c r="J16" s="186" t="s">
        <v>25</v>
      </c>
      <c r="K16" s="186" t="s">
        <v>25</v>
      </c>
      <c r="L16" s="186" t="s">
        <v>25</v>
      </c>
      <c r="M16" s="186" t="s">
        <v>25</v>
      </c>
      <c r="N16" s="186" t="s">
        <v>25</v>
      </c>
      <c r="O16" s="186" t="s">
        <v>25</v>
      </c>
      <c r="P16" s="186" t="s">
        <v>25</v>
      </c>
      <c r="Q16" s="186" t="s">
        <v>25</v>
      </c>
      <c r="R16" s="186">
        <v>23</v>
      </c>
      <c r="S16" s="186">
        <v>23</v>
      </c>
      <c r="T16" s="186" t="s">
        <v>25</v>
      </c>
      <c r="U16" s="186" t="s">
        <v>25</v>
      </c>
      <c r="V16" s="186" t="s">
        <v>25</v>
      </c>
      <c r="W16" s="186" t="s">
        <v>25</v>
      </c>
      <c r="X16" s="186" t="s">
        <v>25</v>
      </c>
      <c r="Y16" s="186" t="s">
        <v>25</v>
      </c>
      <c r="Z16" s="186" t="s">
        <v>25</v>
      </c>
      <c r="AA16" s="186" t="s">
        <v>25</v>
      </c>
      <c r="AB16" s="186" t="s">
        <v>25</v>
      </c>
      <c r="AC16" s="186" t="s">
        <v>25</v>
      </c>
      <c r="AD16" s="186" t="s">
        <v>25</v>
      </c>
      <c r="AE16" s="186" t="s">
        <v>25</v>
      </c>
      <c r="AF16" s="186" t="s">
        <v>25</v>
      </c>
      <c r="AG16" s="186" t="s">
        <v>25</v>
      </c>
      <c r="AH16" s="186" t="s">
        <v>25</v>
      </c>
      <c r="AI16" s="186" t="s">
        <v>25</v>
      </c>
      <c r="AJ16" s="180"/>
      <c r="AK16" s="180"/>
      <c r="AL16" s="180"/>
    </row>
    <row r="17" spans="1:38" s="185" customFormat="1" ht="13.5" customHeight="1" x14ac:dyDescent="0.55000000000000004">
      <c r="A17" s="111" t="s">
        <v>29</v>
      </c>
      <c r="B17" s="187">
        <f>IF(SUM(D17,F17,H17,J17,L17,N17,P17,R17,T17,V17,X17,Z17,AB17,AD17,AF17,AH17)=0,"-",SUM(D17,F17,H17,J17,L17,,N17,P17,R17,T17,X17,Z17,AB17,AD17,AF17,AH17))</f>
        <v>3</v>
      </c>
      <c r="C17" s="195">
        <f>IF(SUM(E17,G17,I17,K17,M17,O17,Q17,S17,U17,W17,Y17,AA17,AC17,AE17,AG17,AI17)=0,"-",SUM(E17,G17,I17,K17,M17,,O17,Q17,S17,U17,Y17,AA17,AC17,AE17,AG17,AI17))</f>
        <v>3</v>
      </c>
      <c r="D17" s="186" t="s">
        <v>25</v>
      </c>
      <c r="E17" s="186" t="s">
        <v>25</v>
      </c>
      <c r="F17" s="186" t="s">
        <v>25</v>
      </c>
      <c r="G17" s="186" t="s">
        <v>25</v>
      </c>
      <c r="H17" s="186" t="s">
        <v>25</v>
      </c>
      <c r="I17" s="186" t="s">
        <v>25</v>
      </c>
      <c r="J17" s="186" t="s">
        <v>25</v>
      </c>
      <c r="K17" s="186" t="s">
        <v>25</v>
      </c>
      <c r="L17" s="186" t="s">
        <v>25</v>
      </c>
      <c r="M17" s="186" t="s">
        <v>25</v>
      </c>
      <c r="N17" s="186" t="s">
        <v>25</v>
      </c>
      <c r="O17" s="186" t="s">
        <v>25</v>
      </c>
      <c r="P17" s="186" t="s">
        <v>25</v>
      </c>
      <c r="Q17" s="186" t="s">
        <v>25</v>
      </c>
      <c r="R17" s="186">
        <v>3</v>
      </c>
      <c r="S17" s="186">
        <v>3</v>
      </c>
      <c r="T17" s="186" t="s">
        <v>25</v>
      </c>
      <c r="U17" s="186" t="s">
        <v>25</v>
      </c>
      <c r="V17" s="186" t="s">
        <v>25</v>
      </c>
      <c r="W17" s="186" t="s">
        <v>25</v>
      </c>
      <c r="X17" s="186" t="s">
        <v>25</v>
      </c>
      <c r="Y17" s="186" t="s">
        <v>25</v>
      </c>
      <c r="Z17" s="186" t="s">
        <v>25</v>
      </c>
      <c r="AA17" s="186" t="s">
        <v>25</v>
      </c>
      <c r="AB17" s="186" t="s">
        <v>25</v>
      </c>
      <c r="AC17" s="186" t="s">
        <v>25</v>
      </c>
      <c r="AD17" s="186" t="s">
        <v>25</v>
      </c>
      <c r="AE17" s="186" t="s">
        <v>25</v>
      </c>
      <c r="AF17" s="186" t="s">
        <v>25</v>
      </c>
      <c r="AG17" s="186" t="s">
        <v>25</v>
      </c>
      <c r="AH17" s="186" t="s">
        <v>25</v>
      </c>
      <c r="AI17" s="186" t="s">
        <v>25</v>
      </c>
      <c r="AJ17" s="180"/>
      <c r="AK17" s="180"/>
      <c r="AL17" s="180"/>
    </row>
    <row r="18" spans="1:38" s="185" customFormat="1" ht="13.5" customHeight="1" x14ac:dyDescent="0.55000000000000004">
      <c r="A18" s="111" t="s">
        <v>28</v>
      </c>
      <c r="B18" s="187">
        <f>IF(SUM(D18,F18,H18,J18,L18,N18,P18,R18,T18,V18,X18,Z18,AB18,AD18,AF18,AH18)=0,"-",SUM(D18,F18,H18,J18,L18,,N18,P18,R18,T18,X18,Z18,AB18,AD18,AF18,AH18))</f>
        <v>26</v>
      </c>
      <c r="C18" s="195">
        <f>IF(SUM(E18,G18,I18,K18,M18,O18,Q18,S18,U18,W18,Y18,AA18,AC18,AE18,AG18,AI18)=0,"-",SUM(E18,G18,I18,K18,M18,,O18,Q18,S18,U18,Y18,AA18,AC18,AE18,AG18,AI18))</f>
        <v>26</v>
      </c>
      <c r="D18" s="186" t="s">
        <v>25</v>
      </c>
      <c r="E18" s="186" t="s">
        <v>25</v>
      </c>
      <c r="F18" s="186" t="s">
        <v>25</v>
      </c>
      <c r="G18" s="186" t="s">
        <v>25</v>
      </c>
      <c r="H18" s="186" t="s">
        <v>25</v>
      </c>
      <c r="I18" s="186" t="s">
        <v>25</v>
      </c>
      <c r="J18" s="186" t="s">
        <v>25</v>
      </c>
      <c r="K18" s="186" t="s">
        <v>25</v>
      </c>
      <c r="L18" s="186" t="s">
        <v>25</v>
      </c>
      <c r="M18" s="186" t="s">
        <v>25</v>
      </c>
      <c r="N18" s="186" t="s">
        <v>25</v>
      </c>
      <c r="O18" s="186" t="s">
        <v>25</v>
      </c>
      <c r="P18" s="186" t="s">
        <v>25</v>
      </c>
      <c r="Q18" s="186" t="s">
        <v>25</v>
      </c>
      <c r="R18" s="186">
        <v>26</v>
      </c>
      <c r="S18" s="186">
        <v>26</v>
      </c>
      <c r="T18" s="186" t="s">
        <v>25</v>
      </c>
      <c r="U18" s="186" t="s">
        <v>25</v>
      </c>
      <c r="V18" s="186" t="s">
        <v>25</v>
      </c>
      <c r="W18" s="186" t="s">
        <v>25</v>
      </c>
      <c r="X18" s="186" t="s">
        <v>25</v>
      </c>
      <c r="Y18" s="186" t="s">
        <v>25</v>
      </c>
      <c r="Z18" s="186" t="s">
        <v>25</v>
      </c>
      <c r="AA18" s="186" t="s">
        <v>25</v>
      </c>
      <c r="AB18" s="186" t="s">
        <v>25</v>
      </c>
      <c r="AC18" s="186" t="s">
        <v>25</v>
      </c>
      <c r="AD18" s="186" t="s">
        <v>25</v>
      </c>
      <c r="AE18" s="186" t="s">
        <v>25</v>
      </c>
      <c r="AF18" s="186" t="s">
        <v>25</v>
      </c>
      <c r="AG18" s="186" t="s">
        <v>25</v>
      </c>
      <c r="AH18" s="186" t="s">
        <v>25</v>
      </c>
      <c r="AI18" s="186" t="s">
        <v>25</v>
      </c>
      <c r="AJ18" s="180"/>
      <c r="AK18" s="180"/>
      <c r="AL18" s="180"/>
    </row>
    <row r="19" spans="1:38" s="185" customFormat="1" ht="28.5" customHeight="1" x14ac:dyDescent="0.55000000000000004">
      <c r="A19" s="194" t="s">
        <v>60</v>
      </c>
      <c r="B19" s="193" t="str">
        <f>B20</f>
        <v>-</v>
      </c>
      <c r="C19" s="193" t="str">
        <f>C20</f>
        <v>-</v>
      </c>
      <c r="D19" s="192">
        <f>D20</f>
        <v>0</v>
      </c>
      <c r="E19" s="192">
        <f>E20</f>
        <v>0</v>
      </c>
      <c r="F19" s="192">
        <f>F20</f>
        <v>0</v>
      </c>
      <c r="G19" s="192">
        <f>G20</f>
        <v>0</v>
      </c>
      <c r="H19" s="192">
        <f>H20</f>
        <v>0</v>
      </c>
      <c r="I19" s="192">
        <f>I20</f>
        <v>0</v>
      </c>
      <c r="J19" s="192">
        <f>J20</f>
        <v>0</v>
      </c>
      <c r="K19" s="192">
        <f>K20</f>
        <v>0</v>
      </c>
      <c r="L19" s="192">
        <f>L20</f>
        <v>0</v>
      </c>
      <c r="M19" s="192">
        <f>M20</f>
        <v>0</v>
      </c>
      <c r="N19" s="192">
        <f>N20</f>
        <v>0</v>
      </c>
      <c r="O19" s="192">
        <f>O20</f>
        <v>0</v>
      </c>
      <c r="P19" s="192">
        <f>P20</f>
        <v>0</v>
      </c>
      <c r="Q19" s="192">
        <f>Q20</f>
        <v>0</v>
      </c>
      <c r="R19" s="192">
        <f>R20</f>
        <v>0</v>
      </c>
      <c r="S19" s="192">
        <f>S20</f>
        <v>0</v>
      </c>
      <c r="T19" s="192">
        <f>T20</f>
        <v>0</v>
      </c>
      <c r="U19" s="192">
        <f>U20</f>
        <v>0</v>
      </c>
      <c r="V19" s="192">
        <f>V20</f>
        <v>0</v>
      </c>
      <c r="W19" s="192">
        <f>W20</f>
        <v>0</v>
      </c>
      <c r="X19" s="192">
        <f>X20</f>
        <v>0</v>
      </c>
      <c r="Y19" s="192">
        <f>Y20</f>
        <v>0</v>
      </c>
      <c r="Z19" s="192">
        <f>Z20</f>
        <v>0</v>
      </c>
      <c r="AA19" s="192">
        <f>AA20</f>
        <v>0</v>
      </c>
      <c r="AB19" s="192">
        <f>AB20</f>
        <v>0</v>
      </c>
      <c r="AC19" s="192">
        <f>AC20</f>
        <v>0</v>
      </c>
      <c r="AD19" s="192">
        <f>AD20</f>
        <v>0</v>
      </c>
      <c r="AE19" s="192">
        <f>AE20</f>
        <v>0</v>
      </c>
      <c r="AF19" s="192">
        <f>AF20</f>
        <v>0</v>
      </c>
      <c r="AG19" s="192">
        <f>AG20</f>
        <v>0</v>
      </c>
      <c r="AH19" s="192">
        <f>AH20</f>
        <v>0</v>
      </c>
      <c r="AI19" s="192">
        <f>AI20</f>
        <v>0</v>
      </c>
      <c r="AJ19" s="180"/>
      <c r="AK19" s="180"/>
      <c r="AL19" s="180"/>
    </row>
    <row r="20" spans="1:38" s="185" customFormat="1" ht="13.5" customHeight="1" x14ac:dyDescent="0.55000000000000004">
      <c r="A20" s="191" t="s">
        <v>89</v>
      </c>
      <c r="B20" s="190" t="s">
        <v>3</v>
      </c>
      <c r="C20" s="190" t="s">
        <v>3</v>
      </c>
      <c r="D20" s="189">
        <v>0</v>
      </c>
      <c r="E20" s="189">
        <v>0</v>
      </c>
      <c r="F20" s="189">
        <v>0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89">
        <v>0</v>
      </c>
      <c r="S20" s="189">
        <v>0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Y20" s="189">
        <v>0</v>
      </c>
      <c r="Z20" s="189">
        <v>0</v>
      </c>
      <c r="AA20" s="189">
        <v>0</v>
      </c>
      <c r="AB20" s="189">
        <v>0</v>
      </c>
      <c r="AC20" s="189">
        <v>0</v>
      </c>
      <c r="AD20" s="189">
        <v>0</v>
      </c>
      <c r="AE20" s="189">
        <v>0</v>
      </c>
      <c r="AF20" s="189">
        <v>0</v>
      </c>
      <c r="AG20" s="189">
        <v>0</v>
      </c>
      <c r="AH20" s="189">
        <v>0</v>
      </c>
      <c r="AI20" s="189">
        <v>0</v>
      </c>
      <c r="AJ20" s="180"/>
      <c r="AK20" s="180"/>
      <c r="AL20" s="180"/>
    </row>
    <row r="21" spans="1:38" s="185" customFormat="1" ht="13.5" customHeight="1" x14ac:dyDescent="0.55000000000000004">
      <c r="A21" s="188" t="s">
        <v>88</v>
      </c>
      <c r="B21" s="187" t="s">
        <v>3</v>
      </c>
      <c r="C21" s="187" t="s">
        <v>3</v>
      </c>
      <c r="D21" s="186">
        <v>0</v>
      </c>
      <c r="E21" s="186">
        <v>0</v>
      </c>
      <c r="F21" s="186">
        <v>0</v>
      </c>
      <c r="G21" s="186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6">
        <v>0</v>
      </c>
      <c r="O21" s="186">
        <v>0</v>
      </c>
      <c r="P21" s="186">
        <v>0</v>
      </c>
      <c r="Q21" s="186">
        <v>0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6">
        <v>0</v>
      </c>
      <c r="Y21" s="186">
        <v>0</v>
      </c>
      <c r="Z21" s="186">
        <v>0</v>
      </c>
      <c r="AA21" s="186">
        <v>0</v>
      </c>
      <c r="AB21" s="186">
        <v>0</v>
      </c>
      <c r="AC21" s="186">
        <v>0</v>
      </c>
      <c r="AD21" s="186">
        <v>0</v>
      </c>
      <c r="AE21" s="186">
        <v>0</v>
      </c>
      <c r="AF21" s="186">
        <v>0</v>
      </c>
      <c r="AG21" s="186">
        <v>0</v>
      </c>
      <c r="AH21" s="186">
        <v>0</v>
      </c>
      <c r="AI21" s="186">
        <v>0</v>
      </c>
      <c r="AJ21" s="180"/>
      <c r="AK21" s="180"/>
      <c r="AL21" s="180"/>
    </row>
    <row r="22" spans="1:38" s="185" customFormat="1" ht="13.5" customHeight="1" x14ac:dyDescent="0.55000000000000004">
      <c r="A22" s="188" t="s">
        <v>87</v>
      </c>
      <c r="B22" s="187" t="s">
        <v>3</v>
      </c>
      <c r="C22" s="187" t="s">
        <v>3</v>
      </c>
      <c r="D22" s="186">
        <v>0</v>
      </c>
      <c r="E22" s="186">
        <v>0</v>
      </c>
      <c r="F22" s="186">
        <v>0</v>
      </c>
      <c r="G22" s="186">
        <v>0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  <c r="M22" s="186">
        <v>0</v>
      </c>
      <c r="N22" s="186">
        <v>0</v>
      </c>
      <c r="O22" s="186">
        <v>0</v>
      </c>
      <c r="P22" s="186">
        <v>0</v>
      </c>
      <c r="Q22" s="186">
        <v>0</v>
      </c>
      <c r="R22" s="186">
        <v>0</v>
      </c>
      <c r="S22" s="186">
        <v>0</v>
      </c>
      <c r="T22" s="186">
        <v>0</v>
      </c>
      <c r="U22" s="186">
        <v>0</v>
      </c>
      <c r="V22" s="186">
        <v>0</v>
      </c>
      <c r="W22" s="186">
        <v>0</v>
      </c>
      <c r="X22" s="186">
        <v>0</v>
      </c>
      <c r="Y22" s="186">
        <v>0</v>
      </c>
      <c r="Z22" s="186">
        <v>0</v>
      </c>
      <c r="AA22" s="186">
        <v>0</v>
      </c>
      <c r="AB22" s="186">
        <v>0</v>
      </c>
      <c r="AC22" s="186">
        <v>0</v>
      </c>
      <c r="AD22" s="186">
        <v>0</v>
      </c>
      <c r="AE22" s="186">
        <v>0</v>
      </c>
      <c r="AF22" s="186">
        <v>0</v>
      </c>
      <c r="AG22" s="186">
        <v>0</v>
      </c>
      <c r="AH22" s="186">
        <v>0</v>
      </c>
      <c r="AI22" s="186">
        <v>0</v>
      </c>
      <c r="AJ22" s="180"/>
      <c r="AK22" s="180"/>
      <c r="AL22" s="180"/>
    </row>
    <row r="23" spans="1:38" s="185" customFormat="1" ht="13.5" customHeight="1" x14ac:dyDescent="0.55000000000000004">
      <c r="A23" s="188" t="s">
        <v>86</v>
      </c>
      <c r="B23" s="187" t="s">
        <v>3</v>
      </c>
      <c r="C23" s="187" t="s">
        <v>3</v>
      </c>
      <c r="D23" s="186">
        <v>0</v>
      </c>
      <c r="E23" s="186">
        <v>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</v>
      </c>
      <c r="O23" s="186">
        <v>0</v>
      </c>
      <c r="P23" s="186">
        <v>0</v>
      </c>
      <c r="Q23" s="186">
        <v>0</v>
      </c>
      <c r="R23" s="186">
        <v>0</v>
      </c>
      <c r="S23" s="186">
        <v>0</v>
      </c>
      <c r="T23" s="186">
        <v>0</v>
      </c>
      <c r="U23" s="186">
        <v>0</v>
      </c>
      <c r="V23" s="186">
        <v>0</v>
      </c>
      <c r="W23" s="186">
        <v>0</v>
      </c>
      <c r="X23" s="186">
        <v>0</v>
      </c>
      <c r="Y23" s="186">
        <v>0</v>
      </c>
      <c r="Z23" s="186">
        <v>0</v>
      </c>
      <c r="AA23" s="186">
        <v>0</v>
      </c>
      <c r="AB23" s="186">
        <v>0</v>
      </c>
      <c r="AC23" s="186">
        <v>0</v>
      </c>
      <c r="AD23" s="186">
        <v>0</v>
      </c>
      <c r="AE23" s="186">
        <v>0</v>
      </c>
      <c r="AF23" s="186">
        <v>0</v>
      </c>
      <c r="AG23" s="186">
        <v>0</v>
      </c>
      <c r="AH23" s="186">
        <v>0</v>
      </c>
      <c r="AI23" s="186">
        <v>0</v>
      </c>
      <c r="AJ23" s="180"/>
      <c r="AK23" s="180"/>
      <c r="AL23" s="180"/>
    </row>
    <row r="24" spans="1:38" s="185" customFormat="1" ht="13.5" customHeight="1" x14ac:dyDescent="0.55000000000000004">
      <c r="A24" s="188" t="s">
        <v>85</v>
      </c>
      <c r="B24" s="187">
        <v>0</v>
      </c>
      <c r="C24" s="187">
        <v>0</v>
      </c>
      <c r="D24" s="186">
        <v>0</v>
      </c>
      <c r="E24" s="186">
        <v>0</v>
      </c>
      <c r="F24" s="186">
        <v>0</v>
      </c>
      <c r="G24" s="186">
        <v>0</v>
      </c>
      <c r="H24" s="186">
        <v>0</v>
      </c>
      <c r="I24" s="186">
        <v>0</v>
      </c>
      <c r="J24" s="186">
        <v>0</v>
      </c>
      <c r="K24" s="186">
        <v>0</v>
      </c>
      <c r="L24" s="186">
        <v>0</v>
      </c>
      <c r="M24" s="186">
        <v>0</v>
      </c>
      <c r="N24" s="186">
        <v>0</v>
      </c>
      <c r="O24" s="186">
        <v>0</v>
      </c>
      <c r="P24" s="186">
        <v>0</v>
      </c>
      <c r="Q24" s="186">
        <v>0</v>
      </c>
      <c r="R24" s="186">
        <v>0</v>
      </c>
      <c r="S24" s="186">
        <v>0</v>
      </c>
      <c r="T24" s="186">
        <v>0</v>
      </c>
      <c r="U24" s="186">
        <v>0</v>
      </c>
      <c r="V24" s="186">
        <v>0</v>
      </c>
      <c r="W24" s="186">
        <v>0</v>
      </c>
      <c r="X24" s="186">
        <v>0</v>
      </c>
      <c r="Y24" s="186">
        <v>0</v>
      </c>
      <c r="Z24" s="186">
        <v>0</v>
      </c>
      <c r="AA24" s="186">
        <v>0</v>
      </c>
      <c r="AB24" s="186">
        <v>0</v>
      </c>
      <c r="AC24" s="186">
        <v>0</v>
      </c>
      <c r="AD24" s="186">
        <v>0</v>
      </c>
      <c r="AE24" s="186">
        <v>0</v>
      </c>
      <c r="AF24" s="186">
        <v>0</v>
      </c>
      <c r="AG24" s="186">
        <v>0</v>
      </c>
      <c r="AH24" s="186">
        <v>0</v>
      </c>
      <c r="AI24" s="186">
        <v>0</v>
      </c>
      <c r="AJ24" s="180"/>
      <c r="AK24" s="180"/>
      <c r="AL24" s="180"/>
    </row>
    <row r="25" spans="1:38" s="185" customFormat="1" ht="28.5" customHeight="1" x14ac:dyDescent="0.55000000000000004">
      <c r="A25" s="194" t="s">
        <v>59</v>
      </c>
      <c r="B25" s="193">
        <f>B26</f>
        <v>37</v>
      </c>
      <c r="C25" s="193">
        <f>C26</f>
        <v>37</v>
      </c>
      <c r="D25" s="192" t="str">
        <f>D26</f>
        <v>-</v>
      </c>
      <c r="E25" s="192" t="str">
        <f>E26</f>
        <v>-</v>
      </c>
      <c r="F25" s="192" t="str">
        <f>F26</f>
        <v>-</v>
      </c>
      <c r="G25" s="192" t="str">
        <f>G26</f>
        <v>-</v>
      </c>
      <c r="H25" s="192" t="str">
        <f>H26</f>
        <v>-</v>
      </c>
      <c r="I25" s="192" t="str">
        <f>I26</f>
        <v>-</v>
      </c>
      <c r="J25" s="192" t="str">
        <f>J26</f>
        <v>-</v>
      </c>
      <c r="K25" s="192" t="str">
        <f>K26</f>
        <v>-</v>
      </c>
      <c r="L25" s="192">
        <f>L26</f>
        <v>15</v>
      </c>
      <c r="M25" s="192">
        <f>M26</f>
        <v>15</v>
      </c>
      <c r="N25" s="192">
        <f>N26</f>
        <v>1</v>
      </c>
      <c r="O25" s="192">
        <f>O26</f>
        <v>1</v>
      </c>
      <c r="P25" s="192" t="str">
        <f>P26</f>
        <v>-</v>
      </c>
      <c r="Q25" s="192" t="str">
        <f>Q26</f>
        <v>-</v>
      </c>
      <c r="R25" s="192">
        <f>R26</f>
        <v>11</v>
      </c>
      <c r="S25" s="192">
        <f>S26</f>
        <v>11</v>
      </c>
      <c r="T25" s="192">
        <f>T26</f>
        <v>10</v>
      </c>
      <c r="U25" s="192">
        <f>U26</f>
        <v>10</v>
      </c>
      <c r="V25" s="192" t="str">
        <f>V26</f>
        <v>-</v>
      </c>
      <c r="W25" s="192" t="str">
        <f>W26</f>
        <v>-</v>
      </c>
      <c r="X25" s="192" t="str">
        <f>X26</f>
        <v>-</v>
      </c>
      <c r="Y25" s="192" t="str">
        <f>Y26</f>
        <v>-</v>
      </c>
      <c r="Z25" s="192" t="str">
        <f>Z26</f>
        <v>-</v>
      </c>
      <c r="AA25" s="192" t="str">
        <f>AA26</f>
        <v>-</v>
      </c>
      <c r="AB25" s="192" t="str">
        <f>AB26</f>
        <v>-</v>
      </c>
      <c r="AC25" s="192" t="str">
        <f>AC26</f>
        <v>-</v>
      </c>
      <c r="AD25" s="192" t="str">
        <f>AD26</f>
        <v>-</v>
      </c>
      <c r="AE25" s="192" t="str">
        <f>AE26</f>
        <v>-</v>
      </c>
      <c r="AF25" s="192" t="str">
        <f>AF26</f>
        <v>-</v>
      </c>
      <c r="AG25" s="192" t="str">
        <f>AG26</f>
        <v>-</v>
      </c>
      <c r="AH25" s="192" t="str">
        <f>AH26</f>
        <v>-</v>
      </c>
      <c r="AI25" s="192" t="str">
        <f>AI26</f>
        <v>-</v>
      </c>
      <c r="AJ25" s="180"/>
      <c r="AK25" s="180"/>
      <c r="AL25" s="180"/>
    </row>
    <row r="26" spans="1:38" s="185" customFormat="1" ht="13.5" customHeight="1" x14ac:dyDescent="0.55000000000000004">
      <c r="A26" s="191" t="s">
        <v>15</v>
      </c>
      <c r="B26" s="190">
        <v>37</v>
      </c>
      <c r="C26" s="190">
        <v>37</v>
      </c>
      <c r="D26" s="189" t="s">
        <v>3</v>
      </c>
      <c r="E26" s="189" t="s">
        <v>3</v>
      </c>
      <c r="F26" s="189" t="s">
        <v>3</v>
      </c>
      <c r="G26" s="189" t="s">
        <v>3</v>
      </c>
      <c r="H26" s="189" t="s">
        <v>3</v>
      </c>
      <c r="I26" s="189" t="s">
        <v>3</v>
      </c>
      <c r="J26" s="189" t="s">
        <v>3</v>
      </c>
      <c r="K26" s="189" t="s">
        <v>3</v>
      </c>
      <c r="L26" s="189">
        <v>15</v>
      </c>
      <c r="M26" s="189">
        <v>15</v>
      </c>
      <c r="N26" s="189">
        <v>1</v>
      </c>
      <c r="O26" s="189">
        <v>1</v>
      </c>
      <c r="P26" s="189" t="s">
        <v>3</v>
      </c>
      <c r="Q26" s="189" t="s">
        <v>3</v>
      </c>
      <c r="R26" s="189">
        <v>11</v>
      </c>
      <c r="S26" s="189">
        <v>11</v>
      </c>
      <c r="T26" s="189">
        <v>10</v>
      </c>
      <c r="U26" s="189">
        <v>10</v>
      </c>
      <c r="V26" s="189" t="s">
        <v>3</v>
      </c>
      <c r="W26" s="189" t="s">
        <v>3</v>
      </c>
      <c r="X26" s="189" t="s">
        <v>3</v>
      </c>
      <c r="Y26" s="189" t="s">
        <v>3</v>
      </c>
      <c r="Z26" s="189" t="s">
        <v>3</v>
      </c>
      <c r="AA26" s="189" t="s">
        <v>3</v>
      </c>
      <c r="AB26" s="189" t="s">
        <v>3</v>
      </c>
      <c r="AC26" s="189" t="s">
        <v>3</v>
      </c>
      <c r="AD26" s="189" t="s">
        <v>3</v>
      </c>
      <c r="AE26" s="189" t="s">
        <v>3</v>
      </c>
      <c r="AF26" s="189" t="s">
        <v>3</v>
      </c>
      <c r="AG26" s="189" t="s">
        <v>3</v>
      </c>
      <c r="AH26" s="189" t="s">
        <v>3</v>
      </c>
      <c r="AI26" s="189" t="s">
        <v>3</v>
      </c>
      <c r="AJ26" s="180"/>
      <c r="AK26" s="180"/>
      <c r="AL26" s="180"/>
    </row>
    <row r="27" spans="1:38" s="185" customFormat="1" ht="13.5" customHeight="1" x14ac:dyDescent="0.55000000000000004">
      <c r="A27" s="188" t="s">
        <v>13</v>
      </c>
      <c r="B27" s="187">
        <v>0</v>
      </c>
      <c r="C27" s="187">
        <v>0</v>
      </c>
      <c r="D27" s="186" t="s">
        <v>3</v>
      </c>
      <c r="E27" s="186" t="s">
        <v>3</v>
      </c>
      <c r="F27" s="186" t="s">
        <v>3</v>
      </c>
      <c r="G27" s="186" t="s">
        <v>3</v>
      </c>
      <c r="H27" s="186" t="s">
        <v>3</v>
      </c>
      <c r="I27" s="186" t="s">
        <v>3</v>
      </c>
      <c r="J27" s="186" t="s">
        <v>3</v>
      </c>
      <c r="K27" s="186" t="s">
        <v>3</v>
      </c>
      <c r="L27" s="186" t="s">
        <v>3</v>
      </c>
      <c r="M27" s="186" t="s">
        <v>3</v>
      </c>
      <c r="N27" s="186" t="s">
        <v>3</v>
      </c>
      <c r="O27" s="186" t="s">
        <v>3</v>
      </c>
      <c r="P27" s="186" t="s">
        <v>3</v>
      </c>
      <c r="Q27" s="186" t="s">
        <v>3</v>
      </c>
      <c r="R27" s="186" t="s">
        <v>3</v>
      </c>
      <c r="S27" s="186" t="s">
        <v>3</v>
      </c>
      <c r="T27" s="186" t="s">
        <v>3</v>
      </c>
      <c r="U27" s="186" t="s">
        <v>3</v>
      </c>
      <c r="V27" s="186" t="s">
        <v>3</v>
      </c>
      <c r="W27" s="186" t="s">
        <v>3</v>
      </c>
      <c r="X27" s="186" t="s">
        <v>3</v>
      </c>
      <c r="Y27" s="186" t="s">
        <v>3</v>
      </c>
      <c r="Z27" s="186" t="s">
        <v>3</v>
      </c>
      <c r="AA27" s="186" t="s">
        <v>3</v>
      </c>
      <c r="AB27" s="186" t="s">
        <v>3</v>
      </c>
      <c r="AC27" s="186" t="s">
        <v>3</v>
      </c>
      <c r="AD27" s="186" t="s">
        <v>3</v>
      </c>
      <c r="AE27" s="186" t="s">
        <v>3</v>
      </c>
      <c r="AF27" s="186" t="s">
        <v>3</v>
      </c>
      <c r="AG27" s="186" t="s">
        <v>3</v>
      </c>
      <c r="AH27" s="186" t="s">
        <v>3</v>
      </c>
      <c r="AI27" s="186" t="s">
        <v>3</v>
      </c>
      <c r="AJ27" s="180"/>
      <c r="AK27" s="180"/>
      <c r="AL27" s="180"/>
    </row>
    <row r="28" spans="1:38" s="185" customFormat="1" ht="13.5" customHeight="1" x14ac:dyDescent="0.55000000000000004">
      <c r="A28" s="188" t="s">
        <v>12</v>
      </c>
      <c r="B28" s="187">
        <v>0</v>
      </c>
      <c r="C28" s="187">
        <v>0</v>
      </c>
      <c r="D28" s="186" t="s">
        <v>3</v>
      </c>
      <c r="E28" s="186" t="s">
        <v>3</v>
      </c>
      <c r="F28" s="186" t="s">
        <v>3</v>
      </c>
      <c r="G28" s="186" t="s">
        <v>3</v>
      </c>
      <c r="H28" s="186" t="s">
        <v>3</v>
      </c>
      <c r="I28" s="186" t="s">
        <v>3</v>
      </c>
      <c r="J28" s="186" t="s">
        <v>3</v>
      </c>
      <c r="K28" s="186" t="s">
        <v>3</v>
      </c>
      <c r="L28" s="186" t="s">
        <v>3</v>
      </c>
      <c r="M28" s="186" t="s">
        <v>3</v>
      </c>
      <c r="N28" s="186" t="s">
        <v>3</v>
      </c>
      <c r="O28" s="186" t="s">
        <v>3</v>
      </c>
      <c r="P28" s="186" t="s">
        <v>3</v>
      </c>
      <c r="Q28" s="186" t="s">
        <v>3</v>
      </c>
      <c r="R28" s="186" t="s">
        <v>3</v>
      </c>
      <c r="S28" s="186" t="s">
        <v>3</v>
      </c>
      <c r="T28" s="186" t="s">
        <v>3</v>
      </c>
      <c r="U28" s="186" t="s">
        <v>3</v>
      </c>
      <c r="V28" s="186" t="s">
        <v>3</v>
      </c>
      <c r="W28" s="186" t="s">
        <v>3</v>
      </c>
      <c r="X28" s="186" t="s">
        <v>3</v>
      </c>
      <c r="Y28" s="186" t="s">
        <v>3</v>
      </c>
      <c r="Z28" s="186" t="s">
        <v>3</v>
      </c>
      <c r="AA28" s="186" t="s">
        <v>3</v>
      </c>
      <c r="AB28" s="186" t="s">
        <v>3</v>
      </c>
      <c r="AC28" s="186" t="s">
        <v>3</v>
      </c>
      <c r="AD28" s="186" t="s">
        <v>3</v>
      </c>
      <c r="AE28" s="186" t="s">
        <v>3</v>
      </c>
      <c r="AF28" s="186" t="s">
        <v>3</v>
      </c>
      <c r="AG28" s="186" t="s">
        <v>3</v>
      </c>
      <c r="AH28" s="186" t="s">
        <v>3</v>
      </c>
      <c r="AI28" s="186" t="s">
        <v>3</v>
      </c>
      <c r="AJ28" s="180"/>
      <c r="AK28" s="180"/>
      <c r="AL28" s="180"/>
    </row>
    <row r="29" spans="1:38" s="185" customFormat="1" ht="13.5" customHeight="1" x14ac:dyDescent="0.55000000000000004">
      <c r="A29" s="188" t="s">
        <v>11</v>
      </c>
      <c r="B29" s="187">
        <v>0</v>
      </c>
      <c r="C29" s="187">
        <v>0</v>
      </c>
      <c r="D29" s="186" t="s">
        <v>3</v>
      </c>
      <c r="E29" s="186" t="s">
        <v>3</v>
      </c>
      <c r="F29" s="186" t="s">
        <v>3</v>
      </c>
      <c r="G29" s="186" t="s">
        <v>3</v>
      </c>
      <c r="H29" s="186" t="s">
        <v>3</v>
      </c>
      <c r="I29" s="186" t="s">
        <v>3</v>
      </c>
      <c r="J29" s="186" t="s">
        <v>3</v>
      </c>
      <c r="K29" s="186" t="s">
        <v>3</v>
      </c>
      <c r="L29" s="186" t="s">
        <v>3</v>
      </c>
      <c r="M29" s="186" t="s">
        <v>3</v>
      </c>
      <c r="N29" s="186" t="s">
        <v>3</v>
      </c>
      <c r="O29" s="186" t="s">
        <v>3</v>
      </c>
      <c r="P29" s="186" t="s">
        <v>3</v>
      </c>
      <c r="Q29" s="186" t="s">
        <v>3</v>
      </c>
      <c r="R29" s="186" t="s">
        <v>3</v>
      </c>
      <c r="S29" s="186" t="s">
        <v>3</v>
      </c>
      <c r="T29" s="186" t="s">
        <v>3</v>
      </c>
      <c r="U29" s="186" t="s">
        <v>3</v>
      </c>
      <c r="V29" s="186" t="s">
        <v>3</v>
      </c>
      <c r="W29" s="186" t="s">
        <v>3</v>
      </c>
      <c r="X29" s="186" t="s">
        <v>3</v>
      </c>
      <c r="Y29" s="186" t="s">
        <v>3</v>
      </c>
      <c r="Z29" s="186" t="s">
        <v>3</v>
      </c>
      <c r="AA29" s="186" t="s">
        <v>3</v>
      </c>
      <c r="AB29" s="186" t="s">
        <v>3</v>
      </c>
      <c r="AC29" s="186" t="s">
        <v>3</v>
      </c>
      <c r="AD29" s="186" t="s">
        <v>3</v>
      </c>
      <c r="AE29" s="186" t="s">
        <v>3</v>
      </c>
      <c r="AF29" s="186" t="s">
        <v>3</v>
      </c>
      <c r="AG29" s="186" t="s">
        <v>3</v>
      </c>
      <c r="AH29" s="186" t="s">
        <v>3</v>
      </c>
      <c r="AI29" s="186" t="s">
        <v>3</v>
      </c>
      <c r="AJ29" s="180"/>
      <c r="AK29" s="180"/>
      <c r="AL29" s="180"/>
    </row>
    <row r="30" spans="1:38" s="185" customFormat="1" ht="13.5" customHeight="1" x14ac:dyDescent="0.55000000000000004">
      <c r="A30" s="188" t="s">
        <v>10</v>
      </c>
      <c r="B30" s="187">
        <v>0</v>
      </c>
      <c r="C30" s="187">
        <v>0</v>
      </c>
      <c r="D30" s="186" t="s">
        <v>3</v>
      </c>
      <c r="E30" s="186" t="s">
        <v>3</v>
      </c>
      <c r="F30" s="186" t="s">
        <v>3</v>
      </c>
      <c r="G30" s="186" t="s">
        <v>3</v>
      </c>
      <c r="H30" s="186" t="s">
        <v>3</v>
      </c>
      <c r="I30" s="186" t="s">
        <v>3</v>
      </c>
      <c r="J30" s="186" t="s">
        <v>3</v>
      </c>
      <c r="K30" s="186" t="s">
        <v>3</v>
      </c>
      <c r="L30" s="186" t="s">
        <v>3</v>
      </c>
      <c r="M30" s="186" t="s">
        <v>3</v>
      </c>
      <c r="N30" s="186" t="s">
        <v>3</v>
      </c>
      <c r="O30" s="186" t="s">
        <v>3</v>
      </c>
      <c r="P30" s="186" t="s">
        <v>3</v>
      </c>
      <c r="Q30" s="186" t="s">
        <v>3</v>
      </c>
      <c r="R30" s="186" t="s">
        <v>3</v>
      </c>
      <c r="S30" s="186" t="s">
        <v>3</v>
      </c>
      <c r="T30" s="186" t="s">
        <v>3</v>
      </c>
      <c r="U30" s="186" t="s">
        <v>3</v>
      </c>
      <c r="V30" s="186" t="s">
        <v>3</v>
      </c>
      <c r="W30" s="186" t="s">
        <v>3</v>
      </c>
      <c r="X30" s="186" t="s">
        <v>3</v>
      </c>
      <c r="Y30" s="186" t="s">
        <v>3</v>
      </c>
      <c r="Z30" s="186" t="s">
        <v>3</v>
      </c>
      <c r="AA30" s="186" t="s">
        <v>3</v>
      </c>
      <c r="AB30" s="186" t="s">
        <v>3</v>
      </c>
      <c r="AC30" s="186" t="s">
        <v>3</v>
      </c>
      <c r="AD30" s="186" t="s">
        <v>3</v>
      </c>
      <c r="AE30" s="186" t="s">
        <v>3</v>
      </c>
      <c r="AF30" s="186" t="s">
        <v>3</v>
      </c>
      <c r="AG30" s="186" t="s">
        <v>3</v>
      </c>
      <c r="AH30" s="186" t="s">
        <v>3</v>
      </c>
      <c r="AI30" s="186" t="s">
        <v>3</v>
      </c>
      <c r="AJ30" s="180"/>
      <c r="AK30" s="180"/>
      <c r="AL30" s="180"/>
    </row>
    <row r="31" spans="1:38" s="185" customFormat="1" ht="13.5" customHeight="1" x14ac:dyDescent="0.55000000000000004">
      <c r="A31" s="188" t="s">
        <v>9</v>
      </c>
      <c r="B31" s="187">
        <v>0</v>
      </c>
      <c r="C31" s="187">
        <v>0</v>
      </c>
      <c r="D31" s="186" t="s">
        <v>3</v>
      </c>
      <c r="E31" s="186" t="s">
        <v>3</v>
      </c>
      <c r="F31" s="186" t="s">
        <v>3</v>
      </c>
      <c r="G31" s="186" t="s">
        <v>3</v>
      </c>
      <c r="H31" s="186" t="s">
        <v>3</v>
      </c>
      <c r="I31" s="186" t="s">
        <v>3</v>
      </c>
      <c r="J31" s="186" t="s">
        <v>3</v>
      </c>
      <c r="K31" s="186" t="s">
        <v>3</v>
      </c>
      <c r="L31" s="186" t="s">
        <v>3</v>
      </c>
      <c r="M31" s="186" t="s">
        <v>3</v>
      </c>
      <c r="N31" s="186" t="s">
        <v>3</v>
      </c>
      <c r="O31" s="186" t="s">
        <v>3</v>
      </c>
      <c r="P31" s="186" t="s">
        <v>3</v>
      </c>
      <c r="Q31" s="186" t="s">
        <v>3</v>
      </c>
      <c r="R31" s="186" t="s">
        <v>3</v>
      </c>
      <c r="S31" s="186" t="s">
        <v>3</v>
      </c>
      <c r="T31" s="186" t="s">
        <v>3</v>
      </c>
      <c r="U31" s="186" t="s">
        <v>3</v>
      </c>
      <c r="V31" s="186" t="s">
        <v>3</v>
      </c>
      <c r="W31" s="186" t="s">
        <v>3</v>
      </c>
      <c r="X31" s="186" t="s">
        <v>3</v>
      </c>
      <c r="Y31" s="186" t="s">
        <v>3</v>
      </c>
      <c r="Z31" s="186" t="s">
        <v>3</v>
      </c>
      <c r="AA31" s="186" t="s">
        <v>3</v>
      </c>
      <c r="AB31" s="186" t="s">
        <v>3</v>
      </c>
      <c r="AC31" s="186" t="s">
        <v>3</v>
      </c>
      <c r="AD31" s="186" t="s">
        <v>3</v>
      </c>
      <c r="AE31" s="186" t="s">
        <v>3</v>
      </c>
      <c r="AF31" s="186" t="s">
        <v>3</v>
      </c>
      <c r="AG31" s="186" t="s">
        <v>3</v>
      </c>
      <c r="AH31" s="186" t="s">
        <v>3</v>
      </c>
      <c r="AI31" s="186" t="s">
        <v>3</v>
      </c>
      <c r="AJ31" s="180"/>
      <c r="AK31" s="180"/>
      <c r="AL31" s="180"/>
    </row>
    <row r="32" spans="1:38" s="177" customFormat="1" ht="13.5" customHeight="1" x14ac:dyDescent="0.55000000000000004">
      <c r="A32" s="184" t="s">
        <v>58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</row>
    <row r="33" spans="1:31" s="177" customFormat="1" ht="13.5" customHeight="1" x14ac:dyDescent="0.55000000000000004">
      <c r="A33" s="184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</row>
    <row r="34" spans="1:31" s="177" customFormat="1" ht="13.5" customHeight="1" x14ac:dyDescent="0.55000000000000004">
      <c r="A34" s="184" t="s">
        <v>84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</row>
    <row r="35" spans="1:31" s="177" customFormat="1" ht="18" x14ac:dyDescent="0.55000000000000004">
      <c r="A35" s="181" t="s">
        <v>56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</row>
    <row r="36" spans="1:31" s="177" customFormat="1" ht="18" x14ac:dyDescent="0.55000000000000004">
      <c r="A36" s="181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</row>
    <row r="37" spans="1:31" s="177" customFormat="1" ht="18" x14ac:dyDescent="0.55000000000000004">
      <c r="A37" s="181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</row>
    <row r="38" spans="1:31" s="177" customFormat="1" ht="18" x14ac:dyDescent="0.55000000000000004">
      <c r="A38" s="181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</row>
    <row r="39" spans="1:31" s="177" customFormat="1" ht="18" x14ac:dyDescent="0.55000000000000004">
      <c r="A39" s="181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</row>
    <row r="40" spans="1:31" s="177" customFormat="1" ht="18" x14ac:dyDescent="0.55000000000000004">
      <c r="A40" s="179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</row>
    <row r="41" spans="1:31" s="177" customFormat="1" ht="18" x14ac:dyDescent="0.55000000000000004">
      <c r="A41" s="179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</row>
    <row r="42" spans="1:31" x14ac:dyDescent="0.45">
      <c r="A42" s="176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</row>
    <row r="43" spans="1:31" x14ac:dyDescent="0.45">
      <c r="A43" s="176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</row>
    <row r="44" spans="1:31" x14ac:dyDescent="0.45">
      <c r="A44" s="176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</row>
    <row r="45" spans="1:31" x14ac:dyDescent="0.45">
      <c r="A45" s="176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</row>
    <row r="46" spans="1:31" x14ac:dyDescent="0.45">
      <c r="A46" s="176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</row>
    <row r="47" spans="1:31" x14ac:dyDescent="0.45">
      <c r="A47" s="176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</row>
    <row r="48" spans="1:31" x14ac:dyDescent="0.45">
      <c r="A48" s="176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</row>
    <row r="49" spans="1:31" x14ac:dyDescent="0.45">
      <c r="A49" s="176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</row>
    <row r="50" spans="1:31" x14ac:dyDescent="0.45">
      <c r="A50" s="176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</row>
    <row r="51" spans="1:31" x14ac:dyDescent="0.45">
      <c r="A51" s="176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</row>
    <row r="52" spans="1:31" x14ac:dyDescent="0.45">
      <c r="A52" s="176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</row>
    <row r="53" spans="1:31" x14ac:dyDescent="0.45">
      <c r="A53" s="176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</row>
  </sheetData>
  <mergeCells count="20">
    <mergeCell ref="B3:C5"/>
    <mergeCell ref="B2:AI2"/>
    <mergeCell ref="Z3:AI3"/>
    <mergeCell ref="X3:Y5"/>
    <mergeCell ref="T3:U5"/>
    <mergeCell ref="R3:S5"/>
    <mergeCell ref="P3:Q5"/>
    <mergeCell ref="H3:I5"/>
    <mergeCell ref="AD4:AE5"/>
    <mergeCell ref="AF4:AG5"/>
    <mergeCell ref="AG1:AI1"/>
    <mergeCell ref="F3:G5"/>
    <mergeCell ref="D3:E5"/>
    <mergeCell ref="AH4:AI5"/>
    <mergeCell ref="Z4:AA5"/>
    <mergeCell ref="AB4:AC5"/>
    <mergeCell ref="N3:O5"/>
    <mergeCell ref="L3:M5"/>
    <mergeCell ref="J3:K5"/>
    <mergeCell ref="V3:W5"/>
  </mergeCells>
  <phoneticPr fontId="6"/>
  <pageMargins left="0.78740157480314965" right="0.78740157480314965" top="0.78740157480314965" bottom="0.78740157480314965" header="0" footer="0"/>
  <pageSetup paperSize="9" scale="55" fitToHeight="0" pageOrder="overThenDown" orientation="landscape" r:id="rId1"/>
  <headerFooter alignWithMargins="0"/>
  <rowBreaks count="2" manualBreakCount="2">
    <brk id="36828" min="237" max="60636" man="1"/>
    <brk id="47723" min="245" max="124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0"/>
  <sheetViews>
    <sheetView showGridLines="0" showOutlineSymbols="0" view="pageBreakPreview" zoomScaleNormal="50" workbookViewId="0">
      <pane xSplit="1" ySplit="8" topLeftCell="B9" activePane="bottomRight" state="frozen"/>
      <selection activeCell="D89" sqref="D89:R116"/>
      <selection pane="topRight" activeCell="D89" sqref="D89:R116"/>
      <selection pane="bottomLeft" activeCell="D89" sqref="D89:R116"/>
      <selection pane="bottomRight" activeCell="D89" sqref="D89:R116"/>
    </sheetView>
  </sheetViews>
  <sheetFormatPr defaultColWidth="9" defaultRowHeight="15" x14ac:dyDescent="0.45"/>
  <cols>
    <col min="1" max="1" width="11.7265625" style="99" customWidth="1"/>
    <col min="2" max="2" width="8.6328125" style="1" customWidth="1"/>
    <col min="3" max="3" width="8.453125" style="1" bestFit="1" customWidth="1"/>
    <col min="4" max="4" width="9.6328125" style="1" bestFit="1" customWidth="1"/>
    <col min="5" max="5" width="7.36328125" style="1" bestFit="1" customWidth="1"/>
    <col min="6" max="6" width="8.453125" style="1" bestFit="1" customWidth="1"/>
    <col min="7" max="7" width="6" style="1" bestFit="1" customWidth="1"/>
    <col min="8" max="8" width="7.453125" style="1" customWidth="1"/>
    <col min="9" max="9" width="7.36328125" style="1" bestFit="1" customWidth="1"/>
    <col min="10" max="10" width="8.453125" style="1" bestFit="1" customWidth="1"/>
    <col min="11" max="11" width="7.36328125" style="1" bestFit="1" customWidth="1"/>
    <col min="12" max="12" width="8.453125" style="1" bestFit="1" customWidth="1"/>
    <col min="13" max="13" width="5.36328125" style="1" customWidth="1"/>
    <col min="14" max="14" width="8.453125" style="1" bestFit="1" customWidth="1"/>
    <col min="15" max="15" width="5.36328125" style="1" customWidth="1"/>
    <col min="16" max="16" width="8.453125" style="1" bestFit="1" customWidth="1"/>
    <col min="17" max="18" width="6.453125" style="1" customWidth="1"/>
    <col min="19" max="19" width="5.36328125" style="1" customWidth="1"/>
    <col min="20" max="23" width="6.453125" style="1" customWidth="1"/>
    <col min="24" max="24" width="9.6328125" style="1" bestFit="1" customWidth="1"/>
    <col min="25" max="16384" width="9" style="1"/>
  </cols>
  <sheetData>
    <row r="1" spans="1:25" s="108" customFormat="1" ht="13.5" customHeight="1" x14ac:dyDescent="0.55000000000000004">
      <c r="A1" s="172" t="s">
        <v>114</v>
      </c>
      <c r="B1" s="280"/>
      <c r="C1" s="171"/>
      <c r="D1" s="171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246" t="s">
        <v>54</v>
      </c>
      <c r="W1" s="246"/>
      <c r="X1" s="246"/>
    </row>
    <row r="2" spans="1:25" s="3" customFormat="1" ht="13.5" customHeight="1" x14ac:dyDescent="0.55000000000000004">
      <c r="A2" s="279"/>
      <c r="B2" s="278" t="s">
        <v>113</v>
      </c>
      <c r="C2" s="277" t="s">
        <v>112</v>
      </c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5"/>
      <c r="V2" s="275"/>
      <c r="W2" s="275"/>
      <c r="X2" s="275"/>
    </row>
    <row r="3" spans="1:25" s="108" customFormat="1" ht="48" customHeight="1" x14ac:dyDescent="0.55000000000000004">
      <c r="A3" s="274"/>
      <c r="B3" s="273"/>
      <c r="C3" s="272" t="s">
        <v>81</v>
      </c>
      <c r="D3" s="272"/>
      <c r="E3" s="269" t="s">
        <v>111</v>
      </c>
      <c r="F3" s="268"/>
      <c r="G3" s="269" t="s">
        <v>110</v>
      </c>
      <c r="H3" s="270"/>
      <c r="I3" s="271" t="s">
        <v>109</v>
      </c>
      <c r="J3" s="270"/>
      <c r="K3" s="271" t="s">
        <v>108</v>
      </c>
      <c r="L3" s="270"/>
      <c r="M3" s="271" t="s">
        <v>107</v>
      </c>
      <c r="N3" s="270"/>
      <c r="O3" s="271" t="s">
        <v>106</v>
      </c>
      <c r="P3" s="270"/>
      <c r="Q3" s="271" t="s">
        <v>105</v>
      </c>
      <c r="R3" s="270"/>
      <c r="S3" s="269" t="s">
        <v>104</v>
      </c>
      <c r="T3" s="268"/>
      <c r="U3" s="269" t="s">
        <v>103</v>
      </c>
      <c r="V3" s="268"/>
      <c r="W3" s="269" t="s">
        <v>102</v>
      </c>
      <c r="X3" s="268"/>
      <c r="Y3" s="254"/>
    </row>
    <row r="4" spans="1:25" s="108" customFormat="1" ht="26.25" customHeight="1" x14ac:dyDescent="0.55000000000000004">
      <c r="A4" s="267"/>
      <c r="B4" s="266"/>
      <c r="C4" s="265" t="s">
        <v>64</v>
      </c>
      <c r="D4" s="264" t="s">
        <v>63</v>
      </c>
      <c r="E4" s="263" t="s">
        <v>64</v>
      </c>
      <c r="F4" s="262" t="s">
        <v>63</v>
      </c>
      <c r="G4" s="263" t="s">
        <v>101</v>
      </c>
      <c r="H4" s="262" t="s">
        <v>63</v>
      </c>
      <c r="I4" s="263" t="s">
        <v>64</v>
      </c>
      <c r="J4" s="262" t="s">
        <v>63</v>
      </c>
      <c r="K4" s="263" t="s">
        <v>64</v>
      </c>
      <c r="L4" s="262" t="s">
        <v>63</v>
      </c>
      <c r="M4" s="263" t="s">
        <v>64</v>
      </c>
      <c r="N4" s="262" t="s">
        <v>63</v>
      </c>
      <c r="O4" s="263" t="s">
        <v>64</v>
      </c>
      <c r="P4" s="262" t="s">
        <v>63</v>
      </c>
      <c r="Q4" s="263" t="s">
        <v>64</v>
      </c>
      <c r="R4" s="262" t="s">
        <v>63</v>
      </c>
      <c r="S4" s="263" t="s">
        <v>64</v>
      </c>
      <c r="T4" s="262" t="s">
        <v>63</v>
      </c>
      <c r="U4" s="263" t="s">
        <v>64</v>
      </c>
      <c r="V4" s="262" t="s">
        <v>63</v>
      </c>
      <c r="W4" s="263" t="s">
        <v>64</v>
      </c>
      <c r="X4" s="262" t="s">
        <v>63</v>
      </c>
      <c r="Y4" s="254"/>
    </row>
    <row r="5" spans="1:25" s="3" customFormat="1" ht="13.5" customHeight="1" x14ac:dyDescent="0.55000000000000004">
      <c r="A5" s="261" t="s">
        <v>62</v>
      </c>
      <c r="B5" s="260">
        <v>346</v>
      </c>
      <c r="C5" s="193">
        <f>IF(SUM(E5,G5,I5,K5,M5,O5,Q5,S5,U5,W5)=0,"-",SUM(E5,G5,I5,K5,M5,O5,Q5,S5,U5,W5))</f>
        <v>10845</v>
      </c>
      <c r="D5" s="193">
        <f>IF(SUM(F5,H5,J5,L5,N5,P5,R5,T5,V5,X5)=0,"-",SUM(F5,H5,J5,L5,N5,P5,R5,T5,V5,X5))</f>
        <v>267596</v>
      </c>
      <c r="E5" s="29">
        <v>3074</v>
      </c>
      <c r="F5" s="29">
        <v>43833</v>
      </c>
      <c r="G5" s="29">
        <v>454</v>
      </c>
      <c r="H5" s="29">
        <v>9970</v>
      </c>
      <c r="I5" s="29">
        <v>1149</v>
      </c>
      <c r="J5" s="29">
        <v>17178</v>
      </c>
      <c r="K5" s="29">
        <v>1451</v>
      </c>
      <c r="L5" s="29">
        <v>23066</v>
      </c>
      <c r="M5" s="29">
        <v>939</v>
      </c>
      <c r="N5" s="29">
        <v>12359</v>
      </c>
      <c r="O5" s="29">
        <v>363</v>
      </c>
      <c r="P5" s="29">
        <v>48704</v>
      </c>
      <c r="Q5" s="29">
        <v>137</v>
      </c>
      <c r="R5" s="29">
        <v>1136</v>
      </c>
      <c r="S5" s="29">
        <v>49</v>
      </c>
      <c r="T5" s="29">
        <v>1496</v>
      </c>
      <c r="U5" s="29">
        <v>101</v>
      </c>
      <c r="V5" s="29">
        <v>9626</v>
      </c>
      <c r="W5" s="29">
        <v>3128</v>
      </c>
      <c r="X5" s="29">
        <v>100228</v>
      </c>
      <c r="Y5" s="6"/>
    </row>
    <row r="6" spans="1:25" s="3" customFormat="1" ht="13.5" customHeight="1" x14ac:dyDescent="0.55000000000000004">
      <c r="A6" s="261" t="s">
        <v>41</v>
      </c>
      <c r="B6" s="260">
        <f>SUM(B7:B8)</f>
        <v>12</v>
      </c>
      <c r="C6" s="260">
        <f>SUM(C7:C8)</f>
        <v>388</v>
      </c>
      <c r="D6" s="260">
        <f>SUM(D7:D8)</f>
        <v>6008</v>
      </c>
      <c r="E6" s="260">
        <f>SUM(E7:E8)</f>
        <v>108</v>
      </c>
      <c r="F6" s="260">
        <f>SUM(F7:F8)</f>
        <v>1583</v>
      </c>
      <c r="G6" s="260">
        <f>SUM(G7:G8)</f>
        <v>32</v>
      </c>
      <c r="H6" s="260">
        <f>SUM(H7:H8)</f>
        <v>653</v>
      </c>
      <c r="I6" s="260">
        <f>SUM(I7:I8)</f>
        <v>57</v>
      </c>
      <c r="J6" s="260">
        <f>SUM(J7:J8)</f>
        <v>702</v>
      </c>
      <c r="K6" s="260">
        <f>SUM(K7:K8)</f>
        <v>74</v>
      </c>
      <c r="L6" s="260">
        <f>SUM(L7:L8)</f>
        <v>909</v>
      </c>
      <c r="M6" s="260">
        <f>SUM(M7:M8)</f>
        <v>83</v>
      </c>
      <c r="N6" s="260">
        <f>SUM(N7:N8)</f>
        <v>1229</v>
      </c>
      <c r="O6" s="260">
        <f>SUM(O7:O8)</f>
        <v>1</v>
      </c>
      <c r="P6" s="260">
        <f>SUM(P7:P8)</f>
        <v>10</v>
      </c>
      <c r="Q6" s="260">
        <f>SUM(Q7:Q8)</f>
        <v>2</v>
      </c>
      <c r="R6" s="260">
        <f>SUM(R7:R8)</f>
        <v>13</v>
      </c>
      <c r="S6" s="260">
        <f>SUM(S7:S8)</f>
        <v>0</v>
      </c>
      <c r="T6" s="260">
        <f>SUM(T7:T8)</f>
        <v>0</v>
      </c>
      <c r="U6" s="260">
        <f>SUM(U7:U8)</f>
        <v>22</v>
      </c>
      <c r="V6" s="260">
        <f>SUM(V7:V8)</f>
        <v>296</v>
      </c>
      <c r="W6" s="260">
        <f>SUM(W7:W8)</f>
        <v>9</v>
      </c>
      <c r="X6" s="260">
        <f>SUM(X7:X8)</f>
        <v>613</v>
      </c>
      <c r="Y6" s="6"/>
    </row>
    <row r="7" spans="1:25" s="108" customFormat="1" ht="13.5" customHeight="1" x14ac:dyDescent="0.55000000000000004">
      <c r="A7" s="114" t="s">
        <v>40</v>
      </c>
      <c r="B7" s="125">
        <v>4</v>
      </c>
      <c r="C7" s="125">
        <f>SUM(E7,G7,I7,K7,M7,O7,Q7,S7,U7,W7)</f>
        <v>50</v>
      </c>
      <c r="D7" s="125">
        <f>SUM(F7,H7,J7,L7,N7,P7,R7,T7,V7,X7)</f>
        <v>1431</v>
      </c>
      <c r="E7" s="125">
        <v>22</v>
      </c>
      <c r="F7" s="125">
        <v>701</v>
      </c>
      <c r="G7" s="125">
        <v>1</v>
      </c>
      <c r="H7" s="125">
        <v>113</v>
      </c>
      <c r="I7" s="125">
        <v>10</v>
      </c>
      <c r="J7" s="125">
        <v>241</v>
      </c>
      <c r="K7" s="125">
        <v>3</v>
      </c>
      <c r="L7" s="125">
        <v>64</v>
      </c>
      <c r="M7" s="125">
        <v>14</v>
      </c>
      <c r="N7" s="125">
        <v>312</v>
      </c>
      <c r="O7" s="125">
        <v>0</v>
      </c>
      <c r="P7" s="125">
        <v>0</v>
      </c>
      <c r="Q7" s="125">
        <v>0</v>
      </c>
      <c r="R7" s="125">
        <v>0</v>
      </c>
      <c r="S7" s="125">
        <v>0</v>
      </c>
      <c r="T7" s="125">
        <v>0</v>
      </c>
      <c r="U7" s="125">
        <v>0</v>
      </c>
      <c r="V7" s="125">
        <v>0</v>
      </c>
      <c r="W7" s="125">
        <v>0</v>
      </c>
      <c r="X7" s="125">
        <v>0</v>
      </c>
      <c r="Y7" s="254"/>
    </row>
    <row r="8" spans="1:25" s="120" customFormat="1" ht="13.5" customHeight="1" x14ac:dyDescent="0.55000000000000004">
      <c r="A8" s="124" t="s">
        <v>61</v>
      </c>
      <c r="B8" s="122">
        <f>IF(SUM(B9:B16)=0,"-",SUM(B9:B16))</f>
        <v>8</v>
      </c>
      <c r="C8" s="122">
        <f>IF(SUM(C9:C16)=0,"-",SUM(C9:C16))</f>
        <v>338</v>
      </c>
      <c r="D8" s="122">
        <f>IF(SUM(D9:D16)=0,"-",SUM(D9:D16))</f>
        <v>4577</v>
      </c>
      <c r="E8" s="122">
        <f>IF(SUM(E9:E16)=0,"-",SUM(E9:E16))</f>
        <v>86</v>
      </c>
      <c r="F8" s="122">
        <f>IF(SUM(F9:F16)=0,"-",SUM(F9:F16))</f>
        <v>882</v>
      </c>
      <c r="G8" s="122">
        <f>IF(SUM(G9:G16)=0,"-",SUM(G9:G16))</f>
        <v>31</v>
      </c>
      <c r="H8" s="122">
        <f>IF(SUM(H9:H16)=0,"-",SUM(H9:H16))</f>
        <v>540</v>
      </c>
      <c r="I8" s="122">
        <f>IF(SUM(I9:I16)=0,"-",SUM(I9:I16))</f>
        <v>47</v>
      </c>
      <c r="J8" s="122">
        <f>IF(SUM(J9:J16)=0,"-",SUM(J9:J16))</f>
        <v>461</v>
      </c>
      <c r="K8" s="122">
        <f>IF(SUM(K9:K16)=0,"-",SUM(K9:K16))</f>
        <v>71</v>
      </c>
      <c r="L8" s="122">
        <f>IF(SUM(L9:L16)=0,"-",SUM(L9:L16))</f>
        <v>845</v>
      </c>
      <c r="M8" s="122">
        <f>IF(SUM(M9:M16)=0,"-",SUM(M9:M16))</f>
        <v>69</v>
      </c>
      <c r="N8" s="122">
        <f>IF(SUM(N9:N16)=0,"-",SUM(N9:N16))</f>
        <v>917</v>
      </c>
      <c r="O8" s="122">
        <f>IF(SUM(O9:O16)=0,"-",SUM(O9:O16))</f>
        <v>1</v>
      </c>
      <c r="P8" s="122">
        <f>IF(SUM(P9:P16)=0,"-",SUM(P9:P16))</f>
        <v>10</v>
      </c>
      <c r="Q8" s="122">
        <f>IF(SUM(Q9:Q16)=0,"-",SUM(Q9:Q16))</f>
        <v>2</v>
      </c>
      <c r="R8" s="122">
        <f>IF(SUM(R9:R16)=0,"-",SUM(R9:R16))</f>
        <v>13</v>
      </c>
      <c r="S8" s="122" t="str">
        <f>IF(SUM(S9:S16)=0,"-",SUM(S9:S16))</f>
        <v>-</v>
      </c>
      <c r="T8" s="122" t="str">
        <f>IF(SUM(T9:T16)=0,"-",SUM(T9:T16))</f>
        <v>-</v>
      </c>
      <c r="U8" s="122">
        <f>IF(SUM(U9:U16)=0,"-",SUM(U9:U16))</f>
        <v>22</v>
      </c>
      <c r="V8" s="122">
        <f>IF(SUM(V9:V16)=0,"-",SUM(V9:V16))</f>
        <v>296</v>
      </c>
      <c r="W8" s="122">
        <f>IF(SUM(W9:W16)=0,"-",SUM(W9:W16))</f>
        <v>9</v>
      </c>
      <c r="X8" s="122">
        <f>IF(SUM(X9:X16)=0,"-",SUM(X9:X16))</f>
        <v>613</v>
      </c>
      <c r="Y8" s="259"/>
    </row>
    <row r="9" spans="1:25" s="108" customFormat="1" ht="13.5" customHeight="1" x14ac:dyDescent="0.55000000000000004">
      <c r="A9" s="111" t="s">
        <v>35</v>
      </c>
      <c r="B9" s="119">
        <v>1</v>
      </c>
      <c r="C9" s="258">
        <f>IF(SUM(E9,G9,I9,K9,M9,O9,Q9,S9,U9,W9)=0,"-",SUM(E9,G9,I9,K9,M9,O9,Q9,S9,U9,W9))</f>
        <v>21</v>
      </c>
      <c r="D9" s="258">
        <f>IF(SUM(F9,H9,J9,L9,N9,P9,R9,T9,V9,X9)=0,"-",SUM(F9,H9,J9,L9,N9,P9,R9,T9,V9,X9))</f>
        <v>488</v>
      </c>
      <c r="E9" s="109">
        <v>8</v>
      </c>
      <c r="F9" s="109">
        <v>51</v>
      </c>
      <c r="G9" s="109">
        <v>1</v>
      </c>
      <c r="H9" s="109">
        <v>10</v>
      </c>
      <c r="I9" s="109">
        <v>1</v>
      </c>
      <c r="J9" s="109">
        <v>10</v>
      </c>
      <c r="K9" s="109">
        <v>3</v>
      </c>
      <c r="L9" s="109">
        <v>53</v>
      </c>
      <c r="M9" s="109" t="s">
        <v>25</v>
      </c>
      <c r="N9" s="109" t="s">
        <v>25</v>
      </c>
      <c r="O9" s="109">
        <v>1</v>
      </c>
      <c r="P9" s="109">
        <v>10</v>
      </c>
      <c r="Q9" s="109">
        <v>1</v>
      </c>
      <c r="R9" s="109">
        <v>7</v>
      </c>
      <c r="S9" s="109" t="s">
        <v>25</v>
      </c>
      <c r="T9" s="109" t="s">
        <v>25</v>
      </c>
      <c r="U9" s="109">
        <v>2</v>
      </c>
      <c r="V9" s="109">
        <v>27</v>
      </c>
      <c r="W9" s="257">
        <v>4</v>
      </c>
      <c r="X9" s="109">
        <v>320</v>
      </c>
      <c r="Y9" s="254"/>
    </row>
    <row r="10" spans="1:25" s="108" customFormat="1" ht="13.5" customHeight="1" x14ac:dyDescent="0.55000000000000004">
      <c r="A10" s="111" t="s">
        <v>34</v>
      </c>
      <c r="B10" s="119">
        <v>1</v>
      </c>
      <c r="C10" s="258">
        <f>IF(SUM(E10,G10,I10,K10,M10,O10,Q10,S10,U10,W10)=0,"-",SUM(E10,G10,I10,K10,M10,O10,Q10,S10,U10,W10))</f>
        <v>31</v>
      </c>
      <c r="D10" s="258">
        <f>IF(SUM(F10,H10,J10,L10,N10,P10,R10,T10,V10,X10)=0,"-",SUM(F10,H10,J10,L10,N10,P10,R10,T10,V10,X10))</f>
        <v>266</v>
      </c>
      <c r="E10" s="109">
        <v>14</v>
      </c>
      <c r="F10" s="109">
        <v>86</v>
      </c>
      <c r="G10" s="109" t="s">
        <v>25</v>
      </c>
      <c r="H10" s="109" t="s">
        <v>25</v>
      </c>
      <c r="I10" s="109">
        <v>6</v>
      </c>
      <c r="J10" s="109">
        <v>47</v>
      </c>
      <c r="K10" s="109">
        <v>4</v>
      </c>
      <c r="L10" s="109">
        <v>55</v>
      </c>
      <c r="M10" s="109">
        <v>5</v>
      </c>
      <c r="N10" s="109">
        <v>73</v>
      </c>
      <c r="O10" s="109" t="s">
        <v>25</v>
      </c>
      <c r="P10" s="109" t="s">
        <v>25</v>
      </c>
      <c r="Q10" s="109" t="s">
        <v>25</v>
      </c>
      <c r="R10" s="109" t="s">
        <v>25</v>
      </c>
      <c r="S10" s="109" t="s">
        <v>25</v>
      </c>
      <c r="T10" s="109" t="s">
        <v>25</v>
      </c>
      <c r="U10" s="109" t="s">
        <v>25</v>
      </c>
      <c r="V10" s="109" t="s">
        <v>25</v>
      </c>
      <c r="W10" s="257">
        <v>2</v>
      </c>
      <c r="X10" s="109">
        <v>5</v>
      </c>
      <c r="Y10" s="254"/>
    </row>
    <row r="11" spans="1:25" s="108" customFormat="1" ht="13.5" customHeight="1" x14ac:dyDescent="0.55000000000000004">
      <c r="A11" s="111" t="s">
        <v>33</v>
      </c>
      <c r="B11" s="119">
        <v>1</v>
      </c>
      <c r="C11" s="258">
        <f>IF(SUM(E11,G11,I11,K11,M11,O11,Q11,S11,U11,W11)=0,"-",SUM(E11,G11,I11,K11,M11,O11,Q11,S11,U11,W11))</f>
        <v>51</v>
      </c>
      <c r="D11" s="258">
        <f>IF(SUM(F11,H11,J11,L11,N11,P11,R11,T11,V11,X11)=0,"-",SUM(F11,H11,J11,L11,N11,P11,R11,T11,V11,X11))</f>
        <v>644</v>
      </c>
      <c r="E11" s="109">
        <v>20</v>
      </c>
      <c r="F11" s="109">
        <v>289</v>
      </c>
      <c r="G11" s="109">
        <v>2</v>
      </c>
      <c r="H11" s="109">
        <v>48</v>
      </c>
      <c r="I11" s="109">
        <v>6</v>
      </c>
      <c r="J11" s="109">
        <v>53</v>
      </c>
      <c r="K11" s="109">
        <v>6</v>
      </c>
      <c r="L11" s="109">
        <v>40</v>
      </c>
      <c r="M11" s="109" t="s">
        <v>25</v>
      </c>
      <c r="N11" s="109" t="s">
        <v>25</v>
      </c>
      <c r="O11" s="109" t="s">
        <v>25</v>
      </c>
      <c r="P11" s="109" t="s">
        <v>25</v>
      </c>
      <c r="Q11" s="109" t="s">
        <v>25</v>
      </c>
      <c r="R11" s="109" t="s">
        <v>25</v>
      </c>
      <c r="S11" s="109" t="s">
        <v>25</v>
      </c>
      <c r="T11" s="109" t="s">
        <v>25</v>
      </c>
      <c r="U11" s="109">
        <v>17</v>
      </c>
      <c r="V11" s="109">
        <v>214</v>
      </c>
      <c r="W11" s="257" t="s">
        <v>25</v>
      </c>
      <c r="X11" s="109" t="s">
        <v>25</v>
      </c>
      <c r="Y11" s="254"/>
    </row>
    <row r="12" spans="1:25" s="108" customFormat="1" ht="13.5" customHeight="1" x14ac:dyDescent="0.55000000000000004">
      <c r="A12" s="111" t="s">
        <v>32</v>
      </c>
      <c r="B12" s="119">
        <v>1</v>
      </c>
      <c r="C12" s="258">
        <f>IF(SUM(E12,G12,I12,K12,M12,O12,Q12,S12,U12,W12)=0,"-",SUM(E12,G12,I12,K12,M12,O12,Q12,S12,U12,W12))</f>
        <v>84</v>
      </c>
      <c r="D12" s="258">
        <f>IF(SUM(F12,H12,J12,L12,N12,P12,R12,T12,V12,X12)=0,"-",SUM(F12,H12,J12,L12,N12,P12,R12,T12,V12,X12))</f>
        <v>1175</v>
      </c>
      <c r="E12" s="109">
        <v>20</v>
      </c>
      <c r="F12" s="109">
        <v>110</v>
      </c>
      <c r="G12" s="109">
        <v>12</v>
      </c>
      <c r="H12" s="109">
        <v>300</v>
      </c>
      <c r="I12" s="109" t="s">
        <v>25</v>
      </c>
      <c r="J12" s="109" t="s">
        <v>25</v>
      </c>
      <c r="K12" s="109">
        <v>36</v>
      </c>
      <c r="L12" s="109">
        <v>360</v>
      </c>
      <c r="M12" s="109">
        <v>13</v>
      </c>
      <c r="N12" s="109">
        <v>350</v>
      </c>
      <c r="O12" s="109" t="s">
        <v>25</v>
      </c>
      <c r="P12" s="109" t="s">
        <v>25</v>
      </c>
      <c r="Q12" s="109" t="s">
        <v>25</v>
      </c>
      <c r="R12" s="109" t="s">
        <v>25</v>
      </c>
      <c r="S12" s="109" t="s">
        <v>25</v>
      </c>
      <c r="T12" s="109" t="s">
        <v>25</v>
      </c>
      <c r="U12" s="109">
        <v>3</v>
      </c>
      <c r="V12" s="109">
        <v>55</v>
      </c>
      <c r="W12" s="257" t="s">
        <v>25</v>
      </c>
      <c r="X12" s="109" t="s">
        <v>25</v>
      </c>
      <c r="Y12" s="254"/>
    </row>
    <row r="13" spans="1:25" s="108" customFormat="1" ht="13.5" customHeight="1" x14ac:dyDescent="0.55000000000000004">
      <c r="A13" s="111" t="s">
        <v>31</v>
      </c>
      <c r="B13" s="119">
        <v>1</v>
      </c>
      <c r="C13" s="258">
        <f>IF(SUM(E13,G13,I13,K13,M13,O13,Q13,S13,U13,W13)=0,"-",SUM(E13,G13,I13,K13,M13,O13,Q13,S13,U13,W13))</f>
        <v>38</v>
      </c>
      <c r="D13" s="258">
        <f>IF(SUM(F13,H13,J13,L13,N13,P13,R13,T13,V13,X13)=0,"-",SUM(F13,H13,J13,L13,N13,P13,R13,T13,V13,X13))</f>
        <v>554</v>
      </c>
      <c r="E13" s="109">
        <v>7</v>
      </c>
      <c r="F13" s="109">
        <v>194</v>
      </c>
      <c r="G13" s="109">
        <v>3</v>
      </c>
      <c r="H13" s="109">
        <v>40</v>
      </c>
      <c r="I13" s="109">
        <v>15</v>
      </c>
      <c r="J13" s="109">
        <v>129</v>
      </c>
      <c r="K13" s="109">
        <v>11</v>
      </c>
      <c r="L13" s="109">
        <v>175</v>
      </c>
      <c r="M13" s="109">
        <v>1</v>
      </c>
      <c r="N13" s="109">
        <v>10</v>
      </c>
      <c r="O13" s="109" t="s">
        <v>25</v>
      </c>
      <c r="P13" s="109" t="s">
        <v>25</v>
      </c>
      <c r="Q13" s="109">
        <v>1</v>
      </c>
      <c r="R13" s="109">
        <v>6</v>
      </c>
      <c r="S13" s="109" t="s">
        <v>25</v>
      </c>
      <c r="T13" s="109" t="s">
        <v>25</v>
      </c>
      <c r="U13" s="109" t="s">
        <v>25</v>
      </c>
      <c r="V13" s="109" t="s">
        <v>25</v>
      </c>
      <c r="W13" s="257" t="s">
        <v>25</v>
      </c>
      <c r="X13" s="109" t="s">
        <v>25</v>
      </c>
      <c r="Y13" s="254"/>
    </row>
    <row r="14" spans="1:25" s="108" customFormat="1" ht="13.5" customHeight="1" x14ac:dyDescent="0.55000000000000004">
      <c r="A14" s="111" t="s">
        <v>30</v>
      </c>
      <c r="B14" s="119">
        <v>1</v>
      </c>
      <c r="C14" s="258">
        <f>IF(SUM(E14,G14,I14,K14,M14,O14,Q14,S14,U14,W14)=0,"-",SUM(E14,G14,I14,K14,M14,O14,Q14,S14,U14,W14))</f>
        <v>25</v>
      </c>
      <c r="D14" s="258">
        <f>IF(SUM(F14,H14,J14,L14,N14,P14,R14,T14,V14,X14)=0,"-",SUM(F14,H14,J14,L14,N14,P14,R14,T14,V14,X14))</f>
        <v>534</v>
      </c>
      <c r="E14" s="109">
        <v>7</v>
      </c>
      <c r="F14" s="109">
        <v>40</v>
      </c>
      <c r="G14" s="109" t="s">
        <v>25</v>
      </c>
      <c r="H14" s="109" t="s">
        <v>25</v>
      </c>
      <c r="I14" s="109">
        <v>6</v>
      </c>
      <c r="J14" s="109">
        <v>77</v>
      </c>
      <c r="K14" s="109">
        <v>9</v>
      </c>
      <c r="L14" s="109">
        <v>129</v>
      </c>
      <c r="M14" s="109" t="s">
        <v>25</v>
      </c>
      <c r="N14" s="109" t="s">
        <v>25</v>
      </c>
      <c r="O14" s="109" t="s">
        <v>25</v>
      </c>
      <c r="P14" s="109" t="s">
        <v>25</v>
      </c>
      <c r="Q14" s="109" t="s">
        <v>25</v>
      </c>
      <c r="R14" s="109" t="s">
        <v>25</v>
      </c>
      <c r="S14" s="109" t="s">
        <v>25</v>
      </c>
      <c r="T14" s="109" t="s">
        <v>25</v>
      </c>
      <c r="U14" s="109" t="s">
        <v>25</v>
      </c>
      <c r="V14" s="109" t="s">
        <v>25</v>
      </c>
      <c r="W14" s="257">
        <v>3</v>
      </c>
      <c r="X14" s="109">
        <v>288</v>
      </c>
      <c r="Y14" s="254"/>
    </row>
    <row r="15" spans="1:25" s="108" customFormat="1" ht="13.5" customHeight="1" x14ac:dyDescent="0.55000000000000004">
      <c r="A15" s="111" t="s">
        <v>29</v>
      </c>
      <c r="B15" s="119">
        <v>1</v>
      </c>
      <c r="C15" s="258">
        <f>IF(SUM(E15,G15,I15,K15,M15,O15,Q15,S15,U15,W15)=0,"-",SUM(E15,G15,I15,K15,M15,O15,Q15,S15,U15,W15))</f>
        <v>55</v>
      </c>
      <c r="D15" s="258">
        <f>IF(SUM(F15,H15,J15,L15,N15,P15,R15,T15,V15,X15)=0,"-",SUM(F15,H15,J15,L15,N15,P15,R15,T15,V15,X15))</f>
        <v>476</v>
      </c>
      <c r="E15" s="109">
        <v>10</v>
      </c>
      <c r="F15" s="109">
        <v>112</v>
      </c>
      <c r="G15" s="109">
        <v>13</v>
      </c>
      <c r="H15" s="109">
        <v>142</v>
      </c>
      <c r="I15" s="109">
        <v>13</v>
      </c>
      <c r="J15" s="109">
        <v>145</v>
      </c>
      <c r="K15" s="109">
        <v>1</v>
      </c>
      <c r="L15" s="109">
        <v>13</v>
      </c>
      <c r="M15" s="109">
        <v>18</v>
      </c>
      <c r="N15" s="109">
        <v>64</v>
      </c>
      <c r="O15" s="109" t="s">
        <v>25</v>
      </c>
      <c r="P15" s="109" t="s">
        <v>25</v>
      </c>
      <c r="Q15" s="109" t="s">
        <v>25</v>
      </c>
      <c r="R15" s="109" t="s">
        <v>25</v>
      </c>
      <c r="S15" s="109" t="s">
        <v>25</v>
      </c>
      <c r="T15" s="109" t="s">
        <v>25</v>
      </c>
      <c r="U15" s="109" t="s">
        <v>25</v>
      </c>
      <c r="V15" s="109" t="s">
        <v>25</v>
      </c>
      <c r="W15" s="257" t="s">
        <v>25</v>
      </c>
      <c r="X15" s="109" t="s">
        <v>25</v>
      </c>
      <c r="Y15" s="254"/>
    </row>
    <row r="16" spans="1:25" s="108" customFormat="1" ht="13.5" customHeight="1" x14ac:dyDescent="0.55000000000000004">
      <c r="A16" s="111" t="s">
        <v>28</v>
      </c>
      <c r="B16" s="119">
        <v>1</v>
      </c>
      <c r="C16" s="258">
        <f>IF(SUM(E16,G16,I16,K16,M16,O16,Q16,S16,U16,W16)=0,"-",SUM(E16,G16,I16,K16,M16,O16,Q16,S16,U16,W16))</f>
        <v>33</v>
      </c>
      <c r="D16" s="258">
        <f>IF(SUM(F16,H16,J16,L16,N16,P16,R16,T16,V16,X16)=0,"-",SUM(F16,H16,J16,L16,N16,P16,R16,T16,V16,X16))</f>
        <v>440</v>
      </c>
      <c r="E16" s="109" t="s">
        <v>25</v>
      </c>
      <c r="F16" s="109" t="s">
        <v>25</v>
      </c>
      <c r="G16" s="109" t="s">
        <v>25</v>
      </c>
      <c r="H16" s="109" t="s">
        <v>25</v>
      </c>
      <c r="I16" s="109" t="s">
        <v>25</v>
      </c>
      <c r="J16" s="109" t="s">
        <v>25</v>
      </c>
      <c r="K16" s="109">
        <v>1</v>
      </c>
      <c r="L16" s="109">
        <v>20</v>
      </c>
      <c r="M16" s="109">
        <v>32</v>
      </c>
      <c r="N16" s="109">
        <v>420</v>
      </c>
      <c r="O16" s="109" t="s">
        <v>25</v>
      </c>
      <c r="P16" s="109" t="s">
        <v>25</v>
      </c>
      <c r="Q16" s="109" t="s">
        <v>25</v>
      </c>
      <c r="R16" s="109" t="s">
        <v>25</v>
      </c>
      <c r="S16" s="109" t="s">
        <v>25</v>
      </c>
      <c r="T16" s="109" t="s">
        <v>25</v>
      </c>
      <c r="U16" s="109" t="s">
        <v>25</v>
      </c>
      <c r="V16" s="109" t="s">
        <v>25</v>
      </c>
      <c r="W16" s="257" t="s">
        <v>25</v>
      </c>
      <c r="X16" s="109" t="s">
        <v>25</v>
      </c>
      <c r="Y16" s="254"/>
    </row>
    <row r="17" spans="1:25" s="108" customFormat="1" ht="41" customHeight="1" x14ac:dyDescent="0.55000000000000004">
      <c r="A17" s="117" t="s">
        <v>60</v>
      </c>
      <c r="B17" s="29">
        <f>B18</f>
        <v>6</v>
      </c>
      <c r="C17" s="29">
        <f>C18</f>
        <v>229</v>
      </c>
      <c r="D17" s="29">
        <f>D18</f>
        <v>7950</v>
      </c>
      <c r="E17" s="29">
        <f>E18</f>
        <v>47</v>
      </c>
      <c r="F17" s="29">
        <f>F18</f>
        <v>525</v>
      </c>
      <c r="G17" s="29">
        <f>G18</f>
        <v>13</v>
      </c>
      <c r="H17" s="29">
        <f>H18</f>
        <v>219</v>
      </c>
      <c r="I17" s="29">
        <f>I18</f>
        <v>46</v>
      </c>
      <c r="J17" s="29">
        <f>J18</f>
        <v>400</v>
      </c>
      <c r="K17" s="29">
        <f>K18</f>
        <v>113</v>
      </c>
      <c r="L17" s="29">
        <f>L18</f>
        <v>1273</v>
      </c>
      <c r="M17" s="29">
        <f>M18</f>
        <v>13</v>
      </c>
      <c r="N17" s="29">
        <f>N18</f>
        <v>100</v>
      </c>
      <c r="O17" s="29" t="str">
        <f>O18</f>
        <v>-</v>
      </c>
      <c r="P17" s="29" t="str">
        <f>P18</f>
        <v>-</v>
      </c>
      <c r="Q17" s="29" t="str">
        <f>Q18</f>
        <v>-</v>
      </c>
      <c r="R17" s="29" t="str">
        <f>R18</f>
        <v>-</v>
      </c>
      <c r="S17" s="29" t="str">
        <f>S18</f>
        <v>-</v>
      </c>
      <c r="T17" s="29" t="str">
        <f>T18</f>
        <v>-</v>
      </c>
      <c r="U17" s="29">
        <f>U18</f>
        <v>16</v>
      </c>
      <c r="V17" s="29">
        <f>V18</f>
        <v>5433</v>
      </c>
      <c r="W17" s="29" t="str">
        <f>W18</f>
        <v>-</v>
      </c>
      <c r="X17" s="29" t="str">
        <f>X18</f>
        <v>-</v>
      </c>
      <c r="Y17" s="254"/>
    </row>
    <row r="18" spans="1:25" s="108" customFormat="1" ht="13.5" customHeight="1" x14ac:dyDescent="0.55000000000000004">
      <c r="A18" s="114" t="s">
        <v>23</v>
      </c>
      <c r="B18" s="20">
        <v>6</v>
      </c>
      <c r="C18" s="20">
        <v>229</v>
      </c>
      <c r="D18" s="20">
        <v>7950</v>
      </c>
      <c r="E18" s="20">
        <v>47</v>
      </c>
      <c r="F18" s="20">
        <v>525</v>
      </c>
      <c r="G18" s="20">
        <v>13</v>
      </c>
      <c r="H18" s="20">
        <v>219</v>
      </c>
      <c r="I18" s="20">
        <v>46</v>
      </c>
      <c r="J18" s="20">
        <v>400</v>
      </c>
      <c r="K18" s="20">
        <v>113</v>
      </c>
      <c r="L18" s="20">
        <v>1273</v>
      </c>
      <c r="M18" s="20">
        <v>13</v>
      </c>
      <c r="N18" s="20">
        <v>100</v>
      </c>
      <c r="O18" s="20" t="s">
        <v>3</v>
      </c>
      <c r="P18" s="20" t="s">
        <v>3</v>
      </c>
      <c r="Q18" s="20" t="s">
        <v>3</v>
      </c>
      <c r="R18" s="20" t="s">
        <v>3</v>
      </c>
      <c r="S18" s="20" t="s">
        <v>3</v>
      </c>
      <c r="T18" s="20" t="s">
        <v>3</v>
      </c>
      <c r="U18" s="20">
        <v>16</v>
      </c>
      <c r="V18" s="20">
        <v>5433</v>
      </c>
      <c r="W18" s="20" t="s">
        <v>3</v>
      </c>
      <c r="X18" s="20" t="s">
        <v>3</v>
      </c>
      <c r="Y18" s="254"/>
    </row>
    <row r="19" spans="1:25" s="108" customFormat="1" ht="13.5" customHeight="1" x14ac:dyDescent="0.55000000000000004">
      <c r="A19" s="111" t="s">
        <v>22</v>
      </c>
      <c r="B19" s="256">
        <v>2</v>
      </c>
      <c r="C19" s="256">
        <v>84</v>
      </c>
      <c r="D19" s="256">
        <v>906</v>
      </c>
      <c r="E19" s="256">
        <v>30</v>
      </c>
      <c r="F19" s="256">
        <v>291</v>
      </c>
      <c r="G19" s="256">
        <v>9</v>
      </c>
      <c r="H19" s="256">
        <v>152</v>
      </c>
      <c r="I19" s="256">
        <v>32</v>
      </c>
      <c r="J19" s="256">
        <v>323</v>
      </c>
      <c r="K19" s="256">
        <v>7</v>
      </c>
      <c r="L19" s="256">
        <v>91</v>
      </c>
      <c r="M19" s="256">
        <v>6</v>
      </c>
      <c r="N19" s="256">
        <v>49</v>
      </c>
      <c r="O19" s="256">
        <v>0</v>
      </c>
      <c r="P19" s="256">
        <v>0</v>
      </c>
      <c r="Q19" s="256">
        <v>0</v>
      </c>
      <c r="R19" s="256">
        <v>0</v>
      </c>
      <c r="S19" s="256">
        <v>0</v>
      </c>
      <c r="T19" s="256">
        <v>0</v>
      </c>
      <c r="U19" s="256">
        <v>0</v>
      </c>
      <c r="V19" s="256">
        <v>0</v>
      </c>
      <c r="W19" s="256">
        <v>0</v>
      </c>
      <c r="X19" s="256">
        <v>0</v>
      </c>
      <c r="Y19" s="254"/>
    </row>
    <row r="20" spans="1:25" s="108" customFormat="1" ht="13.5" customHeight="1" x14ac:dyDescent="0.55000000000000004">
      <c r="A20" s="111" t="s">
        <v>21</v>
      </c>
      <c r="B20" s="256">
        <v>1</v>
      </c>
      <c r="C20" s="256">
        <v>2</v>
      </c>
      <c r="D20" s="256">
        <v>216</v>
      </c>
      <c r="E20" s="256">
        <v>7</v>
      </c>
      <c r="F20" s="256">
        <v>60</v>
      </c>
      <c r="G20" s="256">
        <v>0</v>
      </c>
      <c r="H20" s="256">
        <v>0</v>
      </c>
      <c r="I20" s="256">
        <v>0</v>
      </c>
      <c r="J20" s="256">
        <v>0</v>
      </c>
      <c r="K20" s="256">
        <v>7</v>
      </c>
      <c r="L20" s="256">
        <v>105</v>
      </c>
      <c r="M20" s="256">
        <v>7</v>
      </c>
      <c r="N20" s="256">
        <v>51</v>
      </c>
      <c r="O20" s="256">
        <v>0</v>
      </c>
      <c r="P20" s="256">
        <v>0</v>
      </c>
      <c r="Q20" s="256">
        <v>0</v>
      </c>
      <c r="R20" s="256">
        <v>0</v>
      </c>
      <c r="S20" s="256">
        <v>0</v>
      </c>
      <c r="T20" s="256">
        <v>0</v>
      </c>
      <c r="U20" s="256">
        <v>0</v>
      </c>
      <c r="V20" s="256">
        <v>0</v>
      </c>
      <c r="W20" s="256">
        <v>0</v>
      </c>
      <c r="X20" s="256">
        <v>0</v>
      </c>
      <c r="Y20" s="254"/>
    </row>
    <row r="21" spans="1:25" s="108" customFormat="1" ht="13.5" customHeight="1" x14ac:dyDescent="0.55000000000000004">
      <c r="A21" s="111" t="s">
        <v>20</v>
      </c>
      <c r="B21" s="256">
        <v>2</v>
      </c>
      <c r="C21" s="256">
        <v>122</v>
      </c>
      <c r="D21" s="256">
        <v>6570</v>
      </c>
      <c r="E21" s="256">
        <v>6</v>
      </c>
      <c r="F21" s="256">
        <v>96</v>
      </c>
      <c r="G21" s="256">
        <v>2</v>
      </c>
      <c r="H21" s="256">
        <v>33</v>
      </c>
      <c r="I21" s="256">
        <v>14</v>
      </c>
      <c r="J21" s="256">
        <v>77</v>
      </c>
      <c r="K21" s="256">
        <v>84</v>
      </c>
      <c r="L21" s="256">
        <v>931</v>
      </c>
      <c r="M21" s="256">
        <v>0</v>
      </c>
      <c r="N21" s="256">
        <v>0</v>
      </c>
      <c r="O21" s="256">
        <v>0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56">
        <v>16</v>
      </c>
      <c r="V21" s="256">
        <v>5433</v>
      </c>
      <c r="W21" s="256">
        <v>0</v>
      </c>
      <c r="X21" s="256">
        <v>0</v>
      </c>
      <c r="Y21" s="254"/>
    </row>
    <row r="22" spans="1:25" s="108" customFormat="1" ht="13.5" customHeight="1" x14ac:dyDescent="0.55000000000000004">
      <c r="A22" s="111" t="s">
        <v>19</v>
      </c>
      <c r="B22" s="256">
        <v>1</v>
      </c>
      <c r="C22" s="256">
        <v>21</v>
      </c>
      <c r="D22" s="256">
        <v>258</v>
      </c>
      <c r="E22" s="256">
        <v>4</v>
      </c>
      <c r="F22" s="256">
        <v>78</v>
      </c>
      <c r="G22" s="256">
        <v>2</v>
      </c>
      <c r="H22" s="256">
        <v>34</v>
      </c>
      <c r="I22" s="256">
        <v>0</v>
      </c>
      <c r="J22" s="256">
        <v>0</v>
      </c>
      <c r="K22" s="256">
        <v>15</v>
      </c>
      <c r="L22" s="256">
        <v>146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56">
        <v>0</v>
      </c>
      <c r="V22" s="256">
        <v>0</v>
      </c>
      <c r="W22" s="256">
        <v>0</v>
      </c>
      <c r="X22" s="256">
        <v>0</v>
      </c>
      <c r="Y22" s="254"/>
    </row>
    <row r="23" spans="1:25" s="108" customFormat="1" ht="41" customHeight="1" x14ac:dyDescent="0.55000000000000004">
      <c r="A23" s="117" t="s">
        <v>59</v>
      </c>
      <c r="B23" s="29" t="str">
        <f>B24</f>
        <v>-</v>
      </c>
      <c r="C23" s="29">
        <f>C24</f>
        <v>119</v>
      </c>
      <c r="D23" s="29">
        <f>D24</f>
        <v>1458</v>
      </c>
      <c r="E23" s="29">
        <f>E24</f>
        <v>20</v>
      </c>
      <c r="F23" s="29">
        <f>F24</f>
        <v>106</v>
      </c>
      <c r="G23" s="29">
        <f>G24</f>
        <v>16</v>
      </c>
      <c r="H23" s="29">
        <f>H24</f>
        <v>376</v>
      </c>
      <c r="I23" s="29">
        <f>I24</f>
        <v>3</v>
      </c>
      <c r="J23" s="29">
        <f>J24</f>
        <v>70</v>
      </c>
      <c r="K23" s="29">
        <f>K24</f>
        <v>38</v>
      </c>
      <c r="L23" s="29">
        <f>L24</f>
        <v>381</v>
      </c>
      <c r="M23" s="29">
        <f>M24</f>
        <v>39</v>
      </c>
      <c r="N23" s="29">
        <f>N24</f>
        <v>441</v>
      </c>
      <c r="O23" s="29">
        <f>O24</f>
        <v>1</v>
      </c>
      <c r="P23" s="29">
        <f>P24</f>
        <v>80</v>
      </c>
      <c r="Q23" s="29">
        <f>Q24</f>
        <v>2</v>
      </c>
      <c r="R23" s="29">
        <f>R24</f>
        <v>4</v>
      </c>
      <c r="S23" s="29" t="str">
        <f>S24</f>
        <v>-</v>
      </c>
      <c r="T23" s="29" t="str">
        <f>T24</f>
        <v>-</v>
      </c>
      <c r="U23" s="29" t="str">
        <f>U24</f>
        <v>-</v>
      </c>
      <c r="V23" s="29" t="str">
        <f>V24</f>
        <v>-</v>
      </c>
      <c r="W23" s="29" t="str">
        <f>W24</f>
        <v>-</v>
      </c>
      <c r="X23" s="29" t="str">
        <f>X24</f>
        <v>-</v>
      </c>
      <c r="Y23" s="254"/>
    </row>
    <row r="24" spans="1:25" s="108" customFormat="1" ht="13.5" customHeight="1" x14ac:dyDescent="0.55000000000000004">
      <c r="A24" s="114" t="s">
        <v>15</v>
      </c>
      <c r="B24" s="20" t="s">
        <v>3</v>
      </c>
      <c r="C24" s="20">
        <v>119</v>
      </c>
      <c r="D24" s="20">
        <v>1458</v>
      </c>
      <c r="E24" s="20">
        <v>20</v>
      </c>
      <c r="F24" s="20">
        <v>106</v>
      </c>
      <c r="G24" s="20">
        <v>16</v>
      </c>
      <c r="H24" s="20">
        <v>376</v>
      </c>
      <c r="I24" s="20">
        <v>3</v>
      </c>
      <c r="J24" s="20">
        <v>70</v>
      </c>
      <c r="K24" s="20">
        <v>38</v>
      </c>
      <c r="L24" s="20">
        <v>381</v>
      </c>
      <c r="M24" s="20">
        <v>39</v>
      </c>
      <c r="N24" s="20">
        <v>441</v>
      </c>
      <c r="O24" s="20">
        <v>1</v>
      </c>
      <c r="P24" s="20">
        <v>80</v>
      </c>
      <c r="Q24" s="20">
        <v>2</v>
      </c>
      <c r="R24" s="20">
        <v>4</v>
      </c>
      <c r="S24" s="20" t="s">
        <v>3</v>
      </c>
      <c r="T24" s="20" t="s">
        <v>3</v>
      </c>
      <c r="U24" s="20" t="s">
        <v>3</v>
      </c>
      <c r="V24" s="20" t="s">
        <v>3</v>
      </c>
      <c r="W24" s="20" t="s">
        <v>3</v>
      </c>
      <c r="X24" s="20" t="s">
        <v>3</v>
      </c>
      <c r="Y24" s="254"/>
    </row>
    <row r="25" spans="1:25" s="108" customFormat="1" ht="13.5" customHeight="1" x14ac:dyDescent="0.55000000000000004">
      <c r="A25" s="111" t="s">
        <v>13</v>
      </c>
      <c r="B25" s="256"/>
      <c r="C25" s="256">
        <v>28</v>
      </c>
      <c r="D25" s="256">
        <v>512</v>
      </c>
      <c r="E25" s="256">
        <v>7</v>
      </c>
      <c r="F25" s="256">
        <v>52</v>
      </c>
      <c r="G25" s="256">
        <v>8</v>
      </c>
      <c r="H25" s="256">
        <v>231</v>
      </c>
      <c r="I25" s="256">
        <v>2</v>
      </c>
      <c r="J25" s="256">
        <v>48</v>
      </c>
      <c r="K25" s="256" t="s">
        <v>3</v>
      </c>
      <c r="L25" s="256" t="s">
        <v>3</v>
      </c>
      <c r="M25" s="256">
        <v>9</v>
      </c>
      <c r="N25" s="256">
        <v>99</v>
      </c>
      <c r="O25" s="256">
        <v>1</v>
      </c>
      <c r="P25" s="256">
        <v>80</v>
      </c>
      <c r="Q25" s="256">
        <v>1</v>
      </c>
      <c r="R25" s="256">
        <v>2</v>
      </c>
      <c r="S25" s="256" t="s">
        <v>3</v>
      </c>
      <c r="T25" s="256" t="s">
        <v>3</v>
      </c>
      <c r="U25" s="256" t="s">
        <v>3</v>
      </c>
      <c r="V25" s="256" t="s">
        <v>3</v>
      </c>
      <c r="W25" s="256" t="s">
        <v>3</v>
      </c>
      <c r="X25" s="256" t="s">
        <v>3</v>
      </c>
      <c r="Y25" s="254"/>
    </row>
    <row r="26" spans="1:25" s="108" customFormat="1" ht="13.5" customHeight="1" x14ac:dyDescent="0.55000000000000004">
      <c r="A26" s="111" t="s">
        <v>12</v>
      </c>
      <c r="B26" s="256"/>
      <c r="C26" s="256">
        <v>25</v>
      </c>
      <c r="D26" s="256">
        <v>242</v>
      </c>
      <c r="E26" s="256">
        <v>6</v>
      </c>
      <c r="F26" s="256">
        <v>13</v>
      </c>
      <c r="G26" s="256">
        <v>5</v>
      </c>
      <c r="H26" s="256">
        <v>102</v>
      </c>
      <c r="I26" s="256">
        <v>1</v>
      </c>
      <c r="J26" s="256">
        <v>22</v>
      </c>
      <c r="K26" s="256">
        <v>11</v>
      </c>
      <c r="L26" s="256">
        <v>96</v>
      </c>
      <c r="M26" s="256">
        <v>1</v>
      </c>
      <c r="N26" s="256">
        <v>7</v>
      </c>
      <c r="O26" s="256" t="s">
        <v>3</v>
      </c>
      <c r="P26" s="256" t="s">
        <v>3</v>
      </c>
      <c r="Q26" s="256">
        <v>1</v>
      </c>
      <c r="R26" s="256">
        <v>2</v>
      </c>
      <c r="S26" s="256" t="s">
        <v>3</v>
      </c>
      <c r="T26" s="256" t="s">
        <v>3</v>
      </c>
      <c r="U26" s="256" t="s">
        <v>3</v>
      </c>
      <c r="V26" s="256" t="s">
        <v>3</v>
      </c>
      <c r="W26" s="256" t="s">
        <v>3</v>
      </c>
      <c r="X26" s="256" t="s">
        <v>3</v>
      </c>
      <c r="Y26" s="254"/>
    </row>
    <row r="27" spans="1:25" s="108" customFormat="1" ht="13.5" customHeight="1" x14ac:dyDescent="0.55000000000000004">
      <c r="A27" s="111" t="s">
        <v>11</v>
      </c>
      <c r="B27" s="256"/>
      <c r="C27" s="256">
        <v>32</v>
      </c>
      <c r="D27" s="256">
        <v>272</v>
      </c>
      <c r="E27" s="256">
        <v>3</v>
      </c>
      <c r="F27" s="256">
        <v>20</v>
      </c>
      <c r="G27" s="256">
        <v>3</v>
      </c>
      <c r="H27" s="256">
        <v>43</v>
      </c>
      <c r="I27" s="256" t="s">
        <v>3</v>
      </c>
      <c r="J27" s="256" t="s">
        <v>3</v>
      </c>
      <c r="K27" s="256">
        <v>9</v>
      </c>
      <c r="L27" s="256">
        <v>113</v>
      </c>
      <c r="M27" s="256">
        <v>17</v>
      </c>
      <c r="N27" s="256">
        <v>96</v>
      </c>
      <c r="O27" s="256" t="s">
        <v>3</v>
      </c>
      <c r="P27" s="256" t="s">
        <v>3</v>
      </c>
      <c r="Q27" s="256" t="s">
        <v>3</v>
      </c>
      <c r="R27" s="256" t="s">
        <v>3</v>
      </c>
      <c r="S27" s="256" t="s">
        <v>3</v>
      </c>
      <c r="T27" s="256" t="s">
        <v>3</v>
      </c>
      <c r="U27" s="256" t="s">
        <v>3</v>
      </c>
      <c r="V27" s="256" t="s">
        <v>3</v>
      </c>
      <c r="W27" s="256" t="s">
        <v>3</v>
      </c>
      <c r="X27" s="256" t="s">
        <v>3</v>
      </c>
      <c r="Y27" s="254"/>
    </row>
    <row r="28" spans="1:25" s="108" customFormat="1" ht="13.5" customHeight="1" x14ac:dyDescent="0.55000000000000004">
      <c r="A28" s="111" t="s">
        <v>10</v>
      </c>
      <c r="B28" s="256"/>
      <c r="C28" s="256">
        <v>34</v>
      </c>
      <c r="D28" s="256">
        <v>432</v>
      </c>
      <c r="E28" s="256">
        <v>4</v>
      </c>
      <c r="F28" s="256">
        <v>21</v>
      </c>
      <c r="G28" s="256" t="s">
        <v>3</v>
      </c>
      <c r="H28" s="256" t="s">
        <v>3</v>
      </c>
      <c r="I28" s="256" t="s">
        <v>3</v>
      </c>
      <c r="J28" s="256" t="s">
        <v>3</v>
      </c>
      <c r="K28" s="256">
        <v>18</v>
      </c>
      <c r="L28" s="256">
        <v>172</v>
      </c>
      <c r="M28" s="256">
        <v>12</v>
      </c>
      <c r="N28" s="256">
        <v>239</v>
      </c>
      <c r="O28" s="256" t="s">
        <v>3</v>
      </c>
      <c r="P28" s="256" t="s">
        <v>3</v>
      </c>
      <c r="Q28" s="256" t="s">
        <v>3</v>
      </c>
      <c r="R28" s="256" t="s">
        <v>3</v>
      </c>
      <c r="S28" s="256" t="s">
        <v>3</v>
      </c>
      <c r="T28" s="256" t="s">
        <v>3</v>
      </c>
      <c r="U28" s="256" t="s">
        <v>3</v>
      </c>
      <c r="V28" s="256" t="s">
        <v>3</v>
      </c>
      <c r="W28" s="256" t="s">
        <v>3</v>
      </c>
      <c r="X28" s="256" t="s">
        <v>3</v>
      </c>
      <c r="Y28" s="254"/>
    </row>
    <row r="29" spans="1:25" s="108" customFormat="1" ht="13.5" customHeight="1" x14ac:dyDescent="0.55000000000000004">
      <c r="A29" s="111" t="s">
        <v>9</v>
      </c>
      <c r="B29" s="256"/>
      <c r="C29" s="256" t="s">
        <v>3</v>
      </c>
      <c r="D29" s="256" t="s">
        <v>3</v>
      </c>
      <c r="E29" s="256" t="s">
        <v>3</v>
      </c>
      <c r="F29" s="256" t="s">
        <v>3</v>
      </c>
      <c r="G29" s="256" t="s">
        <v>3</v>
      </c>
      <c r="H29" s="256" t="s">
        <v>3</v>
      </c>
      <c r="I29" s="256" t="s">
        <v>3</v>
      </c>
      <c r="J29" s="256" t="s">
        <v>3</v>
      </c>
      <c r="K29" s="256" t="s">
        <v>3</v>
      </c>
      <c r="L29" s="256" t="s">
        <v>3</v>
      </c>
      <c r="M29" s="256" t="s">
        <v>3</v>
      </c>
      <c r="N29" s="256" t="s">
        <v>3</v>
      </c>
      <c r="O29" s="256" t="s">
        <v>3</v>
      </c>
      <c r="P29" s="256" t="s">
        <v>3</v>
      </c>
      <c r="Q29" s="256" t="s">
        <v>3</v>
      </c>
      <c r="R29" s="256" t="s">
        <v>3</v>
      </c>
      <c r="S29" s="256" t="s">
        <v>3</v>
      </c>
      <c r="T29" s="256" t="s">
        <v>3</v>
      </c>
      <c r="U29" s="256" t="s">
        <v>3</v>
      </c>
      <c r="V29" s="256" t="s">
        <v>3</v>
      </c>
      <c r="W29" s="256" t="s">
        <v>3</v>
      </c>
      <c r="X29" s="256" t="s">
        <v>3</v>
      </c>
      <c r="Y29" s="254"/>
    </row>
    <row r="30" spans="1:25" s="3" customFormat="1" ht="13.5" customHeight="1" x14ac:dyDescent="0.55000000000000004">
      <c r="A30" s="255" t="s">
        <v>100</v>
      </c>
      <c r="B30" s="254"/>
      <c r="C30" s="253"/>
      <c r="D30" s="253"/>
      <c r="E30" s="106"/>
      <c r="F30" s="106"/>
      <c r="G30" s="106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5" s="3" customFormat="1" ht="18" x14ac:dyDescent="0.55000000000000004">
      <c r="A31" s="105" t="s">
        <v>99</v>
      </c>
      <c r="B31" s="104"/>
      <c r="C31" s="252"/>
      <c r="D31" s="252"/>
      <c r="E31" s="104"/>
      <c r="F31" s="104"/>
      <c r="G31" s="104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5" s="3" customFormat="1" ht="18" x14ac:dyDescent="0.55000000000000004">
      <c r="A32" s="105" t="s">
        <v>98</v>
      </c>
      <c r="B32" s="104"/>
      <c r="C32" s="252"/>
      <c r="D32" s="252"/>
      <c r="E32" s="104"/>
      <c r="F32" s="104"/>
      <c r="G32" s="104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</row>
    <row r="33" spans="1:24" s="3" customFormat="1" ht="18" x14ac:dyDescent="0.55000000000000004">
      <c r="A33" s="105"/>
      <c r="B33" s="104"/>
      <c r="C33" s="252"/>
      <c r="D33" s="252"/>
      <c r="E33" s="104"/>
      <c r="F33" s="104"/>
      <c r="G33" s="104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</row>
    <row r="34" spans="1:24" s="3" customFormat="1" ht="18" x14ac:dyDescent="0.55000000000000004">
      <c r="A34" s="103"/>
      <c r="B34" s="102"/>
      <c r="C34" s="96"/>
      <c r="D34" s="96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1:24" s="3" customFormat="1" ht="18" x14ac:dyDescent="0.55000000000000004">
      <c r="A35" s="10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s="3" customFormat="1" ht="18" x14ac:dyDescent="0.55000000000000004">
      <c r="A36" s="10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45">
      <c r="A37" s="10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</row>
    <row r="38" spans="1:24" x14ac:dyDescent="0.45">
      <c r="A38" s="101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</row>
    <row r="39" spans="1:24" x14ac:dyDescent="0.45">
      <c r="A39" s="101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</row>
    <row r="40" spans="1:24" x14ac:dyDescent="0.45">
      <c r="A40" s="101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</row>
  </sheetData>
  <mergeCells count="14">
    <mergeCell ref="V1:X1"/>
    <mergeCell ref="M3:N3"/>
    <mergeCell ref="O3:P3"/>
    <mergeCell ref="Q3:R3"/>
    <mergeCell ref="S3:T3"/>
    <mergeCell ref="W3:X3"/>
    <mergeCell ref="B2:B3"/>
    <mergeCell ref="K3:L3"/>
    <mergeCell ref="U3:V3"/>
    <mergeCell ref="C2:X2"/>
    <mergeCell ref="C3:D3"/>
    <mergeCell ref="E3:F3"/>
    <mergeCell ref="G3:H3"/>
    <mergeCell ref="I3:J3"/>
  </mergeCells>
  <phoneticPr fontId="6"/>
  <pageMargins left="0.78740157480314965" right="0.78740157480314965" top="0.78740157480314965" bottom="0.78740157480314965" header="0" footer="0"/>
  <pageSetup paperSize="9" scale="72" fitToHeight="0" pageOrder="overThenDown" orientation="landscape" r:id="rId1"/>
  <headerFooter alignWithMargins="0"/>
  <rowBreaks count="1" manualBreakCount="1">
    <brk id="21107" min="259" max="4035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41"/>
  <sheetViews>
    <sheetView showGridLines="0" showOutlineSymbols="0" view="pageBreakPreview" zoomScale="80" zoomScaleNormal="50" zoomScaleSheetLayoutView="80" workbookViewId="0">
      <pane xSplit="1" ySplit="9" topLeftCell="B10" activePane="bottomRight" state="frozen"/>
      <selection activeCell="D89" sqref="D89:R116"/>
      <selection pane="topRight" activeCell="D89" sqref="D89:R116"/>
      <selection pane="bottomLeft" activeCell="D89" sqref="D89:R116"/>
      <selection pane="bottomRight" activeCell="D89" sqref="D89:R116"/>
    </sheetView>
  </sheetViews>
  <sheetFormatPr defaultColWidth="9" defaultRowHeight="15" x14ac:dyDescent="0.45"/>
  <cols>
    <col min="1" max="1" width="11.7265625" style="99" customWidth="1"/>
    <col min="2" max="2" width="8.453125" style="1" bestFit="1" customWidth="1"/>
    <col min="3" max="3" width="7.08984375" style="1" customWidth="1"/>
    <col min="4" max="4" width="9.6328125" style="1" bestFit="1" customWidth="1"/>
    <col min="5" max="5" width="7.08984375" style="1" customWidth="1"/>
    <col min="6" max="6" width="8.453125" style="1" bestFit="1" customWidth="1"/>
    <col min="7" max="7" width="7.08984375" style="1" customWidth="1"/>
    <col min="8" max="8" width="8.453125" style="1" bestFit="1" customWidth="1"/>
    <col min="9" max="9" width="7.08984375" style="1" customWidth="1"/>
    <col min="10" max="10" width="5.08984375" style="1" bestFit="1" customWidth="1"/>
    <col min="11" max="11" width="7.08984375" style="1" customWidth="1"/>
    <col min="12" max="12" width="5.08984375" style="1" bestFit="1" customWidth="1"/>
    <col min="13" max="13" width="7.08984375" style="1" customWidth="1"/>
    <col min="14" max="14" width="8.453125" style="1" bestFit="1" customWidth="1"/>
    <col min="15" max="15" width="7.08984375" style="1" customWidth="1"/>
    <col min="16" max="16" width="8.453125" style="1" bestFit="1" customWidth="1"/>
    <col min="17" max="17" width="7.08984375" style="1" customWidth="1"/>
    <col min="18" max="18" width="7.36328125" style="1" bestFit="1" customWidth="1"/>
    <col min="19" max="19" width="7.08984375" style="1" customWidth="1"/>
    <col min="20" max="20" width="8.453125" style="1" bestFit="1" customWidth="1"/>
    <col min="21" max="21" width="7.08984375" style="1" customWidth="1"/>
    <col min="22" max="22" width="5.08984375" style="1" bestFit="1" customWidth="1"/>
    <col min="23" max="23" width="7.08984375" style="1" customWidth="1"/>
    <col min="24" max="24" width="5.08984375" style="1" bestFit="1" customWidth="1"/>
    <col min="25" max="25" width="7.08984375" style="1" customWidth="1"/>
    <col min="26" max="26" width="4.08984375" style="1" customWidth="1"/>
    <col min="27" max="27" width="7.08984375" style="1" customWidth="1"/>
    <col min="28" max="28" width="4.08984375" style="1" customWidth="1"/>
    <col min="29" max="29" width="7.08984375" style="1" customWidth="1"/>
    <col min="30" max="30" width="5.08984375" style="1" bestFit="1" customWidth="1"/>
    <col min="31" max="31" width="7.08984375" style="1" customWidth="1"/>
    <col min="32" max="32" width="5.08984375" style="1" bestFit="1" customWidth="1"/>
    <col min="33" max="33" width="7.08984375" style="1" customWidth="1"/>
    <col min="34" max="34" width="4.08984375" style="1" customWidth="1"/>
    <col min="35" max="35" width="7.08984375" style="1" customWidth="1"/>
    <col min="36" max="36" width="4.08984375" style="1" customWidth="1"/>
    <col min="37" max="37" width="7.08984375" style="1" customWidth="1"/>
    <col min="38" max="38" width="4.08984375" style="1" customWidth="1"/>
    <col min="39" max="39" width="7.08984375" style="1" customWidth="1"/>
    <col min="40" max="40" width="5.08984375" style="1" bestFit="1" customWidth="1"/>
    <col min="41" max="41" width="7.08984375" style="1" customWidth="1"/>
    <col min="42" max="42" width="7.36328125" style="1" bestFit="1" customWidth="1"/>
    <col min="43" max="43" width="7.08984375" style="1" customWidth="1"/>
    <col min="44" max="44" width="7.36328125" style="1" bestFit="1" customWidth="1"/>
    <col min="45" max="45" width="7.08984375" style="1" customWidth="1"/>
    <col min="46" max="16384" width="9" style="1"/>
  </cols>
  <sheetData>
    <row r="1" spans="1:46" s="108" customFormat="1" ht="13.5" customHeight="1" x14ac:dyDescent="0.55000000000000004">
      <c r="A1" s="172" t="s">
        <v>124</v>
      </c>
      <c r="B1" s="312"/>
      <c r="C1" s="312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311"/>
      <c r="R1" s="311"/>
      <c r="S1" s="311"/>
      <c r="T1" s="311"/>
      <c r="U1" s="311"/>
      <c r="V1" s="310"/>
      <c r="W1" s="310"/>
      <c r="X1" s="311"/>
      <c r="Y1" s="311"/>
      <c r="Z1" s="310"/>
      <c r="AA1" s="310"/>
      <c r="AB1" s="310"/>
      <c r="AC1" s="310"/>
      <c r="AD1" s="310"/>
      <c r="AE1" s="310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309" t="s">
        <v>54</v>
      </c>
      <c r="AR1" s="309"/>
      <c r="AS1" s="309"/>
    </row>
    <row r="2" spans="1:46" s="3" customFormat="1" ht="13.5" customHeight="1" x14ac:dyDescent="0.55000000000000004">
      <c r="A2" s="308"/>
      <c r="B2" s="167" t="s">
        <v>123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5"/>
      <c r="U2" s="165"/>
      <c r="V2" s="165"/>
      <c r="W2" s="165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6"/>
    </row>
    <row r="3" spans="1:46" s="108" customFormat="1" ht="34.5" customHeight="1" x14ac:dyDescent="0.55000000000000004">
      <c r="A3" s="163"/>
      <c r="B3" s="271" t="s">
        <v>81</v>
      </c>
      <c r="C3" s="305"/>
      <c r="D3" s="304"/>
      <c r="E3" s="303"/>
      <c r="F3" s="302" t="s">
        <v>111</v>
      </c>
      <c r="G3" s="301"/>
      <c r="H3" s="300"/>
      <c r="I3" s="299"/>
      <c r="J3" s="298" t="s">
        <v>122</v>
      </c>
      <c r="K3" s="297"/>
      <c r="L3" s="296"/>
      <c r="M3" s="295"/>
      <c r="N3" s="298" t="s">
        <v>109</v>
      </c>
      <c r="O3" s="297"/>
      <c r="P3" s="296"/>
      <c r="Q3" s="295"/>
      <c r="R3" s="298" t="s">
        <v>108</v>
      </c>
      <c r="S3" s="297"/>
      <c r="T3" s="296"/>
      <c r="U3" s="295"/>
      <c r="V3" s="298" t="s">
        <v>107</v>
      </c>
      <c r="W3" s="297"/>
      <c r="X3" s="296"/>
      <c r="Y3" s="295"/>
      <c r="Z3" s="298" t="s">
        <v>121</v>
      </c>
      <c r="AA3" s="297"/>
      <c r="AB3" s="296"/>
      <c r="AC3" s="295"/>
      <c r="AD3" s="298" t="s">
        <v>120</v>
      </c>
      <c r="AE3" s="297"/>
      <c r="AF3" s="296"/>
      <c r="AG3" s="295"/>
      <c r="AH3" s="298" t="s">
        <v>104</v>
      </c>
      <c r="AI3" s="297"/>
      <c r="AJ3" s="296"/>
      <c r="AK3" s="295"/>
      <c r="AL3" s="298" t="s">
        <v>103</v>
      </c>
      <c r="AM3" s="297"/>
      <c r="AN3" s="296"/>
      <c r="AO3" s="295"/>
      <c r="AP3" s="298" t="s">
        <v>119</v>
      </c>
      <c r="AQ3" s="297"/>
      <c r="AR3" s="296"/>
      <c r="AS3" s="295"/>
      <c r="AT3" s="254"/>
    </row>
    <row r="4" spans="1:46" s="108" customFormat="1" ht="16.5" customHeight="1" x14ac:dyDescent="0.55000000000000004">
      <c r="A4" s="294"/>
      <c r="B4" s="293" t="s">
        <v>64</v>
      </c>
      <c r="C4" s="291"/>
      <c r="D4" s="292" t="s">
        <v>118</v>
      </c>
      <c r="E4" s="291"/>
      <c r="F4" s="292" t="s">
        <v>64</v>
      </c>
      <c r="G4" s="291"/>
      <c r="H4" s="292" t="s">
        <v>118</v>
      </c>
      <c r="I4" s="291"/>
      <c r="J4" s="292" t="s">
        <v>64</v>
      </c>
      <c r="K4" s="291"/>
      <c r="L4" s="292" t="s">
        <v>118</v>
      </c>
      <c r="M4" s="291"/>
      <c r="N4" s="292" t="s">
        <v>64</v>
      </c>
      <c r="O4" s="291"/>
      <c r="P4" s="292" t="s">
        <v>118</v>
      </c>
      <c r="Q4" s="291"/>
      <c r="R4" s="292" t="s">
        <v>64</v>
      </c>
      <c r="S4" s="291"/>
      <c r="T4" s="292" t="s">
        <v>118</v>
      </c>
      <c r="U4" s="291"/>
      <c r="V4" s="292" t="s">
        <v>64</v>
      </c>
      <c r="W4" s="291"/>
      <c r="X4" s="292" t="s">
        <v>118</v>
      </c>
      <c r="Y4" s="291"/>
      <c r="Z4" s="292" t="s">
        <v>64</v>
      </c>
      <c r="AA4" s="291"/>
      <c r="AB4" s="292" t="s">
        <v>118</v>
      </c>
      <c r="AC4" s="291"/>
      <c r="AD4" s="292" t="s">
        <v>64</v>
      </c>
      <c r="AE4" s="291"/>
      <c r="AF4" s="292" t="s">
        <v>118</v>
      </c>
      <c r="AG4" s="291"/>
      <c r="AH4" s="292" t="s">
        <v>64</v>
      </c>
      <c r="AI4" s="291"/>
      <c r="AJ4" s="292" t="s">
        <v>118</v>
      </c>
      <c r="AK4" s="291"/>
      <c r="AL4" s="292" t="s">
        <v>64</v>
      </c>
      <c r="AM4" s="291"/>
      <c r="AN4" s="292" t="s">
        <v>118</v>
      </c>
      <c r="AO4" s="291"/>
      <c r="AP4" s="292" t="s">
        <v>64</v>
      </c>
      <c r="AQ4" s="291"/>
      <c r="AR4" s="292" t="s">
        <v>118</v>
      </c>
      <c r="AS4" s="291"/>
      <c r="AT4" s="254"/>
    </row>
    <row r="5" spans="1:46" s="108" customFormat="1" ht="84.75" customHeight="1" x14ac:dyDescent="0.55000000000000004">
      <c r="A5" s="290"/>
      <c r="B5" s="289"/>
      <c r="C5" s="262" t="s">
        <v>117</v>
      </c>
      <c r="D5" s="288"/>
      <c r="E5" s="262" t="s">
        <v>116</v>
      </c>
      <c r="F5" s="288"/>
      <c r="G5" s="262" t="s">
        <v>117</v>
      </c>
      <c r="H5" s="288"/>
      <c r="I5" s="262" t="s">
        <v>116</v>
      </c>
      <c r="J5" s="288"/>
      <c r="K5" s="262" t="s">
        <v>117</v>
      </c>
      <c r="L5" s="288"/>
      <c r="M5" s="262" t="s">
        <v>116</v>
      </c>
      <c r="N5" s="288"/>
      <c r="O5" s="262" t="s">
        <v>117</v>
      </c>
      <c r="P5" s="288"/>
      <c r="Q5" s="262" t="s">
        <v>116</v>
      </c>
      <c r="R5" s="288"/>
      <c r="S5" s="262" t="s">
        <v>117</v>
      </c>
      <c r="T5" s="288"/>
      <c r="U5" s="262" t="s">
        <v>116</v>
      </c>
      <c r="V5" s="288"/>
      <c r="W5" s="262" t="s">
        <v>117</v>
      </c>
      <c r="X5" s="288"/>
      <c r="Y5" s="262" t="s">
        <v>116</v>
      </c>
      <c r="Z5" s="288"/>
      <c r="AA5" s="262" t="s">
        <v>117</v>
      </c>
      <c r="AB5" s="288"/>
      <c r="AC5" s="262" t="s">
        <v>116</v>
      </c>
      <c r="AD5" s="288"/>
      <c r="AE5" s="262" t="s">
        <v>117</v>
      </c>
      <c r="AF5" s="288"/>
      <c r="AG5" s="262" t="s">
        <v>116</v>
      </c>
      <c r="AH5" s="288"/>
      <c r="AI5" s="262" t="s">
        <v>117</v>
      </c>
      <c r="AJ5" s="288"/>
      <c r="AK5" s="262" t="s">
        <v>116</v>
      </c>
      <c r="AL5" s="288"/>
      <c r="AM5" s="262" t="s">
        <v>117</v>
      </c>
      <c r="AN5" s="288"/>
      <c r="AO5" s="262" t="s">
        <v>116</v>
      </c>
      <c r="AP5" s="288"/>
      <c r="AQ5" s="262" t="s">
        <v>117</v>
      </c>
      <c r="AR5" s="288"/>
      <c r="AS5" s="262" t="s">
        <v>116</v>
      </c>
      <c r="AT5" s="254"/>
    </row>
    <row r="6" spans="1:46" s="3" customFormat="1" ht="13.5" customHeight="1" x14ac:dyDescent="0.55000000000000004">
      <c r="A6" s="261" t="s">
        <v>62</v>
      </c>
      <c r="B6" s="287">
        <f>IF(SUM(F6,J6,N6,R6,V6,Z6,AD6,AH6,AL6,AP6)=0,"-",SUM(F6,J6,N6,R6,V6,))</f>
        <v>65291</v>
      </c>
      <c r="C6" s="287">
        <f>IF(SUM(G6,K6,O6,S6,W6,AA6,AE6,AI6,AM6,AQ6)=0,"-",SUM(G6,K6,O6,S6,W6,AA6,AE6,AI6,AM6,AQ6))</f>
        <v>7765</v>
      </c>
      <c r="D6" s="287">
        <f>IF(SUM(H6,L6,P6,T6,X6,AB6,AF6,AJ6,AN6,AR6)=0,"-",SUM(H6,L6,P6,T6,X6,AB6,AF6,AJ6,AN6,AR6))</f>
        <v>117606</v>
      </c>
      <c r="E6" s="287">
        <f>IF(SUM(I6,M6,Q6,U6,Y6,AC6,AG6,AK6,AO6,AS6)=0,"-",SUM(I6,M6,Q6,U6,Y6,AC6,AG6,AK6,AO6,AS6))</f>
        <v>9604</v>
      </c>
      <c r="F6" s="286">
        <v>43653</v>
      </c>
      <c r="G6" s="286">
        <v>1010</v>
      </c>
      <c r="H6" s="286">
        <v>77996</v>
      </c>
      <c r="I6" s="286">
        <v>1419</v>
      </c>
      <c r="J6" s="286">
        <v>293</v>
      </c>
      <c r="K6" s="286">
        <v>19</v>
      </c>
      <c r="L6" s="286">
        <v>363</v>
      </c>
      <c r="M6" s="286">
        <v>19</v>
      </c>
      <c r="N6" s="286">
        <v>12887</v>
      </c>
      <c r="O6" s="286">
        <v>3829</v>
      </c>
      <c r="P6" s="286">
        <v>21086</v>
      </c>
      <c r="Q6" s="286">
        <v>4080</v>
      </c>
      <c r="R6" s="286">
        <v>8328</v>
      </c>
      <c r="S6" s="286">
        <v>2827</v>
      </c>
      <c r="T6" s="286">
        <v>11152</v>
      </c>
      <c r="U6" s="286">
        <v>2991</v>
      </c>
      <c r="V6" s="286">
        <v>130</v>
      </c>
      <c r="W6" s="286">
        <v>1</v>
      </c>
      <c r="X6" s="286">
        <v>184</v>
      </c>
      <c r="Y6" s="286">
        <v>1</v>
      </c>
      <c r="Z6" s="286">
        <v>6</v>
      </c>
      <c r="AA6" s="286">
        <v>0</v>
      </c>
      <c r="AB6" s="286">
        <v>6</v>
      </c>
      <c r="AC6" s="286">
        <v>0</v>
      </c>
      <c r="AD6" s="286">
        <v>187</v>
      </c>
      <c r="AE6" s="286">
        <v>0</v>
      </c>
      <c r="AF6" s="286">
        <v>406</v>
      </c>
      <c r="AG6" s="286">
        <v>0</v>
      </c>
      <c r="AH6" s="286">
        <v>55</v>
      </c>
      <c r="AI6" s="286">
        <v>0</v>
      </c>
      <c r="AJ6" s="286">
        <v>55</v>
      </c>
      <c r="AK6" s="286">
        <v>0</v>
      </c>
      <c r="AL6" s="286">
        <v>91</v>
      </c>
      <c r="AM6" s="286">
        <v>19</v>
      </c>
      <c r="AN6" s="286">
        <v>539</v>
      </c>
      <c r="AO6" s="286">
        <v>84</v>
      </c>
      <c r="AP6" s="286">
        <v>1205</v>
      </c>
      <c r="AQ6" s="286">
        <v>60</v>
      </c>
      <c r="AR6" s="286">
        <v>5819</v>
      </c>
      <c r="AS6" s="286">
        <v>1010</v>
      </c>
    </row>
    <row r="7" spans="1:46" s="3" customFormat="1" ht="13.5" customHeight="1" x14ac:dyDescent="0.55000000000000004">
      <c r="A7" s="261" t="s">
        <v>41</v>
      </c>
      <c r="B7" s="115">
        <f>SUM(B8:B9)</f>
        <v>1423</v>
      </c>
      <c r="C7" s="115">
        <f>SUM(C8:C9)</f>
        <v>108</v>
      </c>
      <c r="D7" s="115">
        <f>SUM(D8:D9)</f>
        <v>7836</v>
      </c>
      <c r="E7" s="115">
        <f>SUM(E8:E9)</f>
        <v>108</v>
      </c>
      <c r="F7" s="115">
        <f>SUM(F8:F9)</f>
        <v>1060</v>
      </c>
      <c r="G7" s="115">
        <f>SUM(G8:G9)</f>
        <v>67</v>
      </c>
      <c r="H7" s="115">
        <f>SUM(H8:H9)</f>
        <v>6812</v>
      </c>
      <c r="I7" s="115">
        <f>SUM(I8:I9)</f>
        <v>67</v>
      </c>
      <c r="J7" s="115">
        <f>SUM(J8:J9)</f>
        <v>0</v>
      </c>
      <c r="K7" s="115">
        <f>SUM(K8:K9)</f>
        <v>0</v>
      </c>
      <c r="L7" s="115">
        <f>SUM(L8:L9)</f>
        <v>0</v>
      </c>
      <c r="M7" s="115">
        <f>SUM(M8:M9)</f>
        <v>0</v>
      </c>
      <c r="N7" s="115">
        <f>SUM(N8:N9)</f>
        <v>222</v>
      </c>
      <c r="O7" s="115">
        <f>SUM(O8:O9)</f>
        <v>25</v>
      </c>
      <c r="P7" s="115">
        <f>SUM(P8:P9)</f>
        <v>333</v>
      </c>
      <c r="Q7" s="115">
        <f>SUM(Q8:Q9)</f>
        <v>25</v>
      </c>
      <c r="R7" s="115">
        <f>SUM(R8:R9)</f>
        <v>139</v>
      </c>
      <c r="S7" s="115">
        <f>SUM(S8:S9)</f>
        <v>16</v>
      </c>
      <c r="T7" s="115">
        <f>SUM(T8:T9)</f>
        <v>689</v>
      </c>
      <c r="U7" s="115">
        <f>SUM(U8:U9)</f>
        <v>16</v>
      </c>
      <c r="V7" s="115">
        <f>SUM(V8:V9)</f>
        <v>0</v>
      </c>
      <c r="W7" s="115">
        <f>SUM(W8:W9)</f>
        <v>0</v>
      </c>
      <c r="X7" s="115">
        <f>SUM(X8:X9)</f>
        <v>0</v>
      </c>
      <c r="Y7" s="115">
        <f>SUM(Y8:Y9)</f>
        <v>0</v>
      </c>
      <c r="Z7" s="115">
        <f>SUM(Z8:Z9)</f>
        <v>0</v>
      </c>
      <c r="AA7" s="115">
        <f>SUM(AA8:AA9)</f>
        <v>0</v>
      </c>
      <c r="AB7" s="115">
        <f>SUM(AB8:AB9)</f>
        <v>0</v>
      </c>
      <c r="AC7" s="115">
        <f>SUM(AC8:AC9)</f>
        <v>0</v>
      </c>
      <c r="AD7" s="115">
        <f>SUM(AD8:AD9)</f>
        <v>0</v>
      </c>
      <c r="AE7" s="115">
        <f>SUM(AE8:AE9)</f>
        <v>0</v>
      </c>
      <c r="AF7" s="115">
        <f>SUM(AF8:AF9)</f>
        <v>0</v>
      </c>
      <c r="AG7" s="115">
        <f>SUM(AG8:AG9)</f>
        <v>0</v>
      </c>
      <c r="AH7" s="115">
        <f>SUM(AH8:AH9)</f>
        <v>0</v>
      </c>
      <c r="AI7" s="115">
        <f>SUM(AI8:AI9)</f>
        <v>0</v>
      </c>
      <c r="AJ7" s="115">
        <f>SUM(AJ8:AJ9)</f>
        <v>0</v>
      </c>
      <c r="AK7" s="115">
        <f>SUM(AK8:AK9)</f>
        <v>0</v>
      </c>
      <c r="AL7" s="115">
        <f>SUM(AL8:AL9)</f>
        <v>2</v>
      </c>
      <c r="AM7" s="115">
        <f>SUM(AM8:AM9)</f>
        <v>0</v>
      </c>
      <c r="AN7" s="115">
        <f>SUM(AN8:AN9)</f>
        <v>2</v>
      </c>
      <c r="AO7" s="115">
        <f>SUM(AO8:AO9)</f>
        <v>0</v>
      </c>
      <c r="AP7" s="115">
        <f>SUM(AP8:AP9)</f>
        <v>0</v>
      </c>
      <c r="AQ7" s="115">
        <f>SUM(AQ8:AQ9)</f>
        <v>0</v>
      </c>
      <c r="AR7" s="115">
        <f>SUM(AR8:AR9)</f>
        <v>0</v>
      </c>
      <c r="AS7" s="115">
        <f>SUM(AS8:AS9)</f>
        <v>0</v>
      </c>
    </row>
    <row r="8" spans="1:46" s="108" customFormat="1" ht="13.5" customHeight="1" x14ac:dyDescent="0.55000000000000004">
      <c r="A8" s="114" t="s">
        <v>40</v>
      </c>
      <c r="B8" s="126">
        <f>SUM(F8,J8,N8,R8,V8,Z8,AD8,AH8,AL8,AP8)</f>
        <v>357</v>
      </c>
      <c r="C8" s="125">
        <v>0</v>
      </c>
      <c r="D8" s="285">
        <f>SUM(H8,L8,P8,T8,X8,AB8,AF8,AJ8,AN8,AR8)</f>
        <v>5213</v>
      </c>
      <c r="E8" s="125">
        <v>0</v>
      </c>
      <c r="F8" s="126">
        <v>292</v>
      </c>
      <c r="G8" s="125">
        <v>0</v>
      </c>
      <c r="H8" s="285">
        <v>5107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6">
        <v>63</v>
      </c>
      <c r="O8" s="125">
        <v>0</v>
      </c>
      <c r="P8" s="126">
        <v>104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125">
        <v>0</v>
      </c>
      <c r="AE8" s="125">
        <v>0</v>
      </c>
      <c r="AF8" s="125">
        <v>0</v>
      </c>
      <c r="AG8" s="125">
        <v>0</v>
      </c>
      <c r="AH8" s="125">
        <v>0</v>
      </c>
      <c r="AI8" s="125">
        <v>0</v>
      </c>
      <c r="AJ8" s="125">
        <v>0</v>
      </c>
      <c r="AK8" s="125">
        <v>0</v>
      </c>
      <c r="AL8" s="125">
        <v>2</v>
      </c>
      <c r="AM8" s="125">
        <v>0</v>
      </c>
      <c r="AN8" s="126">
        <v>2</v>
      </c>
      <c r="AO8" s="125">
        <v>0</v>
      </c>
      <c r="AP8" s="125">
        <v>0</v>
      </c>
      <c r="AQ8" s="125">
        <v>0</v>
      </c>
      <c r="AR8" s="125">
        <v>0</v>
      </c>
      <c r="AS8" s="125">
        <v>0</v>
      </c>
    </row>
    <row r="9" spans="1:46" s="120" customFormat="1" ht="13.5" customHeight="1" x14ac:dyDescent="0.55000000000000004">
      <c r="A9" s="124" t="s">
        <v>61</v>
      </c>
      <c r="B9" s="284">
        <f>IF(SUM(B10:B17)=0,"-",SUM(B10:B17))</f>
        <v>1066</v>
      </c>
      <c r="C9" s="284">
        <f>IF(SUM(C10:C17)=0,"-",SUM(C10:C17))</f>
        <v>108</v>
      </c>
      <c r="D9" s="284">
        <f>IF(SUM(D10:D17)=0,"-",SUM(D10:D17))</f>
        <v>2623</v>
      </c>
      <c r="E9" s="284">
        <f>IF(SUM(E10:E17)=0,"-",SUM(E10:E17))</f>
        <v>108</v>
      </c>
      <c r="F9" s="122">
        <f>IF(SUM(F10:F17)=0,"-",SUM(F10:F17))</f>
        <v>768</v>
      </c>
      <c r="G9" s="122">
        <f>IF(SUM(G10:G17)=0,"-",SUM(G10:G17))</f>
        <v>67</v>
      </c>
      <c r="H9" s="122">
        <f>IF(SUM(H10:H17)=0,"-",SUM(H10:H17))</f>
        <v>1705</v>
      </c>
      <c r="I9" s="122">
        <f>IF(SUM(I10:I17)=0,"-",SUM(I10:I17))</f>
        <v>67</v>
      </c>
      <c r="J9" s="122" t="str">
        <f>IF(SUM(J10:J17)=0,"-",SUM(J10:J17))</f>
        <v>-</v>
      </c>
      <c r="K9" s="122" t="str">
        <f>IF(SUM(K10:K17)=0,"-",SUM(K10:K17))</f>
        <v>-</v>
      </c>
      <c r="L9" s="122" t="str">
        <f>IF(SUM(L10:L17)=0,"-",SUM(L10:L17))</f>
        <v>-</v>
      </c>
      <c r="M9" s="122" t="str">
        <f>IF(SUM(M10:M17)=0,"-",SUM(M10:M17))</f>
        <v>-</v>
      </c>
      <c r="N9" s="122">
        <f>IF(SUM(N10:N17)=0,"-",SUM(N10:N17))</f>
        <v>159</v>
      </c>
      <c r="O9" s="122">
        <f>IF(SUM(O10:O17)=0,"-",SUM(O10:O17))</f>
        <v>25</v>
      </c>
      <c r="P9" s="122">
        <f>IF(SUM(P10:P17)=0,"-",SUM(P10:P17))</f>
        <v>229</v>
      </c>
      <c r="Q9" s="122">
        <f>IF(SUM(Q10:Q17)=0,"-",SUM(Q10:Q17))</f>
        <v>25</v>
      </c>
      <c r="R9" s="122">
        <f>IF(SUM(R10:R17)=0,"-",SUM(R10:R17))</f>
        <v>139</v>
      </c>
      <c r="S9" s="122">
        <f>IF(SUM(S10:S17)=0,"-",SUM(S10:S17))</f>
        <v>16</v>
      </c>
      <c r="T9" s="122">
        <f>IF(SUM(T10:T17)=0,"-",SUM(T10:T17))</f>
        <v>689</v>
      </c>
      <c r="U9" s="122">
        <f>IF(SUM(U10:U17)=0,"-",SUM(U10:U17))</f>
        <v>16</v>
      </c>
      <c r="V9" s="122" t="str">
        <f>IF(SUM(V10:V17)=0,"-",SUM(V10:V17))</f>
        <v>-</v>
      </c>
      <c r="W9" s="122" t="str">
        <f>IF(SUM(W10:W17)=0,"-",SUM(W10:W17))</f>
        <v>-</v>
      </c>
      <c r="X9" s="122" t="str">
        <f>IF(SUM(X10:X17)=0,"-",SUM(X10:X17))</f>
        <v>-</v>
      </c>
      <c r="Y9" s="122" t="str">
        <f>IF(SUM(Y10:Y17)=0,"-",SUM(Y10:Y17))</f>
        <v>-</v>
      </c>
      <c r="Z9" s="122" t="str">
        <f>IF(SUM(Z10:Z17)=0,"-",SUM(Z10:Z17))</f>
        <v>-</v>
      </c>
      <c r="AA9" s="122" t="str">
        <f>IF(SUM(AA10:AA17)=0,"-",SUM(AA10:AA17))</f>
        <v>-</v>
      </c>
      <c r="AB9" s="122" t="str">
        <f>IF(SUM(AB10:AB17)=0,"-",SUM(AB10:AB17))</f>
        <v>-</v>
      </c>
      <c r="AC9" s="122" t="str">
        <f>IF(SUM(AC10:AC17)=0,"-",SUM(AC10:AC17))</f>
        <v>-</v>
      </c>
      <c r="AD9" s="122" t="str">
        <f>IF(SUM(AD10:AD17)=0,"-",SUM(AD10:AD17))</f>
        <v>-</v>
      </c>
      <c r="AE9" s="122" t="str">
        <f>IF(SUM(AE10:AE17)=0,"-",SUM(AE10:AE17))</f>
        <v>-</v>
      </c>
      <c r="AF9" s="122" t="str">
        <f>IF(SUM(AF10:AF17)=0,"-",SUM(AF10:AF17))</f>
        <v>-</v>
      </c>
      <c r="AG9" s="122" t="str">
        <f>IF(SUM(AG10:AG17)=0,"-",SUM(AG10:AG17))</f>
        <v>-</v>
      </c>
      <c r="AH9" s="122" t="str">
        <f>IF(SUM(AH10:AH17)=0,"-",SUM(AH10:AH17))</f>
        <v>-</v>
      </c>
      <c r="AI9" s="122" t="str">
        <f>IF(SUM(AI10:AI17)=0,"-",SUM(AI10:AI17))</f>
        <v>-</v>
      </c>
      <c r="AJ9" s="122" t="str">
        <f>IF(SUM(AJ10:AJ17)=0,"-",SUM(AJ10:AJ17))</f>
        <v>-</v>
      </c>
      <c r="AK9" s="122" t="str">
        <f>IF(SUM(AK10:AK17)=0,"-",SUM(AK10:AK17))</f>
        <v>-</v>
      </c>
      <c r="AL9" s="122" t="str">
        <f>IF(SUM(AL10:AL17)=0,"-",SUM(AL10:AL17))</f>
        <v>-</v>
      </c>
      <c r="AM9" s="122" t="str">
        <f>IF(SUM(AM10:AM17)=0,"-",SUM(AM10:AM17))</f>
        <v>-</v>
      </c>
      <c r="AN9" s="122" t="str">
        <f>IF(SUM(AN10:AN17)=0,"-",SUM(AN10:AN17))</f>
        <v>-</v>
      </c>
      <c r="AO9" s="122" t="str">
        <f>IF(SUM(AO10:AO17)=0,"-",SUM(AO10:AO17))</f>
        <v>-</v>
      </c>
      <c r="AP9" s="122" t="str">
        <f>IF(SUM(AP10:AP17)=0,"-",SUM(AP10:AP17))</f>
        <v>-</v>
      </c>
      <c r="AQ9" s="122" t="str">
        <f>IF(SUM(AQ10:AQ17)=0,"-",SUM(AQ10:AQ17))</f>
        <v>-</v>
      </c>
      <c r="AR9" s="122" t="str">
        <f>IF(SUM(AR10:AR17)=0,"-",SUM(AR10:AR17))</f>
        <v>-</v>
      </c>
      <c r="AS9" s="122" t="str">
        <f>IF(SUM(AS10:AS17)=0,"-",SUM(AS10:AS17))</f>
        <v>-</v>
      </c>
    </row>
    <row r="10" spans="1:46" s="108" customFormat="1" ht="13.5" customHeight="1" x14ac:dyDescent="0.55000000000000004">
      <c r="A10" s="111" t="s">
        <v>35</v>
      </c>
      <c r="B10" s="109">
        <f>IF(SUM(F10,J10,N10,R10,V10,Z10,AD10,AH10,AL10,AP10)=0,"-",SUM(F10,J10,N10,R10,V10,AD10,AH10,AL10,AP10))</f>
        <v>490</v>
      </c>
      <c r="C10" s="109" t="str">
        <f>IF(SUM(G10,K10,O10,S10,W10,AA10,AE10,AI10,AM10,AQ10)=0,"-",SUM(G10,K10,O10,S10,W10,AA10,AE10,AI10,AM10,AQ10))</f>
        <v>-</v>
      </c>
      <c r="D10" s="109">
        <f>IF(SUM(H10,L10,P10,T10,X10,AB10,AF10,AJ10,AN10,AR10)=0,"-",SUM(H10,L10,P10,T10,X10,AF10,AJ10,AN10,AR10))</f>
        <v>490</v>
      </c>
      <c r="E10" s="109" t="str">
        <f>IF(SUM(I10,M10,Q10,U10,Y10,AC10,AG10,AK10,AO10,AS10)=0,"-",SUM(I10,M10,Q10,U10,Y10,AC10,AG10,AK10,AO10,AS10))</f>
        <v>-</v>
      </c>
      <c r="F10" s="109">
        <v>417</v>
      </c>
      <c r="G10" s="109" t="s">
        <v>25</v>
      </c>
      <c r="H10" s="109">
        <v>417</v>
      </c>
      <c r="I10" s="109" t="s">
        <v>25</v>
      </c>
      <c r="J10" s="109" t="s">
        <v>25</v>
      </c>
      <c r="K10" s="109" t="s">
        <v>25</v>
      </c>
      <c r="L10" s="109" t="s">
        <v>25</v>
      </c>
      <c r="M10" s="109" t="s">
        <v>25</v>
      </c>
      <c r="N10" s="109">
        <v>23</v>
      </c>
      <c r="O10" s="109" t="s">
        <v>25</v>
      </c>
      <c r="P10" s="109">
        <v>23</v>
      </c>
      <c r="Q10" s="109" t="s">
        <v>25</v>
      </c>
      <c r="R10" s="109">
        <v>50</v>
      </c>
      <c r="S10" s="109" t="s">
        <v>25</v>
      </c>
      <c r="T10" s="109">
        <v>50</v>
      </c>
      <c r="U10" s="109" t="s">
        <v>25</v>
      </c>
      <c r="V10" s="109" t="s">
        <v>25</v>
      </c>
      <c r="W10" s="109" t="s">
        <v>25</v>
      </c>
      <c r="X10" s="109" t="s">
        <v>25</v>
      </c>
      <c r="Y10" s="109" t="s">
        <v>25</v>
      </c>
      <c r="Z10" s="109" t="s">
        <v>25</v>
      </c>
      <c r="AA10" s="109" t="s">
        <v>25</v>
      </c>
      <c r="AB10" s="109" t="s">
        <v>25</v>
      </c>
      <c r="AC10" s="109" t="s">
        <v>25</v>
      </c>
      <c r="AD10" s="109" t="s">
        <v>25</v>
      </c>
      <c r="AE10" s="109" t="s">
        <v>25</v>
      </c>
      <c r="AF10" s="109" t="s">
        <v>25</v>
      </c>
      <c r="AG10" s="109" t="s">
        <v>25</v>
      </c>
      <c r="AH10" s="109" t="s">
        <v>25</v>
      </c>
      <c r="AI10" s="109" t="s">
        <v>25</v>
      </c>
      <c r="AJ10" s="109" t="s">
        <v>25</v>
      </c>
      <c r="AK10" s="109" t="s">
        <v>25</v>
      </c>
      <c r="AL10" s="109" t="s">
        <v>25</v>
      </c>
      <c r="AM10" s="109" t="s">
        <v>25</v>
      </c>
      <c r="AN10" s="109" t="s">
        <v>25</v>
      </c>
      <c r="AO10" s="109" t="s">
        <v>25</v>
      </c>
      <c r="AP10" s="109" t="s">
        <v>25</v>
      </c>
      <c r="AQ10" s="109" t="s">
        <v>25</v>
      </c>
      <c r="AR10" s="109" t="s">
        <v>25</v>
      </c>
      <c r="AS10" s="109" t="s">
        <v>25</v>
      </c>
    </row>
    <row r="11" spans="1:46" s="108" customFormat="1" ht="13.5" customHeight="1" x14ac:dyDescent="0.55000000000000004">
      <c r="A11" s="111" t="s">
        <v>34</v>
      </c>
      <c r="B11" s="109">
        <f>IF(SUM(F11,J11,N11,R11,V11,Z11,AD11,AH11,AL11,AP11)=0,"-",SUM(F11,J11,N11,R11,V11,AD11,AH11,AL11,AP11))</f>
        <v>9</v>
      </c>
      <c r="C11" s="109" t="str">
        <f>IF(SUM(G11,K11,O11,S11,W11,AA11,AE11,AI11,AM11,AQ11)=0,"-",SUM(G11,K11,O11,S11,W11,AA11,AE11,AI11,AM11,AQ11))</f>
        <v>-</v>
      </c>
      <c r="D11" s="109">
        <f>IF(SUM(H11,L11,P11,T11,X11,AB11,AF11,AJ11,AN11,AR11)=0,"-",SUM(H11,L11,P11,T11,X11,AF11,AJ11,AN11,AR11))</f>
        <v>19</v>
      </c>
      <c r="E11" s="109" t="str">
        <f>IF(SUM(I11,M11,Q11,U11,Y11,AC11,AG11,AK11,AO11,AS11)=0,"-",SUM(I11,M11,Q11,U11,Y11,AC11,AG11,AK11,AO11,AS11))</f>
        <v>-</v>
      </c>
      <c r="F11" s="109">
        <v>3</v>
      </c>
      <c r="G11" s="109" t="s">
        <v>25</v>
      </c>
      <c r="H11" s="109">
        <v>13</v>
      </c>
      <c r="I11" s="109" t="s">
        <v>25</v>
      </c>
      <c r="J11" s="109" t="s">
        <v>25</v>
      </c>
      <c r="K11" s="109" t="s">
        <v>25</v>
      </c>
      <c r="L11" s="109" t="s">
        <v>25</v>
      </c>
      <c r="M11" s="109" t="s">
        <v>25</v>
      </c>
      <c r="N11" s="109">
        <v>5</v>
      </c>
      <c r="O11" s="109" t="s">
        <v>25</v>
      </c>
      <c r="P11" s="109">
        <v>5</v>
      </c>
      <c r="Q11" s="109" t="s">
        <v>25</v>
      </c>
      <c r="R11" s="109">
        <v>1</v>
      </c>
      <c r="S11" s="109" t="s">
        <v>25</v>
      </c>
      <c r="T11" s="109">
        <v>1</v>
      </c>
      <c r="U11" s="109" t="s">
        <v>25</v>
      </c>
      <c r="V11" s="109" t="s">
        <v>25</v>
      </c>
      <c r="W11" s="109" t="s">
        <v>25</v>
      </c>
      <c r="X11" s="109" t="s">
        <v>25</v>
      </c>
      <c r="Y11" s="109" t="s">
        <v>25</v>
      </c>
      <c r="Z11" s="109" t="s">
        <v>25</v>
      </c>
      <c r="AA11" s="109" t="s">
        <v>25</v>
      </c>
      <c r="AB11" s="109" t="s">
        <v>25</v>
      </c>
      <c r="AC11" s="109" t="s">
        <v>25</v>
      </c>
      <c r="AD11" s="109" t="s">
        <v>25</v>
      </c>
      <c r="AE11" s="109" t="s">
        <v>25</v>
      </c>
      <c r="AF11" s="109" t="s">
        <v>25</v>
      </c>
      <c r="AG11" s="109" t="s">
        <v>25</v>
      </c>
      <c r="AH11" s="109" t="s">
        <v>25</v>
      </c>
      <c r="AI11" s="109" t="s">
        <v>25</v>
      </c>
      <c r="AJ11" s="109" t="s">
        <v>25</v>
      </c>
      <c r="AK11" s="109" t="s">
        <v>25</v>
      </c>
      <c r="AL11" s="109" t="s">
        <v>25</v>
      </c>
      <c r="AM11" s="109" t="s">
        <v>25</v>
      </c>
      <c r="AN11" s="109" t="s">
        <v>25</v>
      </c>
      <c r="AO11" s="109" t="s">
        <v>25</v>
      </c>
      <c r="AP11" s="109" t="s">
        <v>25</v>
      </c>
      <c r="AQ11" s="109" t="s">
        <v>25</v>
      </c>
      <c r="AR11" s="109" t="s">
        <v>25</v>
      </c>
      <c r="AS11" s="109" t="s">
        <v>25</v>
      </c>
    </row>
    <row r="12" spans="1:46" s="108" customFormat="1" ht="13.5" customHeight="1" x14ac:dyDescent="0.55000000000000004">
      <c r="A12" s="111" t="s">
        <v>33</v>
      </c>
      <c r="B12" s="109">
        <f>IF(SUM(F12,J12,N12,R12,V12,Z12,AD12,AH12,AL12,AP12)=0,"-",SUM(F12,J12,N12,R12,V12,AD12,AH12,AL12,AP12))</f>
        <v>78</v>
      </c>
      <c r="C12" s="109">
        <f>IF(SUM(G12,K12,O12,S12,W12,AA12,AE12,AI12,AM12,AQ12)=0,"-",SUM(G12,K12,O12,S12,W12,AA12,AE12,AI12,AM12,AQ12))</f>
        <v>7</v>
      </c>
      <c r="D12" s="109">
        <f>IF(SUM(H12,L12,P12,T12,X12,AB12,AF12,AJ12,AN12,AR12)=0,"-",SUM(H12,L12,P12,T12,X12,AF12,AJ12,AN12,AR12))</f>
        <v>551</v>
      </c>
      <c r="E12" s="109">
        <f>IF(SUM(I12,M12,Q12,U12,Y12,AC12,AG12,AK12,AO12,AS12)=0,"-",SUM(I12,M12,Q12,U12,Y12,AC12,AG12,AK12,AO12,AS12))</f>
        <v>7</v>
      </c>
      <c r="F12" s="109">
        <v>24</v>
      </c>
      <c r="G12" s="109">
        <v>7</v>
      </c>
      <c r="H12" s="109">
        <v>242</v>
      </c>
      <c r="I12" s="109">
        <v>7</v>
      </c>
      <c r="J12" s="109" t="s">
        <v>25</v>
      </c>
      <c r="K12" s="109" t="s">
        <v>25</v>
      </c>
      <c r="L12" s="109" t="s">
        <v>25</v>
      </c>
      <c r="M12" s="109" t="s">
        <v>25</v>
      </c>
      <c r="N12" s="109">
        <v>26</v>
      </c>
      <c r="O12" s="109" t="s">
        <v>25</v>
      </c>
      <c r="P12" s="109">
        <v>26</v>
      </c>
      <c r="Q12" s="109" t="s">
        <v>25</v>
      </c>
      <c r="R12" s="109">
        <v>28</v>
      </c>
      <c r="S12" s="109" t="s">
        <v>25</v>
      </c>
      <c r="T12" s="109">
        <v>283</v>
      </c>
      <c r="U12" s="109" t="s">
        <v>25</v>
      </c>
      <c r="V12" s="109" t="s">
        <v>25</v>
      </c>
      <c r="W12" s="109" t="s">
        <v>25</v>
      </c>
      <c r="X12" s="109" t="s">
        <v>25</v>
      </c>
      <c r="Y12" s="109" t="s">
        <v>25</v>
      </c>
      <c r="Z12" s="109" t="s">
        <v>25</v>
      </c>
      <c r="AA12" s="109" t="s">
        <v>25</v>
      </c>
      <c r="AB12" s="109" t="s">
        <v>25</v>
      </c>
      <c r="AC12" s="109" t="s">
        <v>25</v>
      </c>
      <c r="AD12" s="109" t="s">
        <v>25</v>
      </c>
      <c r="AE12" s="109" t="s">
        <v>25</v>
      </c>
      <c r="AF12" s="109" t="s">
        <v>25</v>
      </c>
      <c r="AG12" s="109" t="s">
        <v>25</v>
      </c>
      <c r="AH12" s="109" t="s">
        <v>25</v>
      </c>
      <c r="AI12" s="109" t="s">
        <v>25</v>
      </c>
      <c r="AJ12" s="109" t="s">
        <v>25</v>
      </c>
      <c r="AK12" s="109" t="s">
        <v>25</v>
      </c>
      <c r="AL12" s="109" t="s">
        <v>25</v>
      </c>
      <c r="AM12" s="109" t="s">
        <v>25</v>
      </c>
      <c r="AN12" s="109" t="s">
        <v>25</v>
      </c>
      <c r="AO12" s="109" t="s">
        <v>25</v>
      </c>
      <c r="AP12" s="109" t="s">
        <v>25</v>
      </c>
      <c r="AQ12" s="109" t="s">
        <v>25</v>
      </c>
      <c r="AR12" s="109" t="s">
        <v>25</v>
      </c>
      <c r="AS12" s="109" t="s">
        <v>25</v>
      </c>
    </row>
    <row r="13" spans="1:46" s="108" customFormat="1" ht="13.5" customHeight="1" x14ac:dyDescent="0.55000000000000004">
      <c r="A13" s="111" t="s">
        <v>32</v>
      </c>
      <c r="B13" s="109">
        <f>IF(SUM(F13,J13,N13,R13,V13,Z13,AD13,AH13,AL13,AP13)=0,"-",SUM(F13,J13,N13,R13,V13,AD13,AH13,AL13,AP13))</f>
        <v>37</v>
      </c>
      <c r="C13" s="109">
        <f>IF(SUM(G13,K13,O13,S13,W13,AA13,AE13,AI13,AM13,AQ13)=0,"-",SUM(G13,K13,O13,S13,W13,AA13,AE13,AI13,AM13,AQ13))</f>
        <v>24</v>
      </c>
      <c r="D13" s="109">
        <f>IF(SUM(H13,L13,P13,T13,X13,AB13,AF13,AJ13,AN13,AR13)=0,"-",SUM(H13,L13,P13,T13,X13,AF13,AJ13,AN13,AR13))</f>
        <v>443</v>
      </c>
      <c r="E13" s="109">
        <f>IF(SUM(I13,M13,Q13,U13,Y13,AC13,AG13,AK13,AO13,AS13)=0,"-",SUM(I13,M13,Q13,U13,Y13,AC13,AG13,AK13,AO13,AS13))</f>
        <v>24</v>
      </c>
      <c r="F13" s="109">
        <v>25</v>
      </c>
      <c r="G13" s="109">
        <v>15</v>
      </c>
      <c r="H13" s="109">
        <v>125</v>
      </c>
      <c r="I13" s="109">
        <v>15</v>
      </c>
      <c r="J13" s="109" t="s">
        <v>25</v>
      </c>
      <c r="K13" s="109" t="s">
        <v>25</v>
      </c>
      <c r="L13" s="109" t="s">
        <v>25</v>
      </c>
      <c r="M13" s="109" t="s">
        <v>25</v>
      </c>
      <c r="N13" s="109">
        <v>6</v>
      </c>
      <c r="O13" s="109">
        <v>6</v>
      </c>
      <c r="P13" s="109">
        <v>18</v>
      </c>
      <c r="Q13" s="109">
        <v>6</v>
      </c>
      <c r="R13" s="109">
        <v>6</v>
      </c>
      <c r="S13" s="109">
        <v>3</v>
      </c>
      <c r="T13" s="109">
        <v>300</v>
      </c>
      <c r="U13" s="109">
        <v>3</v>
      </c>
      <c r="V13" s="109" t="s">
        <v>25</v>
      </c>
      <c r="W13" s="109" t="s">
        <v>25</v>
      </c>
      <c r="X13" s="109" t="s">
        <v>25</v>
      </c>
      <c r="Y13" s="109" t="s">
        <v>25</v>
      </c>
      <c r="Z13" s="109" t="s">
        <v>25</v>
      </c>
      <c r="AA13" s="109" t="s">
        <v>25</v>
      </c>
      <c r="AB13" s="109" t="s">
        <v>25</v>
      </c>
      <c r="AC13" s="109" t="s">
        <v>25</v>
      </c>
      <c r="AD13" s="109" t="s">
        <v>25</v>
      </c>
      <c r="AE13" s="109" t="s">
        <v>25</v>
      </c>
      <c r="AF13" s="109" t="s">
        <v>25</v>
      </c>
      <c r="AG13" s="109" t="s">
        <v>25</v>
      </c>
      <c r="AH13" s="109" t="s">
        <v>25</v>
      </c>
      <c r="AI13" s="109" t="s">
        <v>25</v>
      </c>
      <c r="AJ13" s="109" t="s">
        <v>25</v>
      </c>
      <c r="AK13" s="109" t="s">
        <v>25</v>
      </c>
      <c r="AL13" s="109" t="s">
        <v>25</v>
      </c>
      <c r="AM13" s="109" t="s">
        <v>25</v>
      </c>
      <c r="AN13" s="109" t="s">
        <v>25</v>
      </c>
      <c r="AO13" s="109" t="s">
        <v>25</v>
      </c>
      <c r="AP13" s="109" t="s">
        <v>25</v>
      </c>
      <c r="AQ13" s="109" t="s">
        <v>25</v>
      </c>
      <c r="AR13" s="109" t="s">
        <v>25</v>
      </c>
      <c r="AS13" s="109" t="s">
        <v>25</v>
      </c>
    </row>
    <row r="14" spans="1:46" s="108" customFormat="1" ht="13.5" customHeight="1" x14ac:dyDescent="0.55000000000000004">
      <c r="A14" s="111" t="s">
        <v>31</v>
      </c>
      <c r="B14" s="109">
        <f>IF(SUM(F14,J14,N14,R14,V14,Z14,AD14,AH14,AL14,AP14)=0,"-",SUM(F14,J14,N14,R14,V14,AD14,AH14,AL14,AP14))</f>
        <v>160</v>
      </c>
      <c r="C14" s="109">
        <f>IF(SUM(G14,K14,O14,S14,W14,AA14,AE14,AI14,AM14,AQ14)=0,"-",SUM(G14,K14,O14,S14,W14,AA14,AE14,AI14,AM14,AQ14))</f>
        <v>35</v>
      </c>
      <c r="D14" s="109">
        <f>IF(SUM(H14,L14,P14,T14,X14,AB14,AF14,AJ14,AN14,AR14)=0,"-",SUM(H14,L14,P14,T14,X14,AF14,AJ14,AN14,AR14))</f>
        <v>283</v>
      </c>
      <c r="E14" s="109">
        <f>IF(SUM(I14,M14,Q14,U14,Y14,AC14,AG14,AK14,AO14,AS14)=0,"-",SUM(I14,M14,Q14,U14,Y14,AC14,AG14,AK14,AO14,AS14))</f>
        <v>35</v>
      </c>
      <c r="F14" s="109">
        <v>114</v>
      </c>
      <c r="G14" s="109">
        <v>29</v>
      </c>
      <c r="H14" s="109">
        <v>212</v>
      </c>
      <c r="I14" s="109">
        <v>29</v>
      </c>
      <c r="J14" s="109" t="s">
        <v>25</v>
      </c>
      <c r="K14" s="109" t="s">
        <v>25</v>
      </c>
      <c r="L14" s="109" t="s">
        <v>25</v>
      </c>
      <c r="M14" s="109" t="s">
        <v>25</v>
      </c>
      <c r="N14" s="109">
        <v>45</v>
      </c>
      <c r="O14" s="109">
        <v>5</v>
      </c>
      <c r="P14" s="109">
        <v>70</v>
      </c>
      <c r="Q14" s="109">
        <v>5</v>
      </c>
      <c r="R14" s="109">
        <v>1</v>
      </c>
      <c r="S14" s="109">
        <v>1</v>
      </c>
      <c r="T14" s="109">
        <v>1</v>
      </c>
      <c r="U14" s="109">
        <v>1</v>
      </c>
      <c r="V14" s="109" t="s">
        <v>25</v>
      </c>
      <c r="W14" s="109" t="s">
        <v>25</v>
      </c>
      <c r="X14" s="109" t="s">
        <v>25</v>
      </c>
      <c r="Y14" s="109" t="s">
        <v>25</v>
      </c>
      <c r="Z14" s="109" t="s">
        <v>25</v>
      </c>
      <c r="AA14" s="109" t="s">
        <v>25</v>
      </c>
      <c r="AB14" s="109" t="s">
        <v>25</v>
      </c>
      <c r="AC14" s="109" t="s">
        <v>25</v>
      </c>
      <c r="AD14" s="109" t="s">
        <v>25</v>
      </c>
      <c r="AE14" s="109" t="s">
        <v>25</v>
      </c>
      <c r="AF14" s="109" t="s">
        <v>25</v>
      </c>
      <c r="AG14" s="109" t="s">
        <v>25</v>
      </c>
      <c r="AH14" s="109" t="s">
        <v>25</v>
      </c>
      <c r="AI14" s="109" t="s">
        <v>25</v>
      </c>
      <c r="AJ14" s="109" t="s">
        <v>25</v>
      </c>
      <c r="AK14" s="109" t="s">
        <v>25</v>
      </c>
      <c r="AL14" s="109" t="s">
        <v>25</v>
      </c>
      <c r="AM14" s="109" t="s">
        <v>25</v>
      </c>
      <c r="AN14" s="109" t="s">
        <v>25</v>
      </c>
      <c r="AO14" s="109" t="s">
        <v>25</v>
      </c>
      <c r="AP14" s="109" t="s">
        <v>25</v>
      </c>
      <c r="AQ14" s="109" t="s">
        <v>25</v>
      </c>
      <c r="AR14" s="109" t="s">
        <v>25</v>
      </c>
      <c r="AS14" s="109" t="s">
        <v>25</v>
      </c>
    </row>
    <row r="15" spans="1:46" s="108" customFormat="1" ht="13.5" customHeight="1" x14ac:dyDescent="0.55000000000000004">
      <c r="A15" s="111" t="s">
        <v>30</v>
      </c>
      <c r="B15" s="109">
        <f>IF(SUM(F15,J15,N15,R15,V15,Z15,AD15,AH15,AL15,AP15)=0,"-",SUM(F15,J15,N15,R15,V15,AD15,AH15,AL15,AP15))</f>
        <v>147</v>
      </c>
      <c r="C15" s="109">
        <f>IF(SUM(G15,K15,O15,S15,W15,AA15,AE15,AI15,AM15,AQ15)=0,"-",SUM(G15,K15,O15,S15,W15,AA15,AE15,AI15,AM15,AQ15))</f>
        <v>9</v>
      </c>
      <c r="D15" s="109">
        <f>IF(SUM(H15,L15,P15,T15,X15,AB15,AF15,AJ15,AN15,AR15)=0,"-",SUM(H15,L15,P15,T15,X15,AF15,AJ15,AN15,AR15))</f>
        <v>324</v>
      </c>
      <c r="E15" s="109">
        <f>IF(SUM(I15,M15,Q15,U15,Y15,AC15,AG15,AK15,AO15,AS15)=0,"-",SUM(I15,M15,Q15,U15,Y15,AC15,AG15,AK15,AO15,AS15))</f>
        <v>9</v>
      </c>
      <c r="F15" s="109">
        <v>67</v>
      </c>
      <c r="G15" s="109" t="s">
        <v>25</v>
      </c>
      <c r="H15" s="109">
        <v>242</v>
      </c>
      <c r="I15" s="109" t="s">
        <v>25</v>
      </c>
      <c r="J15" s="109" t="s">
        <v>25</v>
      </c>
      <c r="K15" s="109" t="s">
        <v>25</v>
      </c>
      <c r="L15" s="109" t="s">
        <v>25</v>
      </c>
      <c r="M15" s="109" t="s">
        <v>25</v>
      </c>
      <c r="N15" s="109">
        <v>31</v>
      </c>
      <c r="O15" s="109">
        <v>1</v>
      </c>
      <c r="P15" s="109">
        <v>32</v>
      </c>
      <c r="Q15" s="109">
        <v>1</v>
      </c>
      <c r="R15" s="109">
        <v>49</v>
      </c>
      <c r="S15" s="109">
        <v>8</v>
      </c>
      <c r="T15" s="109">
        <v>50</v>
      </c>
      <c r="U15" s="109">
        <v>8</v>
      </c>
      <c r="V15" s="109" t="s">
        <v>25</v>
      </c>
      <c r="W15" s="109" t="s">
        <v>25</v>
      </c>
      <c r="X15" s="109" t="s">
        <v>25</v>
      </c>
      <c r="Y15" s="109" t="s">
        <v>25</v>
      </c>
      <c r="Z15" s="109" t="s">
        <v>25</v>
      </c>
      <c r="AA15" s="109" t="s">
        <v>25</v>
      </c>
      <c r="AB15" s="109" t="s">
        <v>25</v>
      </c>
      <c r="AC15" s="109" t="s">
        <v>25</v>
      </c>
      <c r="AD15" s="109" t="s">
        <v>25</v>
      </c>
      <c r="AE15" s="109" t="s">
        <v>25</v>
      </c>
      <c r="AF15" s="109" t="s">
        <v>25</v>
      </c>
      <c r="AG15" s="109" t="s">
        <v>25</v>
      </c>
      <c r="AH15" s="109" t="s">
        <v>25</v>
      </c>
      <c r="AI15" s="109" t="s">
        <v>25</v>
      </c>
      <c r="AJ15" s="109" t="s">
        <v>25</v>
      </c>
      <c r="AK15" s="109" t="s">
        <v>25</v>
      </c>
      <c r="AL15" s="109" t="s">
        <v>25</v>
      </c>
      <c r="AM15" s="109" t="s">
        <v>25</v>
      </c>
      <c r="AN15" s="109" t="s">
        <v>25</v>
      </c>
      <c r="AO15" s="109" t="s">
        <v>25</v>
      </c>
      <c r="AP15" s="109" t="s">
        <v>25</v>
      </c>
      <c r="AQ15" s="109" t="s">
        <v>25</v>
      </c>
      <c r="AR15" s="109" t="s">
        <v>25</v>
      </c>
      <c r="AS15" s="109" t="s">
        <v>25</v>
      </c>
    </row>
    <row r="16" spans="1:46" s="108" customFormat="1" ht="13.5" customHeight="1" x14ac:dyDescent="0.55000000000000004">
      <c r="A16" s="111" t="s">
        <v>29</v>
      </c>
      <c r="B16" s="109">
        <f>IF(SUM(F16,J16,N16,R16,V16,Z16,AD16,AH16,AL16,AP16)=0,"-",SUM(F16,J16,N16,R16,V16,AD16,AH16,AL16,AP16))</f>
        <v>64</v>
      </c>
      <c r="C16" s="109">
        <f>IF(SUM(G16,K16,O16,S16,W16,AA16,AE16,AI16,AM16,AQ16)=0,"-",SUM(G16,K16,O16,S16,W16,AA16,AE16,AI16,AM16,AQ16))</f>
        <v>32</v>
      </c>
      <c r="D16" s="109">
        <f>IF(SUM(H16,L16,P16,T16,X16,AB16,AF16,AJ16,AN16,AR16)=0,"-",SUM(H16,L16,P16,T16,X16,AF16,AJ16,AN16,AR16))</f>
        <v>141</v>
      </c>
      <c r="E16" s="109">
        <f>IF(SUM(I16,M16,Q16,U16,Y16,AC16,AG16,AK16,AO16,AS16)=0,"-",SUM(I16,M16,Q16,U16,Y16,AC16,AG16,AK16,AO16,AS16))</f>
        <v>32</v>
      </c>
      <c r="F16" s="109">
        <v>38</v>
      </c>
      <c r="G16" s="109">
        <v>16</v>
      </c>
      <c r="H16" s="109">
        <v>83</v>
      </c>
      <c r="I16" s="109">
        <v>16</v>
      </c>
      <c r="J16" s="109" t="s">
        <v>25</v>
      </c>
      <c r="K16" s="109" t="s">
        <v>25</v>
      </c>
      <c r="L16" s="109" t="s">
        <v>25</v>
      </c>
      <c r="M16" s="109" t="s">
        <v>25</v>
      </c>
      <c r="N16" s="109">
        <v>23</v>
      </c>
      <c r="O16" s="109">
        <v>13</v>
      </c>
      <c r="P16" s="109">
        <v>55</v>
      </c>
      <c r="Q16" s="109">
        <v>13</v>
      </c>
      <c r="R16" s="109">
        <v>3</v>
      </c>
      <c r="S16" s="109">
        <v>3</v>
      </c>
      <c r="T16" s="109">
        <v>3</v>
      </c>
      <c r="U16" s="109">
        <v>3</v>
      </c>
      <c r="V16" s="109" t="s">
        <v>25</v>
      </c>
      <c r="W16" s="109" t="s">
        <v>25</v>
      </c>
      <c r="X16" s="109" t="s">
        <v>25</v>
      </c>
      <c r="Y16" s="109" t="s">
        <v>25</v>
      </c>
      <c r="Z16" s="109" t="s">
        <v>25</v>
      </c>
      <c r="AA16" s="109" t="s">
        <v>25</v>
      </c>
      <c r="AB16" s="109" t="s">
        <v>25</v>
      </c>
      <c r="AC16" s="109" t="s">
        <v>25</v>
      </c>
      <c r="AD16" s="109" t="s">
        <v>25</v>
      </c>
      <c r="AE16" s="109" t="s">
        <v>25</v>
      </c>
      <c r="AF16" s="109" t="s">
        <v>25</v>
      </c>
      <c r="AG16" s="109" t="s">
        <v>25</v>
      </c>
      <c r="AH16" s="109" t="s">
        <v>25</v>
      </c>
      <c r="AI16" s="109" t="s">
        <v>25</v>
      </c>
      <c r="AJ16" s="109" t="s">
        <v>25</v>
      </c>
      <c r="AK16" s="109" t="s">
        <v>25</v>
      </c>
      <c r="AL16" s="109" t="s">
        <v>25</v>
      </c>
      <c r="AM16" s="109" t="s">
        <v>25</v>
      </c>
      <c r="AN16" s="109" t="s">
        <v>25</v>
      </c>
      <c r="AO16" s="109" t="s">
        <v>25</v>
      </c>
      <c r="AP16" s="109" t="s">
        <v>25</v>
      </c>
      <c r="AQ16" s="109" t="s">
        <v>25</v>
      </c>
      <c r="AR16" s="109" t="s">
        <v>25</v>
      </c>
      <c r="AS16" s="109" t="s">
        <v>25</v>
      </c>
    </row>
    <row r="17" spans="1:45" s="108" customFormat="1" ht="13.5" customHeight="1" x14ac:dyDescent="0.55000000000000004">
      <c r="A17" s="111" t="s">
        <v>28</v>
      </c>
      <c r="B17" s="109">
        <f>IF(SUM(F17,J17,N17,R17,V17,Z17,AD17,AH17,AL17,AP17)=0,"-",SUM(F17,J17,N17,R17,V17,AD17,AH17,AL17,AP17))</f>
        <v>81</v>
      </c>
      <c r="C17" s="109">
        <f>IF(SUM(G17,K17,O17,S17,W17,AA17,AE17,AI17,AM17,AQ17)=0,"-",SUM(G17,K17,O17,S17,W17,AA17,AE17,AI17,AM17,AQ17))</f>
        <v>1</v>
      </c>
      <c r="D17" s="109">
        <f>IF(SUM(H17,L17,P17,T17,X17,AB17,AF17,AJ17,AN17,AR17)=0,"-",SUM(H17,L17,P17,T17,X17,AF17,AJ17,AN17,AR17))</f>
        <v>372</v>
      </c>
      <c r="E17" s="109">
        <f>IF(SUM(I17,M17,Q17,U17,Y17,AC17,AG17,AK17,AO17,AS17)=0,"-",SUM(I17,M17,Q17,U17,Y17,AC17,AG17,AK17,AO17,AS17))</f>
        <v>1</v>
      </c>
      <c r="F17" s="109">
        <v>80</v>
      </c>
      <c r="G17" s="109" t="s">
        <v>25</v>
      </c>
      <c r="H17" s="109">
        <v>371</v>
      </c>
      <c r="I17" s="109" t="s">
        <v>25</v>
      </c>
      <c r="J17" s="109" t="s">
        <v>25</v>
      </c>
      <c r="K17" s="109" t="s">
        <v>25</v>
      </c>
      <c r="L17" s="109" t="s">
        <v>25</v>
      </c>
      <c r="M17" s="109" t="s">
        <v>25</v>
      </c>
      <c r="N17" s="109" t="s">
        <v>25</v>
      </c>
      <c r="O17" s="109" t="s">
        <v>25</v>
      </c>
      <c r="P17" s="109" t="s">
        <v>25</v>
      </c>
      <c r="Q17" s="109" t="s">
        <v>25</v>
      </c>
      <c r="R17" s="109">
        <v>1</v>
      </c>
      <c r="S17" s="109">
        <v>1</v>
      </c>
      <c r="T17" s="109">
        <v>1</v>
      </c>
      <c r="U17" s="109">
        <v>1</v>
      </c>
      <c r="V17" s="109" t="s">
        <v>25</v>
      </c>
      <c r="W17" s="109" t="s">
        <v>25</v>
      </c>
      <c r="X17" s="109" t="s">
        <v>25</v>
      </c>
      <c r="Y17" s="109" t="s">
        <v>25</v>
      </c>
      <c r="Z17" s="109" t="s">
        <v>25</v>
      </c>
      <c r="AA17" s="109" t="s">
        <v>25</v>
      </c>
      <c r="AB17" s="109" t="s">
        <v>25</v>
      </c>
      <c r="AC17" s="109" t="s">
        <v>25</v>
      </c>
      <c r="AD17" s="109" t="s">
        <v>25</v>
      </c>
      <c r="AE17" s="109" t="s">
        <v>25</v>
      </c>
      <c r="AF17" s="109" t="s">
        <v>25</v>
      </c>
      <c r="AG17" s="109" t="s">
        <v>25</v>
      </c>
      <c r="AH17" s="109" t="s">
        <v>25</v>
      </c>
      <c r="AI17" s="109" t="s">
        <v>25</v>
      </c>
      <c r="AJ17" s="109" t="s">
        <v>25</v>
      </c>
      <c r="AK17" s="109" t="s">
        <v>25</v>
      </c>
      <c r="AL17" s="109" t="s">
        <v>25</v>
      </c>
      <c r="AM17" s="109" t="s">
        <v>25</v>
      </c>
      <c r="AN17" s="109" t="s">
        <v>25</v>
      </c>
      <c r="AO17" s="109" t="s">
        <v>25</v>
      </c>
      <c r="AP17" s="109" t="s">
        <v>25</v>
      </c>
      <c r="AQ17" s="109" t="s">
        <v>25</v>
      </c>
      <c r="AR17" s="109" t="s">
        <v>25</v>
      </c>
      <c r="AS17" s="109" t="s">
        <v>25</v>
      </c>
    </row>
    <row r="18" spans="1:45" s="108" customFormat="1" ht="47" customHeight="1" x14ac:dyDescent="0.55000000000000004">
      <c r="A18" s="283" t="s">
        <v>60</v>
      </c>
      <c r="B18" s="282">
        <f>B19</f>
        <v>517</v>
      </c>
      <c r="C18" s="282">
        <f>C19</f>
        <v>233</v>
      </c>
      <c r="D18" s="282">
        <f>D19</f>
        <v>1637</v>
      </c>
      <c r="E18" s="282">
        <f>E19</f>
        <v>236</v>
      </c>
      <c r="F18" s="29">
        <f>F19</f>
        <v>290</v>
      </c>
      <c r="G18" s="29">
        <f>G19</f>
        <v>74</v>
      </c>
      <c r="H18" s="29">
        <f>H19</f>
        <v>1278</v>
      </c>
      <c r="I18" s="29">
        <f>I19</f>
        <v>74</v>
      </c>
      <c r="J18" s="282" t="str">
        <f>J19</f>
        <v>-</v>
      </c>
      <c r="K18" s="282" t="str">
        <f>K19</f>
        <v>-</v>
      </c>
      <c r="L18" s="282" t="str">
        <f>L19</f>
        <v>-</v>
      </c>
      <c r="M18" s="282" t="str">
        <f>M19</f>
        <v>-</v>
      </c>
      <c r="N18" s="282">
        <f>N19</f>
        <v>71</v>
      </c>
      <c r="O18" s="282">
        <f>O19</f>
        <v>45</v>
      </c>
      <c r="P18" s="282">
        <f>P19</f>
        <v>131</v>
      </c>
      <c r="Q18" s="282">
        <f>Q19</f>
        <v>44</v>
      </c>
      <c r="R18" s="282">
        <f>R19</f>
        <v>140</v>
      </c>
      <c r="S18" s="282">
        <f>S19</f>
        <v>100</v>
      </c>
      <c r="T18" s="282">
        <f>T19</f>
        <v>212</v>
      </c>
      <c r="U18" s="282">
        <f>U19</f>
        <v>104</v>
      </c>
      <c r="V18" s="282" t="str">
        <f>V19</f>
        <v>-</v>
      </c>
      <c r="W18" s="282" t="str">
        <f>W19</f>
        <v>-</v>
      </c>
      <c r="X18" s="282" t="str">
        <f>X19</f>
        <v>-</v>
      </c>
      <c r="Y18" s="282" t="str">
        <f>Y19</f>
        <v>-</v>
      </c>
      <c r="Z18" s="282" t="str">
        <f>Z19</f>
        <v>-</v>
      </c>
      <c r="AA18" s="282" t="str">
        <f>AA19</f>
        <v>-</v>
      </c>
      <c r="AB18" s="282" t="str">
        <f>AB19</f>
        <v>-</v>
      </c>
      <c r="AC18" s="282" t="str">
        <f>AC19</f>
        <v>-</v>
      </c>
      <c r="AD18" s="282" t="str">
        <f>AD19</f>
        <v>-</v>
      </c>
      <c r="AE18" s="282" t="str">
        <f>AE19</f>
        <v>-</v>
      </c>
      <c r="AF18" s="282" t="str">
        <f>AF19</f>
        <v>-</v>
      </c>
      <c r="AG18" s="282" t="str">
        <f>AG19</f>
        <v>-</v>
      </c>
      <c r="AH18" s="282" t="str">
        <f>AH19</f>
        <v>-</v>
      </c>
      <c r="AI18" s="282" t="str">
        <f>AI19</f>
        <v>-</v>
      </c>
      <c r="AJ18" s="282" t="str">
        <f>AJ19</f>
        <v>-</v>
      </c>
      <c r="AK18" s="282" t="str">
        <f>AK19</f>
        <v>-</v>
      </c>
      <c r="AL18" s="282">
        <f>AL19</f>
        <v>14</v>
      </c>
      <c r="AM18" s="282">
        <f>AM19</f>
        <v>14</v>
      </c>
      <c r="AN18" s="282">
        <f>AN19</f>
        <v>14</v>
      </c>
      <c r="AO18" s="282">
        <f>AO19</f>
        <v>14</v>
      </c>
      <c r="AP18" s="282">
        <f>AP19</f>
        <v>2</v>
      </c>
      <c r="AQ18" s="282" t="str">
        <f>AQ19</f>
        <v>-</v>
      </c>
      <c r="AR18" s="282">
        <f>AR19</f>
        <v>2</v>
      </c>
      <c r="AS18" s="282" t="str">
        <f>AS19</f>
        <v>-</v>
      </c>
    </row>
    <row r="19" spans="1:45" s="108" customFormat="1" ht="13.5" customHeight="1" x14ac:dyDescent="0.55000000000000004">
      <c r="A19" s="114" t="s">
        <v>23</v>
      </c>
      <c r="B19" s="20">
        <v>517</v>
      </c>
      <c r="C19" s="20">
        <v>233</v>
      </c>
      <c r="D19" s="20">
        <v>1637</v>
      </c>
      <c r="E19" s="20">
        <v>236</v>
      </c>
      <c r="F19" s="20">
        <v>290</v>
      </c>
      <c r="G19" s="20">
        <v>74</v>
      </c>
      <c r="H19" s="20">
        <v>1278</v>
      </c>
      <c r="I19" s="20">
        <v>74</v>
      </c>
      <c r="J19" s="20" t="s">
        <v>3</v>
      </c>
      <c r="K19" s="20" t="s">
        <v>3</v>
      </c>
      <c r="L19" s="20" t="s">
        <v>3</v>
      </c>
      <c r="M19" s="20" t="s">
        <v>3</v>
      </c>
      <c r="N19" s="20">
        <v>71</v>
      </c>
      <c r="O19" s="20">
        <v>45</v>
      </c>
      <c r="P19" s="20">
        <v>131</v>
      </c>
      <c r="Q19" s="20">
        <v>44</v>
      </c>
      <c r="R19" s="20">
        <v>140</v>
      </c>
      <c r="S19" s="20">
        <v>100</v>
      </c>
      <c r="T19" s="20">
        <v>212</v>
      </c>
      <c r="U19" s="20">
        <v>104</v>
      </c>
      <c r="V19" s="20" t="s">
        <v>3</v>
      </c>
      <c r="W19" s="20" t="s">
        <v>3</v>
      </c>
      <c r="X19" s="20" t="s">
        <v>3</v>
      </c>
      <c r="Y19" s="20" t="s">
        <v>3</v>
      </c>
      <c r="Z19" s="20" t="s">
        <v>3</v>
      </c>
      <c r="AA19" s="20" t="s">
        <v>3</v>
      </c>
      <c r="AB19" s="20" t="s">
        <v>3</v>
      </c>
      <c r="AC19" s="20" t="s">
        <v>3</v>
      </c>
      <c r="AD19" s="20" t="s">
        <v>3</v>
      </c>
      <c r="AE19" s="20" t="s">
        <v>3</v>
      </c>
      <c r="AF19" s="20" t="s">
        <v>3</v>
      </c>
      <c r="AG19" s="20" t="s">
        <v>3</v>
      </c>
      <c r="AH19" s="20" t="s">
        <v>3</v>
      </c>
      <c r="AI19" s="20" t="s">
        <v>3</v>
      </c>
      <c r="AJ19" s="20" t="s">
        <v>3</v>
      </c>
      <c r="AK19" s="20" t="s">
        <v>3</v>
      </c>
      <c r="AL19" s="20">
        <v>14</v>
      </c>
      <c r="AM19" s="20">
        <v>14</v>
      </c>
      <c r="AN19" s="20">
        <v>14</v>
      </c>
      <c r="AO19" s="20">
        <v>14</v>
      </c>
      <c r="AP19" s="20">
        <v>2</v>
      </c>
      <c r="AQ19" s="20" t="s">
        <v>3</v>
      </c>
      <c r="AR19" s="20">
        <v>2</v>
      </c>
      <c r="AS19" s="20" t="s">
        <v>3</v>
      </c>
    </row>
    <row r="20" spans="1:45" s="108" customFormat="1" ht="13.5" customHeight="1" x14ac:dyDescent="0.55000000000000004">
      <c r="A20" s="111" t="s">
        <v>22</v>
      </c>
      <c r="B20" s="256">
        <v>234</v>
      </c>
      <c r="C20" s="256">
        <v>103</v>
      </c>
      <c r="D20" s="256">
        <v>853</v>
      </c>
      <c r="E20" s="256">
        <v>103</v>
      </c>
      <c r="F20" s="256">
        <v>133</v>
      </c>
      <c r="G20" s="256">
        <v>24</v>
      </c>
      <c r="H20" s="256">
        <v>724</v>
      </c>
      <c r="I20" s="256">
        <v>24</v>
      </c>
      <c r="J20" s="256">
        <v>0</v>
      </c>
      <c r="K20" s="256">
        <v>0</v>
      </c>
      <c r="L20" s="256">
        <v>0</v>
      </c>
      <c r="M20" s="256">
        <v>0</v>
      </c>
      <c r="N20" s="256">
        <v>33</v>
      </c>
      <c r="O20" s="256">
        <v>23</v>
      </c>
      <c r="P20" s="256">
        <v>49</v>
      </c>
      <c r="Q20" s="256">
        <v>23</v>
      </c>
      <c r="R20" s="256">
        <v>52</v>
      </c>
      <c r="S20" s="256">
        <v>42</v>
      </c>
      <c r="T20" s="256">
        <v>64</v>
      </c>
      <c r="U20" s="256">
        <v>42</v>
      </c>
      <c r="V20" s="256">
        <v>0</v>
      </c>
      <c r="W20" s="256">
        <v>0</v>
      </c>
      <c r="X20" s="256">
        <v>0</v>
      </c>
      <c r="Y20" s="256">
        <v>0</v>
      </c>
      <c r="Z20" s="256">
        <v>0</v>
      </c>
      <c r="AA20" s="256">
        <v>0</v>
      </c>
      <c r="AB20" s="256">
        <v>0</v>
      </c>
      <c r="AC20" s="256">
        <v>0</v>
      </c>
      <c r="AD20" s="256">
        <v>0</v>
      </c>
      <c r="AE20" s="256">
        <v>0</v>
      </c>
      <c r="AF20" s="256">
        <v>0</v>
      </c>
      <c r="AG20" s="256">
        <v>0</v>
      </c>
      <c r="AH20" s="256">
        <v>0</v>
      </c>
      <c r="AI20" s="256">
        <v>0</v>
      </c>
      <c r="AJ20" s="256">
        <v>0</v>
      </c>
      <c r="AK20" s="256">
        <v>0</v>
      </c>
      <c r="AL20" s="256">
        <v>14</v>
      </c>
      <c r="AM20" s="256">
        <v>14</v>
      </c>
      <c r="AN20" s="256">
        <v>14</v>
      </c>
      <c r="AO20" s="256">
        <v>14</v>
      </c>
      <c r="AP20" s="256">
        <v>2</v>
      </c>
      <c r="AQ20" s="256">
        <v>0</v>
      </c>
      <c r="AR20" s="256">
        <v>2</v>
      </c>
      <c r="AS20" s="256">
        <v>0</v>
      </c>
    </row>
    <row r="21" spans="1:45" s="108" customFormat="1" ht="13.5" customHeight="1" x14ac:dyDescent="0.55000000000000004">
      <c r="A21" s="111" t="s">
        <v>21</v>
      </c>
      <c r="B21" s="256">
        <v>45</v>
      </c>
      <c r="C21" s="256" t="s">
        <v>3</v>
      </c>
      <c r="D21" s="256">
        <v>199</v>
      </c>
      <c r="E21" s="256" t="s">
        <v>3</v>
      </c>
      <c r="F21" s="256">
        <v>45</v>
      </c>
      <c r="G21" s="256">
        <v>0</v>
      </c>
      <c r="H21" s="256">
        <v>199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0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56">
        <v>0</v>
      </c>
      <c r="V21" s="256">
        <v>0</v>
      </c>
      <c r="W21" s="256">
        <v>0</v>
      </c>
      <c r="X21" s="256">
        <v>0</v>
      </c>
      <c r="Y21" s="256">
        <v>0</v>
      </c>
      <c r="Z21" s="256">
        <v>0</v>
      </c>
      <c r="AA21" s="256">
        <v>0</v>
      </c>
      <c r="AB21" s="256">
        <v>0</v>
      </c>
      <c r="AC21" s="256">
        <v>0</v>
      </c>
      <c r="AD21" s="256">
        <v>0</v>
      </c>
      <c r="AE21" s="256">
        <v>0</v>
      </c>
      <c r="AF21" s="256">
        <v>0</v>
      </c>
      <c r="AG21" s="256">
        <v>0</v>
      </c>
      <c r="AH21" s="256">
        <v>0</v>
      </c>
      <c r="AI21" s="256">
        <v>0</v>
      </c>
      <c r="AJ21" s="256">
        <v>0</v>
      </c>
      <c r="AK21" s="256">
        <v>0</v>
      </c>
      <c r="AL21" s="256">
        <v>0</v>
      </c>
      <c r="AM21" s="256">
        <v>0</v>
      </c>
      <c r="AN21" s="256">
        <v>0</v>
      </c>
      <c r="AO21" s="256">
        <v>0</v>
      </c>
      <c r="AP21" s="256">
        <v>0</v>
      </c>
      <c r="AQ21" s="256">
        <v>0</v>
      </c>
      <c r="AR21" s="256">
        <v>0</v>
      </c>
      <c r="AS21" s="256">
        <v>0</v>
      </c>
    </row>
    <row r="22" spans="1:45" s="108" customFormat="1" ht="13.5" customHeight="1" x14ac:dyDescent="0.55000000000000004">
      <c r="A22" s="111" t="s">
        <v>20</v>
      </c>
      <c r="B22" s="256">
        <v>170</v>
      </c>
      <c r="C22" s="256">
        <v>94</v>
      </c>
      <c r="D22" s="256">
        <v>279</v>
      </c>
      <c r="E22" s="256">
        <v>92</v>
      </c>
      <c r="F22" s="256">
        <v>71</v>
      </c>
      <c r="G22" s="256">
        <v>29</v>
      </c>
      <c r="H22" s="256">
        <v>156</v>
      </c>
      <c r="I22" s="256">
        <v>29</v>
      </c>
      <c r="J22" s="256">
        <v>0</v>
      </c>
      <c r="K22" s="256">
        <v>0</v>
      </c>
      <c r="L22" s="256">
        <v>0</v>
      </c>
      <c r="M22" s="256">
        <v>0</v>
      </c>
      <c r="N22" s="256">
        <v>26</v>
      </c>
      <c r="O22" s="256">
        <v>15</v>
      </c>
      <c r="P22" s="256">
        <v>50</v>
      </c>
      <c r="Q22" s="256">
        <v>13</v>
      </c>
      <c r="R22" s="256">
        <v>73</v>
      </c>
      <c r="S22" s="256">
        <v>50</v>
      </c>
      <c r="T22" s="256">
        <v>73</v>
      </c>
      <c r="U22" s="256">
        <v>50</v>
      </c>
      <c r="V22" s="256">
        <v>0</v>
      </c>
      <c r="W22" s="256">
        <v>0</v>
      </c>
      <c r="X22" s="256">
        <v>0</v>
      </c>
      <c r="Y22" s="256">
        <v>0</v>
      </c>
      <c r="Z22" s="256">
        <v>0</v>
      </c>
      <c r="AA22" s="256">
        <v>0</v>
      </c>
      <c r="AB22" s="256">
        <v>0</v>
      </c>
      <c r="AC22" s="256">
        <v>0</v>
      </c>
      <c r="AD22" s="256">
        <v>0</v>
      </c>
      <c r="AE22" s="256">
        <v>0</v>
      </c>
      <c r="AF22" s="256">
        <v>0</v>
      </c>
      <c r="AG22" s="256">
        <v>0</v>
      </c>
      <c r="AH22" s="256">
        <v>0</v>
      </c>
      <c r="AI22" s="256">
        <v>0</v>
      </c>
      <c r="AJ22" s="256">
        <v>0</v>
      </c>
      <c r="AK22" s="256">
        <v>0</v>
      </c>
      <c r="AL22" s="256">
        <v>0</v>
      </c>
      <c r="AM22" s="256">
        <v>0</v>
      </c>
      <c r="AN22" s="256">
        <v>0</v>
      </c>
      <c r="AO22" s="256">
        <v>0</v>
      </c>
      <c r="AP22" s="256">
        <v>0</v>
      </c>
      <c r="AQ22" s="256">
        <v>0</v>
      </c>
      <c r="AR22" s="256">
        <v>0</v>
      </c>
      <c r="AS22" s="256">
        <v>0</v>
      </c>
    </row>
    <row r="23" spans="1:45" s="108" customFormat="1" ht="13.5" customHeight="1" x14ac:dyDescent="0.55000000000000004">
      <c r="A23" s="111" t="s">
        <v>19</v>
      </c>
      <c r="B23" s="256">
        <v>68</v>
      </c>
      <c r="C23" s="256">
        <v>36</v>
      </c>
      <c r="D23" s="256">
        <v>306</v>
      </c>
      <c r="E23" s="256">
        <v>41</v>
      </c>
      <c r="F23" s="256">
        <v>41</v>
      </c>
      <c r="G23" s="256">
        <v>21</v>
      </c>
      <c r="H23" s="256">
        <v>199</v>
      </c>
      <c r="I23" s="256">
        <v>21</v>
      </c>
      <c r="J23" s="256">
        <v>0</v>
      </c>
      <c r="K23" s="256">
        <v>0</v>
      </c>
      <c r="L23" s="256">
        <v>0</v>
      </c>
      <c r="M23" s="256">
        <v>0</v>
      </c>
      <c r="N23" s="256">
        <v>12</v>
      </c>
      <c r="O23" s="256">
        <v>7</v>
      </c>
      <c r="P23" s="256">
        <v>32</v>
      </c>
      <c r="Q23" s="256">
        <v>8</v>
      </c>
      <c r="R23" s="256">
        <v>15</v>
      </c>
      <c r="S23" s="256">
        <v>8</v>
      </c>
      <c r="T23" s="256">
        <v>75</v>
      </c>
      <c r="U23" s="256">
        <v>12</v>
      </c>
      <c r="V23" s="256">
        <v>0</v>
      </c>
      <c r="W23" s="256">
        <v>0</v>
      </c>
      <c r="X23" s="256">
        <v>0</v>
      </c>
      <c r="Y23" s="256">
        <v>0</v>
      </c>
      <c r="Z23" s="256">
        <v>0</v>
      </c>
      <c r="AA23" s="256">
        <v>0</v>
      </c>
      <c r="AB23" s="256">
        <v>0</v>
      </c>
      <c r="AC23" s="256">
        <v>0</v>
      </c>
      <c r="AD23" s="256">
        <v>0</v>
      </c>
      <c r="AE23" s="256">
        <v>0</v>
      </c>
      <c r="AF23" s="256">
        <v>0</v>
      </c>
      <c r="AG23" s="256">
        <v>0</v>
      </c>
      <c r="AH23" s="256">
        <v>0</v>
      </c>
      <c r="AI23" s="256">
        <v>0</v>
      </c>
      <c r="AJ23" s="256">
        <v>0</v>
      </c>
      <c r="AK23" s="256">
        <v>0</v>
      </c>
      <c r="AL23" s="256">
        <v>0</v>
      </c>
      <c r="AM23" s="256">
        <v>0</v>
      </c>
      <c r="AN23" s="256">
        <v>0</v>
      </c>
      <c r="AO23" s="256">
        <v>0</v>
      </c>
      <c r="AP23" s="256">
        <v>0</v>
      </c>
      <c r="AQ23" s="256">
        <v>0</v>
      </c>
      <c r="AR23" s="256">
        <v>0</v>
      </c>
      <c r="AS23" s="256">
        <v>0</v>
      </c>
    </row>
    <row r="24" spans="1:45" s="108" customFormat="1" ht="47" customHeight="1" x14ac:dyDescent="0.55000000000000004">
      <c r="A24" s="117" t="s">
        <v>59</v>
      </c>
      <c r="B24" s="29">
        <f>B25</f>
        <v>255</v>
      </c>
      <c r="C24" s="29">
        <f>C25</f>
        <v>66</v>
      </c>
      <c r="D24" s="29">
        <f>D25</f>
        <v>1104</v>
      </c>
      <c r="E24" s="29">
        <f>E25</f>
        <v>66</v>
      </c>
      <c r="F24" s="29">
        <f>F25</f>
        <v>93</v>
      </c>
      <c r="G24" s="29" t="str">
        <f>G25</f>
        <v>-</v>
      </c>
      <c r="H24" s="29">
        <f>H25</f>
        <v>505</v>
      </c>
      <c r="I24" s="29" t="str">
        <f>I25</f>
        <v>-</v>
      </c>
      <c r="J24" s="29" t="str">
        <f>J25</f>
        <v>-</v>
      </c>
      <c r="K24" s="29" t="str">
        <f>K25</f>
        <v>-</v>
      </c>
      <c r="L24" s="29" t="str">
        <f>L25</f>
        <v>-</v>
      </c>
      <c r="M24" s="29" t="str">
        <f>M25</f>
        <v>-</v>
      </c>
      <c r="N24" s="29">
        <f>N25</f>
        <v>59</v>
      </c>
      <c r="O24" s="29">
        <f>O25</f>
        <v>14</v>
      </c>
      <c r="P24" s="29">
        <f>P25</f>
        <v>108</v>
      </c>
      <c r="Q24" s="29">
        <f>Q25</f>
        <v>14</v>
      </c>
      <c r="R24" s="29">
        <f>R25</f>
        <v>97</v>
      </c>
      <c r="S24" s="29">
        <f>S25</f>
        <v>52</v>
      </c>
      <c r="T24" s="29">
        <f>T25</f>
        <v>97</v>
      </c>
      <c r="U24" s="29">
        <f>U25</f>
        <v>52</v>
      </c>
      <c r="V24" s="29" t="str">
        <f>V25</f>
        <v>-</v>
      </c>
      <c r="W24" s="29" t="str">
        <f>W25</f>
        <v>-</v>
      </c>
      <c r="X24" s="29" t="str">
        <f>X25</f>
        <v>-</v>
      </c>
      <c r="Y24" s="29" t="str">
        <f>Y25</f>
        <v>-</v>
      </c>
      <c r="Z24" s="29" t="str">
        <f>Z25</f>
        <v>-</v>
      </c>
      <c r="AA24" s="29" t="str">
        <f>AA25</f>
        <v>-</v>
      </c>
      <c r="AB24" s="29" t="str">
        <f>AB25</f>
        <v>-</v>
      </c>
      <c r="AC24" s="29" t="str">
        <f>AC25</f>
        <v>-</v>
      </c>
      <c r="AD24" s="29" t="str">
        <f>AD25</f>
        <v>-</v>
      </c>
      <c r="AE24" s="29" t="str">
        <f>AE25</f>
        <v>-</v>
      </c>
      <c r="AF24" s="29" t="str">
        <f>AF25</f>
        <v>-</v>
      </c>
      <c r="AG24" s="29" t="str">
        <f>AG25</f>
        <v>-</v>
      </c>
      <c r="AH24" s="29" t="str">
        <f>AH25</f>
        <v>-</v>
      </c>
      <c r="AI24" s="29" t="str">
        <f>AI25</f>
        <v>-</v>
      </c>
      <c r="AJ24" s="29" t="str">
        <f>AJ25</f>
        <v>-</v>
      </c>
      <c r="AK24" s="29" t="str">
        <f>AK25</f>
        <v>-</v>
      </c>
      <c r="AL24" s="29" t="str">
        <f>AL25</f>
        <v>-</v>
      </c>
      <c r="AM24" s="29" t="str">
        <f>AM25</f>
        <v>-</v>
      </c>
      <c r="AN24" s="29" t="str">
        <f>AN25</f>
        <v>-</v>
      </c>
      <c r="AO24" s="29" t="str">
        <f>AO25</f>
        <v>-</v>
      </c>
      <c r="AP24" s="29">
        <f>AP25</f>
        <v>6</v>
      </c>
      <c r="AQ24" s="29" t="str">
        <f>AQ25</f>
        <v>-</v>
      </c>
      <c r="AR24" s="29">
        <f>AR25</f>
        <v>394</v>
      </c>
      <c r="AS24" s="29" t="str">
        <f>AS25</f>
        <v>-</v>
      </c>
    </row>
    <row r="25" spans="1:45" s="108" customFormat="1" ht="13.5" customHeight="1" x14ac:dyDescent="0.55000000000000004">
      <c r="A25" s="114" t="s">
        <v>15</v>
      </c>
      <c r="B25" s="20">
        <v>255</v>
      </c>
      <c r="C25" s="20">
        <v>66</v>
      </c>
      <c r="D25" s="20">
        <v>1104</v>
      </c>
      <c r="E25" s="20">
        <v>66</v>
      </c>
      <c r="F25" s="20">
        <v>93</v>
      </c>
      <c r="G25" s="20" t="s">
        <v>3</v>
      </c>
      <c r="H25" s="20">
        <v>505</v>
      </c>
      <c r="I25" s="20" t="s">
        <v>3</v>
      </c>
      <c r="J25" s="20" t="s">
        <v>3</v>
      </c>
      <c r="K25" s="20" t="s">
        <v>3</v>
      </c>
      <c r="L25" s="20" t="s">
        <v>3</v>
      </c>
      <c r="M25" s="20" t="s">
        <v>3</v>
      </c>
      <c r="N25" s="20">
        <v>59</v>
      </c>
      <c r="O25" s="20">
        <v>14</v>
      </c>
      <c r="P25" s="20">
        <v>108</v>
      </c>
      <c r="Q25" s="20">
        <v>14</v>
      </c>
      <c r="R25" s="20">
        <v>97</v>
      </c>
      <c r="S25" s="20">
        <v>52</v>
      </c>
      <c r="T25" s="20">
        <v>97</v>
      </c>
      <c r="U25" s="20">
        <v>52</v>
      </c>
      <c r="V25" s="20" t="s">
        <v>3</v>
      </c>
      <c r="W25" s="20" t="s">
        <v>3</v>
      </c>
      <c r="X25" s="20" t="s">
        <v>3</v>
      </c>
      <c r="Y25" s="20" t="s">
        <v>3</v>
      </c>
      <c r="Z25" s="20" t="s">
        <v>3</v>
      </c>
      <c r="AA25" s="20" t="s">
        <v>3</v>
      </c>
      <c r="AB25" s="20" t="s">
        <v>3</v>
      </c>
      <c r="AC25" s="20" t="s">
        <v>3</v>
      </c>
      <c r="AD25" s="20" t="s">
        <v>3</v>
      </c>
      <c r="AE25" s="20" t="s">
        <v>3</v>
      </c>
      <c r="AF25" s="20" t="s">
        <v>3</v>
      </c>
      <c r="AG25" s="20" t="s">
        <v>3</v>
      </c>
      <c r="AH25" s="20" t="s">
        <v>3</v>
      </c>
      <c r="AI25" s="20" t="s">
        <v>3</v>
      </c>
      <c r="AJ25" s="20" t="s">
        <v>3</v>
      </c>
      <c r="AK25" s="20" t="s">
        <v>3</v>
      </c>
      <c r="AL25" s="20" t="s">
        <v>3</v>
      </c>
      <c r="AM25" s="20" t="s">
        <v>3</v>
      </c>
      <c r="AN25" s="20" t="s">
        <v>3</v>
      </c>
      <c r="AO25" s="20" t="s">
        <v>3</v>
      </c>
      <c r="AP25" s="20">
        <v>6</v>
      </c>
      <c r="AQ25" s="20" t="s">
        <v>3</v>
      </c>
      <c r="AR25" s="20">
        <v>394</v>
      </c>
      <c r="AS25" s="20" t="s">
        <v>3</v>
      </c>
    </row>
    <row r="26" spans="1:45" s="108" customFormat="1" ht="13.5" customHeight="1" x14ac:dyDescent="0.55000000000000004">
      <c r="A26" s="111" t="s">
        <v>13</v>
      </c>
      <c r="B26" s="256">
        <v>54</v>
      </c>
      <c r="C26" s="256">
        <v>0</v>
      </c>
      <c r="D26" s="256">
        <v>597</v>
      </c>
      <c r="E26" s="256">
        <v>0</v>
      </c>
      <c r="F26" s="256">
        <v>27</v>
      </c>
      <c r="G26" s="256" t="s">
        <v>3</v>
      </c>
      <c r="H26" s="256">
        <v>182</v>
      </c>
      <c r="I26" s="256" t="s">
        <v>3</v>
      </c>
      <c r="J26" s="256" t="s">
        <v>3</v>
      </c>
      <c r="K26" s="256" t="s">
        <v>3</v>
      </c>
      <c r="L26" s="256" t="s">
        <v>3</v>
      </c>
      <c r="M26" s="256" t="s">
        <v>3</v>
      </c>
      <c r="N26" s="256">
        <v>10</v>
      </c>
      <c r="O26" s="256" t="s">
        <v>3</v>
      </c>
      <c r="P26" s="256">
        <v>10</v>
      </c>
      <c r="Q26" s="256" t="s">
        <v>3</v>
      </c>
      <c r="R26" s="256">
        <v>11</v>
      </c>
      <c r="S26" s="256" t="s">
        <v>3</v>
      </c>
      <c r="T26" s="256">
        <v>11</v>
      </c>
      <c r="U26" s="256" t="s">
        <v>3</v>
      </c>
      <c r="V26" s="256" t="s">
        <v>3</v>
      </c>
      <c r="W26" s="256" t="s">
        <v>3</v>
      </c>
      <c r="X26" s="256" t="s">
        <v>3</v>
      </c>
      <c r="Y26" s="256" t="s">
        <v>3</v>
      </c>
      <c r="Z26" s="256" t="s">
        <v>3</v>
      </c>
      <c r="AA26" s="256" t="s">
        <v>3</v>
      </c>
      <c r="AB26" s="256" t="s">
        <v>3</v>
      </c>
      <c r="AC26" s="256" t="s">
        <v>3</v>
      </c>
      <c r="AD26" s="256" t="s">
        <v>3</v>
      </c>
      <c r="AE26" s="256" t="s">
        <v>3</v>
      </c>
      <c r="AF26" s="256" t="s">
        <v>3</v>
      </c>
      <c r="AG26" s="256" t="s">
        <v>3</v>
      </c>
      <c r="AH26" s="256" t="s">
        <v>3</v>
      </c>
      <c r="AI26" s="256" t="s">
        <v>3</v>
      </c>
      <c r="AJ26" s="256" t="s">
        <v>3</v>
      </c>
      <c r="AK26" s="256" t="s">
        <v>3</v>
      </c>
      <c r="AL26" s="256" t="s">
        <v>3</v>
      </c>
      <c r="AM26" s="256" t="s">
        <v>3</v>
      </c>
      <c r="AN26" s="256" t="s">
        <v>3</v>
      </c>
      <c r="AO26" s="256" t="s">
        <v>3</v>
      </c>
      <c r="AP26" s="256">
        <v>6</v>
      </c>
      <c r="AQ26" s="256" t="s">
        <v>3</v>
      </c>
      <c r="AR26" s="256">
        <v>394</v>
      </c>
      <c r="AS26" s="256" t="s">
        <v>3</v>
      </c>
    </row>
    <row r="27" spans="1:45" s="108" customFormat="1" ht="13.5" customHeight="1" x14ac:dyDescent="0.55000000000000004">
      <c r="A27" s="111" t="s">
        <v>12</v>
      </c>
      <c r="B27" s="256">
        <v>121</v>
      </c>
      <c r="C27" s="256">
        <v>64</v>
      </c>
      <c r="D27" s="256">
        <v>206</v>
      </c>
      <c r="E27" s="256">
        <v>64</v>
      </c>
      <c r="F27" s="256">
        <v>22</v>
      </c>
      <c r="G27" s="256" t="s">
        <v>3</v>
      </c>
      <c r="H27" s="256">
        <v>107</v>
      </c>
      <c r="I27" s="256" t="s">
        <v>3</v>
      </c>
      <c r="J27" s="256" t="s">
        <v>3</v>
      </c>
      <c r="K27" s="256" t="s">
        <v>3</v>
      </c>
      <c r="L27" s="256" t="s">
        <v>3</v>
      </c>
      <c r="M27" s="256" t="s">
        <v>3</v>
      </c>
      <c r="N27" s="256">
        <v>23</v>
      </c>
      <c r="O27" s="256">
        <v>14</v>
      </c>
      <c r="P27" s="256">
        <v>23</v>
      </c>
      <c r="Q27" s="256">
        <v>14</v>
      </c>
      <c r="R27" s="256">
        <v>76</v>
      </c>
      <c r="S27" s="256">
        <v>50</v>
      </c>
      <c r="T27" s="256">
        <v>76</v>
      </c>
      <c r="U27" s="256">
        <v>50</v>
      </c>
      <c r="V27" s="256" t="s">
        <v>3</v>
      </c>
      <c r="W27" s="256" t="s">
        <v>3</v>
      </c>
      <c r="X27" s="256" t="s">
        <v>3</v>
      </c>
      <c r="Y27" s="256" t="s">
        <v>3</v>
      </c>
      <c r="Z27" s="256" t="s">
        <v>3</v>
      </c>
      <c r="AA27" s="256" t="s">
        <v>3</v>
      </c>
      <c r="AB27" s="256" t="s">
        <v>3</v>
      </c>
      <c r="AC27" s="256" t="s">
        <v>3</v>
      </c>
      <c r="AD27" s="256" t="s">
        <v>3</v>
      </c>
      <c r="AE27" s="256" t="s">
        <v>3</v>
      </c>
      <c r="AF27" s="256" t="s">
        <v>3</v>
      </c>
      <c r="AG27" s="256" t="s">
        <v>3</v>
      </c>
      <c r="AH27" s="256" t="s">
        <v>3</v>
      </c>
      <c r="AI27" s="256" t="s">
        <v>3</v>
      </c>
      <c r="AJ27" s="256" t="s">
        <v>3</v>
      </c>
      <c r="AK27" s="256" t="s">
        <v>3</v>
      </c>
      <c r="AL27" s="256" t="s">
        <v>3</v>
      </c>
      <c r="AM27" s="256" t="s">
        <v>3</v>
      </c>
      <c r="AN27" s="256" t="s">
        <v>3</v>
      </c>
      <c r="AO27" s="256" t="s">
        <v>3</v>
      </c>
      <c r="AP27" s="256" t="s">
        <v>3</v>
      </c>
      <c r="AQ27" s="256" t="s">
        <v>3</v>
      </c>
      <c r="AR27" s="256" t="s">
        <v>3</v>
      </c>
      <c r="AS27" s="256" t="s">
        <v>3</v>
      </c>
    </row>
    <row r="28" spans="1:45" s="108" customFormat="1" ht="13.5" customHeight="1" x14ac:dyDescent="0.55000000000000004">
      <c r="A28" s="111" t="s">
        <v>11</v>
      </c>
      <c r="B28" s="256">
        <v>61</v>
      </c>
      <c r="C28" s="256">
        <v>0</v>
      </c>
      <c r="D28" s="256">
        <v>219</v>
      </c>
      <c r="E28" s="256">
        <v>0</v>
      </c>
      <c r="F28" s="256">
        <v>29</v>
      </c>
      <c r="G28" s="256" t="s">
        <v>3</v>
      </c>
      <c r="H28" s="256">
        <v>138</v>
      </c>
      <c r="I28" s="256" t="s">
        <v>3</v>
      </c>
      <c r="J28" s="256" t="s">
        <v>3</v>
      </c>
      <c r="K28" s="256" t="s">
        <v>3</v>
      </c>
      <c r="L28" s="256" t="s">
        <v>3</v>
      </c>
      <c r="M28" s="256" t="s">
        <v>3</v>
      </c>
      <c r="N28" s="256">
        <v>26</v>
      </c>
      <c r="O28" s="256" t="s">
        <v>3</v>
      </c>
      <c r="P28" s="256">
        <v>75</v>
      </c>
      <c r="Q28" s="256" t="s">
        <v>3</v>
      </c>
      <c r="R28" s="256">
        <v>6</v>
      </c>
      <c r="S28" s="256" t="s">
        <v>3</v>
      </c>
      <c r="T28" s="256">
        <v>6</v>
      </c>
      <c r="U28" s="256" t="s">
        <v>3</v>
      </c>
      <c r="V28" s="256" t="s">
        <v>3</v>
      </c>
      <c r="W28" s="256" t="s">
        <v>3</v>
      </c>
      <c r="X28" s="256" t="s">
        <v>3</v>
      </c>
      <c r="Y28" s="256" t="s">
        <v>3</v>
      </c>
      <c r="Z28" s="256" t="s">
        <v>3</v>
      </c>
      <c r="AA28" s="256" t="s">
        <v>3</v>
      </c>
      <c r="AB28" s="256" t="s">
        <v>3</v>
      </c>
      <c r="AC28" s="256" t="s">
        <v>3</v>
      </c>
      <c r="AD28" s="256" t="s">
        <v>3</v>
      </c>
      <c r="AE28" s="256" t="s">
        <v>3</v>
      </c>
      <c r="AF28" s="256" t="s">
        <v>3</v>
      </c>
      <c r="AG28" s="256" t="s">
        <v>3</v>
      </c>
      <c r="AH28" s="256" t="s">
        <v>3</v>
      </c>
      <c r="AI28" s="256" t="s">
        <v>3</v>
      </c>
      <c r="AJ28" s="256" t="s">
        <v>3</v>
      </c>
      <c r="AK28" s="256" t="s">
        <v>3</v>
      </c>
      <c r="AL28" s="256" t="s">
        <v>3</v>
      </c>
      <c r="AM28" s="256" t="s">
        <v>3</v>
      </c>
      <c r="AN28" s="256" t="s">
        <v>3</v>
      </c>
      <c r="AO28" s="256" t="s">
        <v>3</v>
      </c>
      <c r="AP28" s="256" t="s">
        <v>3</v>
      </c>
      <c r="AQ28" s="256" t="s">
        <v>3</v>
      </c>
      <c r="AR28" s="256" t="s">
        <v>3</v>
      </c>
      <c r="AS28" s="256" t="s">
        <v>3</v>
      </c>
    </row>
    <row r="29" spans="1:45" s="108" customFormat="1" ht="13.5" customHeight="1" x14ac:dyDescent="0.55000000000000004">
      <c r="A29" s="111" t="s">
        <v>10</v>
      </c>
      <c r="B29" s="256">
        <v>19</v>
      </c>
      <c r="C29" s="256">
        <v>2</v>
      </c>
      <c r="D29" s="256">
        <v>82</v>
      </c>
      <c r="E29" s="256">
        <v>2</v>
      </c>
      <c r="F29" s="256">
        <v>15</v>
      </c>
      <c r="G29" s="256" t="s">
        <v>3</v>
      </c>
      <c r="H29" s="256">
        <v>78</v>
      </c>
      <c r="I29" s="256" t="s">
        <v>3</v>
      </c>
      <c r="J29" s="256" t="s">
        <v>3</v>
      </c>
      <c r="K29" s="256" t="s">
        <v>3</v>
      </c>
      <c r="L29" s="256" t="s">
        <v>3</v>
      </c>
      <c r="M29" s="256" t="s">
        <v>3</v>
      </c>
      <c r="N29" s="256" t="s">
        <v>3</v>
      </c>
      <c r="O29" s="256" t="s">
        <v>3</v>
      </c>
      <c r="P29" s="256" t="s">
        <v>3</v>
      </c>
      <c r="Q29" s="256" t="s">
        <v>3</v>
      </c>
      <c r="R29" s="256">
        <v>4</v>
      </c>
      <c r="S29" s="256">
        <v>2</v>
      </c>
      <c r="T29" s="256">
        <v>4</v>
      </c>
      <c r="U29" s="256">
        <v>2</v>
      </c>
      <c r="V29" s="256" t="s">
        <v>3</v>
      </c>
      <c r="W29" s="256" t="s">
        <v>3</v>
      </c>
      <c r="X29" s="256" t="s">
        <v>3</v>
      </c>
      <c r="Y29" s="256" t="s">
        <v>3</v>
      </c>
      <c r="Z29" s="256" t="s">
        <v>3</v>
      </c>
      <c r="AA29" s="256" t="s">
        <v>3</v>
      </c>
      <c r="AB29" s="256" t="s">
        <v>3</v>
      </c>
      <c r="AC29" s="256" t="s">
        <v>3</v>
      </c>
      <c r="AD29" s="256" t="s">
        <v>3</v>
      </c>
      <c r="AE29" s="256" t="s">
        <v>3</v>
      </c>
      <c r="AF29" s="256" t="s">
        <v>3</v>
      </c>
      <c r="AG29" s="256" t="s">
        <v>3</v>
      </c>
      <c r="AH29" s="256" t="s">
        <v>3</v>
      </c>
      <c r="AI29" s="256" t="s">
        <v>3</v>
      </c>
      <c r="AJ29" s="256" t="s">
        <v>3</v>
      </c>
      <c r="AK29" s="256" t="s">
        <v>3</v>
      </c>
      <c r="AL29" s="256" t="s">
        <v>3</v>
      </c>
      <c r="AM29" s="256" t="s">
        <v>3</v>
      </c>
      <c r="AN29" s="256" t="s">
        <v>3</v>
      </c>
      <c r="AO29" s="256" t="s">
        <v>3</v>
      </c>
      <c r="AP29" s="256" t="s">
        <v>3</v>
      </c>
      <c r="AQ29" s="256" t="s">
        <v>3</v>
      </c>
      <c r="AR29" s="256" t="s">
        <v>3</v>
      </c>
      <c r="AS29" s="256" t="s">
        <v>3</v>
      </c>
    </row>
    <row r="30" spans="1:45" s="108" customFormat="1" ht="13.5" customHeight="1" x14ac:dyDescent="0.55000000000000004">
      <c r="A30" s="111" t="s">
        <v>9</v>
      </c>
      <c r="B30" s="256">
        <v>0</v>
      </c>
      <c r="C30" s="256">
        <v>0</v>
      </c>
      <c r="D30" s="256">
        <v>0</v>
      </c>
      <c r="E30" s="256">
        <v>0</v>
      </c>
      <c r="F30" s="256" t="s">
        <v>3</v>
      </c>
      <c r="G30" s="256" t="s">
        <v>3</v>
      </c>
      <c r="H30" s="256" t="s">
        <v>3</v>
      </c>
      <c r="I30" s="256" t="s">
        <v>3</v>
      </c>
      <c r="J30" s="256" t="s">
        <v>3</v>
      </c>
      <c r="K30" s="256" t="s">
        <v>3</v>
      </c>
      <c r="L30" s="256" t="s">
        <v>3</v>
      </c>
      <c r="M30" s="256" t="s">
        <v>3</v>
      </c>
      <c r="N30" s="256" t="s">
        <v>3</v>
      </c>
      <c r="O30" s="256" t="s">
        <v>3</v>
      </c>
      <c r="P30" s="256" t="s">
        <v>3</v>
      </c>
      <c r="Q30" s="256" t="s">
        <v>3</v>
      </c>
      <c r="R30" s="256" t="s">
        <v>3</v>
      </c>
      <c r="S30" s="256" t="s">
        <v>3</v>
      </c>
      <c r="T30" s="256" t="s">
        <v>3</v>
      </c>
      <c r="U30" s="256" t="s">
        <v>3</v>
      </c>
      <c r="V30" s="256" t="s">
        <v>3</v>
      </c>
      <c r="W30" s="256" t="s">
        <v>3</v>
      </c>
      <c r="X30" s="256" t="s">
        <v>3</v>
      </c>
      <c r="Y30" s="256" t="s">
        <v>3</v>
      </c>
      <c r="Z30" s="256" t="s">
        <v>3</v>
      </c>
      <c r="AA30" s="256" t="s">
        <v>3</v>
      </c>
      <c r="AB30" s="256" t="s">
        <v>3</v>
      </c>
      <c r="AC30" s="256" t="s">
        <v>3</v>
      </c>
      <c r="AD30" s="256" t="s">
        <v>3</v>
      </c>
      <c r="AE30" s="256" t="s">
        <v>3</v>
      </c>
      <c r="AF30" s="256" t="s">
        <v>3</v>
      </c>
      <c r="AG30" s="256" t="s">
        <v>3</v>
      </c>
      <c r="AH30" s="256" t="s">
        <v>3</v>
      </c>
      <c r="AI30" s="256" t="s">
        <v>3</v>
      </c>
      <c r="AJ30" s="256" t="s">
        <v>3</v>
      </c>
      <c r="AK30" s="256" t="s">
        <v>3</v>
      </c>
      <c r="AL30" s="256" t="s">
        <v>3</v>
      </c>
      <c r="AM30" s="256" t="s">
        <v>3</v>
      </c>
      <c r="AN30" s="256" t="s">
        <v>3</v>
      </c>
      <c r="AO30" s="256" t="s">
        <v>3</v>
      </c>
      <c r="AP30" s="256" t="s">
        <v>3</v>
      </c>
      <c r="AQ30" s="256" t="s">
        <v>3</v>
      </c>
      <c r="AR30" s="256" t="s">
        <v>3</v>
      </c>
      <c r="AS30" s="256" t="s">
        <v>3</v>
      </c>
    </row>
    <row r="31" spans="1:45" s="3" customFormat="1" ht="13.5" customHeight="1" x14ac:dyDescent="0.55000000000000004">
      <c r="A31" s="255" t="s">
        <v>100</v>
      </c>
      <c r="B31" s="253"/>
      <c r="C31" s="253"/>
      <c r="D31" s="106"/>
      <c r="E31" s="106"/>
      <c r="F31" s="106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Z31" s="10"/>
      <c r="AA31" s="10"/>
    </row>
    <row r="32" spans="1:45" s="3" customFormat="1" ht="18" x14ac:dyDescent="0.55000000000000004">
      <c r="A32" s="105" t="s">
        <v>115</v>
      </c>
      <c r="B32" s="252"/>
      <c r="C32" s="252"/>
      <c r="D32" s="104"/>
      <c r="E32" s="104"/>
      <c r="F32" s="104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Z32" s="102"/>
      <c r="AA32" s="102"/>
    </row>
    <row r="33" spans="1:27" s="3" customFormat="1" ht="18" x14ac:dyDescent="0.55000000000000004">
      <c r="A33" s="105"/>
      <c r="B33" s="252"/>
      <c r="C33" s="252"/>
      <c r="D33" s="104"/>
      <c r="E33" s="104"/>
      <c r="F33" s="104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Z33" s="102"/>
      <c r="AA33" s="102"/>
    </row>
    <row r="34" spans="1:27" s="3" customFormat="1" ht="18" x14ac:dyDescent="0.55000000000000004">
      <c r="A34" s="105"/>
      <c r="B34" s="252"/>
      <c r="C34" s="252"/>
      <c r="D34" s="104"/>
      <c r="E34" s="104"/>
      <c r="F34" s="104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Z34" s="102"/>
      <c r="AA34" s="102"/>
    </row>
    <row r="35" spans="1:27" s="3" customFormat="1" ht="18" x14ac:dyDescent="0.55000000000000004">
      <c r="A35" s="103"/>
      <c r="B35" s="96"/>
      <c r="C35" s="96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7" s="3" customFormat="1" ht="18" x14ac:dyDescent="0.55000000000000004">
      <c r="A36" s="10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7" s="3" customFormat="1" ht="18" x14ac:dyDescent="0.55000000000000004">
      <c r="A37" s="10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7" s="3" customFormat="1" ht="18" x14ac:dyDescent="0.55000000000000004">
      <c r="A38" s="10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7" x14ac:dyDescent="0.45">
      <c r="A39" s="101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</row>
    <row r="40" spans="1:27" x14ac:dyDescent="0.45">
      <c r="A40" s="101"/>
      <c r="B40" s="251"/>
      <c r="C40" s="251"/>
      <c r="D40" s="251"/>
      <c r="E40" s="251"/>
      <c r="F40" s="251"/>
      <c r="G40" s="28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</row>
    <row r="41" spans="1:27" x14ac:dyDescent="0.45">
      <c r="A41" s="101"/>
      <c r="B41" s="251"/>
      <c r="C41" s="251"/>
      <c r="D41" s="251"/>
      <c r="E41" s="251"/>
      <c r="F41" s="251"/>
      <c r="G41" s="28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</row>
  </sheetData>
  <mergeCells count="35">
    <mergeCell ref="N4:O4"/>
    <mergeCell ref="P4:Q4"/>
    <mergeCell ref="J3:M3"/>
    <mergeCell ref="V4:W4"/>
    <mergeCell ref="X4:Y4"/>
    <mergeCell ref="AL4:AM4"/>
    <mergeCell ref="F4:G4"/>
    <mergeCell ref="H4:I4"/>
    <mergeCell ref="AP3:AS3"/>
    <mergeCell ref="AP4:AQ4"/>
    <mergeCell ref="AR4:AS4"/>
    <mergeCell ref="AF4:AG4"/>
    <mergeCell ref="J4:K4"/>
    <mergeCell ref="L4:M4"/>
    <mergeCell ref="N3:Q3"/>
    <mergeCell ref="AQ1:AS1"/>
    <mergeCell ref="R3:U3"/>
    <mergeCell ref="R4:S4"/>
    <mergeCell ref="T4:U4"/>
    <mergeCell ref="V3:Y3"/>
    <mergeCell ref="B2:AS2"/>
    <mergeCell ref="AH3:AK3"/>
    <mergeCell ref="AH4:AI4"/>
    <mergeCell ref="AJ4:AK4"/>
    <mergeCell ref="AL3:AO3"/>
    <mergeCell ref="B3:E3"/>
    <mergeCell ref="D4:E4"/>
    <mergeCell ref="F3:I3"/>
    <mergeCell ref="AN4:AO4"/>
    <mergeCell ref="Z3:AC3"/>
    <mergeCell ref="Z4:AA4"/>
    <mergeCell ref="B4:C4"/>
    <mergeCell ref="AB4:AC4"/>
    <mergeCell ref="AD3:AG3"/>
    <mergeCell ref="AD4:AE4"/>
  </mergeCells>
  <phoneticPr fontId="6"/>
  <pageMargins left="0.78740157480314965" right="0.78740157480314965" top="0.78740157480314965" bottom="0.78740157480314965" header="0" footer="0"/>
  <pageSetup paperSize="9" scale="43" fitToHeight="0" pageOrder="overThenDown" orientation="landscape" r:id="rId1"/>
  <headerFooter alignWithMargins="0"/>
  <rowBreaks count="1" manualBreakCount="1">
    <brk id="21107" min="259" max="40351" man="1"/>
  </rowBreaks>
  <colBreaks count="1" manualBreakCount="1">
    <brk id="2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0"/>
  <sheetViews>
    <sheetView showGridLines="0" showOutlineSymbols="0" view="pageBreakPreview" zoomScaleNormal="50" workbookViewId="0">
      <pane xSplit="1" ySplit="8" topLeftCell="B9" activePane="bottomRight" state="frozen"/>
      <selection activeCell="D89" sqref="D89:R116"/>
      <selection pane="topRight" activeCell="D89" sqref="D89:R116"/>
      <selection pane="bottomLeft" activeCell="D89" sqref="D89:R116"/>
      <selection pane="bottomRight" activeCell="D89" sqref="D89:R116"/>
    </sheetView>
  </sheetViews>
  <sheetFormatPr defaultColWidth="9" defaultRowHeight="15" x14ac:dyDescent="0.45"/>
  <cols>
    <col min="1" max="1" width="12.36328125" style="99" customWidth="1"/>
    <col min="2" max="2" width="7.36328125" style="1" bestFit="1" customWidth="1"/>
    <col min="3" max="3" width="12" style="1" bestFit="1" customWidth="1"/>
    <col min="4" max="4" width="5.36328125" style="1" customWidth="1"/>
    <col min="5" max="5" width="8.453125" style="1" bestFit="1" customWidth="1"/>
    <col min="6" max="6" width="5.36328125" style="1" customWidth="1"/>
    <col min="7" max="7" width="6.453125" style="1" customWidth="1"/>
    <col min="8" max="8" width="5.36328125" style="1" customWidth="1"/>
    <col min="9" max="9" width="6.453125" style="1" customWidth="1"/>
    <col min="10" max="10" width="5.36328125" style="1" customWidth="1"/>
    <col min="11" max="11" width="6.453125" style="1" customWidth="1"/>
    <col min="12" max="12" width="5.36328125" style="1" customWidth="1"/>
    <col min="13" max="13" width="8.453125" style="1" bestFit="1" customWidth="1"/>
    <col min="14" max="14" width="7.36328125" style="1" bestFit="1" customWidth="1"/>
    <col min="15" max="15" width="12" style="1" bestFit="1" customWidth="1"/>
    <col min="16" max="17" width="6.453125" style="1" customWidth="1"/>
    <col min="18" max="18" width="5.36328125" style="1" customWidth="1"/>
    <col min="19" max="19" width="8.453125" style="1" bestFit="1" customWidth="1"/>
    <col min="20" max="20" width="6.453125" style="1" customWidth="1"/>
    <col min="21" max="21" width="8.453125" style="1" bestFit="1" customWidth="1"/>
    <col min="22" max="22" width="6.453125" style="1" customWidth="1"/>
    <col min="23" max="23" width="8.453125" style="1" bestFit="1" customWidth="1"/>
    <col min="24" max="16384" width="9" style="1"/>
  </cols>
  <sheetData>
    <row r="1" spans="1:24" s="108" customFormat="1" ht="13.5" customHeight="1" x14ac:dyDescent="0.55000000000000004">
      <c r="A1" s="172" t="s">
        <v>127</v>
      </c>
      <c r="B1" s="171"/>
      <c r="C1" s="171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246" t="s">
        <v>126</v>
      </c>
      <c r="V1" s="246"/>
      <c r="W1" s="246"/>
    </row>
    <row r="2" spans="1:24" s="3" customFormat="1" ht="13.5" customHeight="1" x14ac:dyDescent="0.55000000000000004">
      <c r="A2" s="279"/>
      <c r="B2" s="277" t="s">
        <v>125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5"/>
      <c r="U2" s="275"/>
      <c r="V2" s="275"/>
      <c r="W2" s="275"/>
    </row>
    <row r="3" spans="1:24" s="313" customFormat="1" ht="57" customHeight="1" x14ac:dyDescent="0.55000000000000004">
      <c r="A3" s="267"/>
      <c r="B3" s="316" t="s">
        <v>81</v>
      </c>
      <c r="C3" s="315"/>
      <c r="D3" s="269" t="s">
        <v>111</v>
      </c>
      <c r="E3" s="268"/>
      <c r="F3" s="269" t="s">
        <v>122</v>
      </c>
      <c r="G3" s="268"/>
      <c r="H3" s="269" t="s">
        <v>109</v>
      </c>
      <c r="I3" s="268"/>
      <c r="J3" s="269" t="s">
        <v>108</v>
      </c>
      <c r="K3" s="268"/>
      <c r="L3" s="269" t="s">
        <v>107</v>
      </c>
      <c r="M3" s="268"/>
      <c r="N3" s="269" t="s">
        <v>106</v>
      </c>
      <c r="O3" s="268"/>
      <c r="P3" s="269" t="s">
        <v>105</v>
      </c>
      <c r="Q3" s="268"/>
      <c r="R3" s="269" t="s">
        <v>104</v>
      </c>
      <c r="S3" s="268"/>
      <c r="T3" s="269" t="s">
        <v>103</v>
      </c>
      <c r="U3" s="268"/>
      <c r="V3" s="269" t="s">
        <v>102</v>
      </c>
      <c r="W3" s="268"/>
      <c r="X3" s="314"/>
    </row>
    <row r="4" spans="1:24" s="108" customFormat="1" ht="26.25" customHeight="1" x14ac:dyDescent="0.55000000000000004">
      <c r="A4" s="267"/>
      <c r="B4" s="264" t="s">
        <v>64</v>
      </c>
      <c r="C4" s="262" t="s">
        <v>63</v>
      </c>
      <c r="D4" s="263" t="s">
        <v>64</v>
      </c>
      <c r="E4" s="262" t="s">
        <v>63</v>
      </c>
      <c r="F4" s="263" t="s">
        <v>101</v>
      </c>
      <c r="G4" s="262" t="s">
        <v>63</v>
      </c>
      <c r="H4" s="263" t="s">
        <v>64</v>
      </c>
      <c r="I4" s="262" t="s">
        <v>63</v>
      </c>
      <c r="J4" s="263" t="s">
        <v>64</v>
      </c>
      <c r="K4" s="262" t="s">
        <v>63</v>
      </c>
      <c r="L4" s="263" t="s">
        <v>64</v>
      </c>
      <c r="M4" s="262" t="s">
        <v>63</v>
      </c>
      <c r="N4" s="263" t="s">
        <v>64</v>
      </c>
      <c r="O4" s="262" t="s">
        <v>63</v>
      </c>
      <c r="P4" s="263" t="s">
        <v>64</v>
      </c>
      <c r="Q4" s="262" t="s">
        <v>63</v>
      </c>
      <c r="R4" s="263" t="s">
        <v>64</v>
      </c>
      <c r="S4" s="262" t="s">
        <v>63</v>
      </c>
      <c r="T4" s="263" t="s">
        <v>64</v>
      </c>
      <c r="U4" s="262" t="s">
        <v>63</v>
      </c>
      <c r="V4" s="263" t="s">
        <v>64</v>
      </c>
      <c r="W4" s="262" t="s">
        <v>63</v>
      </c>
      <c r="X4" s="254"/>
    </row>
    <row r="5" spans="1:24" s="3" customFormat="1" ht="13.5" customHeight="1" x14ac:dyDescent="0.55000000000000004">
      <c r="A5" s="261" t="s">
        <v>62</v>
      </c>
      <c r="B5" s="287">
        <f>IF(SUM(D5,F5,H5,J5,L5,N5,P5,R5,T5,V5)=0,"-",SUM(D5,F5,H5,J5,L5,N5,P5,R5,T5,V5))</f>
        <v>7779</v>
      </c>
      <c r="C5" s="287">
        <f>IF(SUM(E5,G5,I5,K5,M5,O5,Q5,S5,U5,W5)=0,"-",SUM(E5,G5,I5,K5,M5,O5,Q5,S5,U5,W5))</f>
        <v>1225515</v>
      </c>
      <c r="D5" s="286">
        <v>497</v>
      </c>
      <c r="E5" s="286">
        <v>12989</v>
      </c>
      <c r="F5" s="286">
        <v>90</v>
      </c>
      <c r="G5" s="286">
        <v>5957</v>
      </c>
      <c r="H5" s="286">
        <v>520</v>
      </c>
      <c r="I5" s="286">
        <v>3443</v>
      </c>
      <c r="J5" s="286">
        <v>301</v>
      </c>
      <c r="K5" s="286">
        <v>2729</v>
      </c>
      <c r="L5" s="286">
        <v>844</v>
      </c>
      <c r="M5" s="286">
        <v>10016</v>
      </c>
      <c r="N5" s="286">
        <v>1366</v>
      </c>
      <c r="O5" s="286">
        <v>1015200</v>
      </c>
      <c r="P5" s="286">
        <v>47</v>
      </c>
      <c r="Q5" s="286">
        <v>340</v>
      </c>
      <c r="R5" s="286">
        <v>149</v>
      </c>
      <c r="S5" s="286">
        <v>75540</v>
      </c>
      <c r="T5" s="286">
        <v>479</v>
      </c>
      <c r="U5" s="286">
        <v>24919</v>
      </c>
      <c r="V5" s="286">
        <v>3486</v>
      </c>
      <c r="W5" s="286">
        <v>74382</v>
      </c>
      <c r="X5" s="6"/>
    </row>
    <row r="6" spans="1:24" s="3" customFormat="1" ht="13.5" customHeight="1" x14ac:dyDescent="0.55000000000000004">
      <c r="A6" s="261" t="s">
        <v>41</v>
      </c>
      <c r="B6" s="115">
        <f>SUM(B7:B8)</f>
        <v>439</v>
      </c>
      <c r="C6" s="115">
        <f>SUM(C7:C8)</f>
        <v>13864</v>
      </c>
      <c r="D6" s="115">
        <f>SUM(D7:D8)</f>
        <v>2</v>
      </c>
      <c r="E6" s="115">
        <f>SUM(E7:E8)</f>
        <v>0</v>
      </c>
      <c r="F6" s="115">
        <f>SUM(F7:F8)</f>
        <v>3</v>
      </c>
      <c r="G6" s="115">
        <f>SUM(G7:G8)</f>
        <v>28</v>
      </c>
      <c r="H6" s="115">
        <f>SUM(H7:H8)</f>
        <v>7</v>
      </c>
      <c r="I6" s="115">
        <f>SUM(I7:I8)</f>
        <v>115</v>
      </c>
      <c r="J6" s="115">
        <f>SUM(J7:J8)</f>
        <v>6</v>
      </c>
      <c r="K6" s="115">
        <f>SUM(K7:K8)</f>
        <v>0</v>
      </c>
      <c r="L6" s="115">
        <f>SUM(L7:L8)</f>
        <v>39</v>
      </c>
      <c r="M6" s="115">
        <f>SUM(M7:M8)</f>
        <v>681</v>
      </c>
      <c r="N6" s="115">
        <f>SUM(N7:N8)</f>
        <v>54</v>
      </c>
      <c r="O6" s="115">
        <f>SUM(O7:O8)</f>
        <v>9126</v>
      </c>
      <c r="P6" s="115">
        <f>SUM(P7:P8)</f>
        <v>0</v>
      </c>
      <c r="Q6" s="115">
        <f>SUM(Q7:Q8)</f>
        <v>0</v>
      </c>
      <c r="R6" s="115">
        <f>SUM(R7:R8)</f>
        <v>2</v>
      </c>
      <c r="S6" s="115">
        <f>SUM(S7:S8)</f>
        <v>0</v>
      </c>
      <c r="T6" s="115">
        <f>SUM(T7:T8)</f>
        <v>33</v>
      </c>
      <c r="U6" s="115">
        <f>SUM(U7:U8)</f>
        <v>303</v>
      </c>
      <c r="V6" s="115">
        <f>SUM(V7:V8)</f>
        <v>293</v>
      </c>
      <c r="W6" s="115">
        <f>SUM(W7:W8)</f>
        <v>3611</v>
      </c>
      <c r="X6" s="6"/>
    </row>
    <row r="7" spans="1:24" s="108" customFormat="1" ht="13.5" customHeight="1" x14ac:dyDescent="0.55000000000000004">
      <c r="A7" s="114" t="s">
        <v>40</v>
      </c>
      <c r="B7" s="125">
        <f>SUM(D7,F7,H7,J7,L7,N7,P7,R7,T7,V7)</f>
        <v>9</v>
      </c>
      <c r="C7" s="125">
        <f>SUM(E7,G7,I7,K7,M7,O7,Q7,S7,U7,W7)</f>
        <v>171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7</v>
      </c>
      <c r="M7" s="125">
        <v>158</v>
      </c>
      <c r="N7" s="125">
        <v>0</v>
      </c>
      <c r="O7" s="125">
        <v>0</v>
      </c>
      <c r="P7" s="125">
        <v>0</v>
      </c>
      <c r="Q7" s="125">
        <v>0</v>
      </c>
      <c r="R7" s="125">
        <v>0</v>
      </c>
      <c r="S7" s="125">
        <v>0</v>
      </c>
      <c r="T7" s="125">
        <v>2</v>
      </c>
      <c r="U7" s="125">
        <v>13</v>
      </c>
      <c r="V7" s="125">
        <v>0</v>
      </c>
      <c r="W7" s="125">
        <v>0</v>
      </c>
      <c r="X7" s="254"/>
    </row>
    <row r="8" spans="1:24" s="120" customFormat="1" ht="13.5" customHeight="1" x14ac:dyDescent="0.55000000000000004">
      <c r="A8" s="124" t="s">
        <v>61</v>
      </c>
      <c r="B8" s="284">
        <f>IF(SUM(B9:B16)=0,"-",SUM(B9:B16))</f>
        <v>430</v>
      </c>
      <c r="C8" s="284">
        <f>IF(SUM(C9:C16)=0,"-",SUM(C9:C16))</f>
        <v>13693</v>
      </c>
      <c r="D8" s="284">
        <f>IF(SUM(D9:D16)=0,"-",SUM(D9:D16))</f>
        <v>2</v>
      </c>
      <c r="E8" s="284" t="str">
        <f>IF(SUM(E9:E16)=0,"-",SUM(E9:E16))</f>
        <v>-</v>
      </c>
      <c r="F8" s="284">
        <f>IF(SUM(F9:F16)=0,"-",SUM(F9:F16))</f>
        <v>3</v>
      </c>
      <c r="G8" s="284">
        <f>IF(SUM(G9:G16)=0,"-",SUM(G9:G16))</f>
        <v>28</v>
      </c>
      <c r="H8" s="284">
        <f>IF(SUM(H9:H16)=0,"-",SUM(H9:H16))</f>
        <v>7</v>
      </c>
      <c r="I8" s="284">
        <f>IF(SUM(I9:I16)=0,"-",SUM(I9:I16))</f>
        <v>115</v>
      </c>
      <c r="J8" s="284">
        <f>IF(SUM(J9:J16)=0,"-",SUM(J9:J16))</f>
        <v>6</v>
      </c>
      <c r="K8" s="284" t="str">
        <f>IF(SUM(K9:K16)=0,"-",SUM(K9:K16))</f>
        <v>-</v>
      </c>
      <c r="L8" s="284">
        <f>IF(SUM(L9:L16)=0,"-",SUM(L9:L16))</f>
        <v>32</v>
      </c>
      <c r="M8" s="284">
        <f>IF(SUM(M9:M16)=0,"-",SUM(M9:M16))</f>
        <v>523</v>
      </c>
      <c r="N8" s="284">
        <f>IF(SUM(N9:N16)=0,"-",SUM(N9:N16))</f>
        <v>54</v>
      </c>
      <c r="O8" s="284">
        <f>IF(SUM(O9:O16)=0,"-",SUM(O9:O16))</f>
        <v>9126</v>
      </c>
      <c r="P8" s="284" t="str">
        <f>IF(SUM(P9:P16)=0,"-",SUM(P9:P16))</f>
        <v>-</v>
      </c>
      <c r="Q8" s="284" t="str">
        <f>IF(SUM(Q9:Q16)=0,"-",SUM(Q9:Q16))</f>
        <v>-</v>
      </c>
      <c r="R8" s="284">
        <f>IF(SUM(R9:R16)=0,"-",SUM(R9:R16))</f>
        <v>2</v>
      </c>
      <c r="S8" s="284" t="str">
        <f>IF(SUM(S9:S16)=0,"-",SUM(S9:S16))</f>
        <v>-</v>
      </c>
      <c r="T8" s="284">
        <f>IF(SUM(T9:T16)=0,"-",SUM(T9:T16))</f>
        <v>31</v>
      </c>
      <c r="U8" s="284">
        <f>IF(SUM(U9:U16)=0,"-",SUM(U9:U16))</f>
        <v>290</v>
      </c>
      <c r="V8" s="284">
        <f>IF(SUM(V9:V16)=0,"-",SUM(V9:V16))</f>
        <v>293</v>
      </c>
      <c r="W8" s="284">
        <f>IF(SUM(W9:W16)=0,"-",SUM(W9:W16))</f>
        <v>3611</v>
      </c>
      <c r="X8" s="259"/>
    </row>
    <row r="9" spans="1:24" s="108" customFormat="1" ht="13.5" customHeight="1" x14ac:dyDescent="0.55000000000000004">
      <c r="A9" s="111" t="s">
        <v>35</v>
      </c>
      <c r="B9" s="119">
        <f>IF(SUM(D9,F9,H9,J9,L9,N9,P9,R9,T9,V9)=0,"-",SUM(D9,F9,H9,J9,L9,N9,P9,R9,T9,V9))</f>
        <v>24</v>
      </c>
      <c r="C9" s="119">
        <f>IF(SUM(E9,G9,I9,K9,M9,O9,Q9,S9,U9,W9)=0,"-",SUM(E9,G9,I9,K9,M9,O9,Q9,S9,U9,W9))</f>
        <v>450</v>
      </c>
      <c r="D9" s="109" t="s">
        <v>25</v>
      </c>
      <c r="E9" s="109" t="s">
        <v>25</v>
      </c>
      <c r="F9" s="109">
        <v>3</v>
      </c>
      <c r="G9" s="109">
        <v>28</v>
      </c>
      <c r="H9" s="109" t="s">
        <v>25</v>
      </c>
      <c r="I9" s="109" t="s">
        <v>25</v>
      </c>
      <c r="J9" s="109" t="s">
        <v>25</v>
      </c>
      <c r="K9" s="109" t="s">
        <v>25</v>
      </c>
      <c r="L9" s="109">
        <v>20</v>
      </c>
      <c r="M9" s="109">
        <v>370</v>
      </c>
      <c r="N9" s="109" t="s">
        <v>25</v>
      </c>
      <c r="O9" s="109" t="s">
        <v>25</v>
      </c>
      <c r="P9" s="109" t="s">
        <v>25</v>
      </c>
      <c r="Q9" s="109" t="s">
        <v>25</v>
      </c>
      <c r="R9" s="109" t="s">
        <v>25</v>
      </c>
      <c r="S9" s="109" t="s">
        <v>25</v>
      </c>
      <c r="T9" s="109" t="s">
        <v>25</v>
      </c>
      <c r="U9" s="109" t="s">
        <v>25</v>
      </c>
      <c r="V9" s="109">
        <v>1</v>
      </c>
      <c r="W9" s="109">
        <v>52</v>
      </c>
      <c r="X9" s="254"/>
    </row>
    <row r="10" spans="1:24" s="108" customFormat="1" ht="13.5" customHeight="1" x14ac:dyDescent="0.55000000000000004">
      <c r="A10" s="111" t="s">
        <v>34</v>
      </c>
      <c r="B10" s="119">
        <f>IF(SUM(D10,F10,H10,J10,L10,N10,P10,R10,T10,V10)=0,"-",SUM(D10,F10,H10,J10,L10,N10,P10,R10,T10,V10))</f>
        <v>78</v>
      </c>
      <c r="C10" s="119">
        <f>IF(SUM(E10,G10,I10,K10,M10,O10,Q10,S10,U10,W10)=0,"-",SUM(E10,G10,I10,K10,M10,O10,Q10,S10,U10,W10))</f>
        <v>2175</v>
      </c>
      <c r="D10" s="109" t="s">
        <v>25</v>
      </c>
      <c r="E10" s="109" t="s">
        <v>25</v>
      </c>
      <c r="F10" s="109" t="s">
        <v>25</v>
      </c>
      <c r="G10" s="109" t="s">
        <v>25</v>
      </c>
      <c r="H10" s="109" t="s">
        <v>25</v>
      </c>
      <c r="I10" s="109" t="s">
        <v>25</v>
      </c>
      <c r="J10" s="109" t="s">
        <v>25</v>
      </c>
      <c r="K10" s="109" t="s">
        <v>25</v>
      </c>
      <c r="L10" s="109">
        <v>2</v>
      </c>
      <c r="M10" s="109">
        <v>72</v>
      </c>
      <c r="N10" s="109" t="s">
        <v>25</v>
      </c>
      <c r="O10" s="109" t="s">
        <v>25</v>
      </c>
      <c r="P10" s="109" t="s">
        <v>25</v>
      </c>
      <c r="Q10" s="109" t="s">
        <v>25</v>
      </c>
      <c r="R10" s="109" t="s">
        <v>25</v>
      </c>
      <c r="S10" s="109" t="s">
        <v>25</v>
      </c>
      <c r="T10" s="109">
        <v>3</v>
      </c>
      <c r="U10" s="109">
        <v>120</v>
      </c>
      <c r="V10" s="109">
        <v>73</v>
      </c>
      <c r="W10" s="109">
        <v>1983</v>
      </c>
      <c r="X10" s="254"/>
    </row>
    <row r="11" spans="1:24" s="108" customFormat="1" ht="13.5" customHeight="1" x14ac:dyDescent="0.55000000000000004">
      <c r="A11" s="111" t="s">
        <v>33</v>
      </c>
      <c r="B11" s="119">
        <f>IF(SUM(D11,F11,H11,J11,L11,N11,P11,R11,T11,V11)=0,"-",SUM(D11,F11,H11,J11,L11,N11,P11,R11,T11,V11))</f>
        <v>85</v>
      </c>
      <c r="C11" s="119">
        <f>IF(SUM(E11,G11,I11,K11,M11,O11,Q11,S11,U11,W11)=0,"-",SUM(E11,G11,I11,K11,M11,O11,Q11,S11,U11,W11))</f>
        <v>1185</v>
      </c>
      <c r="D11" s="109" t="s">
        <v>25</v>
      </c>
      <c r="E11" s="109" t="s">
        <v>25</v>
      </c>
      <c r="F11" s="109" t="s">
        <v>25</v>
      </c>
      <c r="G11" s="109" t="s">
        <v>25</v>
      </c>
      <c r="H11" s="109" t="s">
        <v>25</v>
      </c>
      <c r="I11" s="109" t="s">
        <v>25</v>
      </c>
      <c r="J11" s="109" t="s">
        <v>25</v>
      </c>
      <c r="K11" s="109" t="s">
        <v>25</v>
      </c>
      <c r="L11" s="109" t="s">
        <v>25</v>
      </c>
      <c r="M11" s="109" t="s">
        <v>25</v>
      </c>
      <c r="N11" s="109">
        <v>9</v>
      </c>
      <c r="O11" s="109" t="s">
        <v>25</v>
      </c>
      <c r="P11" s="109" t="s">
        <v>25</v>
      </c>
      <c r="Q11" s="109" t="s">
        <v>25</v>
      </c>
      <c r="R11" s="109">
        <v>2</v>
      </c>
      <c r="S11" s="109" t="s">
        <v>25</v>
      </c>
      <c r="T11" s="109">
        <v>1</v>
      </c>
      <c r="U11" s="109">
        <v>50</v>
      </c>
      <c r="V11" s="109">
        <v>73</v>
      </c>
      <c r="W11" s="109">
        <v>1135</v>
      </c>
      <c r="X11" s="254"/>
    </row>
    <row r="12" spans="1:24" s="108" customFormat="1" ht="13.5" customHeight="1" x14ac:dyDescent="0.55000000000000004">
      <c r="A12" s="111" t="s">
        <v>32</v>
      </c>
      <c r="B12" s="119">
        <f>IF(SUM(D12,F12,H12,J12,L12,N12,P12,R12,T12,V12)=0,"-",SUM(D12,F12,H12,J12,L12,N12,P12,R12,T12,V12))</f>
        <v>40</v>
      </c>
      <c r="C12" s="119">
        <f>IF(SUM(E12,G12,I12,K12,M12,O12,Q12,S12,U12,W12)=0,"-",SUM(E12,G12,I12,K12,M12,O12,Q12,S12,U12,W12))</f>
        <v>4250</v>
      </c>
      <c r="D12" s="109" t="s">
        <v>25</v>
      </c>
      <c r="E12" s="109" t="s">
        <v>25</v>
      </c>
      <c r="F12" s="109" t="s">
        <v>25</v>
      </c>
      <c r="G12" s="109" t="s">
        <v>25</v>
      </c>
      <c r="H12" s="109" t="s">
        <v>25</v>
      </c>
      <c r="I12" s="109" t="s">
        <v>25</v>
      </c>
      <c r="J12" s="109" t="s">
        <v>25</v>
      </c>
      <c r="K12" s="109" t="s">
        <v>25</v>
      </c>
      <c r="L12" s="109" t="s">
        <v>25</v>
      </c>
      <c r="M12" s="109" t="s">
        <v>25</v>
      </c>
      <c r="N12" s="109">
        <v>2</v>
      </c>
      <c r="O12" s="109">
        <v>4000</v>
      </c>
      <c r="P12" s="109" t="s">
        <v>25</v>
      </c>
      <c r="Q12" s="109" t="s">
        <v>25</v>
      </c>
      <c r="R12" s="109" t="s">
        <v>25</v>
      </c>
      <c r="S12" s="109" t="s">
        <v>25</v>
      </c>
      <c r="T12" s="109">
        <v>12</v>
      </c>
      <c r="U12" s="109">
        <v>120</v>
      </c>
      <c r="V12" s="109">
        <v>26</v>
      </c>
      <c r="W12" s="109">
        <v>130</v>
      </c>
      <c r="X12" s="254"/>
    </row>
    <row r="13" spans="1:24" s="108" customFormat="1" ht="13.5" customHeight="1" x14ac:dyDescent="0.55000000000000004">
      <c r="A13" s="111" t="s">
        <v>31</v>
      </c>
      <c r="B13" s="119">
        <f>IF(SUM(D13,F13,H13,J13,L13,N13,P13,R13,T13,V13)=0,"-",SUM(D13,F13,H13,J13,L13,N13,P13,R13,T13,V13))</f>
        <v>100</v>
      </c>
      <c r="C13" s="119">
        <f>IF(SUM(E13,G13,I13,K13,M13,O13,Q13,S13,U13,W13)=0,"-",SUM(E13,G13,I13,K13,M13,O13,Q13,S13,U13,W13))</f>
        <v>2543</v>
      </c>
      <c r="D13" s="109" t="s">
        <v>25</v>
      </c>
      <c r="E13" s="109" t="s">
        <v>25</v>
      </c>
      <c r="F13" s="109" t="s">
        <v>25</v>
      </c>
      <c r="G13" s="109" t="s">
        <v>25</v>
      </c>
      <c r="H13" s="109" t="s">
        <v>25</v>
      </c>
      <c r="I13" s="109" t="s">
        <v>25</v>
      </c>
      <c r="J13" s="109" t="s">
        <v>25</v>
      </c>
      <c r="K13" s="109" t="s">
        <v>25</v>
      </c>
      <c r="L13" s="109">
        <v>3</v>
      </c>
      <c r="M13" s="109">
        <v>42</v>
      </c>
      <c r="N13" s="109">
        <v>1</v>
      </c>
      <c r="O13" s="109">
        <v>2190</v>
      </c>
      <c r="P13" s="109" t="s">
        <v>25</v>
      </c>
      <c r="Q13" s="109" t="s">
        <v>25</v>
      </c>
      <c r="R13" s="109" t="s">
        <v>25</v>
      </c>
      <c r="S13" s="109" t="s">
        <v>25</v>
      </c>
      <c r="T13" s="109" t="s">
        <v>25</v>
      </c>
      <c r="U13" s="109" t="s">
        <v>25</v>
      </c>
      <c r="V13" s="109">
        <v>96</v>
      </c>
      <c r="W13" s="109">
        <v>311</v>
      </c>
      <c r="X13" s="254"/>
    </row>
    <row r="14" spans="1:24" s="108" customFormat="1" ht="13.5" customHeight="1" x14ac:dyDescent="0.55000000000000004">
      <c r="A14" s="111" t="s">
        <v>30</v>
      </c>
      <c r="B14" s="119">
        <f>IF(SUM(D14,F14,H14,J14,L14,N14,P14,R14,T14,V14)=0,"-",SUM(D14,F14,H14,J14,L14,N14,P14,R14,T14,V14))</f>
        <v>12</v>
      </c>
      <c r="C14" s="119">
        <f>IF(SUM(E14,G14,I14,K14,M14,O14,Q14,S14,U14,W14)=0,"-",SUM(E14,G14,I14,K14,M14,O14,Q14,S14,U14,W14))</f>
        <v>2672</v>
      </c>
      <c r="D14" s="109" t="s">
        <v>25</v>
      </c>
      <c r="E14" s="109" t="s">
        <v>25</v>
      </c>
      <c r="F14" s="109" t="s">
        <v>25</v>
      </c>
      <c r="G14" s="109" t="s">
        <v>25</v>
      </c>
      <c r="H14" s="109" t="s">
        <v>25</v>
      </c>
      <c r="I14" s="109" t="s">
        <v>25</v>
      </c>
      <c r="J14" s="109" t="s">
        <v>25</v>
      </c>
      <c r="K14" s="109" t="s">
        <v>25</v>
      </c>
      <c r="L14" s="109" t="s">
        <v>25</v>
      </c>
      <c r="M14" s="109" t="s">
        <v>25</v>
      </c>
      <c r="N14" s="109">
        <v>12</v>
      </c>
      <c r="O14" s="109">
        <v>2672</v>
      </c>
      <c r="P14" s="109" t="s">
        <v>25</v>
      </c>
      <c r="Q14" s="109" t="s">
        <v>25</v>
      </c>
      <c r="R14" s="109" t="s">
        <v>25</v>
      </c>
      <c r="S14" s="109" t="s">
        <v>25</v>
      </c>
      <c r="T14" s="109" t="s">
        <v>25</v>
      </c>
      <c r="U14" s="109" t="s">
        <v>25</v>
      </c>
      <c r="V14" s="109" t="s">
        <v>25</v>
      </c>
      <c r="W14" s="109" t="s">
        <v>25</v>
      </c>
      <c r="X14" s="254"/>
    </row>
    <row r="15" spans="1:24" s="108" customFormat="1" ht="13.5" customHeight="1" x14ac:dyDescent="0.55000000000000004">
      <c r="A15" s="111" t="s">
        <v>29</v>
      </c>
      <c r="B15" s="119">
        <f>IF(SUM(D15,F15,H15,J15,L15,N15,P15,R15,T15,V15)=0,"-",SUM(D15,F15,H15,J15,L15,N15,P15,R15,T15,V15))</f>
        <v>90</v>
      </c>
      <c r="C15" s="119">
        <f>IF(SUM(E15,G15,I15,K15,M15,O15,Q15,S15,U15,W15)=0,"-",SUM(E15,G15,I15,K15,M15,O15,Q15,S15,U15,W15))</f>
        <v>303</v>
      </c>
      <c r="D15" s="109">
        <v>2</v>
      </c>
      <c r="E15" s="109" t="s">
        <v>25</v>
      </c>
      <c r="F15" s="109" t="s">
        <v>25</v>
      </c>
      <c r="G15" s="109" t="s">
        <v>25</v>
      </c>
      <c r="H15" s="109">
        <v>6</v>
      </c>
      <c r="I15" s="109" t="s">
        <v>25</v>
      </c>
      <c r="J15" s="109">
        <v>6</v>
      </c>
      <c r="K15" s="109" t="s">
        <v>25</v>
      </c>
      <c r="L15" s="109">
        <v>7</v>
      </c>
      <c r="M15" s="109">
        <v>39</v>
      </c>
      <c r="N15" s="109">
        <v>30</v>
      </c>
      <c r="O15" s="109">
        <v>264</v>
      </c>
      <c r="P15" s="109" t="s">
        <v>25</v>
      </c>
      <c r="Q15" s="109" t="s">
        <v>25</v>
      </c>
      <c r="R15" s="109" t="s">
        <v>25</v>
      </c>
      <c r="S15" s="109" t="s">
        <v>25</v>
      </c>
      <c r="T15" s="109">
        <v>15</v>
      </c>
      <c r="U15" s="109" t="s">
        <v>25</v>
      </c>
      <c r="V15" s="109">
        <v>24</v>
      </c>
      <c r="W15" s="109" t="s">
        <v>25</v>
      </c>
      <c r="X15" s="254"/>
    </row>
    <row r="16" spans="1:24" s="108" customFormat="1" ht="13.5" customHeight="1" x14ac:dyDescent="0.55000000000000004">
      <c r="A16" s="111" t="s">
        <v>28</v>
      </c>
      <c r="B16" s="119">
        <f>IF(SUM(D16,F16,H16,J16,L16,N16,P16,R16,T16,V16)=0,"-",SUM(D16,F16,H16,J16,L16,N16,P16,R16,T16,V16))</f>
        <v>1</v>
      </c>
      <c r="C16" s="119">
        <f>IF(SUM(E16,G16,I16,K16,M16,O16,Q16,S16,U16,W16)=0,"-",SUM(E16,G16,I16,K16,M16,O16,Q16,S16,U16,W16))</f>
        <v>115</v>
      </c>
      <c r="D16" s="109" t="s">
        <v>25</v>
      </c>
      <c r="E16" s="109" t="s">
        <v>25</v>
      </c>
      <c r="F16" s="109" t="s">
        <v>25</v>
      </c>
      <c r="G16" s="109" t="s">
        <v>25</v>
      </c>
      <c r="H16" s="109">
        <v>1</v>
      </c>
      <c r="I16" s="109">
        <v>115</v>
      </c>
      <c r="J16" s="109" t="s">
        <v>25</v>
      </c>
      <c r="K16" s="109" t="s">
        <v>25</v>
      </c>
      <c r="L16" s="109" t="s">
        <v>25</v>
      </c>
      <c r="M16" s="109" t="s">
        <v>25</v>
      </c>
      <c r="N16" s="109" t="s">
        <v>25</v>
      </c>
      <c r="O16" s="109" t="s">
        <v>25</v>
      </c>
      <c r="P16" s="109" t="s">
        <v>25</v>
      </c>
      <c r="Q16" s="109" t="s">
        <v>25</v>
      </c>
      <c r="R16" s="109" t="s">
        <v>25</v>
      </c>
      <c r="S16" s="109" t="s">
        <v>25</v>
      </c>
      <c r="T16" s="109" t="s">
        <v>25</v>
      </c>
      <c r="U16" s="109" t="s">
        <v>25</v>
      </c>
      <c r="V16" s="109" t="s">
        <v>25</v>
      </c>
      <c r="W16" s="109" t="s">
        <v>25</v>
      </c>
      <c r="X16" s="254"/>
    </row>
    <row r="17" spans="1:24" s="108" customFormat="1" ht="39.5" customHeight="1" x14ac:dyDescent="0.55000000000000004">
      <c r="A17" s="117" t="s">
        <v>60</v>
      </c>
      <c r="B17" s="29">
        <f>B18</f>
        <v>417</v>
      </c>
      <c r="C17" s="29">
        <f>C18</f>
        <v>5226</v>
      </c>
      <c r="D17" s="29">
        <f>D18</f>
        <v>7</v>
      </c>
      <c r="E17" s="29">
        <f>E18</f>
        <v>38</v>
      </c>
      <c r="F17" s="29">
        <f>F18</f>
        <v>5</v>
      </c>
      <c r="G17" s="29">
        <f>G18</f>
        <v>24</v>
      </c>
      <c r="H17" s="29">
        <f>H18</f>
        <v>24</v>
      </c>
      <c r="I17" s="29">
        <f>I18</f>
        <v>53</v>
      </c>
      <c r="J17" s="29">
        <f>J18</f>
        <v>115</v>
      </c>
      <c r="K17" s="29">
        <f>K18</f>
        <v>552</v>
      </c>
      <c r="L17" s="29">
        <f>L18</f>
        <v>36</v>
      </c>
      <c r="M17" s="29">
        <f>M18</f>
        <v>265</v>
      </c>
      <c r="N17" s="29">
        <f>N18</f>
        <v>12</v>
      </c>
      <c r="O17" s="29" t="str">
        <f>O18</f>
        <v>-</v>
      </c>
      <c r="P17" s="29">
        <f>P18</f>
        <v>2</v>
      </c>
      <c r="Q17" s="29">
        <f>Q18</f>
        <v>23</v>
      </c>
      <c r="R17" s="29">
        <f>R18</f>
        <v>16</v>
      </c>
      <c r="S17" s="29" t="str">
        <f>S18</f>
        <v>-</v>
      </c>
      <c r="T17" s="29">
        <f>T18</f>
        <v>25</v>
      </c>
      <c r="U17" s="29">
        <f>U18</f>
        <v>848</v>
      </c>
      <c r="V17" s="29">
        <f>V18</f>
        <v>175</v>
      </c>
      <c r="W17" s="29">
        <f>W18</f>
        <v>3423</v>
      </c>
      <c r="X17" s="254"/>
    </row>
    <row r="18" spans="1:24" s="108" customFormat="1" ht="13.5" customHeight="1" x14ac:dyDescent="0.55000000000000004">
      <c r="A18" s="114" t="s">
        <v>23</v>
      </c>
      <c r="B18" s="20">
        <v>417</v>
      </c>
      <c r="C18" s="20">
        <v>5226</v>
      </c>
      <c r="D18" s="20">
        <v>7</v>
      </c>
      <c r="E18" s="20">
        <v>38</v>
      </c>
      <c r="F18" s="20">
        <v>5</v>
      </c>
      <c r="G18" s="20">
        <v>24</v>
      </c>
      <c r="H18" s="20">
        <v>24</v>
      </c>
      <c r="I18" s="20">
        <v>53</v>
      </c>
      <c r="J18" s="20">
        <v>115</v>
      </c>
      <c r="K18" s="20">
        <v>552</v>
      </c>
      <c r="L18" s="20">
        <v>36</v>
      </c>
      <c r="M18" s="20">
        <v>265</v>
      </c>
      <c r="N18" s="20">
        <v>12</v>
      </c>
      <c r="O18" s="20" t="s">
        <v>3</v>
      </c>
      <c r="P18" s="20">
        <v>2</v>
      </c>
      <c r="Q18" s="20">
        <v>23</v>
      </c>
      <c r="R18" s="20">
        <v>16</v>
      </c>
      <c r="S18" s="20" t="s">
        <v>3</v>
      </c>
      <c r="T18" s="20">
        <v>25</v>
      </c>
      <c r="U18" s="20">
        <v>848</v>
      </c>
      <c r="V18" s="20">
        <v>175</v>
      </c>
      <c r="W18" s="20">
        <v>3423</v>
      </c>
      <c r="X18" s="254"/>
    </row>
    <row r="19" spans="1:24" s="108" customFormat="1" ht="13.5" customHeight="1" x14ac:dyDescent="0.55000000000000004">
      <c r="A19" s="111" t="s">
        <v>22</v>
      </c>
      <c r="B19" s="256">
        <v>141</v>
      </c>
      <c r="C19" s="256">
        <v>2774</v>
      </c>
      <c r="D19" s="256">
        <v>1</v>
      </c>
      <c r="E19" s="256">
        <v>10</v>
      </c>
      <c r="F19" s="256">
        <v>1</v>
      </c>
      <c r="G19" s="256">
        <v>6</v>
      </c>
      <c r="H19" s="256">
        <v>0</v>
      </c>
      <c r="I19" s="256">
        <v>0</v>
      </c>
      <c r="J19" s="256">
        <v>11</v>
      </c>
      <c r="K19" s="256">
        <v>142</v>
      </c>
      <c r="L19" s="256">
        <v>31</v>
      </c>
      <c r="M19" s="256">
        <v>223</v>
      </c>
      <c r="N19" s="256">
        <v>0</v>
      </c>
      <c r="O19" s="256">
        <v>0</v>
      </c>
      <c r="P19" s="256">
        <v>0</v>
      </c>
      <c r="Q19" s="256">
        <v>0</v>
      </c>
      <c r="R19" s="256">
        <v>0</v>
      </c>
      <c r="S19" s="256">
        <v>0</v>
      </c>
      <c r="T19" s="256">
        <v>9</v>
      </c>
      <c r="U19" s="256">
        <v>409</v>
      </c>
      <c r="V19" s="256">
        <v>88</v>
      </c>
      <c r="W19" s="256">
        <v>1984</v>
      </c>
      <c r="X19" s="254"/>
    </row>
    <row r="20" spans="1:24" s="108" customFormat="1" ht="13.5" customHeight="1" x14ac:dyDescent="0.55000000000000004">
      <c r="A20" s="111" t="s">
        <v>21</v>
      </c>
      <c r="B20" s="256">
        <v>34</v>
      </c>
      <c r="C20" s="256">
        <v>26</v>
      </c>
      <c r="D20" s="256">
        <v>0</v>
      </c>
      <c r="E20" s="256">
        <v>0</v>
      </c>
      <c r="F20" s="256">
        <v>0</v>
      </c>
      <c r="G20" s="256">
        <v>0</v>
      </c>
      <c r="H20" s="256">
        <v>0</v>
      </c>
      <c r="I20" s="256">
        <v>0</v>
      </c>
      <c r="J20" s="256">
        <v>0</v>
      </c>
      <c r="K20" s="256">
        <v>0</v>
      </c>
      <c r="L20" s="256">
        <v>3</v>
      </c>
      <c r="M20" s="256">
        <v>26</v>
      </c>
      <c r="N20" s="256">
        <v>3</v>
      </c>
      <c r="O20" s="256">
        <v>0</v>
      </c>
      <c r="P20" s="256">
        <v>0</v>
      </c>
      <c r="Q20" s="256">
        <v>0</v>
      </c>
      <c r="R20" s="256">
        <v>16</v>
      </c>
      <c r="S20" s="256">
        <v>0</v>
      </c>
      <c r="T20" s="256">
        <v>0</v>
      </c>
      <c r="U20" s="256">
        <v>0</v>
      </c>
      <c r="V20" s="256">
        <v>12</v>
      </c>
      <c r="W20" s="256">
        <v>0</v>
      </c>
      <c r="X20" s="254"/>
    </row>
    <row r="21" spans="1:24" s="108" customFormat="1" ht="13.5" customHeight="1" x14ac:dyDescent="0.55000000000000004">
      <c r="A21" s="111" t="s">
        <v>20</v>
      </c>
      <c r="B21" s="256">
        <v>212</v>
      </c>
      <c r="C21" s="256">
        <v>2021</v>
      </c>
      <c r="D21" s="256">
        <v>6</v>
      </c>
      <c r="E21" s="256">
        <v>28</v>
      </c>
      <c r="F21" s="256">
        <v>4</v>
      </c>
      <c r="G21" s="256">
        <v>18</v>
      </c>
      <c r="H21" s="256">
        <v>24</v>
      </c>
      <c r="I21" s="256">
        <v>53</v>
      </c>
      <c r="J21" s="256">
        <v>104</v>
      </c>
      <c r="K21" s="256">
        <v>410</v>
      </c>
      <c r="L21" s="256">
        <v>0</v>
      </c>
      <c r="M21" s="256">
        <v>0</v>
      </c>
      <c r="N21" s="256">
        <v>7</v>
      </c>
      <c r="O21" s="256">
        <v>0</v>
      </c>
      <c r="P21" s="256">
        <v>1</v>
      </c>
      <c r="Q21" s="256">
        <v>17</v>
      </c>
      <c r="R21" s="256">
        <v>0</v>
      </c>
      <c r="S21" s="256">
        <v>0</v>
      </c>
      <c r="T21" s="256">
        <v>15</v>
      </c>
      <c r="U21" s="256">
        <v>56</v>
      </c>
      <c r="V21" s="256">
        <v>51</v>
      </c>
      <c r="W21" s="256">
        <v>1439</v>
      </c>
      <c r="X21" s="254"/>
    </row>
    <row r="22" spans="1:24" s="108" customFormat="1" ht="13.5" customHeight="1" x14ac:dyDescent="0.55000000000000004">
      <c r="A22" s="111" t="s">
        <v>19</v>
      </c>
      <c r="B22" s="256">
        <v>30</v>
      </c>
      <c r="C22" s="256">
        <v>405</v>
      </c>
      <c r="D22" s="256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2</v>
      </c>
      <c r="M22" s="256">
        <v>16</v>
      </c>
      <c r="N22" s="256">
        <v>2</v>
      </c>
      <c r="O22" s="256">
        <v>0</v>
      </c>
      <c r="P22" s="256">
        <v>1</v>
      </c>
      <c r="Q22" s="256">
        <v>6</v>
      </c>
      <c r="R22" s="256">
        <v>0</v>
      </c>
      <c r="S22" s="256">
        <v>0</v>
      </c>
      <c r="T22" s="256">
        <v>1</v>
      </c>
      <c r="U22" s="256">
        <v>383</v>
      </c>
      <c r="V22" s="256">
        <v>24</v>
      </c>
      <c r="W22" s="256">
        <v>0</v>
      </c>
      <c r="X22" s="254"/>
    </row>
    <row r="23" spans="1:24" s="108" customFormat="1" ht="39.5" customHeight="1" x14ac:dyDescent="0.55000000000000004">
      <c r="A23" s="117" t="s">
        <v>59</v>
      </c>
      <c r="B23" s="29">
        <f>B24</f>
        <v>113</v>
      </c>
      <c r="C23" s="29">
        <f>C24</f>
        <v>529</v>
      </c>
      <c r="D23" s="29" t="str">
        <f>D24</f>
        <v>-</v>
      </c>
      <c r="E23" s="29" t="str">
        <f>E24</f>
        <v>-</v>
      </c>
      <c r="F23" s="29">
        <f>F24</f>
        <v>5</v>
      </c>
      <c r="G23" s="29">
        <f>G24</f>
        <v>14</v>
      </c>
      <c r="H23" s="29" t="str">
        <f>H24</f>
        <v>-</v>
      </c>
      <c r="I23" s="29" t="str">
        <f>I24</f>
        <v>-</v>
      </c>
      <c r="J23" s="29" t="str">
        <f>J24</f>
        <v>-</v>
      </c>
      <c r="K23" s="29" t="str">
        <f>K24</f>
        <v>-</v>
      </c>
      <c r="L23" s="29">
        <f>L24</f>
        <v>8</v>
      </c>
      <c r="M23" s="29">
        <f>M24</f>
        <v>40</v>
      </c>
      <c r="N23" s="29">
        <f>N24</f>
        <v>19</v>
      </c>
      <c r="O23" s="29" t="str">
        <f>O24</f>
        <v>-</v>
      </c>
      <c r="P23" s="29" t="str">
        <f>P24</f>
        <v>-</v>
      </c>
      <c r="Q23" s="29" t="str">
        <f>Q24</f>
        <v>-</v>
      </c>
      <c r="R23" s="29" t="str">
        <f>R24</f>
        <v>-</v>
      </c>
      <c r="S23" s="29" t="str">
        <f>S24</f>
        <v>-</v>
      </c>
      <c r="T23" s="29">
        <f>T24</f>
        <v>2</v>
      </c>
      <c r="U23" s="29">
        <f>U24</f>
        <v>283</v>
      </c>
      <c r="V23" s="29">
        <f>V24</f>
        <v>79</v>
      </c>
      <c r="W23" s="29">
        <f>W24</f>
        <v>192</v>
      </c>
      <c r="X23" s="254"/>
    </row>
    <row r="24" spans="1:24" s="108" customFormat="1" ht="13.5" customHeight="1" x14ac:dyDescent="0.55000000000000004">
      <c r="A24" s="114" t="s">
        <v>15</v>
      </c>
      <c r="B24" s="20">
        <v>113</v>
      </c>
      <c r="C24" s="20">
        <v>529</v>
      </c>
      <c r="D24" s="20" t="s">
        <v>3</v>
      </c>
      <c r="E24" s="20" t="s">
        <v>3</v>
      </c>
      <c r="F24" s="20">
        <v>5</v>
      </c>
      <c r="G24" s="20">
        <v>14</v>
      </c>
      <c r="H24" s="20" t="s">
        <v>3</v>
      </c>
      <c r="I24" s="20" t="s">
        <v>3</v>
      </c>
      <c r="J24" s="20" t="s">
        <v>3</v>
      </c>
      <c r="K24" s="20" t="s">
        <v>3</v>
      </c>
      <c r="L24" s="20">
        <v>8</v>
      </c>
      <c r="M24" s="20">
        <v>40</v>
      </c>
      <c r="N24" s="20">
        <v>19</v>
      </c>
      <c r="O24" s="20" t="s">
        <v>3</v>
      </c>
      <c r="P24" s="20" t="s">
        <v>3</v>
      </c>
      <c r="Q24" s="20" t="s">
        <v>3</v>
      </c>
      <c r="R24" s="20" t="s">
        <v>3</v>
      </c>
      <c r="S24" s="20" t="s">
        <v>3</v>
      </c>
      <c r="T24" s="20">
        <v>2</v>
      </c>
      <c r="U24" s="20">
        <v>283</v>
      </c>
      <c r="V24" s="20">
        <v>79</v>
      </c>
      <c r="W24" s="20">
        <v>192</v>
      </c>
      <c r="X24" s="254"/>
    </row>
    <row r="25" spans="1:24" s="108" customFormat="1" ht="13.5" customHeight="1" x14ac:dyDescent="0.55000000000000004">
      <c r="A25" s="111" t="s">
        <v>13</v>
      </c>
      <c r="B25" s="256">
        <v>5</v>
      </c>
      <c r="C25" s="256">
        <v>20</v>
      </c>
      <c r="D25" s="256" t="s">
        <v>3</v>
      </c>
      <c r="E25" s="256" t="s">
        <v>3</v>
      </c>
      <c r="F25" s="256" t="s">
        <v>3</v>
      </c>
      <c r="G25" s="256" t="s">
        <v>3</v>
      </c>
      <c r="H25" s="256" t="s">
        <v>3</v>
      </c>
      <c r="I25" s="256" t="s">
        <v>3</v>
      </c>
      <c r="J25" s="256" t="s">
        <v>3</v>
      </c>
      <c r="K25" s="256" t="s">
        <v>3</v>
      </c>
      <c r="L25" s="256">
        <v>5</v>
      </c>
      <c r="M25" s="256">
        <v>20</v>
      </c>
      <c r="N25" s="256" t="s">
        <v>3</v>
      </c>
      <c r="O25" s="256" t="s">
        <v>3</v>
      </c>
      <c r="P25" s="256" t="s">
        <v>3</v>
      </c>
      <c r="Q25" s="256" t="s">
        <v>3</v>
      </c>
      <c r="R25" s="256" t="s">
        <v>3</v>
      </c>
      <c r="S25" s="256" t="s">
        <v>3</v>
      </c>
      <c r="T25" s="256" t="s">
        <v>3</v>
      </c>
      <c r="U25" s="256" t="s">
        <v>3</v>
      </c>
      <c r="V25" s="256" t="s">
        <v>3</v>
      </c>
      <c r="W25" s="256" t="s">
        <v>3</v>
      </c>
      <c r="X25" s="254"/>
    </row>
    <row r="26" spans="1:24" s="108" customFormat="1" ht="13.5" customHeight="1" x14ac:dyDescent="0.55000000000000004">
      <c r="A26" s="111" t="s">
        <v>12</v>
      </c>
      <c r="B26" s="256">
        <v>41</v>
      </c>
      <c r="C26" s="256">
        <v>46</v>
      </c>
      <c r="D26" s="256" t="s">
        <v>3</v>
      </c>
      <c r="E26" s="256" t="s">
        <v>3</v>
      </c>
      <c r="F26" s="256">
        <v>5</v>
      </c>
      <c r="G26" s="256">
        <v>14</v>
      </c>
      <c r="H26" s="256" t="s">
        <v>3</v>
      </c>
      <c r="I26" s="256" t="s">
        <v>3</v>
      </c>
      <c r="J26" s="256" t="s">
        <v>3</v>
      </c>
      <c r="K26" s="256" t="s">
        <v>3</v>
      </c>
      <c r="L26" s="256" t="s">
        <v>3</v>
      </c>
      <c r="M26" s="256" t="s">
        <v>3</v>
      </c>
      <c r="N26" s="256">
        <v>6</v>
      </c>
      <c r="O26" s="256" t="s">
        <v>3</v>
      </c>
      <c r="P26" s="256" t="s">
        <v>3</v>
      </c>
      <c r="Q26" s="256" t="s">
        <v>3</v>
      </c>
      <c r="R26" s="256" t="s">
        <v>3</v>
      </c>
      <c r="S26" s="256" t="s">
        <v>3</v>
      </c>
      <c r="T26" s="256" t="s">
        <v>3</v>
      </c>
      <c r="U26" s="256" t="s">
        <v>3</v>
      </c>
      <c r="V26" s="256">
        <v>30</v>
      </c>
      <c r="W26" s="256">
        <v>32</v>
      </c>
      <c r="X26" s="254"/>
    </row>
    <row r="27" spans="1:24" s="108" customFormat="1" ht="13.5" customHeight="1" x14ac:dyDescent="0.55000000000000004">
      <c r="A27" s="111" t="s">
        <v>11</v>
      </c>
      <c r="B27" s="256">
        <v>64</v>
      </c>
      <c r="C27" s="256">
        <v>180</v>
      </c>
      <c r="D27" s="256" t="s">
        <v>3</v>
      </c>
      <c r="E27" s="256" t="s">
        <v>3</v>
      </c>
      <c r="F27" s="256" t="s">
        <v>3</v>
      </c>
      <c r="G27" s="256" t="s">
        <v>3</v>
      </c>
      <c r="H27" s="256" t="s">
        <v>3</v>
      </c>
      <c r="I27" s="256" t="s">
        <v>3</v>
      </c>
      <c r="J27" s="256" t="s">
        <v>3</v>
      </c>
      <c r="K27" s="256" t="s">
        <v>3</v>
      </c>
      <c r="L27" s="256">
        <v>3</v>
      </c>
      <c r="M27" s="256">
        <v>20</v>
      </c>
      <c r="N27" s="256">
        <v>12</v>
      </c>
      <c r="O27" s="256" t="s">
        <v>3</v>
      </c>
      <c r="P27" s="256" t="s">
        <v>3</v>
      </c>
      <c r="Q27" s="256" t="s">
        <v>3</v>
      </c>
      <c r="R27" s="256" t="s">
        <v>3</v>
      </c>
      <c r="S27" s="256" t="s">
        <v>3</v>
      </c>
      <c r="T27" s="256" t="s">
        <v>3</v>
      </c>
      <c r="U27" s="256" t="s">
        <v>3</v>
      </c>
      <c r="V27" s="256">
        <v>49</v>
      </c>
      <c r="W27" s="256">
        <v>160</v>
      </c>
      <c r="X27" s="254"/>
    </row>
    <row r="28" spans="1:24" s="108" customFormat="1" ht="13.5" customHeight="1" x14ac:dyDescent="0.55000000000000004">
      <c r="A28" s="111" t="s">
        <v>10</v>
      </c>
      <c r="B28" s="256">
        <v>3</v>
      </c>
      <c r="C28" s="256">
        <v>283</v>
      </c>
      <c r="D28" s="256" t="s">
        <v>3</v>
      </c>
      <c r="E28" s="256" t="s">
        <v>3</v>
      </c>
      <c r="F28" s="256" t="s">
        <v>3</v>
      </c>
      <c r="G28" s="256" t="s">
        <v>3</v>
      </c>
      <c r="H28" s="256" t="s">
        <v>3</v>
      </c>
      <c r="I28" s="256" t="s">
        <v>3</v>
      </c>
      <c r="J28" s="256" t="s">
        <v>3</v>
      </c>
      <c r="K28" s="256" t="s">
        <v>3</v>
      </c>
      <c r="L28" s="256" t="s">
        <v>3</v>
      </c>
      <c r="M28" s="256" t="s">
        <v>3</v>
      </c>
      <c r="N28" s="256">
        <v>1</v>
      </c>
      <c r="O28" s="256" t="s">
        <v>3</v>
      </c>
      <c r="P28" s="256" t="s">
        <v>3</v>
      </c>
      <c r="Q28" s="256" t="s">
        <v>3</v>
      </c>
      <c r="R28" s="256" t="s">
        <v>3</v>
      </c>
      <c r="S28" s="256" t="s">
        <v>3</v>
      </c>
      <c r="T28" s="256">
        <v>2</v>
      </c>
      <c r="U28" s="256">
        <v>283</v>
      </c>
      <c r="V28" s="256" t="s">
        <v>3</v>
      </c>
      <c r="W28" s="256" t="s">
        <v>3</v>
      </c>
      <c r="X28" s="254"/>
    </row>
    <row r="29" spans="1:24" s="108" customFormat="1" ht="13.5" customHeight="1" x14ac:dyDescent="0.55000000000000004">
      <c r="A29" s="111" t="s">
        <v>9</v>
      </c>
      <c r="B29" s="256">
        <v>0</v>
      </c>
      <c r="C29" s="256">
        <v>0</v>
      </c>
      <c r="D29" s="256" t="s">
        <v>3</v>
      </c>
      <c r="E29" s="256" t="s">
        <v>3</v>
      </c>
      <c r="F29" s="256" t="s">
        <v>3</v>
      </c>
      <c r="G29" s="256" t="s">
        <v>3</v>
      </c>
      <c r="H29" s="256" t="s">
        <v>3</v>
      </c>
      <c r="I29" s="256" t="s">
        <v>3</v>
      </c>
      <c r="J29" s="256" t="s">
        <v>3</v>
      </c>
      <c r="K29" s="256" t="s">
        <v>3</v>
      </c>
      <c r="L29" s="256" t="s">
        <v>3</v>
      </c>
      <c r="M29" s="256" t="s">
        <v>3</v>
      </c>
      <c r="N29" s="256" t="s">
        <v>3</v>
      </c>
      <c r="O29" s="256" t="s">
        <v>3</v>
      </c>
      <c r="P29" s="256" t="s">
        <v>3</v>
      </c>
      <c r="Q29" s="256" t="s">
        <v>3</v>
      </c>
      <c r="R29" s="256" t="s">
        <v>3</v>
      </c>
      <c r="S29" s="256" t="s">
        <v>3</v>
      </c>
      <c r="T29" s="256" t="s">
        <v>3</v>
      </c>
      <c r="U29" s="256" t="s">
        <v>3</v>
      </c>
      <c r="V29" s="256" t="s">
        <v>3</v>
      </c>
      <c r="W29" s="256" t="s">
        <v>3</v>
      </c>
      <c r="X29" s="254"/>
    </row>
    <row r="30" spans="1:24" s="3" customFormat="1" ht="13.5" customHeight="1" x14ac:dyDescent="0.55000000000000004">
      <c r="A30" s="255" t="s">
        <v>100</v>
      </c>
      <c r="B30" s="253"/>
      <c r="C30" s="253"/>
      <c r="D30" s="106"/>
      <c r="E30" s="106"/>
      <c r="F30" s="106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4" s="3" customFormat="1" ht="18" x14ac:dyDescent="0.55000000000000004">
      <c r="A31" s="105" t="s">
        <v>115</v>
      </c>
      <c r="B31" s="252"/>
      <c r="C31" s="252"/>
      <c r="D31" s="104"/>
      <c r="E31" s="104"/>
      <c r="F31" s="104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4" s="3" customFormat="1" ht="18" x14ac:dyDescent="0.55000000000000004">
      <c r="A32" s="105"/>
      <c r="B32" s="252"/>
      <c r="C32" s="252"/>
      <c r="D32" s="104"/>
      <c r="E32" s="104"/>
      <c r="F32" s="104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</row>
    <row r="33" spans="1:23" s="3" customFormat="1" ht="18" x14ac:dyDescent="0.55000000000000004">
      <c r="A33" s="105"/>
      <c r="B33" s="252"/>
      <c r="C33" s="252"/>
      <c r="D33" s="104"/>
      <c r="E33" s="104"/>
      <c r="F33" s="104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 s="3" customFormat="1" ht="18" x14ac:dyDescent="0.55000000000000004">
      <c r="A34" s="103"/>
      <c r="B34" s="96"/>
      <c r="C34" s="9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</row>
    <row r="35" spans="1:23" s="3" customFormat="1" ht="18" x14ac:dyDescent="0.55000000000000004">
      <c r="A35" s="10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3" customFormat="1" ht="18" x14ac:dyDescent="0.55000000000000004">
      <c r="A36" s="10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45">
      <c r="A37" s="10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</row>
    <row r="38" spans="1:23" x14ac:dyDescent="0.45">
      <c r="A38" s="101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</row>
    <row r="39" spans="1:23" x14ac:dyDescent="0.45">
      <c r="A39" s="101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</row>
    <row r="40" spans="1:23" x14ac:dyDescent="0.45">
      <c r="A40" s="101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</row>
  </sheetData>
  <mergeCells count="13">
    <mergeCell ref="R3:S3"/>
    <mergeCell ref="T3:U3"/>
    <mergeCell ref="F3:G3"/>
    <mergeCell ref="H3:I3"/>
    <mergeCell ref="J3:K3"/>
    <mergeCell ref="L3:M3"/>
    <mergeCell ref="U1:W1"/>
    <mergeCell ref="V3:W3"/>
    <mergeCell ref="B2:W2"/>
    <mergeCell ref="B3:C3"/>
    <mergeCell ref="D3:E3"/>
    <mergeCell ref="N3:O3"/>
    <mergeCell ref="P3:Q3"/>
  </mergeCells>
  <phoneticPr fontId="6"/>
  <pageMargins left="0.78740157480314965" right="0.78740157480314965" top="0.78740157480314965" bottom="0.78740157480314965" header="0" footer="0"/>
  <pageSetup paperSize="9" scale="77" fitToHeight="0" pageOrder="overThenDown" orientation="landscape" r:id="rId1"/>
  <headerFooter alignWithMargins="0"/>
  <rowBreaks count="1" manualBreakCount="1">
    <brk id="21107" min="259" max="4035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72"/>
  <sheetViews>
    <sheetView showGridLines="0" showOutlineSymbols="0" view="pageBreakPreview" topLeftCell="A40" zoomScaleNormal="75" zoomScaleSheetLayoutView="100" workbookViewId="0">
      <selection activeCell="D89" sqref="D89:R116"/>
    </sheetView>
  </sheetViews>
  <sheetFormatPr defaultColWidth="10" defaultRowHeight="15" x14ac:dyDescent="0.45"/>
  <cols>
    <col min="1" max="1" width="9.90625" style="319" customWidth="1"/>
    <col min="2" max="2" width="5.36328125" style="318" customWidth="1"/>
    <col min="3" max="13" width="6.7265625" style="318" customWidth="1"/>
    <col min="14" max="15" width="6.7265625" style="317" customWidth="1"/>
    <col min="16" max="23" width="5.36328125" style="317" customWidth="1"/>
    <col min="24" max="16384" width="10" style="317"/>
  </cols>
  <sheetData>
    <row r="1" spans="1:22" s="324" customFormat="1" ht="13.5" customHeight="1" x14ac:dyDescent="0.55000000000000004">
      <c r="A1" s="406" t="s">
        <v>151</v>
      </c>
      <c r="B1" s="329"/>
      <c r="C1" s="378"/>
      <c r="D1" s="378"/>
      <c r="E1" s="378"/>
      <c r="F1" s="330"/>
      <c r="G1" s="330"/>
      <c r="H1" s="330"/>
      <c r="I1" s="330"/>
      <c r="J1" s="330"/>
      <c r="K1" s="330"/>
      <c r="L1" s="330"/>
      <c r="M1" s="330"/>
      <c r="N1" s="329"/>
      <c r="O1" s="329"/>
      <c r="P1" s="329"/>
      <c r="Q1" s="405" t="s">
        <v>126</v>
      </c>
    </row>
    <row r="2" spans="1:22" s="324" customFormat="1" ht="24" customHeight="1" x14ac:dyDescent="0.55000000000000004">
      <c r="A2" s="402"/>
      <c r="B2" s="366" t="s">
        <v>81</v>
      </c>
      <c r="C2" s="153"/>
      <c r="D2" s="153"/>
      <c r="E2" s="153"/>
      <c r="F2" s="153"/>
      <c r="G2" s="153"/>
      <c r="H2" s="153"/>
      <c r="I2" s="139"/>
      <c r="J2" s="366" t="s">
        <v>150</v>
      </c>
      <c r="K2" s="365"/>
      <c r="L2" s="365"/>
      <c r="M2" s="365"/>
      <c r="N2" s="365"/>
      <c r="O2" s="365"/>
      <c r="P2" s="404"/>
      <c r="Q2" s="403"/>
      <c r="R2" s="329"/>
    </row>
    <row r="3" spans="1:22" s="324" customFormat="1" ht="50.25" customHeight="1" x14ac:dyDescent="0.55000000000000004">
      <c r="A3" s="402"/>
      <c r="B3" s="363" t="s">
        <v>141</v>
      </c>
      <c r="C3" s="361"/>
      <c r="D3" s="362" t="s">
        <v>140</v>
      </c>
      <c r="E3" s="361"/>
      <c r="F3" s="362" t="s">
        <v>139</v>
      </c>
      <c r="G3" s="377"/>
      <c r="H3" s="380" t="s">
        <v>47</v>
      </c>
      <c r="I3" s="380"/>
      <c r="J3" s="377" t="s">
        <v>141</v>
      </c>
      <c r="K3" s="361"/>
      <c r="L3" s="401" t="s">
        <v>140</v>
      </c>
      <c r="M3" s="400"/>
      <c r="N3" s="362" t="s">
        <v>139</v>
      </c>
      <c r="O3" s="377"/>
      <c r="P3" s="358" t="s">
        <v>47</v>
      </c>
      <c r="Q3" s="358"/>
    </row>
    <row r="4" spans="1:22" s="324" customFormat="1" ht="18" customHeight="1" x14ac:dyDescent="0.55000000000000004">
      <c r="A4" s="399"/>
      <c r="B4" s="354" t="s">
        <v>138</v>
      </c>
      <c r="C4" s="354" t="s">
        <v>137</v>
      </c>
      <c r="D4" s="354" t="s">
        <v>138</v>
      </c>
      <c r="E4" s="354" t="s">
        <v>137</v>
      </c>
      <c r="F4" s="354" t="s">
        <v>149</v>
      </c>
      <c r="G4" s="355" t="s">
        <v>137</v>
      </c>
      <c r="H4" s="354" t="s">
        <v>138</v>
      </c>
      <c r="I4" s="354" t="s">
        <v>137</v>
      </c>
      <c r="J4" s="398" t="s">
        <v>138</v>
      </c>
      <c r="K4" s="354" t="s">
        <v>137</v>
      </c>
      <c r="L4" s="354" t="s">
        <v>138</v>
      </c>
      <c r="M4" s="354" t="s">
        <v>137</v>
      </c>
      <c r="N4" s="354" t="s">
        <v>138</v>
      </c>
      <c r="O4" s="354" t="s">
        <v>137</v>
      </c>
      <c r="P4" s="354" t="s">
        <v>138</v>
      </c>
      <c r="Q4" s="354" t="s">
        <v>137</v>
      </c>
    </row>
    <row r="5" spans="1:22" s="394" customFormat="1" ht="13.5" customHeight="1" x14ac:dyDescent="0.55000000000000004">
      <c r="A5" s="396" t="s">
        <v>136</v>
      </c>
      <c r="B5" s="395">
        <f>IF(SUM(J5,B17,J17,B29,J29,B41,J41,B53)=0,"-",SUM(J5,B17,J17,B29,J29,B41,J41,B53))</f>
        <v>519</v>
      </c>
      <c r="C5" s="395">
        <f>IF(SUM(K5,C17,K17,C29,K29,C41,K41,C53)=0,"-",SUM(K5,C17,K17,C29,K29,C41,K41,C53))</f>
        <v>289</v>
      </c>
      <c r="D5" s="395">
        <f>IF(SUM(L5,D17,L17,D29,L29,D41,L41,D53)=0,"-",SUM(L5,D17,L17,D29,L29,D41,L41,D53))</f>
        <v>1347</v>
      </c>
      <c r="E5" s="395">
        <f>IF(SUM(M5,E17,M17,E29,M29,E41,M41,E53)=0,"-",SUM(M5,E17,M17,E29,M29,E41,M41,E53))</f>
        <v>804</v>
      </c>
      <c r="F5" s="395">
        <f>IF(SUM(N5,F17,N17,F29,N29,F41,N41,F53)=0,"-",SUM(N5,F17,N17,F29,N29,F41,N41,F53))</f>
        <v>1496</v>
      </c>
      <c r="G5" s="395">
        <f>IF(SUM(O5,G17,O17,G29,O29,G41,O41,G53)=0,"-",SUM(O5,G17,O17,G29,O29,G41,O41,G53))</f>
        <v>796</v>
      </c>
      <c r="H5" s="395">
        <f>IF(SUM(P5,H17,P17,H29,P29,H41,P41,H53)=0,"-",SUM(P5,H17,P17,H29,P29,H41,P41,H53))</f>
        <v>170</v>
      </c>
      <c r="I5" s="395">
        <f>IF(SUM(Q5,I17,Q17,I29,Q29,I41,Q41,I53)=0,"-",SUM(Q5,I17,Q17,I29,Q29,I41,Q41,I53))</f>
        <v>148</v>
      </c>
      <c r="J5" s="397">
        <v>396</v>
      </c>
      <c r="K5" s="395">
        <v>177</v>
      </c>
      <c r="L5" s="395">
        <v>156</v>
      </c>
      <c r="M5" s="395">
        <v>116</v>
      </c>
      <c r="N5" s="395">
        <v>57</v>
      </c>
      <c r="O5" s="395">
        <v>23</v>
      </c>
      <c r="P5" s="395">
        <v>29</v>
      </c>
      <c r="Q5" s="395">
        <v>21</v>
      </c>
    </row>
    <row r="6" spans="1:22" s="394" customFormat="1" ht="13.5" customHeight="1" x14ac:dyDescent="0.55000000000000004">
      <c r="A6" s="396" t="s">
        <v>41</v>
      </c>
      <c r="B6" s="395">
        <f>SUM(B7:B8)</f>
        <v>155</v>
      </c>
      <c r="C6" s="395">
        <f>SUM(C7:C8)</f>
        <v>136</v>
      </c>
      <c r="D6" s="395">
        <f>SUM(D7:D8)</f>
        <v>1223</v>
      </c>
      <c r="E6" s="395">
        <f>SUM(E7:E8)</f>
        <v>703</v>
      </c>
      <c r="F6" s="395">
        <f>SUM(F7:F8)</f>
        <v>1481</v>
      </c>
      <c r="G6" s="395">
        <f>SUM(G7:G8)</f>
        <v>785</v>
      </c>
      <c r="H6" s="395">
        <f>SUM(H7:H8)</f>
        <v>141</v>
      </c>
      <c r="I6" s="395">
        <f>SUM(I7:I8)</f>
        <v>127</v>
      </c>
      <c r="J6" s="395">
        <f>SUM(J7:J8)</f>
        <v>31</v>
      </c>
      <c r="K6" s="395">
        <f>SUM(K7:K8)</f>
        <v>23</v>
      </c>
      <c r="L6" s="395">
        <f>SUM(L7:L8)</f>
        <v>8</v>
      </c>
      <c r="M6" s="395">
        <f>SUM(M7:M8)</f>
        <v>5</v>
      </c>
      <c r="N6" s="395">
        <f>SUM(N7:N8)</f>
        <v>4</v>
      </c>
      <c r="O6" s="395">
        <f>SUM(O7:O8)</f>
        <v>0</v>
      </c>
      <c r="P6" s="395">
        <f>SUM(P7:P8)</f>
        <v>0</v>
      </c>
      <c r="Q6" s="395">
        <f>SUM(Q7:Q8)</f>
        <v>0</v>
      </c>
    </row>
    <row r="7" spans="1:22" s="390" customFormat="1" ht="13.5" customHeight="1" x14ac:dyDescent="0.55000000000000004">
      <c r="A7" s="348" t="s">
        <v>40</v>
      </c>
      <c r="B7" s="391">
        <f>IF(SUM(J7,B17,J17,B29,J29,B41,J41,B53)=0,"-",SUM(J7,B17,J17,B29,J29,B41,J41,B53))</f>
        <v>147</v>
      </c>
      <c r="C7" s="391">
        <f>IF(SUM(K7,C17,K17,C29,K29,C41,K41,C53)=0,"-",SUM(K7,C17,K17,C29,K29,C41,K41,C53))</f>
        <v>128</v>
      </c>
      <c r="D7" s="391">
        <f>IF(SUM(L7,D17,L17,D29,L29,D41,L41,D53)=0,"-",SUM(L7,D17,L17,D29,L29,D41,L41,D53))</f>
        <v>1196</v>
      </c>
      <c r="E7" s="391">
        <f>IF(SUM(M7,E17,M17,E29,M29,E41,M41,E53)=0,"-",SUM(M7,E17,M17,E29,M29,E41,M41,E53))</f>
        <v>690</v>
      </c>
      <c r="F7" s="391">
        <f>IF(SUM(N7,F17,N17,F29,N29,F41,N41,F53)=0,"-",SUM(N7,F17,N17,F29,N29,F41,N41,F53))</f>
        <v>1442</v>
      </c>
      <c r="G7" s="391">
        <f>IF(SUM(O7,G17,O17,G29,O29,G41,O41,G53)=0,"-",SUM(O7,G17,O17,G29,O29,G41,O41,G53))</f>
        <v>773</v>
      </c>
      <c r="H7" s="391">
        <f>IF(SUM(P7,H17,P17,H29,P29,H41,P41,H53)=0,"-",SUM(P7,H17,P17,H29,P29,H41,P41,H53))</f>
        <v>141</v>
      </c>
      <c r="I7" s="391">
        <f>IF(SUM(Q7,I17,Q17,I29,Q29,I41,Q41,I53)=0,"-",SUM(Q7,I17,Q17,I29,Q29,I41,Q41,I53))</f>
        <v>127</v>
      </c>
      <c r="J7" s="393">
        <v>24</v>
      </c>
      <c r="K7" s="346">
        <v>16</v>
      </c>
      <c r="L7" s="346">
        <v>5</v>
      </c>
      <c r="M7" s="346">
        <v>2</v>
      </c>
      <c r="N7" s="346">
        <v>3</v>
      </c>
      <c r="O7" s="346">
        <v>0</v>
      </c>
      <c r="P7" s="346">
        <v>0</v>
      </c>
      <c r="Q7" s="346">
        <v>0</v>
      </c>
    </row>
    <row r="8" spans="1:22" s="390" customFormat="1" ht="13.5" customHeight="1" x14ac:dyDescent="0.55000000000000004">
      <c r="A8" s="348" t="s">
        <v>61</v>
      </c>
      <c r="B8" s="391">
        <v>8</v>
      </c>
      <c r="C8" s="391">
        <v>8</v>
      </c>
      <c r="D8" s="391">
        <v>27</v>
      </c>
      <c r="E8" s="391">
        <v>13</v>
      </c>
      <c r="F8" s="391">
        <v>39</v>
      </c>
      <c r="G8" s="391">
        <v>12</v>
      </c>
      <c r="H8" s="391" t="s">
        <v>3</v>
      </c>
      <c r="I8" s="391" t="s">
        <v>3</v>
      </c>
      <c r="J8" s="392">
        <v>7</v>
      </c>
      <c r="K8" s="391">
        <v>7</v>
      </c>
      <c r="L8" s="391">
        <v>3</v>
      </c>
      <c r="M8" s="391">
        <v>3</v>
      </c>
      <c r="N8" s="391">
        <v>1</v>
      </c>
      <c r="O8" s="391">
        <v>0</v>
      </c>
      <c r="P8" s="391" t="s">
        <v>3</v>
      </c>
      <c r="Q8" s="391" t="s">
        <v>3</v>
      </c>
    </row>
    <row r="9" spans="1:22" s="323" customFormat="1" ht="43.5" x14ac:dyDescent="0.55000000000000004">
      <c r="A9" s="342" t="s">
        <v>134</v>
      </c>
      <c r="B9" s="341">
        <f>B10</f>
        <v>4</v>
      </c>
      <c r="C9" s="341">
        <f>C10</f>
        <v>1</v>
      </c>
      <c r="D9" s="341">
        <f>D10</f>
        <v>12</v>
      </c>
      <c r="E9" s="341">
        <f>E10</f>
        <v>4</v>
      </c>
      <c r="F9" s="341">
        <f>F10</f>
        <v>17</v>
      </c>
      <c r="G9" s="341">
        <f>G10</f>
        <v>2</v>
      </c>
      <c r="H9" s="341" t="str">
        <f>H10</f>
        <v>-</v>
      </c>
      <c r="I9" s="341" t="str">
        <f>I10</f>
        <v>-</v>
      </c>
      <c r="J9" s="341">
        <f>J10</f>
        <v>4</v>
      </c>
      <c r="K9" s="341">
        <f>K10</f>
        <v>1</v>
      </c>
      <c r="L9" s="341">
        <f>L10</f>
        <v>1</v>
      </c>
      <c r="M9" s="341">
        <f>M10</f>
        <v>1</v>
      </c>
      <c r="N9" s="341">
        <f>N10</f>
        <v>0</v>
      </c>
      <c r="O9" s="341">
        <f>O10</f>
        <v>0</v>
      </c>
      <c r="P9" s="341">
        <f>P10</f>
        <v>0</v>
      </c>
      <c r="Q9" s="341">
        <f>Q10</f>
        <v>0</v>
      </c>
    </row>
    <row r="10" spans="1:22" s="323" customFormat="1" ht="18" x14ac:dyDescent="0.55000000000000004">
      <c r="A10" s="337" t="s">
        <v>133</v>
      </c>
      <c r="B10" s="340">
        <v>4</v>
      </c>
      <c r="C10" s="340">
        <v>1</v>
      </c>
      <c r="D10" s="340">
        <v>12</v>
      </c>
      <c r="E10" s="340">
        <v>4</v>
      </c>
      <c r="F10" s="340">
        <v>17</v>
      </c>
      <c r="G10" s="340">
        <v>2</v>
      </c>
      <c r="H10" s="340" t="s">
        <v>3</v>
      </c>
      <c r="I10" s="340" t="s">
        <v>3</v>
      </c>
      <c r="J10" s="372">
        <v>4</v>
      </c>
      <c r="K10" s="340">
        <v>1</v>
      </c>
      <c r="L10" s="340">
        <v>1</v>
      </c>
      <c r="M10" s="340">
        <v>1</v>
      </c>
      <c r="N10" s="340">
        <v>0</v>
      </c>
      <c r="O10" s="340">
        <v>0</v>
      </c>
      <c r="P10" s="340">
        <v>0</v>
      </c>
      <c r="Q10" s="340">
        <v>0</v>
      </c>
    </row>
    <row r="11" spans="1:22" s="323" customFormat="1" ht="43.5" x14ac:dyDescent="0.55000000000000004">
      <c r="A11" s="339" t="s">
        <v>132</v>
      </c>
      <c r="B11" s="338">
        <f>B12</f>
        <v>3</v>
      </c>
      <c r="C11" s="338">
        <f>C12</f>
        <v>3</v>
      </c>
      <c r="D11" s="338">
        <f>D12</f>
        <v>7</v>
      </c>
      <c r="E11" s="338">
        <f>E12</f>
        <v>2</v>
      </c>
      <c r="F11" s="338">
        <f>F12</f>
        <v>13</v>
      </c>
      <c r="G11" s="338">
        <f>G12</f>
        <v>1</v>
      </c>
      <c r="H11" s="338" t="str">
        <f>H12</f>
        <v>-</v>
      </c>
      <c r="I11" s="338" t="str">
        <f>I12</f>
        <v>-</v>
      </c>
      <c r="J11" s="338">
        <f>J12</f>
        <v>3</v>
      </c>
      <c r="K11" s="338">
        <f>K12</f>
        <v>3</v>
      </c>
      <c r="L11" s="338" t="str">
        <f>L12</f>
        <v>-</v>
      </c>
      <c r="M11" s="338" t="str">
        <f>M12</f>
        <v>-</v>
      </c>
      <c r="N11" s="338" t="str">
        <f>N12</f>
        <v>-</v>
      </c>
      <c r="O11" s="338" t="str">
        <f>O12</f>
        <v>-</v>
      </c>
      <c r="P11" s="338" t="str">
        <f>P12</f>
        <v>-</v>
      </c>
      <c r="Q11" s="338" t="str">
        <f>Q12</f>
        <v>-</v>
      </c>
    </row>
    <row r="12" spans="1:22" s="323" customFormat="1" ht="18" x14ac:dyDescent="0.55000000000000004">
      <c r="A12" s="337" t="s">
        <v>131</v>
      </c>
      <c r="B12" s="336">
        <v>3</v>
      </c>
      <c r="C12" s="336">
        <v>3</v>
      </c>
      <c r="D12" s="336">
        <v>7</v>
      </c>
      <c r="E12" s="336">
        <v>2</v>
      </c>
      <c r="F12" s="336">
        <v>13</v>
      </c>
      <c r="G12" s="336">
        <v>1</v>
      </c>
      <c r="H12" s="336" t="s">
        <v>3</v>
      </c>
      <c r="I12" s="336" t="s">
        <v>3</v>
      </c>
      <c r="J12" s="371">
        <v>3</v>
      </c>
      <c r="K12" s="336">
        <v>3</v>
      </c>
      <c r="L12" s="336" t="s">
        <v>3</v>
      </c>
      <c r="M12" s="336" t="s">
        <v>3</v>
      </c>
      <c r="N12" s="336" t="s">
        <v>3</v>
      </c>
      <c r="O12" s="336" t="s">
        <v>3</v>
      </c>
      <c r="P12" s="336" t="s">
        <v>3</v>
      </c>
      <c r="Q12" s="336" t="s">
        <v>3</v>
      </c>
    </row>
    <row r="13" spans="1:22" s="323" customFormat="1" ht="18" x14ac:dyDescent="0.55000000000000004">
      <c r="A13" s="389"/>
      <c r="B13" s="329"/>
      <c r="C13" s="329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28"/>
      <c r="O13" s="328"/>
      <c r="P13" s="328"/>
      <c r="Q13" s="328"/>
      <c r="R13" s="328"/>
      <c r="S13" s="328"/>
      <c r="T13" s="328"/>
      <c r="U13" s="328"/>
    </row>
    <row r="14" spans="1:22" s="323" customFormat="1" ht="24" customHeight="1" x14ac:dyDescent="0.55000000000000004">
      <c r="A14" s="367"/>
      <c r="B14" s="388" t="s">
        <v>148</v>
      </c>
      <c r="C14" s="387"/>
      <c r="D14" s="387"/>
      <c r="E14" s="387"/>
      <c r="F14" s="387"/>
      <c r="G14" s="387"/>
      <c r="H14" s="386"/>
      <c r="I14" s="385"/>
      <c r="J14" s="366" t="s">
        <v>147</v>
      </c>
      <c r="K14" s="365"/>
      <c r="L14" s="365"/>
      <c r="M14" s="365"/>
      <c r="N14" s="365"/>
      <c r="O14" s="365"/>
      <c r="P14" s="165"/>
      <c r="Q14" s="164"/>
      <c r="R14" s="378"/>
      <c r="S14" s="378"/>
      <c r="T14" s="378"/>
      <c r="U14" s="378"/>
      <c r="V14" s="328"/>
    </row>
    <row r="15" spans="1:22" s="323" customFormat="1" ht="45" customHeight="1" x14ac:dyDescent="0.55000000000000004">
      <c r="A15" s="364"/>
      <c r="B15" s="384" t="s">
        <v>141</v>
      </c>
      <c r="C15" s="383"/>
      <c r="D15" s="384" t="s">
        <v>140</v>
      </c>
      <c r="E15" s="383"/>
      <c r="F15" s="382" t="s">
        <v>139</v>
      </c>
      <c r="G15" s="381"/>
      <c r="H15" s="380" t="s">
        <v>47</v>
      </c>
      <c r="I15" s="380"/>
      <c r="J15" s="374" t="s">
        <v>141</v>
      </c>
      <c r="K15" s="373"/>
      <c r="L15" s="374" t="s">
        <v>140</v>
      </c>
      <c r="M15" s="373"/>
      <c r="N15" s="360" t="s">
        <v>139</v>
      </c>
      <c r="O15" s="359"/>
      <c r="P15" s="358" t="s">
        <v>47</v>
      </c>
      <c r="Q15" s="358"/>
      <c r="R15" s="379"/>
      <c r="S15" s="379"/>
      <c r="T15" s="379"/>
      <c r="U15" s="379"/>
      <c r="V15" s="328"/>
    </row>
    <row r="16" spans="1:22" s="323" customFormat="1" ht="19.5" customHeight="1" x14ac:dyDescent="0.55000000000000004">
      <c r="A16" s="356"/>
      <c r="B16" s="354" t="s">
        <v>138</v>
      </c>
      <c r="C16" s="354" t="s">
        <v>137</v>
      </c>
      <c r="D16" s="354" t="s">
        <v>138</v>
      </c>
      <c r="E16" s="354" t="s">
        <v>137</v>
      </c>
      <c r="F16" s="354" t="s">
        <v>138</v>
      </c>
      <c r="G16" s="354" t="s">
        <v>137</v>
      </c>
      <c r="H16" s="354" t="s">
        <v>138</v>
      </c>
      <c r="I16" s="354" t="s">
        <v>137</v>
      </c>
      <c r="J16" s="354" t="s">
        <v>138</v>
      </c>
      <c r="K16" s="354" t="s">
        <v>137</v>
      </c>
      <c r="L16" s="354" t="s">
        <v>138</v>
      </c>
      <c r="M16" s="354" t="s">
        <v>137</v>
      </c>
      <c r="N16" s="354" t="s">
        <v>138</v>
      </c>
      <c r="O16" s="355" t="s">
        <v>137</v>
      </c>
      <c r="P16" s="354" t="s">
        <v>138</v>
      </c>
      <c r="Q16" s="354" t="s">
        <v>137</v>
      </c>
      <c r="R16" s="378"/>
      <c r="S16" s="378"/>
      <c r="T16" s="378"/>
      <c r="U16" s="378"/>
      <c r="V16" s="328"/>
    </row>
    <row r="17" spans="1:22" s="323" customFormat="1" ht="13.5" customHeight="1" x14ac:dyDescent="0.55000000000000004">
      <c r="A17" s="350" t="s">
        <v>136</v>
      </c>
      <c r="B17" s="349">
        <v>70</v>
      </c>
      <c r="C17" s="349">
        <v>69</v>
      </c>
      <c r="D17" s="349">
        <v>301</v>
      </c>
      <c r="E17" s="349">
        <v>278</v>
      </c>
      <c r="F17" s="349">
        <v>126</v>
      </c>
      <c r="G17" s="349">
        <v>89</v>
      </c>
      <c r="H17" s="349">
        <v>27</v>
      </c>
      <c r="I17" s="349">
        <v>31</v>
      </c>
      <c r="J17" s="349">
        <v>0</v>
      </c>
      <c r="K17" s="349">
        <v>0</v>
      </c>
      <c r="L17" s="349">
        <v>123</v>
      </c>
      <c r="M17" s="349">
        <v>87</v>
      </c>
      <c r="N17" s="349">
        <v>58</v>
      </c>
      <c r="O17" s="351">
        <v>31</v>
      </c>
      <c r="P17" s="349">
        <v>0</v>
      </c>
      <c r="Q17" s="349">
        <v>0</v>
      </c>
      <c r="R17" s="335"/>
      <c r="S17" s="335"/>
      <c r="T17" s="335"/>
      <c r="U17" s="335"/>
      <c r="V17" s="328"/>
    </row>
    <row r="18" spans="1:22" s="323" customFormat="1" ht="13.5" customHeight="1" x14ac:dyDescent="0.55000000000000004">
      <c r="A18" s="350" t="s">
        <v>41</v>
      </c>
      <c r="B18" s="349">
        <f>SUM(B19:B20)</f>
        <v>10</v>
      </c>
      <c r="C18" s="349">
        <f>SUM(C19:C20)</f>
        <v>1</v>
      </c>
      <c r="D18" s="349">
        <f>SUM(D19:D20)</f>
        <v>12</v>
      </c>
      <c r="E18" s="349">
        <f>SUM(E19:E20)</f>
        <v>3</v>
      </c>
      <c r="F18" s="349">
        <f>SUM(F19:F20)</f>
        <v>11</v>
      </c>
      <c r="G18" s="349">
        <f>SUM(G19:G20)</f>
        <v>2</v>
      </c>
      <c r="H18" s="349">
        <f>SUM(H19:H20)</f>
        <v>0</v>
      </c>
      <c r="I18" s="349">
        <f>SUM(I19:I20)</f>
        <v>0</v>
      </c>
      <c r="J18" s="349">
        <f>SUM(J19:J20)</f>
        <v>0</v>
      </c>
      <c r="K18" s="349">
        <f>SUM(K19:K20)</f>
        <v>0</v>
      </c>
      <c r="L18" s="349">
        <f>SUM(L19:L20)</f>
        <v>11</v>
      </c>
      <c r="M18" s="349">
        <f>SUM(M19:M20)</f>
        <v>2</v>
      </c>
      <c r="N18" s="349">
        <f>SUM(N19:N20)</f>
        <v>3</v>
      </c>
      <c r="O18" s="349">
        <f>SUM(O19:O20)</f>
        <v>1</v>
      </c>
      <c r="P18" s="349">
        <f>SUM(P19:P20)</f>
        <v>0</v>
      </c>
      <c r="Q18" s="349">
        <f>SUM(Q19:Q20)</f>
        <v>0</v>
      </c>
      <c r="R18" s="335"/>
      <c r="S18" s="335"/>
      <c r="T18" s="335"/>
      <c r="U18" s="335"/>
      <c r="V18" s="328"/>
    </row>
    <row r="19" spans="1:22" s="324" customFormat="1" ht="13.5" customHeight="1" x14ac:dyDescent="0.55000000000000004">
      <c r="A19" s="348" t="s">
        <v>40</v>
      </c>
      <c r="B19" s="346">
        <v>9</v>
      </c>
      <c r="C19" s="346">
        <v>0</v>
      </c>
      <c r="D19" s="346">
        <v>9</v>
      </c>
      <c r="E19" s="346">
        <v>0</v>
      </c>
      <c r="F19" s="346">
        <v>9</v>
      </c>
      <c r="G19" s="346">
        <v>0</v>
      </c>
      <c r="H19" s="346">
        <v>0</v>
      </c>
      <c r="I19" s="346">
        <v>0</v>
      </c>
      <c r="J19" s="346">
        <v>0</v>
      </c>
      <c r="K19" s="346">
        <v>0</v>
      </c>
      <c r="L19" s="346">
        <v>9</v>
      </c>
      <c r="M19" s="346">
        <v>0</v>
      </c>
      <c r="N19" s="346">
        <v>1</v>
      </c>
      <c r="O19" s="347">
        <v>0</v>
      </c>
      <c r="P19" s="346">
        <v>0</v>
      </c>
      <c r="Q19" s="346">
        <v>0</v>
      </c>
      <c r="R19" s="335"/>
      <c r="S19" s="335"/>
      <c r="T19" s="335"/>
      <c r="U19" s="335"/>
      <c r="V19" s="329"/>
    </row>
    <row r="20" spans="1:22" s="324" customFormat="1" ht="13.5" customHeight="1" x14ac:dyDescent="0.55000000000000004">
      <c r="A20" s="345" t="s">
        <v>135</v>
      </c>
      <c r="B20" s="343">
        <v>1</v>
      </c>
      <c r="C20" s="343">
        <v>1</v>
      </c>
      <c r="D20" s="343">
        <v>3</v>
      </c>
      <c r="E20" s="343">
        <v>3</v>
      </c>
      <c r="F20" s="343">
        <v>2</v>
      </c>
      <c r="G20" s="343">
        <v>2</v>
      </c>
      <c r="H20" s="343" t="s">
        <v>3</v>
      </c>
      <c r="I20" s="343" t="s">
        <v>3</v>
      </c>
      <c r="J20" s="343" t="s">
        <v>3</v>
      </c>
      <c r="K20" s="343" t="s">
        <v>3</v>
      </c>
      <c r="L20" s="343">
        <v>2</v>
      </c>
      <c r="M20" s="343">
        <v>2</v>
      </c>
      <c r="N20" s="343">
        <v>2</v>
      </c>
      <c r="O20" s="344">
        <v>1</v>
      </c>
      <c r="P20" s="343" t="s">
        <v>3</v>
      </c>
      <c r="Q20" s="343" t="s">
        <v>3</v>
      </c>
      <c r="R20" s="335"/>
      <c r="S20" s="335"/>
      <c r="T20" s="335"/>
      <c r="U20" s="335"/>
      <c r="V20" s="329"/>
    </row>
    <row r="21" spans="1:22" s="323" customFormat="1" ht="43.5" x14ac:dyDescent="0.55000000000000004">
      <c r="A21" s="342" t="s">
        <v>134</v>
      </c>
      <c r="B21" s="341">
        <f>B22</f>
        <v>0</v>
      </c>
      <c r="C21" s="341">
        <f>C22</f>
        <v>0</v>
      </c>
      <c r="D21" s="341">
        <f>D22</f>
        <v>2</v>
      </c>
      <c r="E21" s="341">
        <f>E22</f>
        <v>2</v>
      </c>
      <c r="F21" s="341">
        <f>F22</f>
        <v>4</v>
      </c>
      <c r="G21" s="341">
        <f>G22</f>
        <v>2</v>
      </c>
      <c r="H21" s="341">
        <f>H22</f>
        <v>0</v>
      </c>
      <c r="I21" s="341">
        <f>I22</f>
        <v>0</v>
      </c>
      <c r="J21" s="341">
        <f>J22</f>
        <v>0</v>
      </c>
      <c r="K21" s="341">
        <f>K22</f>
        <v>0</v>
      </c>
      <c r="L21" s="341">
        <f>L22</f>
        <v>2</v>
      </c>
      <c r="M21" s="341">
        <f>M22</f>
        <v>0</v>
      </c>
      <c r="N21" s="341">
        <f>N22</f>
        <v>0</v>
      </c>
      <c r="O21" s="341">
        <f>O22</f>
        <v>0</v>
      </c>
      <c r="P21" s="341">
        <f>P22</f>
        <v>0</v>
      </c>
      <c r="Q21" s="341">
        <f>Q22</f>
        <v>0</v>
      </c>
      <c r="R21" s="328"/>
      <c r="S21" s="328"/>
      <c r="T21" s="328"/>
      <c r="U21" s="328"/>
    </row>
    <row r="22" spans="1:22" s="323" customFormat="1" ht="18" x14ac:dyDescent="0.55000000000000004">
      <c r="A22" s="337" t="s">
        <v>133</v>
      </c>
      <c r="B22" s="340">
        <v>0</v>
      </c>
      <c r="C22" s="340">
        <v>0</v>
      </c>
      <c r="D22" s="340">
        <v>2</v>
      </c>
      <c r="E22" s="340">
        <v>2</v>
      </c>
      <c r="F22" s="340">
        <v>4</v>
      </c>
      <c r="G22" s="340">
        <v>2</v>
      </c>
      <c r="H22" s="340">
        <v>0</v>
      </c>
      <c r="I22" s="340">
        <v>0</v>
      </c>
      <c r="J22" s="372">
        <v>0</v>
      </c>
      <c r="K22" s="340">
        <v>0</v>
      </c>
      <c r="L22" s="340">
        <v>2</v>
      </c>
      <c r="M22" s="340">
        <v>0</v>
      </c>
      <c r="N22" s="340">
        <v>0</v>
      </c>
      <c r="O22" s="340">
        <v>0</v>
      </c>
      <c r="P22" s="340">
        <v>0</v>
      </c>
      <c r="Q22" s="340">
        <v>0</v>
      </c>
    </row>
    <row r="23" spans="1:22" s="323" customFormat="1" ht="43.5" x14ac:dyDescent="0.55000000000000004">
      <c r="A23" s="339" t="s">
        <v>132</v>
      </c>
      <c r="B23" s="338" t="str">
        <f>B24</f>
        <v>-</v>
      </c>
      <c r="C23" s="338" t="str">
        <f>C24</f>
        <v>-</v>
      </c>
      <c r="D23" s="338">
        <f>D24</f>
        <v>1</v>
      </c>
      <c r="E23" s="338" t="str">
        <f>E24</f>
        <v>-</v>
      </c>
      <c r="F23" s="338">
        <f>F24</f>
        <v>4</v>
      </c>
      <c r="G23" s="338" t="str">
        <f>G24</f>
        <v>-</v>
      </c>
      <c r="H23" s="338" t="str">
        <f>H24</f>
        <v>-</v>
      </c>
      <c r="I23" s="338" t="str">
        <f>I24</f>
        <v>-</v>
      </c>
      <c r="J23" s="338" t="str">
        <f>J24</f>
        <v>-</v>
      </c>
      <c r="K23" s="338" t="str">
        <f>K24</f>
        <v>-</v>
      </c>
      <c r="L23" s="338">
        <f>L24</f>
        <v>1</v>
      </c>
      <c r="M23" s="338" t="str">
        <f>M24</f>
        <v>-</v>
      </c>
      <c r="N23" s="338" t="str">
        <f>N24</f>
        <v>-</v>
      </c>
      <c r="O23" s="338" t="str">
        <f>O24</f>
        <v>-</v>
      </c>
      <c r="P23" s="338" t="str">
        <f>P24</f>
        <v>-</v>
      </c>
      <c r="Q23" s="338" t="str">
        <f>Q24</f>
        <v>-</v>
      </c>
    </row>
    <row r="24" spans="1:22" s="323" customFormat="1" ht="18" x14ac:dyDescent="0.55000000000000004">
      <c r="A24" s="337" t="s">
        <v>131</v>
      </c>
      <c r="B24" s="336" t="s">
        <v>3</v>
      </c>
      <c r="C24" s="336" t="s">
        <v>3</v>
      </c>
      <c r="D24" s="336">
        <v>1</v>
      </c>
      <c r="E24" s="336" t="s">
        <v>3</v>
      </c>
      <c r="F24" s="336">
        <v>4</v>
      </c>
      <c r="G24" s="336" t="s">
        <v>3</v>
      </c>
      <c r="H24" s="336" t="s">
        <v>3</v>
      </c>
      <c r="I24" s="336" t="s">
        <v>3</v>
      </c>
      <c r="J24" s="371" t="s">
        <v>3</v>
      </c>
      <c r="K24" s="336" t="s">
        <v>3</v>
      </c>
      <c r="L24" s="336">
        <v>1</v>
      </c>
      <c r="M24" s="336" t="s">
        <v>3</v>
      </c>
      <c r="N24" s="336" t="s">
        <v>3</v>
      </c>
      <c r="O24" s="336" t="s">
        <v>3</v>
      </c>
      <c r="P24" s="336" t="s">
        <v>3</v>
      </c>
      <c r="Q24" s="336" t="s">
        <v>3</v>
      </c>
    </row>
    <row r="25" spans="1:22" s="323" customFormat="1" ht="18" x14ac:dyDescent="0.55000000000000004">
      <c r="A25" s="370"/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8"/>
      <c r="O25" s="328"/>
      <c r="P25" s="328"/>
      <c r="Q25" s="328"/>
    </row>
    <row r="26" spans="1:22" s="323" customFormat="1" ht="24" customHeight="1" x14ac:dyDescent="0.55000000000000004">
      <c r="A26" s="367"/>
      <c r="B26" s="366" t="s">
        <v>146</v>
      </c>
      <c r="C26" s="365"/>
      <c r="D26" s="365"/>
      <c r="E26" s="365"/>
      <c r="F26" s="365"/>
      <c r="G26" s="365"/>
      <c r="H26" s="307"/>
      <c r="I26" s="306"/>
      <c r="J26" s="376" t="s">
        <v>145</v>
      </c>
      <c r="K26" s="375"/>
      <c r="L26" s="375"/>
      <c r="M26" s="375"/>
      <c r="N26" s="375"/>
      <c r="O26" s="375"/>
      <c r="P26" s="307"/>
      <c r="Q26" s="306"/>
      <c r="R26" s="328"/>
    </row>
    <row r="27" spans="1:22" s="323" customFormat="1" ht="45" customHeight="1" x14ac:dyDescent="0.55000000000000004">
      <c r="A27" s="364"/>
      <c r="B27" s="374" t="s">
        <v>141</v>
      </c>
      <c r="C27" s="373"/>
      <c r="D27" s="374" t="s">
        <v>140</v>
      </c>
      <c r="E27" s="373"/>
      <c r="F27" s="362" t="s">
        <v>139</v>
      </c>
      <c r="G27" s="377"/>
      <c r="H27" s="358" t="s">
        <v>47</v>
      </c>
      <c r="I27" s="358"/>
      <c r="J27" s="374" t="s">
        <v>141</v>
      </c>
      <c r="K27" s="373"/>
      <c r="L27" s="374" t="s">
        <v>140</v>
      </c>
      <c r="M27" s="373"/>
      <c r="N27" s="362" t="s">
        <v>139</v>
      </c>
      <c r="O27" s="377"/>
      <c r="P27" s="358" t="s">
        <v>47</v>
      </c>
      <c r="Q27" s="358"/>
    </row>
    <row r="28" spans="1:22" s="323" customFormat="1" ht="18" x14ac:dyDescent="0.55000000000000004">
      <c r="A28" s="356"/>
      <c r="B28" s="354" t="s">
        <v>138</v>
      </c>
      <c r="C28" s="354" t="s">
        <v>137</v>
      </c>
      <c r="D28" s="354" t="s">
        <v>138</v>
      </c>
      <c r="E28" s="354" t="s">
        <v>137</v>
      </c>
      <c r="F28" s="354" t="s">
        <v>138</v>
      </c>
      <c r="G28" s="354" t="s">
        <v>137</v>
      </c>
      <c r="H28" s="354" t="s">
        <v>138</v>
      </c>
      <c r="I28" s="354" t="s">
        <v>137</v>
      </c>
      <c r="J28" s="354" t="s">
        <v>138</v>
      </c>
      <c r="K28" s="354" t="s">
        <v>137</v>
      </c>
      <c r="L28" s="354" t="s">
        <v>138</v>
      </c>
      <c r="M28" s="354" t="s">
        <v>137</v>
      </c>
      <c r="N28" s="354" t="s">
        <v>138</v>
      </c>
      <c r="O28" s="354" t="s">
        <v>137</v>
      </c>
      <c r="P28" s="354" t="s">
        <v>138</v>
      </c>
      <c r="Q28" s="354" t="s">
        <v>137</v>
      </c>
    </row>
    <row r="29" spans="1:22" s="323" customFormat="1" ht="13.5" customHeight="1" x14ac:dyDescent="0.55000000000000004">
      <c r="A29" s="350" t="s">
        <v>136</v>
      </c>
      <c r="B29" s="349">
        <v>0</v>
      </c>
      <c r="C29" s="349">
        <v>0</v>
      </c>
      <c r="D29" s="349">
        <v>178</v>
      </c>
      <c r="E29" s="349">
        <v>95</v>
      </c>
      <c r="F29" s="349">
        <v>347</v>
      </c>
      <c r="G29" s="349">
        <v>218</v>
      </c>
      <c r="H29" s="349">
        <v>26</v>
      </c>
      <c r="I29" s="349">
        <v>35</v>
      </c>
      <c r="J29" s="349">
        <v>12</v>
      </c>
      <c r="K29" s="349">
        <v>12</v>
      </c>
      <c r="L29" s="349">
        <v>331</v>
      </c>
      <c r="M29" s="349">
        <v>62</v>
      </c>
      <c r="N29" s="349">
        <v>511</v>
      </c>
      <c r="O29" s="349">
        <v>195</v>
      </c>
      <c r="P29" s="349">
        <v>50</v>
      </c>
      <c r="Q29" s="349">
        <v>25</v>
      </c>
    </row>
    <row r="30" spans="1:22" s="323" customFormat="1" ht="13.5" customHeight="1" x14ac:dyDescent="0.55000000000000004">
      <c r="A30" s="350" t="s">
        <v>41</v>
      </c>
      <c r="B30" s="349">
        <f>SUM(B31:B32)</f>
        <v>0</v>
      </c>
      <c r="C30" s="349">
        <f>SUM(C31:C32)</f>
        <v>0</v>
      </c>
      <c r="D30" s="349">
        <f>SUM(D31:D32)</f>
        <v>18</v>
      </c>
      <c r="E30" s="349">
        <f>SUM(E31:E32)</f>
        <v>4</v>
      </c>
      <c r="F30" s="349">
        <f>SUM(F31:F32)</f>
        <v>21</v>
      </c>
      <c r="G30" s="349">
        <f>SUM(G31:G32)</f>
        <v>4</v>
      </c>
      <c r="H30" s="349">
        <f>SUM(H31:H32)</f>
        <v>0</v>
      </c>
      <c r="I30" s="349">
        <f>SUM(I31:I32)</f>
        <v>0</v>
      </c>
      <c r="J30" s="349">
        <f>SUM(J31:J32)</f>
        <v>0</v>
      </c>
      <c r="K30" s="349">
        <f>SUM(K31:K32)</f>
        <v>0</v>
      </c>
      <c r="L30" s="349">
        <f>SUM(L31:L32)</f>
        <v>18</v>
      </c>
      <c r="M30" s="349">
        <f>SUM(M31:M32)</f>
        <v>2</v>
      </c>
      <c r="N30" s="349">
        <f>SUM(N31:N32)</f>
        <v>49</v>
      </c>
      <c r="O30" s="349">
        <f>SUM(O31:O32)</f>
        <v>5</v>
      </c>
      <c r="P30" s="349">
        <f>SUM(P31:P32)</f>
        <v>0</v>
      </c>
      <c r="Q30" s="349">
        <f>SUM(Q31:Q32)</f>
        <v>0</v>
      </c>
    </row>
    <row r="31" spans="1:22" s="324" customFormat="1" ht="13.5" customHeight="1" x14ac:dyDescent="0.55000000000000004">
      <c r="A31" s="348" t="s">
        <v>40</v>
      </c>
      <c r="B31" s="346">
        <v>0</v>
      </c>
      <c r="C31" s="346">
        <v>0</v>
      </c>
      <c r="D31" s="346">
        <v>12</v>
      </c>
      <c r="E31" s="346">
        <v>0</v>
      </c>
      <c r="F31" s="346">
        <v>10</v>
      </c>
      <c r="G31" s="346">
        <v>0</v>
      </c>
      <c r="H31" s="346">
        <v>0</v>
      </c>
      <c r="I31" s="346">
        <v>0</v>
      </c>
      <c r="J31" s="346">
        <v>0</v>
      </c>
      <c r="K31" s="346">
        <v>0</v>
      </c>
      <c r="L31" s="346">
        <v>12</v>
      </c>
      <c r="M31" s="346">
        <v>2</v>
      </c>
      <c r="N31" s="346">
        <v>33</v>
      </c>
      <c r="O31" s="346">
        <v>0</v>
      </c>
      <c r="P31" s="346">
        <v>0</v>
      </c>
      <c r="Q31" s="346">
        <v>0</v>
      </c>
    </row>
    <row r="32" spans="1:22" s="324" customFormat="1" ht="13.5" customHeight="1" x14ac:dyDescent="0.55000000000000004">
      <c r="A32" s="345" t="s">
        <v>135</v>
      </c>
      <c r="B32" s="343" t="s">
        <v>3</v>
      </c>
      <c r="C32" s="343" t="s">
        <v>3</v>
      </c>
      <c r="D32" s="343">
        <v>6</v>
      </c>
      <c r="E32" s="343">
        <v>4</v>
      </c>
      <c r="F32" s="343">
        <v>11</v>
      </c>
      <c r="G32" s="343">
        <v>4</v>
      </c>
      <c r="H32" s="343" t="s">
        <v>3</v>
      </c>
      <c r="I32" s="343" t="s">
        <v>3</v>
      </c>
      <c r="J32" s="343" t="s">
        <v>3</v>
      </c>
      <c r="K32" s="343" t="s">
        <v>3</v>
      </c>
      <c r="L32" s="343">
        <v>6</v>
      </c>
      <c r="M32" s="343">
        <v>0</v>
      </c>
      <c r="N32" s="343">
        <v>16</v>
      </c>
      <c r="O32" s="343">
        <v>5</v>
      </c>
      <c r="P32" s="343" t="s">
        <v>3</v>
      </c>
      <c r="Q32" s="343" t="s">
        <v>3</v>
      </c>
    </row>
    <row r="33" spans="1:23" s="323" customFormat="1" ht="43.5" x14ac:dyDescent="0.55000000000000004">
      <c r="A33" s="342" t="s">
        <v>134</v>
      </c>
      <c r="B33" s="341">
        <f>B34</f>
        <v>0</v>
      </c>
      <c r="C33" s="341">
        <f>C34</f>
        <v>0</v>
      </c>
      <c r="D33" s="341">
        <f>D34</f>
        <v>1</v>
      </c>
      <c r="E33" s="341">
        <f>E34</f>
        <v>0</v>
      </c>
      <c r="F33" s="341">
        <f>F34</f>
        <v>8</v>
      </c>
      <c r="G33" s="341">
        <f>G34</f>
        <v>0</v>
      </c>
      <c r="H33" s="341">
        <f>H34</f>
        <v>0</v>
      </c>
      <c r="I33" s="341">
        <f>I34</f>
        <v>0</v>
      </c>
      <c r="J33" s="341">
        <f>J34</f>
        <v>0</v>
      </c>
      <c r="K33" s="341">
        <f>K34</f>
        <v>0</v>
      </c>
      <c r="L33" s="341">
        <f>L34</f>
        <v>2</v>
      </c>
      <c r="M33" s="341">
        <f>M34</f>
        <v>1</v>
      </c>
      <c r="N33" s="341">
        <f>N34</f>
        <v>5</v>
      </c>
      <c r="O33" s="341">
        <f>O34</f>
        <v>0</v>
      </c>
      <c r="P33" s="341">
        <f>P34</f>
        <v>0</v>
      </c>
      <c r="Q33" s="341">
        <f>Q34</f>
        <v>0</v>
      </c>
      <c r="R33" s="325"/>
      <c r="S33" s="325"/>
      <c r="T33" s="325"/>
      <c r="U33" s="325"/>
      <c r="V33" s="325"/>
      <c r="W33" s="325"/>
    </row>
    <row r="34" spans="1:23" s="323" customFormat="1" ht="18" x14ac:dyDescent="0.55000000000000004">
      <c r="A34" s="337" t="s">
        <v>133</v>
      </c>
      <c r="B34" s="340">
        <v>0</v>
      </c>
      <c r="C34" s="340">
        <v>0</v>
      </c>
      <c r="D34" s="340">
        <v>1</v>
      </c>
      <c r="E34" s="340">
        <v>0</v>
      </c>
      <c r="F34" s="340">
        <v>8</v>
      </c>
      <c r="G34" s="340">
        <v>0</v>
      </c>
      <c r="H34" s="340">
        <v>0</v>
      </c>
      <c r="I34" s="340">
        <v>0</v>
      </c>
      <c r="J34" s="372">
        <v>0</v>
      </c>
      <c r="K34" s="340">
        <v>0</v>
      </c>
      <c r="L34" s="340">
        <v>2</v>
      </c>
      <c r="M34" s="340">
        <v>1</v>
      </c>
      <c r="N34" s="340">
        <v>5</v>
      </c>
      <c r="O34" s="340">
        <v>0</v>
      </c>
      <c r="P34" s="340">
        <v>0</v>
      </c>
      <c r="Q34" s="340">
        <v>0</v>
      </c>
      <c r="R34" s="324"/>
      <c r="S34" s="324"/>
      <c r="T34" s="324"/>
      <c r="U34" s="324"/>
      <c r="V34" s="324"/>
      <c r="W34" s="324"/>
    </row>
    <row r="35" spans="1:23" s="323" customFormat="1" ht="43.5" x14ac:dyDescent="0.55000000000000004">
      <c r="A35" s="339" t="s">
        <v>132</v>
      </c>
      <c r="B35" s="338" t="str">
        <f>B36</f>
        <v>-</v>
      </c>
      <c r="C35" s="338" t="str">
        <f>C36</f>
        <v>-</v>
      </c>
      <c r="D35" s="338">
        <f>D36</f>
        <v>1</v>
      </c>
      <c r="E35" s="338" t="str">
        <f>E36</f>
        <v>-</v>
      </c>
      <c r="F35" s="338">
        <f>F36</f>
        <v>5</v>
      </c>
      <c r="G35" s="338" t="str">
        <f>G36</f>
        <v>-</v>
      </c>
      <c r="H35" s="338" t="str">
        <f>H36</f>
        <v>-</v>
      </c>
      <c r="I35" s="338" t="str">
        <f>I36</f>
        <v>-</v>
      </c>
      <c r="J35" s="338" t="str">
        <f>J36</f>
        <v>-</v>
      </c>
      <c r="K35" s="338" t="str">
        <f>K36</f>
        <v>-</v>
      </c>
      <c r="L35" s="338">
        <f>L36</f>
        <v>3</v>
      </c>
      <c r="M35" s="338">
        <f>M36</f>
        <v>2</v>
      </c>
      <c r="N35" s="338">
        <f>N36</f>
        <v>2</v>
      </c>
      <c r="O35" s="338">
        <f>O36</f>
        <v>1</v>
      </c>
      <c r="P35" s="338" t="str">
        <f>P36</f>
        <v>-</v>
      </c>
      <c r="Q35" s="338" t="str">
        <f>Q36</f>
        <v>-</v>
      </c>
      <c r="R35" s="324"/>
      <c r="S35" s="324"/>
      <c r="T35" s="324"/>
      <c r="U35" s="324"/>
      <c r="V35" s="324"/>
      <c r="W35" s="324"/>
    </row>
    <row r="36" spans="1:23" s="323" customFormat="1" ht="18" x14ac:dyDescent="0.55000000000000004">
      <c r="A36" s="337" t="s">
        <v>131</v>
      </c>
      <c r="B36" s="336" t="s">
        <v>3</v>
      </c>
      <c r="C36" s="336" t="s">
        <v>3</v>
      </c>
      <c r="D36" s="336">
        <v>1</v>
      </c>
      <c r="E36" s="336" t="s">
        <v>3</v>
      </c>
      <c r="F36" s="336">
        <v>5</v>
      </c>
      <c r="G36" s="336" t="s">
        <v>3</v>
      </c>
      <c r="H36" s="336" t="s">
        <v>3</v>
      </c>
      <c r="I36" s="336" t="s">
        <v>3</v>
      </c>
      <c r="J36" s="371" t="s">
        <v>3</v>
      </c>
      <c r="K36" s="336" t="s">
        <v>3</v>
      </c>
      <c r="L36" s="336">
        <v>3</v>
      </c>
      <c r="M36" s="336">
        <v>2</v>
      </c>
      <c r="N36" s="336">
        <v>2</v>
      </c>
      <c r="O36" s="336">
        <v>1</v>
      </c>
      <c r="P36" s="336" t="s">
        <v>3</v>
      </c>
      <c r="Q36" s="336" t="s">
        <v>3</v>
      </c>
      <c r="R36" s="324"/>
      <c r="S36" s="324"/>
      <c r="T36" s="324"/>
      <c r="U36" s="324"/>
      <c r="V36" s="324"/>
      <c r="W36" s="324"/>
    </row>
    <row r="37" spans="1:23" s="323" customFormat="1" ht="18" x14ac:dyDescent="0.55000000000000004">
      <c r="A37" s="370"/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8"/>
      <c r="O37" s="328"/>
      <c r="P37" s="328"/>
      <c r="Q37" s="328"/>
      <c r="R37" s="324"/>
      <c r="S37" s="324"/>
      <c r="T37" s="324"/>
      <c r="U37" s="95"/>
      <c r="V37" s="324"/>
      <c r="W37" s="324"/>
    </row>
    <row r="38" spans="1:23" s="323" customFormat="1" ht="24" customHeight="1" x14ac:dyDescent="0.55000000000000004">
      <c r="A38" s="367"/>
      <c r="B38" s="376" t="s">
        <v>144</v>
      </c>
      <c r="C38" s="375"/>
      <c r="D38" s="375"/>
      <c r="E38" s="375"/>
      <c r="F38" s="375"/>
      <c r="G38" s="375"/>
      <c r="H38" s="307"/>
      <c r="I38" s="306"/>
      <c r="J38" s="376" t="s">
        <v>143</v>
      </c>
      <c r="K38" s="375"/>
      <c r="L38" s="375"/>
      <c r="M38" s="375"/>
      <c r="N38" s="375"/>
      <c r="O38" s="375"/>
      <c r="P38" s="307"/>
      <c r="Q38" s="306"/>
      <c r="R38" s="328"/>
    </row>
    <row r="39" spans="1:23" s="323" customFormat="1" ht="45" customHeight="1" x14ac:dyDescent="0.55000000000000004">
      <c r="A39" s="364"/>
      <c r="B39" s="374" t="s">
        <v>141</v>
      </c>
      <c r="C39" s="373"/>
      <c r="D39" s="374" t="s">
        <v>140</v>
      </c>
      <c r="E39" s="373"/>
      <c r="F39" s="360" t="s">
        <v>139</v>
      </c>
      <c r="G39" s="359"/>
      <c r="H39" s="358" t="s">
        <v>47</v>
      </c>
      <c r="I39" s="358"/>
      <c r="J39" s="374" t="s">
        <v>141</v>
      </c>
      <c r="K39" s="373"/>
      <c r="L39" s="374" t="s">
        <v>140</v>
      </c>
      <c r="M39" s="373"/>
      <c r="N39" s="360" t="s">
        <v>139</v>
      </c>
      <c r="O39" s="359"/>
      <c r="P39" s="358" t="s">
        <v>47</v>
      </c>
      <c r="Q39" s="358"/>
    </row>
    <row r="40" spans="1:23" s="323" customFormat="1" ht="41.25" customHeight="1" x14ac:dyDescent="0.55000000000000004">
      <c r="A40" s="356"/>
      <c r="B40" s="354" t="s">
        <v>138</v>
      </c>
      <c r="C40" s="354" t="s">
        <v>137</v>
      </c>
      <c r="D40" s="354" t="s">
        <v>138</v>
      </c>
      <c r="E40" s="354" t="s">
        <v>137</v>
      </c>
      <c r="F40" s="354" t="s">
        <v>138</v>
      </c>
      <c r="G40" s="354" t="s">
        <v>137</v>
      </c>
      <c r="H40" s="354" t="s">
        <v>138</v>
      </c>
      <c r="I40" s="354" t="s">
        <v>137</v>
      </c>
      <c r="J40" s="354" t="s">
        <v>138</v>
      </c>
      <c r="K40" s="354" t="s">
        <v>137</v>
      </c>
      <c r="L40" s="354" t="s">
        <v>138</v>
      </c>
      <c r="M40" s="354" t="s">
        <v>137</v>
      </c>
      <c r="N40" s="354" t="s">
        <v>138</v>
      </c>
      <c r="O40" s="354" t="s">
        <v>137</v>
      </c>
      <c r="P40" s="354" t="s">
        <v>138</v>
      </c>
      <c r="Q40" s="354" t="s">
        <v>137</v>
      </c>
    </row>
    <row r="41" spans="1:23" s="323" customFormat="1" ht="13.5" customHeight="1" x14ac:dyDescent="0.55000000000000004">
      <c r="A41" s="350" t="s">
        <v>136</v>
      </c>
      <c r="B41" s="349">
        <v>0</v>
      </c>
      <c r="C41" s="349">
        <v>0</v>
      </c>
      <c r="D41" s="349">
        <v>50</v>
      </c>
      <c r="E41" s="349">
        <v>20</v>
      </c>
      <c r="F41" s="349">
        <v>154</v>
      </c>
      <c r="G41" s="349">
        <v>78</v>
      </c>
      <c r="H41" s="349">
        <v>21</v>
      </c>
      <c r="I41" s="349">
        <v>23</v>
      </c>
      <c r="J41" s="349">
        <v>16</v>
      </c>
      <c r="K41" s="349">
        <v>15</v>
      </c>
      <c r="L41" s="349">
        <v>56</v>
      </c>
      <c r="M41" s="349">
        <v>38</v>
      </c>
      <c r="N41" s="349">
        <v>54</v>
      </c>
      <c r="O41" s="349">
        <v>46</v>
      </c>
      <c r="P41" s="349">
        <v>6</v>
      </c>
      <c r="Q41" s="349">
        <v>5</v>
      </c>
    </row>
    <row r="42" spans="1:23" s="323" customFormat="1" ht="13.5" customHeight="1" x14ac:dyDescent="0.55000000000000004">
      <c r="A42" s="350" t="s">
        <v>41</v>
      </c>
      <c r="B42" s="349">
        <f>SUM(B43:B44)</f>
        <v>0</v>
      </c>
      <c r="C42" s="349">
        <f>SUM(C43:C44)</f>
        <v>0</v>
      </c>
      <c r="D42" s="349">
        <f>SUM(D43:D44)</f>
        <v>9</v>
      </c>
      <c r="E42" s="349">
        <f>SUM(E43:E44)</f>
        <v>1</v>
      </c>
      <c r="F42" s="349">
        <f>SUM(F43:F44)</f>
        <v>11</v>
      </c>
      <c r="G42" s="349">
        <f>SUM(G43:G44)</f>
        <v>0</v>
      </c>
      <c r="H42" s="349">
        <f>SUM(H43:H44)</f>
        <v>0</v>
      </c>
      <c r="I42" s="349">
        <f>SUM(I43:I44)</f>
        <v>0</v>
      </c>
      <c r="J42" s="349">
        <f>SUM(J43:J44)</f>
        <v>0</v>
      </c>
      <c r="K42" s="349">
        <f>SUM(K43:K44)</f>
        <v>0</v>
      </c>
      <c r="L42" s="349">
        <f>SUM(L43:L44)</f>
        <v>3</v>
      </c>
      <c r="M42" s="349">
        <f>SUM(M43:M44)</f>
        <v>0</v>
      </c>
      <c r="N42" s="349">
        <f>SUM(N43:N44)</f>
        <v>0</v>
      </c>
      <c r="O42" s="349">
        <f>SUM(O43:O44)</f>
        <v>0</v>
      </c>
      <c r="P42" s="349">
        <f>SUM(P43:P44)</f>
        <v>0</v>
      </c>
      <c r="Q42" s="349">
        <f>SUM(Q43:Q44)</f>
        <v>0</v>
      </c>
    </row>
    <row r="43" spans="1:23" s="324" customFormat="1" ht="13.5" customHeight="1" x14ac:dyDescent="0.55000000000000004">
      <c r="A43" s="348" t="s">
        <v>40</v>
      </c>
      <c r="B43" s="346">
        <v>0</v>
      </c>
      <c r="C43" s="346">
        <v>0</v>
      </c>
      <c r="D43" s="346">
        <v>5</v>
      </c>
      <c r="E43" s="346">
        <v>0</v>
      </c>
      <c r="F43" s="346">
        <v>6</v>
      </c>
      <c r="G43" s="346">
        <v>0</v>
      </c>
      <c r="H43" s="346">
        <v>0</v>
      </c>
      <c r="I43" s="346">
        <v>0</v>
      </c>
      <c r="J43" s="346">
        <v>0</v>
      </c>
      <c r="K43" s="346">
        <v>0</v>
      </c>
      <c r="L43" s="346">
        <v>2</v>
      </c>
      <c r="M43" s="346">
        <v>0</v>
      </c>
      <c r="N43" s="346">
        <v>0</v>
      </c>
      <c r="O43" s="346">
        <v>0</v>
      </c>
      <c r="P43" s="346">
        <v>0</v>
      </c>
      <c r="Q43" s="346">
        <v>0</v>
      </c>
    </row>
    <row r="44" spans="1:23" s="324" customFormat="1" ht="13.5" customHeight="1" x14ac:dyDescent="0.55000000000000004">
      <c r="A44" s="345" t="s">
        <v>135</v>
      </c>
      <c r="B44" s="343" t="s">
        <v>3</v>
      </c>
      <c r="C44" s="343" t="s">
        <v>3</v>
      </c>
      <c r="D44" s="343">
        <v>4</v>
      </c>
      <c r="E44" s="343">
        <v>1</v>
      </c>
      <c r="F44" s="343">
        <v>5</v>
      </c>
      <c r="G44" s="343">
        <v>0</v>
      </c>
      <c r="H44" s="343" t="s">
        <v>3</v>
      </c>
      <c r="I44" s="343" t="s">
        <v>3</v>
      </c>
      <c r="J44" s="343" t="s">
        <v>3</v>
      </c>
      <c r="K44" s="343" t="s">
        <v>3</v>
      </c>
      <c r="L44" s="343">
        <v>1</v>
      </c>
      <c r="M44" s="343">
        <v>0</v>
      </c>
      <c r="N44" s="343" t="s">
        <v>3</v>
      </c>
      <c r="O44" s="343" t="s">
        <v>3</v>
      </c>
      <c r="P44" s="343" t="s">
        <v>3</v>
      </c>
      <c r="Q44" s="343" t="s">
        <v>3</v>
      </c>
    </row>
    <row r="45" spans="1:23" s="323" customFormat="1" ht="43.5" x14ac:dyDescent="0.55000000000000004">
      <c r="A45" s="342" t="s">
        <v>134</v>
      </c>
      <c r="B45" s="341">
        <f>B46</f>
        <v>0</v>
      </c>
      <c r="C45" s="341">
        <f>C46</f>
        <v>0</v>
      </c>
      <c r="D45" s="341">
        <f>D46</f>
        <v>1</v>
      </c>
      <c r="E45" s="341">
        <f>E46</f>
        <v>0</v>
      </c>
      <c r="F45" s="341">
        <f>F46</f>
        <v>0</v>
      </c>
      <c r="G45" s="341">
        <f>G46</f>
        <v>0</v>
      </c>
      <c r="H45" s="341">
        <f>H46</f>
        <v>0</v>
      </c>
      <c r="I45" s="341">
        <f>I46</f>
        <v>0</v>
      </c>
      <c r="J45" s="341">
        <f>J46</f>
        <v>0</v>
      </c>
      <c r="K45" s="341">
        <f>K46</f>
        <v>0</v>
      </c>
      <c r="L45" s="341">
        <f>L46</f>
        <v>1</v>
      </c>
      <c r="M45" s="341">
        <f>M46</f>
        <v>0</v>
      </c>
      <c r="N45" s="341">
        <f>N46</f>
        <v>0</v>
      </c>
      <c r="O45" s="341">
        <f>O46</f>
        <v>0</v>
      </c>
      <c r="P45" s="341">
        <f>P46</f>
        <v>0</v>
      </c>
      <c r="Q45" s="341">
        <f>Q46</f>
        <v>0</v>
      </c>
    </row>
    <row r="46" spans="1:23" s="323" customFormat="1" ht="18" x14ac:dyDescent="0.55000000000000004">
      <c r="A46" s="337" t="s">
        <v>133</v>
      </c>
      <c r="B46" s="340">
        <v>0</v>
      </c>
      <c r="C46" s="340">
        <v>0</v>
      </c>
      <c r="D46" s="340">
        <v>1</v>
      </c>
      <c r="E46" s="340">
        <v>0</v>
      </c>
      <c r="F46" s="340">
        <v>0</v>
      </c>
      <c r="G46" s="340">
        <v>0</v>
      </c>
      <c r="H46" s="340">
        <v>0</v>
      </c>
      <c r="I46" s="340">
        <v>0</v>
      </c>
      <c r="J46" s="372">
        <v>0</v>
      </c>
      <c r="K46" s="340">
        <v>0</v>
      </c>
      <c r="L46" s="340">
        <v>1</v>
      </c>
      <c r="M46" s="340">
        <v>0</v>
      </c>
      <c r="N46" s="340">
        <v>0</v>
      </c>
      <c r="O46" s="340">
        <v>0</v>
      </c>
      <c r="P46" s="340">
        <v>0</v>
      </c>
      <c r="Q46" s="340">
        <v>0</v>
      </c>
    </row>
    <row r="47" spans="1:23" s="323" customFormat="1" ht="43.5" x14ac:dyDescent="0.55000000000000004">
      <c r="A47" s="339" t="s">
        <v>132</v>
      </c>
      <c r="B47" s="338" t="str">
        <f>B48</f>
        <v>-</v>
      </c>
      <c r="C47" s="338" t="str">
        <f>C48</f>
        <v>-</v>
      </c>
      <c r="D47" s="338" t="str">
        <f>D48</f>
        <v>-</v>
      </c>
      <c r="E47" s="338" t="str">
        <f>E48</f>
        <v>-</v>
      </c>
      <c r="F47" s="338">
        <f>F48</f>
        <v>1</v>
      </c>
      <c r="G47" s="338" t="str">
        <f>G48</f>
        <v>-</v>
      </c>
      <c r="H47" s="338" t="str">
        <f>H48</f>
        <v>-</v>
      </c>
      <c r="I47" s="338" t="str">
        <f>I48</f>
        <v>-</v>
      </c>
      <c r="J47" s="338" t="str">
        <f>J48</f>
        <v>-</v>
      </c>
      <c r="K47" s="338" t="str">
        <f>K48</f>
        <v>-</v>
      </c>
      <c r="L47" s="338" t="str">
        <f>L48</f>
        <v>-</v>
      </c>
      <c r="M47" s="338" t="str">
        <f>M48</f>
        <v>-</v>
      </c>
      <c r="N47" s="338" t="str">
        <f>N48</f>
        <v>-</v>
      </c>
      <c r="O47" s="338" t="str">
        <f>O48</f>
        <v>-</v>
      </c>
      <c r="P47" s="338" t="str">
        <f>P48</f>
        <v>-</v>
      </c>
      <c r="Q47" s="338" t="str">
        <f>Q48</f>
        <v>-</v>
      </c>
    </row>
    <row r="48" spans="1:23" s="323" customFormat="1" ht="18" x14ac:dyDescent="0.55000000000000004">
      <c r="A48" s="337" t="s">
        <v>131</v>
      </c>
      <c r="B48" s="336" t="s">
        <v>3</v>
      </c>
      <c r="C48" s="336" t="s">
        <v>3</v>
      </c>
      <c r="D48" s="336" t="s">
        <v>3</v>
      </c>
      <c r="E48" s="336" t="s">
        <v>3</v>
      </c>
      <c r="F48" s="336">
        <v>1</v>
      </c>
      <c r="G48" s="336" t="s">
        <v>3</v>
      </c>
      <c r="H48" s="336" t="s">
        <v>3</v>
      </c>
      <c r="I48" s="336" t="s">
        <v>3</v>
      </c>
      <c r="J48" s="371" t="s">
        <v>3</v>
      </c>
      <c r="K48" s="336" t="s">
        <v>3</v>
      </c>
      <c r="L48" s="336" t="s">
        <v>3</v>
      </c>
      <c r="M48" s="336" t="s">
        <v>3</v>
      </c>
      <c r="N48" s="336" t="s">
        <v>3</v>
      </c>
      <c r="O48" s="336" t="s">
        <v>3</v>
      </c>
      <c r="P48" s="336" t="s">
        <v>3</v>
      </c>
      <c r="Q48" s="336" t="s">
        <v>3</v>
      </c>
      <c r="R48" s="328"/>
      <c r="S48" s="328"/>
      <c r="T48" s="328"/>
      <c r="U48" s="328"/>
      <c r="V48" s="328"/>
    </row>
    <row r="49" spans="1:23" s="323" customFormat="1" ht="15" customHeight="1" x14ac:dyDescent="0.55000000000000004">
      <c r="A49" s="370"/>
      <c r="B49" s="329"/>
      <c r="C49" s="329"/>
      <c r="D49" s="329"/>
      <c r="E49" s="329"/>
      <c r="F49" s="329"/>
      <c r="G49" s="324"/>
      <c r="H49" s="329"/>
      <c r="I49" s="369" t="s">
        <v>54</v>
      </c>
      <c r="J49" s="329"/>
      <c r="K49" s="335"/>
      <c r="L49" s="368"/>
      <c r="M49" s="331"/>
      <c r="N49" s="331"/>
      <c r="O49" s="331"/>
      <c r="P49" s="331"/>
      <c r="Q49" s="331"/>
      <c r="R49" s="331"/>
      <c r="S49" s="331"/>
      <c r="T49" s="331"/>
      <c r="U49" s="331"/>
      <c r="V49" s="331"/>
      <c r="W49" s="328"/>
    </row>
    <row r="50" spans="1:23" s="323" customFormat="1" ht="24" customHeight="1" x14ac:dyDescent="0.55000000000000004">
      <c r="A50" s="367"/>
      <c r="B50" s="366" t="s">
        <v>142</v>
      </c>
      <c r="C50" s="365"/>
      <c r="D50" s="365"/>
      <c r="E50" s="365"/>
      <c r="F50" s="365"/>
      <c r="G50" s="365"/>
      <c r="H50" s="153"/>
      <c r="I50" s="139"/>
      <c r="J50" s="357"/>
      <c r="K50" s="357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s="323" customFormat="1" ht="42.75" customHeight="1" x14ac:dyDescent="0.55000000000000004">
      <c r="A51" s="364"/>
      <c r="B51" s="363" t="s">
        <v>141</v>
      </c>
      <c r="C51" s="361"/>
      <c r="D51" s="362" t="s">
        <v>140</v>
      </c>
      <c r="E51" s="361"/>
      <c r="F51" s="360" t="s">
        <v>139</v>
      </c>
      <c r="G51" s="359"/>
      <c r="H51" s="358" t="s">
        <v>47</v>
      </c>
      <c r="I51" s="358"/>
      <c r="J51" s="357"/>
      <c r="K51" s="357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29"/>
    </row>
    <row r="52" spans="1:23" s="323" customFormat="1" ht="21" customHeight="1" x14ac:dyDescent="0.55000000000000004">
      <c r="A52" s="356"/>
      <c r="B52" s="354" t="s">
        <v>138</v>
      </c>
      <c r="C52" s="354" t="s">
        <v>137</v>
      </c>
      <c r="D52" s="354" t="s">
        <v>138</v>
      </c>
      <c r="E52" s="354" t="s">
        <v>137</v>
      </c>
      <c r="F52" s="354" t="s">
        <v>138</v>
      </c>
      <c r="G52" s="355" t="s">
        <v>137</v>
      </c>
      <c r="H52" s="354" t="s">
        <v>138</v>
      </c>
      <c r="I52" s="354" t="s">
        <v>137</v>
      </c>
      <c r="J52" s="353"/>
      <c r="K52" s="352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29"/>
    </row>
    <row r="53" spans="1:23" s="323" customFormat="1" ht="13.5" customHeight="1" x14ac:dyDescent="0.55000000000000004">
      <c r="A53" s="350" t="s">
        <v>136</v>
      </c>
      <c r="B53" s="349">
        <v>25</v>
      </c>
      <c r="C53" s="349">
        <v>16</v>
      </c>
      <c r="D53" s="349">
        <v>152</v>
      </c>
      <c r="E53" s="349">
        <v>108</v>
      </c>
      <c r="F53" s="349">
        <v>189</v>
      </c>
      <c r="G53" s="351">
        <v>116</v>
      </c>
      <c r="H53" s="349">
        <v>11</v>
      </c>
      <c r="I53" s="349">
        <v>8</v>
      </c>
      <c r="J53" s="335"/>
      <c r="K53" s="335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29"/>
    </row>
    <row r="54" spans="1:23" s="323" customFormat="1" ht="13.5" customHeight="1" x14ac:dyDescent="0.55000000000000004">
      <c r="A54" s="350" t="s">
        <v>41</v>
      </c>
      <c r="B54" s="349">
        <f>SUM(B55:B56)</f>
        <v>3</v>
      </c>
      <c r="C54" s="349">
        <f>SUM(C55:C56)</f>
        <v>2</v>
      </c>
      <c r="D54" s="349">
        <f>SUM(D55:D56)</f>
        <v>12</v>
      </c>
      <c r="E54" s="349">
        <f>SUM(E55:E56)</f>
        <v>1</v>
      </c>
      <c r="F54" s="349">
        <f>SUM(F55:F56)</f>
        <v>16</v>
      </c>
      <c r="G54" s="349">
        <f>SUM(G55:G56)</f>
        <v>0</v>
      </c>
      <c r="H54" s="349">
        <f>SUM(H55:H56)</f>
        <v>0</v>
      </c>
      <c r="I54" s="349">
        <f>SUM(I55:I56)</f>
        <v>0</v>
      </c>
      <c r="J54" s="335"/>
      <c r="K54" s="335"/>
      <c r="L54" s="331"/>
      <c r="M54" s="331"/>
      <c r="N54" s="331"/>
      <c r="O54" s="331"/>
      <c r="P54" s="331"/>
      <c r="Q54" s="331"/>
      <c r="R54" s="331"/>
      <c r="S54" s="331"/>
      <c r="T54" s="331"/>
      <c r="U54" s="331"/>
      <c r="V54" s="331"/>
      <c r="W54" s="329"/>
    </row>
    <row r="55" spans="1:23" s="324" customFormat="1" ht="13.5" customHeight="1" x14ac:dyDescent="0.55000000000000004">
      <c r="A55" s="348" t="s">
        <v>40</v>
      </c>
      <c r="B55" s="346">
        <v>3</v>
      </c>
      <c r="C55" s="346">
        <v>2</v>
      </c>
      <c r="D55" s="346">
        <v>10</v>
      </c>
      <c r="E55" s="346">
        <v>1</v>
      </c>
      <c r="F55" s="346">
        <v>14</v>
      </c>
      <c r="G55" s="347">
        <v>0</v>
      </c>
      <c r="H55" s="346">
        <v>0</v>
      </c>
      <c r="I55" s="346">
        <v>0</v>
      </c>
      <c r="J55" s="335"/>
      <c r="K55" s="335"/>
      <c r="L55" s="334"/>
      <c r="M55" s="334"/>
      <c r="N55" s="334"/>
      <c r="O55" s="334"/>
      <c r="P55" s="334"/>
      <c r="Q55" s="334"/>
      <c r="R55" s="334"/>
      <c r="S55" s="334"/>
      <c r="T55" s="334"/>
      <c r="U55" s="334"/>
      <c r="V55" s="334"/>
      <c r="W55" s="329"/>
    </row>
    <row r="56" spans="1:23" s="324" customFormat="1" ht="13.5" customHeight="1" x14ac:dyDescent="0.55000000000000004">
      <c r="A56" s="345" t="s">
        <v>135</v>
      </c>
      <c r="B56" s="343" t="s">
        <v>3</v>
      </c>
      <c r="C56" s="343" t="s">
        <v>3</v>
      </c>
      <c r="D56" s="343">
        <v>2</v>
      </c>
      <c r="E56" s="343">
        <v>0</v>
      </c>
      <c r="F56" s="343">
        <v>2</v>
      </c>
      <c r="G56" s="344">
        <v>0</v>
      </c>
      <c r="H56" s="343" t="s">
        <v>3</v>
      </c>
      <c r="I56" s="343" t="s">
        <v>3</v>
      </c>
      <c r="J56" s="335"/>
      <c r="K56" s="335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29"/>
    </row>
    <row r="57" spans="1:23" s="324" customFormat="1" ht="40.5" customHeight="1" x14ac:dyDescent="0.55000000000000004">
      <c r="A57" s="342" t="s">
        <v>134</v>
      </c>
      <c r="B57" s="341">
        <f>B58</f>
        <v>0</v>
      </c>
      <c r="C57" s="341">
        <f>C58</f>
        <v>0</v>
      </c>
      <c r="D57" s="341">
        <f>D58</f>
        <v>2</v>
      </c>
      <c r="E57" s="341">
        <f>E58</f>
        <v>0</v>
      </c>
      <c r="F57" s="341">
        <f>F58</f>
        <v>0</v>
      </c>
      <c r="G57" s="341">
        <f>G58</f>
        <v>0</v>
      </c>
      <c r="H57" s="341">
        <f>H58</f>
        <v>0</v>
      </c>
      <c r="I57" s="341">
        <f>I58</f>
        <v>0</v>
      </c>
      <c r="J57" s="335"/>
      <c r="K57" s="335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29"/>
    </row>
    <row r="58" spans="1:23" s="324" customFormat="1" ht="13.5" customHeight="1" x14ac:dyDescent="0.55000000000000004">
      <c r="A58" s="337" t="s">
        <v>133</v>
      </c>
      <c r="B58" s="340">
        <v>0</v>
      </c>
      <c r="C58" s="340">
        <v>0</v>
      </c>
      <c r="D58" s="340">
        <v>2</v>
      </c>
      <c r="E58" s="340">
        <v>0</v>
      </c>
      <c r="F58" s="340">
        <v>0</v>
      </c>
      <c r="G58" s="340">
        <v>0</v>
      </c>
      <c r="H58" s="340">
        <v>0</v>
      </c>
      <c r="I58" s="340">
        <v>0</v>
      </c>
      <c r="J58" s="335"/>
      <c r="K58" s="335"/>
      <c r="L58" s="334"/>
      <c r="M58" s="334"/>
      <c r="N58" s="334"/>
      <c r="O58" s="334"/>
      <c r="P58" s="334"/>
      <c r="Q58" s="334"/>
      <c r="R58" s="334"/>
      <c r="S58" s="334"/>
      <c r="T58" s="334"/>
      <c r="U58" s="334"/>
      <c r="V58" s="334"/>
      <c r="W58" s="329"/>
    </row>
    <row r="59" spans="1:23" s="324" customFormat="1" ht="40.5" customHeight="1" x14ac:dyDescent="0.55000000000000004">
      <c r="A59" s="339" t="s">
        <v>132</v>
      </c>
      <c r="B59" s="338" t="str">
        <f>B60</f>
        <v>-</v>
      </c>
      <c r="C59" s="338" t="str">
        <f>C60</f>
        <v>-</v>
      </c>
      <c r="D59" s="338">
        <f>D60</f>
        <v>1</v>
      </c>
      <c r="E59" s="338" t="str">
        <f>E60</f>
        <v>-</v>
      </c>
      <c r="F59" s="338">
        <f>F60</f>
        <v>1</v>
      </c>
      <c r="G59" s="338" t="str">
        <f>G60</f>
        <v>-</v>
      </c>
      <c r="H59" s="338" t="str">
        <f>H60</f>
        <v>-</v>
      </c>
      <c r="I59" s="338" t="str">
        <f>I60</f>
        <v>-</v>
      </c>
      <c r="J59" s="335"/>
      <c r="K59" s="335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29"/>
    </row>
    <row r="60" spans="1:23" s="324" customFormat="1" ht="13.5" customHeight="1" x14ac:dyDescent="0.55000000000000004">
      <c r="A60" s="337" t="s">
        <v>131</v>
      </c>
      <c r="B60" s="336" t="s">
        <v>3</v>
      </c>
      <c r="C60" s="336" t="s">
        <v>3</v>
      </c>
      <c r="D60" s="336">
        <v>1</v>
      </c>
      <c r="E60" s="336" t="s">
        <v>3</v>
      </c>
      <c r="F60" s="336">
        <v>1</v>
      </c>
      <c r="G60" s="336" t="s">
        <v>3</v>
      </c>
      <c r="H60" s="336" t="s">
        <v>3</v>
      </c>
      <c r="I60" s="336" t="s">
        <v>3</v>
      </c>
      <c r="J60" s="335"/>
      <c r="K60" s="335"/>
      <c r="L60" s="334"/>
      <c r="M60" s="334"/>
      <c r="N60" s="334"/>
      <c r="O60" s="334"/>
      <c r="P60" s="334"/>
      <c r="Q60" s="334"/>
      <c r="R60" s="334"/>
      <c r="S60" s="334"/>
      <c r="T60" s="334"/>
      <c r="U60" s="334"/>
      <c r="V60" s="334"/>
      <c r="W60" s="329"/>
    </row>
    <row r="61" spans="1:23" s="323" customFormat="1" ht="12" customHeight="1" x14ac:dyDescent="0.55000000000000004">
      <c r="A61" s="333" t="s">
        <v>130</v>
      </c>
      <c r="B61" s="324"/>
      <c r="C61" s="324"/>
      <c r="D61" s="324"/>
      <c r="E61" s="324"/>
      <c r="F61" s="324"/>
      <c r="G61" s="324"/>
      <c r="H61" s="329"/>
      <c r="I61" s="329"/>
      <c r="J61" s="329"/>
      <c r="K61" s="329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28"/>
    </row>
    <row r="62" spans="1:23" s="323" customFormat="1" ht="12" customHeight="1" x14ac:dyDescent="0.55000000000000004">
      <c r="A62" s="332"/>
      <c r="B62" s="324"/>
      <c r="C62" s="324"/>
      <c r="D62" s="324"/>
      <c r="E62" s="324"/>
      <c r="F62" s="324"/>
      <c r="G62" s="324"/>
      <c r="H62" s="324"/>
      <c r="I62" s="324"/>
      <c r="J62" s="324"/>
      <c r="K62" s="329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28"/>
    </row>
    <row r="63" spans="1:23" s="323" customFormat="1" ht="12" customHeight="1" x14ac:dyDescent="0.55000000000000004">
      <c r="A63" s="326" t="s">
        <v>129</v>
      </c>
      <c r="B63" s="324"/>
      <c r="C63" s="324"/>
      <c r="D63" s="324"/>
      <c r="E63" s="324"/>
      <c r="F63" s="324"/>
      <c r="G63" s="324"/>
      <c r="H63" s="324"/>
      <c r="I63" s="324"/>
      <c r="J63" s="324"/>
      <c r="K63" s="329"/>
      <c r="L63" s="331"/>
      <c r="M63" s="331"/>
      <c r="N63" s="331"/>
      <c r="O63" s="331"/>
      <c r="P63" s="331"/>
      <c r="Q63" s="331"/>
      <c r="R63" s="331"/>
      <c r="S63" s="331"/>
      <c r="T63" s="331"/>
      <c r="U63" s="331"/>
      <c r="V63" s="331"/>
      <c r="W63" s="328"/>
    </row>
    <row r="64" spans="1:23" s="323" customFormat="1" ht="18" x14ac:dyDescent="0.55000000000000004">
      <c r="A64" s="326" t="s">
        <v>128</v>
      </c>
      <c r="B64" s="324"/>
      <c r="C64" s="324"/>
      <c r="D64" s="324"/>
      <c r="E64" s="324"/>
      <c r="F64" s="324"/>
      <c r="G64" s="324"/>
      <c r="H64" s="324"/>
      <c r="I64" s="324"/>
      <c r="J64" s="324"/>
      <c r="K64" s="329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28"/>
    </row>
    <row r="65" spans="1:23" s="323" customFormat="1" ht="18" x14ac:dyDescent="0.55000000000000004">
      <c r="A65" s="326"/>
      <c r="B65" s="324"/>
      <c r="C65" s="324"/>
      <c r="D65" s="324"/>
      <c r="E65" s="324"/>
      <c r="F65" s="324"/>
      <c r="G65" s="324"/>
      <c r="H65" s="324"/>
      <c r="I65" s="324"/>
      <c r="J65" s="324"/>
      <c r="K65" s="329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28"/>
    </row>
    <row r="66" spans="1:23" s="323" customFormat="1" ht="18" x14ac:dyDescent="0.55000000000000004">
      <c r="A66" s="326"/>
      <c r="B66" s="325"/>
      <c r="C66" s="325"/>
      <c r="D66" s="325"/>
      <c r="E66" s="325"/>
      <c r="F66" s="325"/>
      <c r="G66" s="325"/>
      <c r="H66" s="325"/>
      <c r="I66" s="325"/>
      <c r="J66" s="325"/>
      <c r="K66" s="330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28"/>
    </row>
    <row r="67" spans="1:23" s="323" customFormat="1" ht="18" x14ac:dyDescent="0.55000000000000004">
      <c r="A67" s="326"/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330"/>
      <c r="M67" s="330"/>
      <c r="N67" s="329"/>
      <c r="O67" s="329"/>
      <c r="P67" s="329"/>
      <c r="Q67" s="329"/>
      <c r="R67" s="328"/>
      <c r="S67" s="328"/>
      <c r="T67" s="328"/>
      <c r="U67" s="328"/>
      <c r="V67" s="328"/>
    </row>
    <row r="68" spans="1:23" s="323" customFormat="1" ht="18" x14ac:dyDescent="0.55000000000000004">
      <c r="A68" s="326"/>
      <c r="B68" s="325"/>
      <c r="C68" s="325"/>
      <c r="D68" s="325"/>
      <c r="E68" s="325"/>
      <c r="F68" s="325"/>
      <c r="G68" s="325"/>
      <c r="H68" s="325"/>
      <c r="I68" s="325"/>
      <c r="J68" s="325"/>
      <c r="K68" s="325"/>
      <c r="L68" s="325"/>
      <c r="M68" s="325"/>
      <c r="N68" s="324"/>
      <c r="O68" s="324"/>
      <c r="P68" s="324"/>
      <c r="Q68" s="324"/>
    </row>
    <row r="69" spans="1:23" s="323" customFormat="1" ht="30" customHeight="1" x14ac:dyDescent="0.55000000000000004">
      <c r="A69" s="327"/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</row>
    <row r="70" spans="1:23" s="323" customFormat="1" ht="18" x14ac:dyDescent="0.55000000000000004">
      <c r="A70" s="326"/>
      <c r="B70" s="325"/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4"/>
      <c r="O70" s="324"/>
      <c r="P70" s="324"/>
      <c r="Q70" s="324"/>
    </row>
    <row r="71" spans="1:23" x14ac:dyDescent="0.45">
      <c r="A71" s="322"/>
      <c r="B71" s="320"/>
      <c r="C71" s="320"/>
      <c r="D71" s="320"/>
      <c r="E71" s="320"/>
      <c r="F71" s="320"/>
      <c r="G71" s="320"/>
      <c r="H71" s="320"/>
      <c r="I71" s="320"/>
      <c r="J71" s="320"/>
      <c r="K71" s="320"/>
      <c r="L71" s="320"/>
      <c r="M71" s="320"/>
      <c r="N71" s="318"/>
      <c r="O71" s="318"/>
      <c r="P71" s="318"/>
      <c r="Q71" s="318"/>
    </row>
    <row r="72" spans="1:23" x14ac:dyDescent="0.45">
      <c r="A72" s="321"/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</row>
  </sheetData>
  <mergeCells count="45">
    <mergeCell ref="F3:G3"/>
    <mergeCell ref="H3:I3"/>
    <mergeCell ref="J3:K3"/>
    <mergeCell ref="B3:C3"/>
    <mergeCell ref="D3:E3"/>
    <mergeCell ref="F15:G15"/>
    <mergeCell ref="D15:E15"/>
    <mergeCell ref="B15:C15"/>
    <mergeCell ref="J2:Q2"/>
    <mergeCell ref="P3:Q3"/>
    <mergeCell ref="B14:I14"/>
    <mergeCell ref="J14:Q14"/>
    <mergeCell ref="N3:O3"/>
    <mergeCell ref="L3:M3"/>
    <mergeCell ref="B2:I2"/>
    <mergeCell ref="F27:G27"/>
    <mergeCell ref="B27:C27"/>
    <mergeCell ref="D27:E27"/>
    <mergeCell ref="N15:O15"/>
    <mergeCell ref="P15:Q15"/>
    <mergeCell ref="B26:I26"/>
    <mergeCell ref="J26:Q26"/>
    <mergeCell ref="L15:M15"/>
    <mergeCell ref="H15:I15"/>
    <mergeCell ref="J15:K15"/>
    <mergeCell ref="D51:E51"/>
    <mergeCell ref="B39:C39"/>
    <mergeCell ref="D39:E39"/>
    <mergeCell ref="N27:O27"/>
    <mergeCell ref="P27:Q27"/>
    <mergeCell ref="B38:I38"/>
    <mergeCell ref="J38:Q38"/>
    <mergeCell ref="L27:M27"/>
    <mergeCell ref="H27:I27"/>
    <mergeCell ref="J27:K27"/>
    <mergeCell ref="N39:O39"/>
    <mergeCell ref="P39:Q39"/>
    <mergeCell ref="B50:I50"/>
    <mergeCell ref="H51:I51"/>
    <mergeCell ref="L39:M39"/>
    <mergeCell ref="F39:G39"/>
    <mergeCell ref="J39:K39"/>
    <mergeCell ref="H39:I39"/>
    <mergeCell ref="F51:G51"/>
    <mergeCell ref="B51:C51"/>
  </mergeCells>
  <phoneticPr fontId="6"/>
  <pageMargins left="0.78740157480314965" right="0.78740157480314965" top="0.78740157480314965" bottom="0.78740157480314965" header="0" footer="0"/>
  <pageSetup paperSize="9" scale="70" pageOrder="overThenDown" orientation="portrait" cellComments="asDisplayed" r:id="rId1"/>
  <headerFooter alignWithMargins="0"/>
  <rowBreaks count="3" manualBreakCount="3">
    <brk id="10212" min="273" max="30784" man="1"/>
    <brk id="41714" min="264" max="3956" man="1"/>
    <brk id="58744" min="268" max="2030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8"/>
  <sheetViews>
    <sheetView showGridLines="0" showOutlineSymbols="0" view="pageBreakPreview" zoomScaleNormal="100" workbookViewId="0">
      <selection activeCell="D89" sqref="D89:R116"/>
    </sheetView>
  </sheetViews>
  <sheetFormatPr defaultColWidth="10" defaultRowHeight="15" x14ac:dyDescent="0.45"/>
  <cols>
    <col min="1" max="1" width="9.90625" style="319" customWidth="1"/>
    <col min="2" max="11" width="10.7265625" style="318" customWidth="1"/>
    <col min="12" max="13" width="5.36328125" style="318" customWidth="1"/>
    <col min="14" max="15" width="5.36328125" style="317" customWidth="1"/>
    <col min="16" max="16384" width="10" style="317"/>
  </cols>
  <sheetData>
    <row r="1" spans="1:27" s="324" customFormat="1" ht="13.5" customHeight="1" x14ac:dyDescent="0.55000000000000004">
      <c r="A1" s="406" t="s">
        <v>157</v>
      </c>
      <c r="B1" s="329"/>
      <c r="C1" s="378"/>
      <c r="D1" s="329"/>
      <c r="E1" s="378"/>
      <c r="F1" s="378"/>
      <c r="G1" s="378"/>
      <c r="H1" s="330"/>
      <c r="I1" s="335"/>
      <c r="J1" s="330"/>
      <c r="K1" s="433" t="s">
        <v>54</v>
      </c>
      <c r="L1" s="330"/>
      <c r="M1" s="330"/>
      <c r="N1" s="329"/>
      <c r="O1" s="329"/>
    </row>
    <row r="2" spans="1:27" s="323" customFormat="1" ht="35.25" customHeight="1" x14ac:dyDescent="0.55000000000000004">
      <c r="A2" s="364"/>
      <c r="B2" s="384" t="s">
        <v>156</v>
      </c>
      <c r="C2" s="383"/>
      <c r="D2" s="384" t="s">
        <v>141</v>
      </c>
      <c r="E2" s="383"/>
      <c r="F2" s="384" t="s">
        <v>140</v>
      </c>
      <c r="G2" s="383"/>
      <c r="H2" s="384" t="s">
        <v>155</v>
      </c>
      <c r="I2" s="432"/>
      <c r="J2" s="431" t="s">
        <v>47</v>
      </c>
      <c r="K2" s="430"/>
      <c r="L2" s="429"/>
      <c r="M2" s="426"/>
      <c r="N2" s="425"/>
      <c r="O2" s="425"/>
      <c r="P2" s="428"/>
      <c r="Q2" s="428"/>
      <c r="R2" s="427"/>
      <c r="S2" s="427"/>
      <c r="T2" s="427"/>
      <c r="U2" s="427"/>
      <c r="V2" s="426"/>
      <c r="W2" s="426"/>
      <c r="X2" s="425"/>
      <c r="Y2" s="425"/>
      <c r="Z2" s="329"/>
      <c r="AA2" s="324"/>
    </row>
    <row r="3" spans="1:27" s="323" customFormat="1" ht="18" x14ac:dyDescent="0.55000000000000004">
      <c r="A3" s="356"/>
      <c r="B3" s="424" t="s">
        <v>154</v>
      </c>
      <c r="C3" s="424" t="s">
        <v>153</v>
      </c>
      <c r="D3" s="424" t="s">
        <v>154</v>
      </c>
      <c r="E3" s="424" t="s">
        <v>153</v>
      </c>
      <c r="F3" s="424" t="s">
        <v>154</v>
      </c>
      <c r="G3" s="424" t="s">
        <v>153</v>
      </c>
      <c r="H3" s="424" t="s">
        <v>154</v>
      </c>
      <c r="I3" s="424" t="s">
        <v>153</v>
      </c>
      <c r="J3" s="423" t="s">
        <v>154</v>
      </c>
      <c r="K3" s="423" t="s">
        <v>153</v>
      </c>
      <c r="L3" s="363"/>
      <c r="M3" s="377"/>
      <c r="N3" s="377"/>
      <c r="O3" s="422"/>
      <c r="P3" s="378"/>
      <c r="Q3" s="378"/>
      <c r="R3" s="378"/>
      <c r="S3" s="378"/>
      <c r="T3" s="378"/>
      <c r="U3" s="378"/>
      <c r="V3" s="377"/>
      <c r="W3" s="377"/>
      <c r="X3" s="377"/>
      <c r="Y3" s="422"/>
      <c r="Z3" s="329"/>
      <c r="AA3" s="324"/>
    </row>
    <row r="4" spans="1:27" s="323" customFormat="1" ht="17.5" customHeight="1" x14ac:dyDescent="0.55000000000000004">
      <c r="A4" s="350" t="s">
        <v>136</v>
      </c>
      <c r="B4" s="349">
        <f>IF(SUM(D4,F4,H4,J4)=0,"-",SUM(D4,F4,H4,J4))</f>
        <v>1354</v>
      </c>
      <c r="C4" s="349">
        <f>IF(SUM(E4,G4,I4,K4)=0,"-",SUM(E4,G4,I4,K4))</f>
        <v>1537</v>
      </c>
      <c r="D4" s="349">
        <v>126</v>
      </c>
      <c r="E4" s="349">
        <v>168</v>
      </c>
      <c r="F4" s="349">
        <v>524</v>
      </c>
      <c r="G4" s="349">
        <v>595</v>
      </c>
      <c r="H4" s="349">
        <v>614</v>
      </c>
      <c r="I4" s="351">
        <v>665</v>
      </c>
      <c r="J4" s="351">
        <v>90</v>
      </c>
      <c r="K4" s="421">
        <v>109</v>
      </c>
      <c r="L4" s="420"/>
      <c r="M4" s="419"/>
      <c r="N4" s="419"/>
      <c r="O4" s="419"/>
      <c r="P4" s="335"/>
      <c r="Q4" s="335"/>
      <c r="R4" s="335"/>
      <c r="S4" s="335"/>
      <c r="T4" s="335"/>
      <c r="U4" s="335"/>
      <c r="V4" s="418"/>
      <c r="W4" s="418"/>
      <c r="X4" s="418"/>
      <c r="Y4" s="418"/>
      <c r="Z4" s="329"/>
      <c r="AA4" s="324"/>
    </row>
    <row r="5" spans="1:27" s="323" customFormat="1" ht="17.5" customHeight="1" x14ac:dyDescent="0.55000000000000004">
      <c r="A5" s="350" t="s">
        <v>41</v>
      </c>
      <c r="B5" s="349">
        <f>SUM(B6:B7)</f>
        <v>176</v>
      </c>
      <c r="C5" s="349">
        <f>SUM(C6:C7)</f>
        <v>0</v>
      </c>
      <c r="D5" s="349">
        <f>SUM(D6:D7)</f>
        <v>36</v>
      </c>
      <c r="E5" s="349">
        <f>SUM(E6:E7)</f>
        <v>0</v>
      </c>
      <c r="F5" s="349">
        <f>SUM(F6:F7)</f>
        <v>64</v>
      </c>
      <c r="G5" s="349">
        <f>SUM(G6:G7)</f>
        <v>0</v>
      </c>
      <c r="H5" s="349">
        <f>SUM(H6:H7)</f>
        <v>76</v>
      </c>
      <c r="I5" s="349">
        <f>SUM(I6:I7)</f>
        <v>0</v>
      </c>
      <c r="J5" s="349">
        <f>SUM(J6:J7)</f>
        <v>0</v>
      </c>
      <c r="K5" s="349">
        <f>SUM(K6:K7)</f>
        <v>0</v>
      </c>
      <c r="L5" s="417"/>
      <c r="M5" s="335"/>
      <c r="N5" s="335"/>
      <c r="O5" s="335"/>
      <c r="P5" s="335"/>
      <c r="Q5" s="335"/>
      <c r="R5" s="335"/>
      <c r="S5" s="335"/>
      <c r="T5" s="335"/>
      <c r="U5" s="335"/>
      <c r="V5" s="416"/>
      <c r="W5" s="416"/>
      <c r="X5" s="416"/>
      <c r="Y5" s="416"/>
      <c r="Z5" s="329"/>
      <c r="AA5" s="324"/>
    </row>
    <row r="6" spans="1:27" s="408" customFormat="1" ht="17.5" customHeight="1" x14ac:dyDescent="0.55000000000000004">
      <c r="A6" s="348" t="s">
        <v>40</v>
      </c>
      <c r="B6" s="343">
        <f>IF(SUM(D6,F6,H6,J6)=0,"-",SUM(D6,F6,H6,J6))</f>
        <v>176</v>
      </c>
      <c r="C6" s="343" t="str">
        <f>IF(SUM(E6,G6,I6,K6)=0,"-",SUM(E6,G6,I6,K6))</f>
        <v>-</v>
      </c>
      <c r="D6" s="346">
        <v>36</v>
      </c>
      <c r="E6" s="346">
        <v>0</v>
      </c>
      <c r="F6" s="346">
        <v>64</v>
      </c>
      <c r="G6" s="346">
        <v>0</v>
      </c>
      <c r="H6" s="346">
        <v>76</v>
      </c>
      <c r="I6" s="347">
        <v>0</v>
      </c>
      <c r="J6" s="347">
        <v>0</v>
      </c>
      <c r="K6" s="415">
        <v>0</v>
      </c>
      <c r="L6" s="412"/>
      <c r="M6" s="410"/>
      <c r="N6" s="410"/>
      <c r="O6" s="410"/>
      <c r="P6" s="411"/>
      <c r="Q6" s="411"/>
      <c r="R6" s="411"/>
      <c r="S6" s="411"/>
      <c r="T6" s="411"/>
      <c r="U6" s="411"/>
      <c r="V6" s="410"/>
      <c r="W6" s="410"/>
      <c r="X6" s="410"/>
      <c r="Y6" s="410"/>
      <c r="Z6" s="409"/>
    </row>
    <row r="7" spans="1:27" s="408" customFormat="1" ht="17.5" customHeight="1" x14ac:dyDescent="0.55000000000000004">
      <c r="A7" s="414" t="s">
        <v>61</v>
      </c>
      <c r="B7" s="343" t="s">
        <v>3</v>
      </c>
      <c r="C7" s="343" t="s">
        <v>3</v>
      </c>
      <c r="D7" s="343" t="s">
        <v>3</v>
      </c>
      <c r="E7" s="343" t="s">
        <v>3</v>
      </c>
      <c r="F7" s="343" t="s">
        <v>3</v>
      </c>
      <c r="G7" s="343" t="s">
        <v>3</v>
      </c>
      <c r="H7" s="343" t="s">
        <v>3</v>
      </c>
      <c r="I7" s="344" t="s">
        <v>3</v>
      </c>
      <c r="J7" s="344" t="s">
        <v>3</v>
      </c>
      <c r="K7" s="413" t="s">
        <v>3</v>
      </c>
      <c r="L7" s="412"/>
      <c r="M7" s="410"/>
      <c r="N7" s="410"/>
      <c r="O7" s="410"/>
      <c r="P7" s="411"/>
      <c r="Q7" s="411"/>
      <c r="R7" s="411"/>
      <c r="S7" s="411"/>
      <c r="T7" s="411"/>
      <c r="U7" s="411"/>
      <c r="V7" s="410"/>
      <c r="W7" s="410"/>
      <c r="X7" s="410"/>
      <c r="Y7" s="410"/>
      <c r="Z7" s="409"/>
    </row>
    <row r="8" spans="1:27" s="324" customFormat="1" ht="43" customHeight="1" x14ac:dyDescent="0.55000000000000004">
      <c r="A8" s="342" t="s">
        <v>134</v>
      </c>
      <c r="B8" s="407" t="str">
        <f>B9</f>
        <v>-</v>
      </c>
      <c r="C8" s="407" t="str">
        <f>C9</f>
        <v>-</v>
      </c>
      <c r="D8" s="407">
        <f>D9</f>
        <v>0</v>
      </c>
      <c r="E8" s="407">
        <f>E9</f>
        <v>0</v>
      </c>
      <c r="F8" s="407">
        <f>F9</f>
        <v>0</v>
      </c>
      <c r="G8" s="407">
        <f>G9</f>
        <v>0</v>
      </c>
      <c r="H8" s="407">
        <f>H9</f>
        <v>0</v>
      </c>
      <c r="I8" s="407">
        <f>I9</f>
        <v>0</v>
      </c>
      <c r="J8" s="407">
        <f>J9</f>
        <v>0</v>
      </c>
      <c r="K8" s="407">
        <f>K9</f>
        <v>0</v>
      </c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29"/>
    </row>
    <row r="9" spans="1:27" s="324" customFormat="1" ht="17.5" customHeight="1" x14ac:dyDescent="0.55000000000000004">
      <c r="A9" s="337" t="s">
        <v>133</v>
      </c>
      <c r="B9" s="340" t="s">
        <v>3</v>
      </c>
      <c r="C9" s="340" t="s">
        <v>3</v>
      </c>
      <c r="D9" s="340">
        <v>0</v>
      </c>
      <c r="E9" s="340">
        <v>0</v>
      </c>
      <c r="F9" s="340">
        <v>0</v>
      </c>
      <c r="G9" s="340">
        <v>0</v>
      </c>
      <c r="H9" s="340">
        <v>0</v>
      </c>
      <c r="I9" s="340">
        <v>0</v>
      </c>
      <c r="J9" s="340">
        <v>0</v>
      </c>
      <c r="K9" s="340">
        <v>0</v>
      </c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29"/>
    </row>
    <row r="10" spans="1:27" s="324" customFormat="1" ht="43" customHeight="1" x14ac:dyDescent="0.55000000000000004">
      <c r="A10" s="339" t="s">
        <v>132</v>
      </c>
      <c r="B10" s="338">
        <f>B11</f>
        <v>13</v>
      </c>
      <c r="C10" s="338">
        <f>C11</f>
        <v>21</v>
      </c>
      <c r="D10" s="338">
        <f>D11</f>
        <v>3</v>
      </c>
      <c r="E10" s="338">
        <f>E11</f>
        <v>6</v>
      </c>
      <c r="F10" s="338">
        <f>F11</f>
        <v>4</v>
      </c>
      <c r="G10" s="338">
        <f>G11</f>
        <v>7</v>
      </c>
      <c r="H10" s="338">
        <f>H11</f>
        <v>6</v>
      </c>
      <c r="I10" s="338">
        <f>I11</f>
        <v>8</v>
      </c>
      <c r="J10" s="338" t="str">
        <f>J11</f>
        <v>-</v>
      </c>
      <c r="K10" s="338" t="str">
        <f>K11</f>
        <v>-</v>
      </c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29"/>
    </row>
    <row r="11" spans="1:27" s="324" customFormat="1" ht="17.5" customHeight="1" x14ac:dyDescent="0.55000000000000004">
      <c r="A11" s="337" t="s">
        <v>131</v>
      </c>
      <c r="B11" s="336">
        <v>13</v>
      </c>
      <c r="C11" s="336">
        <v>21</v>
      </c>
      <c r="D11" s="336">
        <v>3</v>
      </c>
      <c r="E11" s="336">
        <v>6</v>
      </c>
      <c r="F11" s="336">
        <v>4</v>
      </c>
      <c r="G11" s="336">
        <v>7</v>
      </c>
      <c r="H11" s="336">
        <v>6</v>
      </c>
      <c r="I11" s="336">
        <v>8</v>
      </c>
      <c r="J11" s="336" t="s">
        <v>3</v>
      </c>
      <c r="K11" s="336" t="s">
        <v>3</v>
      </c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29"/>
    </row>
    <row r="12" spans="1:27" s="323" customFormat="1" ht="18" x14ac:dyDescent="0.55000000000000004">
      <c r="A12" s="333" t="s">
        <v>130</v>
      </c>
      <c r="B12" s="324"/>
      <c r="C12" s="324"/>
      <c r="D12" s="324"/>
      <c r="E12" s="324"/>
      <c r="F12" s="324"/>
      <c r="G12" s="324"/>
      <c r="H12" s="324"/>
      <c r="I12" s="324"/>
      <c r="J12" s="329"/>
      <c r="K12" s="329"/>
      <c r="L12" s="329"/>
      <c r="M12" s="329"/>
      <c r="N12" s="328"/>
      <c r="O12" s="328"/>
      <c r="P12" s="328"/>
      <c r="Q12" s="328"/>
      <c r="R12" s="328"/>
      <c r="S12" s="328"/>
      <c r="T12" s="328"/>
      <c r="U12" s="328"/>
    </row>
    <row r="13" spans="1:27" s="323" customFormat="1" ht="18" x14ac:dyDescent="0.55000000000000004">
      <c r="A13" s="326" t="s">
        <v>152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</row>
    <row r="14" spans="1:27" s="323" customFormat="1" ht="18" x14ac:dyDescent="0.55000000000000004">
      <c r="A14" s="326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</row>
    <row r="15" spans="1:27" s="323" customFormat="1" ht="18" x14ac:dyDescent="0.55000000000000004">
      <c r="A15" s="326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</row>
    <row r="16" spans="1:27" s="323" customFormat="1" ht="18" x14ac:dyDescent="0.55000000000000004">
      <c r="A16" s="326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</row>
    <row r="17" spans="1:13" s="323" customFormat="1" ht="18" x14ac:dyDescent="0.55000000000000004">
      <c r="A17" s="326"/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</row>
    <row r="18" spans="1:13" s="323" customFormat="1" ht="29.25" customHeight="1" x14ac:dyDescent="0.55000000000000004">
      <c r="A18" s="327"/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4"/>
    </row>
  </sheetData>
  <mergeCells count="26">
    <mergeCell ref="V3:W3"/>
    <mergeCell ref="X3:Y3"/>
    <mergeCell ref="V4:W4"/>
    <mergeCell ref="V7:W7"/>
    <mergeCell ref="X4:Y4"/>
    <mergeCell ref="X7:Y7"/>
    <mergeCell ref="V6:W6"/>
    <mergeCell ref="X6:Y6"/>
    <mergeCell ref="V2:Y2"/>
    <mergeCell ref="H2:I2"/>
    <mergeCell ref="D2:E2"/>
    <mergeCell ref="F2:G2"/>
    <mergeCell ref="T2:U2"/>
    <mergeCell ref="P2:Q2"/>
    <mergeCell ref="R2:S2"/>
    <mergeCell ref="J2:K2"/>
    <mergeCell ref="B2:C2"/>
    <mergeCell ref="N7:O7"/>
    <mergeCell ref="L2:O2"/>
    <mergeCell ref="L3:M3"/>
    <mergeCell ref="N3:O3"/>
    <mergeCell ref="L7:M7"/>
    <mergeCell ref="L4:M4"/>
    <mergeCell ref="N4:O4"/>
    <mergeCell ref="L6:M6"/>
    <mergeCell ref="N6:O6"/>
  </mergeCells>
  <phoneticPr fontId="6"/>
  <pageMargins left="0.78740157480314965" right="0.78740157480314965" top="0.78740157480314965" bottom="0.78740157480314965" header="0" footer="0"/>
  <pageSetup paperSize="9" scale="90" pageOrder="overThenDown" orientation="landscape" r:id="rId1"/>
  <headerFooter alignWithMargins="0"/>
  <rowBreaks count="3" manualBreakCount="3">
    <brk id="10212" min="273" max="30784" man="1"/>
    <brk id="41706" min="264" max="3956" man="1"/>
    <brk id="58744" min="268" max="203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24</vt:lpstr>
      <vt:lpstr>25-1</vt:lpstr>
      <vt:lpstr>25-2</vt:lpstr>
      <vt:lpstr>26-1</vt:lpstr>
      <vt:lpstr>26-2</vt:lpstr>
      <vt:lpstr>26-3</vt:lpstr>
      <vt:lpstr>27-1</vt:lpstr>
      <vt:lpstr>27-2</vt:lpstr>
      <vt:lpstr>'24'!Print_Area</vt:lpstr>
      <vt:lpstr>'25-1'!Print_Area</vt:lpstr>
      <vt:lpstr>'25-2'!Print_Area</vt:lpstr>
      <vt:lpstr>'26-1'!Print_Area</vt:lpstr>
      <vt:lpstr>'26-2'!Print_Area</vt:lpstr>
      <vt:lpstr>'26-3'!Print_Area</vt:lpstr>
      <vt:lpstr>'27-1'!Print_Area</vt:lpstr>
      <vt:lpstr>'27-2'!Print_Area</vt:lpstr>
      <vt:lpstr>'24'!Print_Titles</vt:lpstr>
      <vt:lpstr>'25-1'!Print_Titles</vt:lpstr>
      <vt:lpstr>'25-2'!Print_Titles</vt:lpstr>
      <vt:lpstr>'26-1'!Print_Titles</vt:lpstr>
      <vt:lpstr>'26-2'!Print_Titles</vt:lpstr>
      <vt:lpstr>'26-3'!Print_Titles</vt:lpstr>
      <vt:lpstr>'27-1'!Print_Titles</vt:lpstr>
      <vt:lpstr>'27-2'!Print_Titles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2024-01-05T00:39:28Z</dcterms:created>
  <dcterms:modified xsi:type="dcterms:W3CDTF">2024-01-05T00:39:45Z</dcterms:modified>
</cp:coreProperties>
</file>