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N:\110_企画総務課\Iドライブより移行\03 企画係\21_統計・調査関係\○地域保健情報年報\R04（H28～R01分）\R5.7.28_道南地域保健情報年報【南渡島圏域分】　本庁へ提出\【南渡島】R1年度年報\"/>
    </mc:Choice>
  </mc:AlternateContent>
  <bookViews>
    <workbookView xWindow="0" yWindow="0" windowWidth="14520" windowHeight="2720" activeTab="2"/>
  </bookViews>
  <sheets>
    <sheet name="1" sheetId="6" r:id="rId1"/>
    <sheet name="2" sheetId="4" r:id="rId2"/>
    <sheet name="3" sheetId="5" r:id="rId3"/>
  </sheets>
  <definedNames>
    <definedName name="_xlnm.Print_Area" localSheetId="0">'1'!$A$1:$J$36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4" i="5" l="1"/>
  <c r="G64" i="5"/>
  <c r="I64" i="5"/>
  <c r="J64" i="5"/>
  <c r="K64" i="5"/>
  <c r="M64" i="5"/>
  <c r="N64" i="5"/>
  <c r="O64" i="5"/>
  <c r="Q64" i="5"/>
  <c r="R64" i="5"/>
  <c r="F65" i="5"/>
  <c r="H65" i="5"/>
  <c r="I65" i="5"/>
  <c r="J65" i="5"/>
  <c r="L65" i="5"/>
  <c r="M65" i="5"/>
  <c r="N65" i="5"/>
  <c r="P65" i="5"/>
  <c r="Q65" i="5"/>
  <c r="R65" i="5"/>
  <c r="G66" i="5"/>
  <c r="H66" i="5"/>
  <c r="I66" i="5"/>
  <c r="K66" i="5"/>
  <c r="L66" i="5"/>
  <c r="M66" i="5"/>
  <c r="O66" i="5"/>
  <c r="P66" i="5"/>
  <c r="Q66" i="5"/>
  <c r="F67" i="5"/>
  <c r="G67" i="5"/>
  <c r="H67" i="5"/>
  <c r="H64" i="5" s="1"/>
  <c r="I67" i="5"/>
  <c r="J67" i="5"/>
  <c r="K67" i="5"/>
  <c r="L67" i="5"/>
  <c r="L64" i="5" s="1"/>
  <c r="M67" i="5"/>
  <c r="N67" i="5"/>
  <c r="O67" i="5"/>
  <c r="P67" i="5"/>
  <c r="P64" i="5" s="1"/>
  <c r="Q67" i="5"/>
  <c r="R67" i="5"/>
  <c r="F68" i="5"/>
  <c r="G68" i="5"/>
  <c r="G65" i="5" s="1"/>
  <c r="H68" i="5"/>
  <c r="I68" i="5"/>
  <c r="J68" i="5"/>
  <c r="K68" i="5"/>
  <c r="K65" i="5" s="1"/>
  <c r="L68" i="5"/>
  <c r="M68" i="5"/>
  <c r="N68" i="5"/>
  <c r="O68" i="5"/>
  <c r="O65" i="5" s="1"/>
  <c r="P68" i="5"/>
  <c r="Q68" i="5"/>
  <c r="R68" i="5"/>
  <c r="F69" i="5"/>
  <c r="F66" i="5" s="1"/>
  <c r="G69" i="5"/>
  <c r="H69" i="5"/>
  <c r="I69" i="5"/>
  <c r="J69" i="5"/>
  <c r="J66" i="5" s="1"/>
  <c r="K69" i="5"/>
  <c r="L69" i="5"/>
  <c r="M69" i="5"/>
  <c r="N69" i="5"/>
  <c r="N66" i="5" s="1"/>
  <c r="O69" i="5"/>
  <c r="P69" i="5"/>
  <c r="Q69" i="5"/>
  <c r="R69" i="5"/>
  <c r="R66" i="5" s="1"/>
  <c r="U64" i="5"/>
  <c r="V64" i="5"/>
  <c r="Y64" i="5"/>
  <c r="Z64" i="5"/>
  <c r="S65" i="5"/>
  <c r="T65" i="5"/>
  <c r="W65" i="5"/>
  <c r="X65" i="5"/>
  <c r="AA65" i="5"/>
  <c r="AB65" i="5"/>
  <c r="U66" i="5"/>
  <c r="V66" i="5"/>
  <c r="Y66" i="5"/>
  <c r="Z66" i="5"/>
  <c r="S67" i="5"/>
  <c r="S64" i="5" s="1"/>
  <c r="T67" i="5"/>
  <c r="T64" i="5" s="1"/>
  <c r="U67" i="5"/>
  <c r="V67" i="5"/>
  <c r="W67" i="5"/>
  <c r="W64" i="5" s="1"/>
  <c r="X67" i="5"/>
  <c r="X64" i="5" s="1"/>
  <c r="Y67" i="5"/>
  <c r="Z67" i="5"/>
  <c r="AA67" i="5"/>
  <c r="AA64" i="5" s="1"/>
  <c r="AB67" i="5"/>
  <c r="AB64" i="5" s="1"/>
  <c r="S68" i="5"/>
  <c r="T68" i="5"/>
  <c r="U68" i="5"/>
  <c r="U65" i="5" s="1"/>
  <c r="V68" i="5"/>
  <c r="V65" i="5" s="1"/>
  <c r="W68" i="5"/>
  <c r="X68" i="5"/>
  <c r="Y68" i="5"/>
  <c r="Y65" i="5" s="1"/>
  <c r="Z68" i="5"/>
  <c r="Z65" i="5" s="1"/>
  <c r="AA68" i="5"/>
  <c r="AB68" i="5"/>
  <c r="S69" i="5"/>
  <c r="S66" i="5" s="1"/>
  <c r="T69" i="5"/>
  <c r="T66" i="5" s="1"/>
  <c r="U69" i="5"/>
  <c r="V69" i="5"/>
  <c r="W69" i="5"/>
  <c r="W66" i="5" s="1"/>
  <c r="X69" i="5"/>
  <c r="X66" i="5" s="1"/>
  <c r="Y69" i="5"/>
  <c r="Z69" i="5"/>
  <c r="AA69" i="5"/>
  <c r="AA66" i="5" s="1"/>
  <c r="AB69" i="5"/>
  <c r="AB66" i="5" s="1"/>
  <c r="C18" i="6"/>
  <c r="D18" i="6"/>
  <c r="E18" i="6"/>
  <c r="F18" i="6"/>
  <c r="H18" i="6"/>
  <c r="I18" i="6"/>
  <c r="C19" i="6"/>
  <c r="D19" i="6"/>
  <c r="E19" i="6"/>
  <c r="F19" i="6"/>
  <c r="G19" i="6"/>
  <c r="G18" i="6" s="1"/>
  <c r="H19" i="6"/>
  <c r="I19" i="6"/>
  <c r="G20" i="6"/>
  <c r="I20" i="6"/>
  <c r="G21" i="6"/>
  <c r="I21" i="6"/>
  <c r="G22" i="6"/>
  <c r="I22" i="6"/>
  <c r="G23" i="6"/>
  <c r="I23" i="6"/>
  <c r="G24" i="6"/>
  <c r="I24" i="6"/>
  <c r="H8" i="6" l="1"/>
  <c r="H7" i="6" s="1"/>
  <c r="D8" i="6"/>
  <c r="D7" i="6" s="1"/>
  <c r="E8" i="6"/>
  <c r="E7" i="6" s="1"/>
  <c r="F8" i="6"/>
  <c r="F7" i="6" s="1"/>
  <c r="C8" i="6"/>
  <c r="I9" i="6"/>
  <c r="I10" i="6"/>
  <c r="I11" i="6"/>
  <c r="I12" i="6"/>
  <c r="I13" i="6"/>
  <c r="I14" i="6"/>
  <c r="I15" i="6"/>
  <c r="I16" i="6"/>
  <c r="I17" i="6"/>
  <c r="I5" i="6"/>
  <c r="G9" i="6"/>
  <c r="G10" i="6"/>
  <c r="G11" i="6"/>
  <c r="G12" i="6"/>
  <c r="G13" i="6"/>
  <c r="G14" i="6"/>
  <c r="G15" i="6"/>
  <c r="G16" i="6"/>
  <c r="G17" i="6"/>
  <c r="G5" i="6"/>
  <c r="I6" i="6"/>
  <c r="G6" i="6"/>
  <c r="I8" i="6" l="1"/>
  <c r="G8" i="6"/>
  <c r="C7" i="6"/>
  <c r="I7" i="6" s="1"/>
  <c r="G7" i="6"/>
  <c r="S11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Z10" i="5" s="1"/>
  <c r="AA13" i="5"/>
  <c r="AB13" i="5"/>
  <c r="G14" i="5"/>
  <c r="H14" i="5"/>
  <c r="H11" i="5" s="1"/>
  <c r="I14" i="5"/>
  <c r="I11" i="5" s="1"/>
  <c r="J14" i="5"/>
  <c r="J11" i="5" s="1"/>
  <c r="K14" i="5"/>
  <c r="K11" i="5" s="1"/>
  <c r="L14" i="5"/>
  <c r="L11" i="5" s="1"/>
  <c r="M14" i="5"/>
  <c r="N14" i="5"/>
  <c r="N11" i="5" s="1"/>
  <c r="O14" i="5"/>
  <c r="O11" i="5" s="1"/>
  <c r="P14" i="5"/>
  <c r="P11" i="5" s="1"/>
  <c r="Q14" i="5"/>
  <c r="Q11" i="5" s="1"/>
  <c r="R14" i="5"/>
  <c r="R11" i="5" s="1"/>
  <c r="S14" i="5"/>
  <c r="T14" i="5"/>
  <c r="T11" i="5" s="1"/>
  <c r="U14" i="5"/>
  <c r="U11" i="5" s="1"/>
  <c r="V14" i="5"/>
  <c r="V11" i="5" s="1"/>
  <c r="W14" i="5"/>
  <c r="W11" i="5" s="1"/>
  <c r="X14" i="5"/>
  <c r="X11" i="5" s="1"/>
  <c r="Y14" i="5"/>
  <c r="Y11" i="5" s="1"/>
  <c r="Z14" i="5"/>
  <c r="Z11" i="5" s="1"/>
  <c r="AA14" i="5"/>
  <c r="AA11" i="5" s="1"/>
  <c r="AB14" i="5"/>
  <c r="AB11" i="5" s="1"/>
  <c r="G15" i="5"/>
  <c r="H15" i="5"/>
  <c r="H12" i="5" s="1"/>
  <c r="I15" i="5"/>
  <c r="J15" i="5"/>
  <c r="J12" i="5" s="1"/>
  <c r="K15" i="5"/>
  <c r="K12" i="5" s="1"/>
  <c r="L15" i="5"/>
  <c r="L12" i="5" s="1"/>
  <c r="M15" i="5"/>
  <c r="N15" i="5"/>
  <c r="N12" i="5" s="1"/>
  <c r="O15" i="5"/>
  <c r="O12" i="5" s="1"/>
  <c r="P15" i="5"/>
  <c r="P12" i="5" s="1"/>
  <c r="Q15" i="5"/>
  <c r="R15" i="5"/>
  <c r="R12" i="5" s="1"/>
  <c r="S15" i="5"/>
  <c r="S12" i="5" s="1"/>
  <c r="T15" i="5"/>
  <c r="T12" i="5" s="1"/>
  <c r="U15" i="5"/>
  <c r="V15" i="5"/>
  <c r="V12" i="5" s="1"/>
  <c r="W15" i="5"/>
  <c r="W12" i="5" s="1"/>
  <c r="X15" i="5"/>
  <c r="X12" i="5" s="1"/>
  <c r="Y15" i="5"/>
  <c r="Z15" i="5"/>
  <c r="Z12" i="5" s="1"/>
  <c r="AA15" i="5"/>
  <c r="AA12" i="5" s="1"/>
  <c r="AB15" i="5"/>
  <c r="AB12" i="5" s="1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AA10" i="5"/>
  <c r="G11" i="5"/>
  <c r="M11" i="5"/>
  <c r="G12" i="5"/>
  <c r="I12" i="5"/>
  <c r="M12" i="5"/>
  <c r="Q12" i="5"/>
  <c r="U12" i="5"/>
  <c r="Y12" i="5"/>
  <c r="F14" i="5"/>
  <c r="F11" i="5" s="1"/>
  <c r="F15" i="5"/>
  <c r="F12" i="5" s="1"/>
  <c r="F13" i="5"/>
  <c r="F10" i="5"/>
  <c r="AD4" i="5"/>
  <c r="AD5" i="5"/>
  <c r="AD6" i="5"/>
  <c r="AD7" i="5"/>
  <c r="AD16" i="5"/>
  <c r="AD19" i="5"/>
  <c r="AD21" i="5"/>
  <c r="AD31" i="5"/>
  <c r="AD35" i="5"/>
  <c r="AD40" i="5"/>
  <c r="AC5" i="5"/>
  <c r="AC6" i="5"/>
  <c r="AC7" i="5"/>
  <c r="AC8" i="5"/>
  <c r="AD8" i="5" s="1"/>
  <c r="AC9" i="5"/>
  <c r="AD9" i="5" s="1"/>
  <c r="AC16" i="5"/>
  <c r="AC17" i="5"/>
  <c r="AD17" i="5" s="1"/>
  <c r="AC18" i="5"/>
  <c r="AD18" i="5" s="1"/>
  <c r="AC19" i="5"/>
  <c r="AC20" i="5"/>
  <c r="AD20" i="5" s="1"/>
  <c r="AC21" i="5"/>
  <c r="AC22" i="5"/>
  <c r="AD22" i="5" s="1"/>
  <c r="AC23" i="5"/>
  <c r="AD23" i="5" s="1"/>
  <c r="AC24" i="5"/>
  <c r="AD24" i="5" s="1"/>
  <c r="AC25" i="5"/>
  <c r="AD25" i="5" s="1"/>
  <c r="AC26" i="5"/>
  <c r="AD26" i="5" s="1"/>
  <c r="AC27" i="5"/>
  <c r="AD27" i="5" s="1"/>
  <c r="AC28" i="5"/>
  <c r="AD28" i="5" s="1"/>
  <c r="AC29" i="5"/>
  <c r="AD29" i="5" s="1"/>
  <c r="AC30" i="5"/>
  <c r="AD30" i="5" s="1"/>
  <c r="AC31" i="5"/>
  <c r="AC32" i="5"/>
  <c r="AD32" i="5" s="1"/>
  <c r="AC33" i="5"/>
  <c r="AD33" i="5" s="1"/>
  <c r="AC34" i="5"/>
  <c r="AD34" i="5" s="1"/>
  <c r="AC35" i="5"/>
  <c r="AC36" i="5"/>
  <c r="AD36" i="5" s="1"/>
  <c r="AC37" i="5"/>
  <c r="AD37" i="5" s="1"/>
  <c r="AC38" i="5"/>
  <c r="AD38" i="5" s="1"/>
  <c r="AC39" i="5"/>
  <c r="AD39" i="5" s="1"/>
  <c r="AC40" i="5"/>
  <c r="AC41" i="5"/>
  <c r="AD41" i="5" s="1"/>
  <c r="AC42" i="5"/>
  <c r="AD42" i="5" s="1"/>
  <c r="AC49" i="5"/>
  <c r="AD49" i="5" s="1"/>
  <c r="AC50" i="5"/>
  <c r="AD50" i="5" s="1"/>
  <c r="AC51" i="5"/>
  <c r="AD51" i="5" s="1"/>
  <c r="AC52" i="5"/>
  <c r="AD52" i="5" s="1"/>
  <c r="AC53" i="5"/>
  <c r="AD53" i="5" s="1"/>
  <c r="AC54" i="5"/>
  <c r="AD54" i="5" s="1"/>
  <c r="AC55" i="5"/>
  <c r="AD55" i="5" s="1"/>
  <c r="AC56" i="5"/>
  <c r="AD56" i="5" s="1"/>
  <c r="AC57" i="5"/>
  <c r="AD57" i="5" s="1"/>
  <c r="AC58" i="5"/>
  <c r="AD58" i="5" s="1"/>
  <c r="AC59" i="5"/>
  <c r="AD59" i="5" s="1"/>
  <c r="AC60" i="5"/>
  <c r="AD60" i="5" s="1"/>
  <c r="AC61" i="5"/>
  <c r="AD61" i="5" s="1"/>
  <c r="AC62" i="5"/>
  <c r="AD62" i="5" s="1"/>
  <c r="AC63" i="5"/>
  <c r="AD63" i="5" s="1"/>
  <c r="AC70" i="5"/>
  <c r="AD70" i="5" s="1"/>
  <c r="AC71" i="5"/>
  <c r="AD71" i="5" s="1"/>
  <c r="AC72" i="5"/>
  <c r="AD72" i="5" s="1"/>
  <c r="AC73" i="5"/>
  <c r="AD73" i="5" s="1"/>
  <c r="AC74" i="5"/>
  <c r="AD74" i="5" s="1"/>
  <c r="AC75" i="5"/>
  <c r="AD75" i="5" s="1"/>
  <c r="AC76" i="5"/>
  <c r="AD76" i="5" s="1"/>
  <c r="AC77" i="5"/>
  <c r="AD77" i="5" s="1"/>
  <c r="AC78" i="5"/>
  <c r="AD78" i="5" s="1"/>
  <c r="AC79" i="5"/>
  <c r="AD79" i="5" s="1"/>
  <c r="AC80" i="5"/>
  <c r="AD80" i="5" s="1"/>
  <c r="AC81" i="5"/>
  <c r="AD81" i="5" s="1"/>
  <c r="AC4" i="5"/>
  <c r="AC69" i="5" l="1"/>
  <c r="AC15" i="5"/>
  <c r="AD15" i="5" s="1"/>
  <c r="AC68" i="5"/>
  <c r="AD68" i="5" s="1"/>
  <c r="AC14" i="5"/>
  <c r="AD14" i="5" s="1"/>
  <c r="AC48" i="5"/>
  <c r="AD48" i="5" s="1"/>
  <c r="AC44" i="5"/>
  <c r="AD44" i="5" s="1"/>
  <c r="AC45" i="5"/>
  <c r="AD45" i="5" s="1"/>
  <c r="AC43" i="5"/>
  <c r="AD43" i="5" s="1"/>
  <c r="AC47" i="5"/>
  <c r="AD47" i="5" s="1"/>
  <c r="AC46" i="5"/>
  <c r="AD46" i="5" s="1"/>
  <c r="AC67" i="5"/>
  <c r="AD67" i="5" s="1"/>
  <c r="AC66" i="5"/>
  <c r="AD66" i="5" s="1"/>
  <c r="AD69" i="5"/>
  <c r="AC65" i="5"/>
  <c r="AD65" i="5" s="1"/>
  <c r="AC64" i="5"/>
  <c r="AD64" i="5" s="1"/>
  <c r="AC13" i="5"/>
  <c r="AD13" i="5" s="1"/>
  <c r="AC11" i="5"/>
  <c r="AD11" i="5" s="1"/>
  <c r="AC12" i="5"/>
  <c r="AD12" i="5" s="1"/>
  <c r="AB10" i="5"/>
  <c r="AC10" i="5" s="1"/>
  <c r="AD10" i="5" s="1"/>
  <c r="X6" i="4"/>
  <c r="X9" i="4"/>
  <c r="X10" i="4"/>
  <c r="X11" i="4"/>
  <c r="X12" i="4"/>
  <c r="X13" i="4"/>
  <c r="X16" i="4"/>
  <c r="X21" i="4"/>
  <c r="X23" i="4"/>
  <c r="X24" i="4"/>
  <c r="X33" i="4"/>
  <c r="X36" i="4"/>
  <c r="X37" i="4"/>
  <c r="X40" i="4"/>
  <c r="X41" i="4"/>
  <c r="X5" i="4"/>
  <c r="V36" i="4"/>
  <c r="V9" i="4"/>
  <c r="V13" i="4"/>
  <c r="U16" i="4"/>
  <c r="V16" i="4" s="1"/>
  <c r="U21" i="4"/>
  <c r="V21" i="4" s="1"/>
  <c r="U23" i="4"/>
  <c r="V23" i="4" s="1"/>
  <c r="U24" i="4"/>
  <c r="V24" i="4" s="1"/>
  <c r="U33" i="4"/>
  <c r="V33" i="4" s="1"/>
  <c r="U36" i="4"/>
  <c r="U37" i="4"/>
  <c r="V37" i="4" s="1"/>
  <c r="U40" i="4"/>
  <c r="V40" i="4" s="1"/>
  <c r="U41" i="4"/>
  <c r="V41" i="4" s="1"/>
  <c r="U9" i="4"/>
  <c r="U10" i="4"/>
  <c r="V10" i="4" s="1"/>
  <c r="U11" i="4"/>
  <c r="V11" i="4" s="1"/>
  <c r="U12" i="4"/>
  <c r="V12" i="4" s="1"/>
  <c r="U13" i="4"/>
  <c r="U6" i="4"/>
  <c r="V6" i="4" s="1"/>
  <c r="U5" i="4"/>
  <c r="V5" i="4" s="1"/>
  <c r="W35" i="4" l="1"/>
  <c r="W34" i="4" s="1"/>
  <c r="W8" i="4" l="1"/>
  <c r="W7" i="4" s="1"/>
  <c r="T8" i="4"/>
  <c r="T34" i="4"/>
  <c r="T35" i="4"/>
  <c r="U35" i="4" l="1"/>
  <c r="V35" i="4" s="1"/>
  <c r="X35" i="4"/>
  <c r="U8" i="4"/>
  <c r="V8" i="4" s="1"/>
  <c r="X8" i="4"/>
  <c r="X34" i="4"/>
  <c r="U34" i="4"/>
  <c r="V34" i="4" s="1"/>
  <c r="T7" i="4"/>
  <c r="U7" i="4" l="1"/>
  <c r="V7" i="4" s="1"/>
  <c r="X7" i="4"/>
</calcChain>
</file>

<file path=xl/sharedStrings.xml><?xml version="1.0" encoding="utf-8"?>
<sst xmlns="http://schemas.openxmlformats.org/spreadsheetml/2006/main" count="856" uniqueCount="300">
  <si>
    <t>全国</t>
  </si>
  <si>
    <t>全道</t>
  </si>
  <si>
    <t>江差町</t>
  </si>
  <si>
    <t>上ノ国町</t>
  </si>
  <si>
    <t>厚沢部町</t>
  </si>
  <si>
    <t>乙部町</t>
  </si>
  <si>
    <t>奥尻町</t>
  </si>
  <si>
    <t>北渡島檜山2次医療圏</t>
    <rPh sb="0" eb="1">
      <t>キタ</t>
    </rPh>
    <rPh sb="1" eb="3">
      <t>オシマ</t>
    </rPh>
    <rPh sb="3" eb="5">
      <t>ヒヤマ</t>
    </rPh>
    <rPh sb="6" eb="7">
      <t>ジ</t>
    </rPh>
    <rPh sb="7" eb="10">
      <t>イリョウケン</t>
    </rPh>
    <phoneticPr fontId="6"/>
  </si>
  <si>
    <t>八雲町</t>
    <rPh sb="0" eb="3">
      <t>ヤクモチョウ</t>
    </rPh>
    <phoneticPr fontId="6"/>
  </si>
  <si>
    <t>注1</t>
    <rPh sb="0" eb="1">
      <t>チュウ</t>
    </rPh>
    <phoneticPr fontId="6"/>
  </si>
  <si>
    <t>国</t>
  </si>
  <si>
    <t>道</t>
  </si>
  <si>
    <t>圏</t>
  </si>
  <si>
    <t>所</t>
  </si>
  <si>
    <t>市</t>
  </si>
  <si>
    <t>町</t>
  </si>
  <si>
    <t>第2表　国勢調査総人口の推移</t>
    <rPh sb="4" eb="6">
      <t>コクセイ</t>
    </rPh>
    <rPh sb="6" eb="8">
      <t>チョウサ</t>
    </rPh>
    <rPh sb="8" eb="11">
      <t>ソウジンコウ</t>
    </rPh>
    <rPh sb="12" eb="14">
      <t>スイイ</t>
    </rPh>
    <phoneticPr fontId="6"/>
  </si>
  <si>
    <t>所管保健所</t>
    <rPh sb="0" eb="2">
      <t>ショカン</t>
    </rPh>
    <rPh sb="2" eb="5">
      <t>ホケンジョ</t>
    </rPh>
    <phoneticPr fontId="7"/>
  </si>
  <si>
    <t>人口</t>
    <rPh sb="0" eb="2">
      <t>ジンコウ</t>
    </rPh>
    <phoneticPr fontId="7"/>
  </si>
  <si>
    <t>基準人口</t>
    <rPh sb="0" eb="2">
      <t>キジュン</t>
    </rPh>
    <rPh sb="2" eb="4">
      <t>ジンコウ</t>
    </rPh>
    <phoneticPr fontId="7"/>
  </si>
  <si>
    <t>増減</t>
    <rPh sb="0" eb="2">
      <t>ゾウゲン</t>
    </rPh>
    <phoneticPr fontId="7"/>
  </si>
  <si>
    <t>率 (%)</t>
    <rPh sb="0" eb="1">
      <t>リツ</t>
    </rPh>
    <phoneticPr fontId="7"/>
  </si>
  <si>
    <t>世帯数</t>
    <rPh sb="0" eb="3">
      <t>セタイスウ</t>
    </rPh>
    <phoneticPr fontId="7"/>
  </si>
  <si>
    <t>世帯人員</t>
    <rPh sb="0" eb="2">
      <t>セタイ</t>
    </rPh>
    <rPh sb="2" eb="4">
      <t>ジンイン</t>
    </rPh>
    <phoneticPr fontId="7"/>
  </si>
  <si>
    <t>南渡島2次医療圏</t>
    <rPh sb="0" eb="1">
      <t>ミナミ</t>
    </rPh>
    <rPh sb="1" eb="3">
      <t>オシマ</t>
    </rPh>
    <rPh sb="4" eb="5">
      <t>ジ</t>
    </rPh>
    <rPh sb="5" eb="8">
      <t>イリョウケン</t>
    </rPh>
    <phoneticPr fontId="7"/>
  </si>
  <si>
    <t>渡島保健所</t>
    <rPh sb="0" eb="2">
      <t>オシマ</t>
    </rPh>
    <phoneticPr fontId="6"/>
  </si>
  <si>
    <t>北斗市</t>
    <rPh sb="0" eb="3">
      <t>ホクトシ</t>
    </rPh>
    <phoneticPr fontId="7"/>
  </si>
  <si>
    <t>渡島保健所</t>
    <rPh sb="0" eb="2">
      <t>オシマ</t>
    </rPh>
    <rPh sb="2" eb="5">
      <t>ホケンジョ</t>
    </rPh>
    <phoneticPr fontId="7"/>
  </si>
  <si>
    <t>松前町</t>
  </si>
  <si>
    <t>福島町</t>
  </si>
  <si>
    <t>知内町</t>
  </si>
  <si>
    <t>木古内町</t>
  </si>
  <si>
    <t>（上磯町）</t>
  </si>
  <si>
    <t>（大野町）</t>
  </si>
  <si>
    <t>七飯町</t>
  </si>
  <si>
    <t>（戸井町）</t>
  </si>
  <si>
    <t>（恵山町）</t>
  </si>
  <si>
    <t>（椴法華村）</t>
  </si>
  <si>
    <t>（南茅部町）</t>
  </si>
  <si>
    <t>鹿部町</t>
  </si>
  <si>
    <t>（砂原町）</t>
    <rPh sb="1" eb="4">
      <t>サワラチョウ</t>
    </rPh>
    <phoneticPr fontId="7"/>
  </si>
  <si>
    <t>森町</t>
  </si>
  <si>
    <t>函館市</t>
    <rPh sb="0" eb="3">
      <t>ハコダテシ</t>
    </rPh>
    <phoneticPr fontId="7"/>
  </si>
  <si>
    <t>市立函館保健所</t>
    <rPh sb="0" eb="2">
      <t>シリツ</t>
    </rPh>
    <rPh sb="2" eb="4">
      <t>ハコダテ</t>
    </rPh>
    <rPh sb="4" eb="7">
      <t>ホケンジョ</t>
    </rPh>
    <phoneticPr fontId="7"/>
  </si>
  <si>
    <t>南檜山2次医療圏</t>
    <rPh sb="0" eb="1">
      <t>ミナミ</t>
    </rPh>
    <rPh sb="1" eb="3">
      <t>ヒヤマ</t>
    </rPh>
    <rPh sb="4" eb="5">
      <t>ジ</t>
    </rPh>
    <rPh sb="5" eb="8">
      <t>イリョウケン</t>
    </rPh>
    <phoneticPr fontId="7"/>
  </si>
  <si>
    <t>江差保健所</t>
    <rPh sb="0" eb="2">
      <t>エサシ</t>
    </rPh>
    <rPh sb="2" eb="5">
      <t>ホケンジョ</t>
    </rPh>
    <phoneticPr fontId="6"/>
  </si>
  <si>
    <t>江差保健所</t>
    <rPh sb="0" eb="2">
      <t>エサシ</t>
    </rPh>
    <rPh sb="2" eb="5">
      <t>ホケンジョ</t>
    </rPh>
    <phoneticPr fontId="7"/>
  </si>
  <si>
    <t>八雲保健所</t>
    <rPh sb="0" eb="2">
      <t>ヤクモ</t>
    </rPh>
    <phoneticPr fontId="6"/>
  </si>
  <si>
    <t>八雲保健所</t>
    <rPh sb="0" eb="2">
      <t>ヤクモ</t>
    </rPh>
    <rPh sb="2" eb="5">
      <t>ホケンジョ</t>
    </rPh>
    <phoneticPr fontId="7"/>
  </si>
  <si>
    <t>長万部町</t>
    <rPh sb="0" eb="4">
      <t>オシャマンベチョウ</t>
    </rPh>
    <phoneticPr fontId="6"/>
  </si>
  <si>
    <t>（瀬棚町）</t>
    <rPh sb="1" eb="4">
      <t>セタナチョウ</t>
    </rPh>
    <phoneticPr fontId="7"/>
  </si>
  <si>
    <t>（北檜山町）</t>
    <rPh sb="1" eb="5">
      <t>キタヒヤマチョウ</t>
    </rPh>
    <phoneticPr fontId="7"/>
  </si>
  <si>
    <t>今金町</t>
    <rPh sb="0" eb="2">
      <t>イマカネ</t>
    </rPh>
    <rPh sb="2" eb="3">
      <t>チョウ</t>
    </rPh>
    <phoneticPr fontId="6"/>
  </si>
  <si>
    <t>せたな町</t>
    <rPh sb="3" eb="4">
      <t>チョウ</t>
    </rPh>
    <phoneticPr fontId="7"/>
  </si>
  <si>
    <t>資料</t>
    <rPh sb="0" eb="2">
      <t>シリョウ</t>
    </rPh>
    <phoneticPr fontId="6"/>
  </si>
  <si>
    <t>国勢調査人口（総人口確定数）</t>
  </si>
  <si>
    <t>市町村合併等があった場合の人口増減及び率については、次のようにして算出している。</t>
    <rPh sb="0" eb="3">
      <t>シチョウソン</t>
    </rPh>
    <rPh sb="3" eb="5">
      <t>ガッペイ</t>
    </rPh>
    <rPh sb="5" eb="6">
      <t>ナド</t>
    </rPh>
    <rPh sb="10" eb="12">
      <t>バアイ</t>
    </rPh>
    <rPh sb="13" eb="15">
      <t>ジンコウ</t>
    </rPh>
    <rPh sb="15" eb="17">
      <t>ゾウゲン</t>
    </rPh>
    <rPh sb="17" eb="18">
      <t>オヨ</t>
    </rPh>
    <rPh sb="19" eb="20">
      <t>リツ</t>
    </rPh>
    <rPh sb="26" eb="27">
      <t>ツギ</t>
    </rPh>
    <rPh sb="33" eb="35">
      <t>サンシュツ</t>
    </rPh>
    <phoneticPr fontId="6"/>
  </si>
  <si>
    <t>（例）自治体A・B・Cが合併してDになった場合、自治体Dの人口増減は、前回調査時のDの人口（＝当時存在していなかったためゼロ）ではなく、</t>
    <rPh sb="1" eb="2">
      <t>レイ</t>
    </rPh>
    <rPh sb="3" eb="6">
      <t>ジチタイ</t>
    </rPh>
    <rPh sb="12" eb="14">
      <t>ガッペイ</t>
    </rPh>
    <rPh sb="21" eb="23">
      <t>バアイ</t>
    </rPh>
    <rPh sb="24" eb="27">
      <t>ジチタイ</t>
    </rPh>
    <rPh sb="29" eb="31">
      <t>ジンコウ</t>
    </rPh>
    <rPh sb="31" eb="33">
      <t>ゾウゲン</t>
    </rPh>
    <rPh sb="35" eb="37">
      <t>ゼンカイ</t>
    </rPh>
    <rPh sb="37" eb="39">
      <t>チョウサ</t>
    </rPh>
    <rPh sb="39" eb="40">
      <t>トキ</t>
    </rPh>
    <rPh sb="43" eb="45">
      <t>ジンコウ</t>
    </rPh>
    <rPh sb="47" eb="49">
      <t>トウジ</t>
    </rPh>
    <rPh sb="49" eb="51">
      <t>ソンザイ</t>
    </rPh>
    <phoneticPr fontId="6"/>
  </si>
  <si>
    <t>　　　前回調査時のA・B・Cの人口の総和を基準として算出する。</t>
    <rPh sb="3" eb="5">
      <t>ゼンカイ</t>
    </rPh>
    <phoneticPr fontId="7"/>
  </si>
  <si>
    <t>　　　同様に、A・B・Cが合併してAになった場合、Aの人口増減は、前回調査時のAの人口ではなく、前回調査時のA・B・Cの人口の総和を</t>
    <rPh sb="3" eb="5">
      <t>ドウヨウ</t>
    </rPh>
    <rPh sb="13" eb="15">
      <t>ガッペイ</t>
    </rPh>
    <rPh sb="22" eb="24">
      <t>バアイ</t>
    </rPh>
    <rPh sb="27" eb="29">
      <t>ジンコウ</t>
    </rPh>
    <rPh sb="29" eb="31">
      <t>ゾウゲン</t>
    </rPh>
    <rPh sb="33" eb="35">
      <t>ゼンカイ</t>
    </rPh>
    <rPh sb="35" eb="38">
      <t>チョウサジ</t>
    </rPh>
    <rPh sb="41" eb="43">
      <t>ジンコウ</t>
    </rPh>
    <rPh sb="48" eb="50">
      <t>ゼンカイ</t>
    </rPh>
    <rPh sb="50" eb="53">
      <t>チョウサジ</t>
    </rPh>
    <rPh sb="60" eb="62">
      <t>ジンコウ</t>
    </rPh>
    <rPh sb="63" eb="65">
      <t>ソウワ</t>
    </rPh>
    <phoneticPr fontId="6"/>
  </si>
  <si>
    <t>市町村の転出入があった場合の各所管人口の増減についても、同様に算出している。</t>
    <rPh sb="0" eb="3">
      <t>シチョウソン</t>
    </rPh>
    <rPh sb="3" eb="6">
      <t>クシチョウソン</t>
    </rPh>
    <rPh sb="4" eb="7">
      <t>テンシュツニュウ</t>
    </rPh>
    <rPh sb="11" eb="13">
      <t>バアイ</t>
    </rPh>
    <rPh sb="14" eb="15">
      <t>カク</t>
    </rPh>
    <rPh sb="15" eb="17">
      <t>ショカン</t>
    </rPh>
    <rPh sb="17" eb="19">
      <t>ジンコウ</t>
    </rPh>
    <rPh sb="20" eb="22">
      <t>ゾウゲン</t>
    </rPh>
    <rPh sb="28" eb="30">
      <t>ドウヨウ</t>
    </rPh>
    <rPh sb="31" eb="33">
      <t>サンシュツ</t>
    </rPh>
    <phoneticPr fontId="6"/>
  </si>
  <si>
    <t>検索値</t>
    <rPh sb="0" eb="2">
      <t>ケンサク</t>
    </rPh>
    <rPh sb="2" eb="3">
      <t>チ</t>
    </rPh>
    <phoneticPr fontId="6"/>
  </si>
  <si>
    <t>0~4歳</t>
  </si>
  <si>
    <t>5~9歳</t>
  </si>
  <si>
    <t>10~14歳</t>
  </si>
  <si>
    <t>15~19歳</t>
  </si>
  <si>
    <t>20~24歳</t>
  </si>
  <si>
    <t>25~29歳</t>
  </si>
  <si>
    <t>30~34歳</t>
  </si>
  <si>
    <t>35~39歳</t>
  </si>
  <si>
    <t>40~44歳</t>
  </si>
  <si>
    <t>45~49歳</t>
  </si>
  <si>
    <t>50~54歳</t>
  </si>
  <si>
    <t>55~59歳</t>
  </si>
  <si>
    <t>60~64歳</t>
  </si>
  <si>
    <t>65~69歳</t>
  </si>
  <si>
    <t>70~74歳</t>
  </si>
  <si>
    <t>75~79歳</t>
  </si>
  <si>
    <t>80~84歳</t>
  </si>
  <si>
    <t>85~89歳</t>
  </si>
  <si>
    <t>90~94歳</t>
  </si>
  <si>
    <t>95~99歳</t>
  </si>
  <si>
    <t>100歳以上</t>
  </si>
  <si>
    <t>総数</t>
  </si>
  <si>
    <t>男</t>
  </si>
  <si>
    <t>女</t>
  </si>
  <si>
    <t>全国総数</t>
  </si>
  <si>
    <t>全国男</t>
  </si>
  <si>
    <t>全国女</t>
  </si>
  <si>
    <t>全道総数</t>
  </si>
  <si>
    <t>全道男</t>
  </si>
  <si>
    <t>全道女</t>
  </si>
  <si>
    <t>南渡島2次医療圏</t>
  </si>
  <si>
    <t>南渡島2次医療圏総数</t>
  </si>
  <si>
    <t>南渡島2次医療圏男</t>
  </si>
  <si>
    <t>南渡島2次医療圏女</t>
  </si>
  <si>
    <t>渡島保健所</t>
  </si>
  <si>
    <t>渡島保健所総数</t>
  </si>
  <si>
    <t>渡島保健所男</t>
  </si>
  <si>
    <t>渡島保健所女</t>
  </si>
  <si>
    <t>北斗市</t>
  </si>
  <si>
    <t>北斗市総数</t>
  </si>
  <si>
    <t>北斗市男</t>
  </si>
  <si>
    <t>-</t>
  </si>
  <si>
    <t>北斗市女</t>
  </si>
  <si>
    <t>松前町総数</t>
  </si>
  <si>
    <t>松前町男</t>
  </si>
  <si>
    <t>松前町女</t>
  </si>
  <si>
    <t>福島町総数</t>
  </si>
  <si>
    <t>福島町男</t>
  </si>
  <si>
    <t>福島町女</t>
  </si>
  <si>
    <t>知内町総数</t>
  </si>
  <si>
    <t>知内町男</t>
  </si>
  <si>
    <t>知内町女</t>
  </si>
  <si>
    <t>木古内町総数</t>
  </si>
  <si>
    <t>木古内町男</t>
  </si>
  <si>
    <t>木古内町女</t>
  </si>
  <si>
    <t>七飯町総数</t>
  </si>
  <si>
    <t>七飯町男</t>
  </si>
  <si>
    <t>七飯町女</t>
  </si>
  <si>
    <t>鹿部町総数</t>
  </si>
  <si>
    <t>鹿部町男</t>
  </si>
  <si>
    <t>鹿部町女</t>
  </si>
  <si>
    <t>森町総数</t>
  </si>
  <si>
    <t>森町男</t>
  </si>
  <si>
    <t>森町女</t>
  </si>
  <si>
    <t>函館市</t>
  </si>
  <si>
    <t>函館市総数</t>
  </si>
  <si>
    <t>函館市男</t>
  </si>
  <si>
    <t>函館市女</t>
  </si>
  <si>
    <t>南檜山2次医療圏</t>
  </si>
  <si>
    <t>南檜山2次医療圏総数</t>
  </si>
  <si>
    <t>南檜山2次医療圏男</t>
  </si>
  <si>
    <t>南檜山2次医療圏女</t>
  </si>
  <si>
    <t>江差保健所</t>
  </si>
  <si>
    <t>江差保健所総数</t>
  </si>
  <si>
    <t>江差保健所男</t>
  </si>
  <si>
    <t>江差保健所女</t>
  </si>
  <si>
    <t>江差町総数</t>
  </si>
  <si>
    <t>江差町男</t>
  </si>
  <si>
    <t>江差町女</t>
  </si>
  <si>
    <t>上ノ国町総数</t>
  </si>
  <si>
    <t>上ノ国町男</t>
  </si>
  <si>
    <t>上ノ国町女</t>
  </si>
  <si>
    <t>厚沢部町総数</t>
  </si>
  <si>
    <t>厚沢部町男</t>
  </si>
  <si>
    <t>厚沢部町女</t>
  </si>
  <si>
    <t>乙部町総数</t>
  </si>
  <si>
    <t>乙部町男</t>
  </si>
  <si>
    <t>乙部町女</t>
  </si>
  <si>
    <t>奥尻町総数</t>
  </si>
  <si>
    <t>奥尻町男</t>
  </si>
  <si>
    <t>奥尻町女</t>
  </si>
  <si>
    <t>北渡島檜山2次医療圏</t>
  </si>
  <si>
    <t>北渡島檜山2次医療圏総数</t>
  </si>
  <si>
    <t>北渡島檜山2次医療圏男</t>
  </si>
  <si>
    <t>北渡島檜山2次医療圏女</t>
  </si>
  <si>
    <t>八雲保健所</t>
  </si>
  <si>
    <t>八雲保健所総数</t>
  </si>
  <si>
    <t>八雲保健所男</t>
  </si>
  <si>
    <t>八雲保健所女</t>
  </si>
  <si>
    <t>八雲町</t>
  </si>
  <si>
    <t>八雲町総数</t>
  </si>
  <si>
    <t>八雲町男</t>
  </si>
  <si>
    <t>八雲町女</t>
  </si>
  <si>
    <t>長万部町</t>
  </si>
  <si>
    <t>長万部町総数</t>
  </si>
  <si>
    <t>長万部町男</t>
  </si>
  <si>
    <t>長万部町女</t>
  </si>
  <si>
    <t>今金町</t>
  </si>
  <si>
    <t>今金町総数</t>
  </si>
  <si>
    <t>今金町男</t>
  </si>
  <si>
    <t>今金町女</t>
  </si>
  <si>
    <t>せたな町</t>
  </si>
  <si>
    <t>せたな町総数</t>
  </si>
  <si>
    <t>せたな町男</t>
  </si>
  <si>
    <t>せたな町女</t>
  </si>
  <si>
    <t>上ノ国町</t>
    <phoneticPr fontId="6"/>
  </si>
  <si>
    <t>江差町</t>
    <phoneticPr fontId="6"/>
  </si>
  <si>
    <t>　　　基準として算出する。</t>
    <phoneticPr fontId="7"/>
  </si>
  <si>
    <t>厚沢部町</t>
    <phoneticPr fontId="7"/>
  </si>
  <si>
    <t>乙部町</t>
    <phoneticPr fontId="7"/>
  </si>
  <si>
    <t>（熊石町）</t>
    <phoneticPr fontId="6"/>
  </si>
  <si>
    <t>（大成町）</t>
    <phoneticPr fontId="7"/>
  </si>
  <si>
    <t>奥尻町</t>
    <phoneticPr fontId="7"/>
  </si>
  <si>
    <t>第3表　国勢調査総人口（性・年齢階級別）</t>
    <phoneticPr fontId="6"/>
  </si>
  <si>
    <t>総数</t>
    <phoneticPr fontId="6"/>
  </si>
  <si>
    <t>不詳</t>
    <phoneticPr fontId="6"/>
  </si>
  <si>
    <t>全国</t>
    <rPh sb="0" eb="2">
      <t>ゼンコク</t>
    </rPh>
    <phoneticPr fontId="3"/>
  </si>
  <si>
    <t>全道</t>
    <rPh sb="0" eb="1">
      <t>ゼン</t>
    </rPh>
    <rPh sb="1" eb="2">
      <t>ミチ</t>
    </rPh>
    <phoneticPr fontId="3"/>
  </si>
  <si>
    <t>南渡島2次医療圏</t>
    <rPh sb="0" eb="1">
      <t>ミナミ</t>
    </rPh>
    <rPh sb="1" eb="3">
      <t>オシマ</t>
    </rPh>
    <rPh sb="4" eb="5">
      <t>ジ</t>
    </rPh>
    <rPh sb="5" eb="8">
      <t>イリョウケン</t>
    </rPh>
    <phoneticPr fontId="3"/>
  </si>
  <si>
    <t>渡島保健所</t>
    <rPh sb="0" eb="2">
      <t>オシマ</t>
    </rPh>
    <phoneticPr fontId="3"/>
  </si>
  <si>
    <t>北斗市</t>
    <rPh sb="0" eb="3">
      <t>ホクトシ</t>
    </rPh>
    <phoneticPr fontId="3"/>
  </si>
  <si>
    <t>松前町</t>
    <rPh sb="0" eb="3">
      <t>マツマエチョウ</t>
    </rPh>
    <phoneticPr fontId="3"/>
  </si>
  <si>
    <t>福島町</t>
    <rPh sb="0" eb="3">
      <t>フクシマチョウ</t>
    </rPh>
    <phoneticPr fontId="3"/>
  </si>
  <si>
    <t>知内町</t>
    <rPh sb="0" eb="3">
      <t>シリウチチョウ</t>
    </rPh>
    <phoneticPr fontId="3"/>
  </si>
  <si>
    <t>木古内町</t>
    <rPh sb="0" eb="4">
      <t>キコナイチョウ</t>
    </rPh>
    <phoneticPr fontId="3"/>
  </si>
  <si>
    <t>七飯町</t>
    <rPh sb="0" eb="3">
      <t>ナナエチョウ</t>
    </rPh>
    <phoneticPr fontId="3"/>
  </si>
  <si>
    <t>鹿部町</t>
    <rPh sb="0" eb="3">
      <t>シカベチョウ</t>
    </rPh>
    <phoneticPr fontId="3"/>
  </si>
  <si>
    <t>森町</t>
    <rPh sb="0" eb="2">
      <t>モリマチ</t>
    </rPh>
    <phoneticPr fontId="3"/>
  </si>
  <si>
    <t>函館市</t>
    <rPh sb="0" eb="3">
      <t>ハコダテシ</t>
    </rPh>
    <phoneticPr fontId="3"/>
  </si>
  <si>
    <t>南檜山2次医療圏</t>
    <rPh sb="0" eb="1">
      <t>ミナミ</t>
    </rPh>
    <rPh sb="1" eb="3">
      <t>ヒヤマ</t>
    </rPh>
    <rPh sb="4" eb="5">
      <t>ジ</t>
    </rPh>
    <rPh sb="5" eb="8">
      <t>イリョウケン</t>
    </rPh>
    <phoneticPr fontId="3"/>
  </si>
  <si>
    <t>江差保健所</t>
    <rPh sb="0" eb="2">
      <t>エサシ</t>
    </rPh>
    <rPh sb="2" eb="5">
      <t>ホケンジョ</t>
    </rPh>
    <phoneticPr fontId="3"/>
  </si>
  <si>
    <t>江差町</t>
    <rPh sb="0" eb="3">
      <t>エサシチョウ</t>
    </rPh>
    <phoneticPr fontId="3"/>
  </si>
  <si>
    <t>上ノ国町</t>
    <rPh sb="0" eb="1">
      <t>カミ</t>
    </rPh>
    <rPh sb="2" eb="4">
      <t>クニチョウ</t>
    </rPh>
    <phoneticPr fontId="3"/>
  </si>
  <si>
    <t>厚沢部町</t>
    <rPh sb="0" eb="4">
      <t>アッサブチョウ</t>
    </rPh>
    <phoneticPr fontId="3"/>
  </si>
  <si>
    <t>乙部町</t>
    <rPh sb="0" eb="3">
      <t>オトベチョウ</t>
    </rPh>
    <phoneticPr fontId="3"/>
  </si>
  <si>
    <t>奥尻町</t>
    <rPh sb="0" eb="3">
      <t>オクシリチョウ</t>
    </rPh>
    <phoneticPr fontId="3"/>
  </si>
  <si>
    <t>北渡島檜山2次医療圏</t>
    <rPh sb="0" eb="1">
      <t>キタ</t>
    </rPh>
    <rPh sb="1" eb="3">
      <t>オシマ</t>
    </rPh>
    <rPh sb="3" eb="5">
      <t>ヒヤマ</t>
    </rPh>
    <rPh sb="6" eb="7">
      <t>ジ</t>
    </rPh>
    <rPh sb="7" eb="10">
      <t>イリョウケン</t>
    </rPh>
    <phoneticPr fontId="3"/>
  </si>
  <si>
    <t>八雲保健所</t>
    <rPh sb="0" eb="2">
      <t>ヤクモ</t>
    </rPh>
    <rPh sb="2" eb="5">
      <t>ホケンジョ</t>
    </rPh>
    <phoneticPr fontId="3"/>
  </si>
  <si>
    <t>八雲町</t>
    <rPh sb="0" eb="3">
      <t>ヤクモチョウ</t>
    </rPh>
    <phoneticPr fontId="3"/>
  </si>
  <si>
    <t>長万部町</t>
    <rPh sb="0" eb="4">
      <t>オシャマンベチョウ</t>
    </rPh>
    <phoneticPr fontId="3"/>
  </si>
  <si>
    <t>今金町</t>
    <rPh sb="0" eb="3">
      <t>イマカネチョウ</t>
    </rPh>
    <phoneticPr fontId="3"/>
  </si>
  <si>
    <t>せたな町</t>
    <rPh sb="3" eb="4">
      <t>チョウ</t>
    </rPh>
    <phoneticPr fontId="3"/>
  </si>
  <si>
    <t>平成12年</t>
  </si>
  <si>
    <t>平成17年</t>
  </si>
  <si>
    <t>平成22年</t>
  </si>
  <si>
    <t>渡島保健所管内北斗市</t>
  </si>
  <si>
    <t>渡島保健所管内松前町</t>
  </si>
  <si>
    <t>渡島保健所管内福島町</t>
  </si>
  <si>
    <t>渡島保健所管内知内町</t>
  </si>
  <si>
    <t>渡島保健所管内木古内町</t>
  </si>
  <si>
    <t>上磯町</t>
  </si>
  <si>
    <t>渡島保健所管内上磯町</t>
  </si>
  <si>
    <t>大野町</t>
  </si>
  <si>
    <t>渡島保健所管内大野町</t>
  </si>
  <si>
    <t>渡島保健所管内七飯町</t>
  </si>
  <si>
    <t>戸井町</t>
  </si>
  <si>
    <t>渡島保健所管内戸井町</t>
  </si>
  <si>
    <t>恵山町</t>
  </si>
  <si>
    <t>渡島保健所管内恵山町</t>
  </si>
  <si>
    <t>椴法華村</t>
  </si>
  <si>
    <t>村</t>
  </si>
  <si>
    <t>渡島保健所管内椴法華村</t>
  </si>
  <si>
    <t>南茅部町</t>
  </si>
  <si>
    <t>渡島保健所管内南茅部町</t>
  </si>
  <si>
    <t>渡島保健所管内鹿部町</t>
  </si>
  <si>
    <t>砂原町</t>
  </si>
  <si>
    <t>渡島保健所管内砂原町</t>
  </si>
  <si>
    <t>渡島保健所管内森町</t>
  </si>
  <si>
    <t>市立函館保健所管内函館市</t>
  </si>
  <si>
    <t>江差保健所管内江差町</t>
  </si>
  <si>
    <t>江差保健所管内上ノ国町</t>
  </si>
  <si>
    <t>江差保健所管内厚沢部町</t>
  </si>
  <si>
    <t>江差保健所管内乙部町</t>
  </si>
  <si>
    <t>熊石町</t>
  </si>
  <si>
    <t>江差保健所管内熊石町</t>
  </si>
  <si>
    <t>大成町</t>
  </si>
  <si>
    <t>江差保健所管内大成町</t>
  </si>
  <si>
    <t>江差保健所管内奥尻町</t>
  </si>
  <si>
    <t>八雲保健所管内八雲町</t>
  </si>
  <si>
    <t>八雲保健所管内長万部町</t>
  </si>
  <si>
    <t>瀬棚町</t>
  </si>
  <si>
    <t>八雲保健所管内瀬棚町</t>
  </si>
  <si>
    <t>北檜山町</t>
  </si>
  <si>
    <t>八雲保健所管内北檜山町</t>
  </si>
  <si>
    <t>八雲保健所管内今金町</t>
  </si>
  <si>
    <t>八雲保健所管内せたな町</t>
  </si>
  <si>
    <t>平成27年</t>
    <phoneticPr fontId="7"/>
  </si>
  <si>
    <t>-</t>
    <phoneticPr fontId="7"/>
  </si>
  <si>
    <t>平成27年</t>
    <phoneticPr fontId="5"/>
  </si>
  <si>
    <t>正誤</t>
    <rPh sb="0" eb="2">
      <t>セイゴ</t>
    </rPh>
    <phoneticPr fontId="5"/>
  </si>
  <si>
    <t>第1表　人口、世帯、面積及び人口密度</t>
    <phoneticPr fontId="6"/>
  </si>
  <si>
    <t>人口</t>
    <rPh sb="0" eb="2">
      <t>ジンコウ</t>
    </rPh>
    <phoneticPr fontId="6"/>
  </si>
  <si>
    <t>世帯数
b</t>
    <phoneticPr fontId="6"/>
  </si>
  <si>
    <t>世帯人員
a/b</t>
    <phoneticPr fontId="6"/>
  </si>
  <si>
    <t>面積 (k㎡)
c</t>
    <phoneticPr fontId="6"/>
  </si>
  <si>
    <t>人口密度
a/c</t>
    <phoneticPr fontId="6"/>
  </si>
  <si>
    <t>計 a</t>
    <rPh sb="0" eb="1">
      <t>ケイ</t>
    </rPh>
    <phoneticPr fontId="6"/>
  </si>
  <si>
    <t>男</t>
    <phoneticPr fontId="6"/>
  </si>
  <si>
    <t>女</t>
    <phoneticPr fontId="6"/>
  </si>
  <si>
    <t>南渡島2次医療圏</t>
    <rPh sb="0" eb="1">
      <t>ミナミ</t>
    </rPh>
    <rPh sb="1" eb="3">
      <t>オシマ</t>
    </rPh>
    <rPh sb="4" eb="5">
      <t>ジ</t>
    </rPh>
    <rPh sb="5" eb="8">
      <t>イリョウケン</t>
    </rPh>
    <phoneticPr fontId="6"/>
  </si>
  <si>
    <t>渡島保健所</t>
    <rPh sb="0" eb="2">
      <t>オシマ</t>
    </rPh>
    <rPh sb="2" eb="5">
      <t>ホケンジョ</t>
    </rPh>
    <phoneticPr fontId="31"/>
  </si>
  <si>
    <t>北斗市</t>
    <rPh sb="0" eb="3">
      <t>ホクトシ</t>
    </rPh>
    <phoneticPr fontId="6"/>
  </si>
  <si>
    <t>松前町</t>
    <rPh sb="0" eb="3">
      <t>マツマエチョウ</t>
    </rPh>
    <phoneticPr fontId="6"/>
  </si>
  <si>
    <t>福島町</t>
    <rPh sb="0" eb="3">
      <t>フクシマチョウ</t>
    </rPh>
    <phoneticPr fontId="6"/>
  </si>
  <si>
    <t>知内町</t>
    <rPh sb="0" eb="2">
      <t>シリウチ</t>
    </rPh>
    <rPh sb="2" eb="3">
      <t>チョウ</t>
    </rPh>
    <phoneticPr fontId="6"/>
  </si>
  <si>
    <t>木古内町</t>
    <rPh sb="0" eb="4">
      <t>キコナイチョウ</t>
    </rPh>
    <phoneticPr fontId="6"/>
  </si>
  <si>
    <t>七飯町</t>
    <rPh sb="0" eb="3">
      <t>ナナエチョウ</t>
    </rPh>
    <phoneticPr fontId="6"/>
  </si>
  <si>
    <t>鹿部町</t>
    <rPh sb="0" eb="3">
      <t>シカベチョウ</t>
    </rPh>
    <phoneticPr fontId="6"/>
  </si>
  <si>
    <t>森町</t>
    <rPh sb="0" eb="2">
      <t>モリマチ</t>
    </rPh>
    <phoneticPr fontId="6"/>
  </si>
  <si>
    <t>函館市</t>
    <rPh sb="0" eb="3">
      <t>ハコダテシ</t>
    </rPh>
    <phoneticPr fontId="6"/>
  </si>
  <si>
    <t>南檜山2次医療圏</t>
    <rPh sb="0" eb="1">
      <t>ミナミ</t>
    </rPh>
    <rPh sb="1" eb="3">
      <t>ヒヤマ</t>
    </rPh>
    <rPh sb="4" eb="5">
      <t>ジ</t>
    </rPh>
    <rPh sb="5" eb="8">
      <t>イリョウケン</t>
    </rPh>
    <phoneticPr fontId="6"/>
  </si>
  <si>
    <t>江差保健所</t>
    <rPh sb="0" eb="2">
      <t>エサシ</t>
    </rPh>
    <rPh sb="2" eb="5">
      <t>ホケンショ</t>
    </rPh>
    <phoneticPr fontId="31"/>
  </si>
  <si>
    <t>厚沢部町</t>
    <phoneticPr fontId="6"/>
  </si>
  <si>
    <t>乙部町</t>
    <phoneticPr fontId="6"/>
  </si>
  <si>
    <t>奥尻町</t>
    <phoneticPr fontId="6"/>
  </si>
  <si>
    <t>北渡島檜山2次医療圏</t>
    <rPh sb="0" eb="1">
      <t>キタ</t>
    </rPh>
    <rPh sb="1" eb="3">
      <t>オシマ</t>
    </rPh>
    <rPh sb="3" eb="5">
      <t>ヒヤマ</t>
    </rPh>
    <rPh sb="6" eb="7">
      <t>ジ</t>
    </rPh>
    <rPh sb="7" eb="10">
      <t>イリョウケン</t>
    </rPh>
    <phoneticPr fontId="31"/>
  </si>
  <si>
    <t>八雲保健所</t>
    <rPh sb="0" eb="2">
      <t>ヤクモ</t>
    </rPh>
    <phoneticPr fontId="31"/>
  </si>
  <si>
    <t>長万部町</t>
    <rPh sb="0" eb="3">
      <t>オシャマンベ</t>
    </rPh>
    <phoneticPr fontId="6"/>
  </si>
  <si>
    <t>今金町</t>
    <rPh sb="0" eb="2">
      <t>イマカネ</t>
    </rPh>
    <rPh sb="2" eb="3">
      <t>マチ</t>
    </rPh>
    <phoneticPr fontId="6"/>
  </si>
  <si>
    <t>せたな町</t>
    <rPh sb="3" eb="4">
      <t>マチ</t>
    </rPh>
    <phoneticPr fontId="6"/>
  </si>
  <si>
    <t>資料</t>
  </si>
  <si>
    <t>注1</t>
    <rPh sb="0" eb="1">
      <t>チュウ</t>
    </rPh>
    <phoneticPr fontId="1"/>
  </si>
  <si>
    <t>全国・全道の面積には、歯舞・色丹・国後・択捉のいわゆる北方領土を含む。また根室市の面積には、歯舞群島を含む。</t>
    <rPh sb="0" eb="2">
      <t>ゼンコク</t>
    </rPh>
    <rPh sb="3" eb="5">
      <t>ゼンドウ</t>
    </rPh>
    <rPh sb="6" eb="8">
      <t>メンセキ</t>
    </rPh>
    <rPh sb="11" eb="13">
      <t>ハボマイ</t>
    </rPh>
    <rPh sb="14" eb="16">
      <t>シコタン</t>
    </rPh>
    <rPh sb="17" eb="19">
      <t>クナシリ</t>
    </rPh>
    <rPh sb="20" eb="22">
      <t>エトロフ</t>
    </rPh>
    <rPh sb="27" eb="29">
      <t>ホッポウ</t>
    </rPh>
    <rPh sb="29" eb="31">
      <t>リョウド</t>
    </rPh>
    <rPh sb="32" eb="33">
      <t>フク</t>
    </rPh>
    <phoneticPr fontId="1"/>
  </si>
  <si>
    <t>市町村間で境界の一部が未定の場合には、上記資料から参考値を示した。</t>
    <rPh sb="0" eb="3">
      <t>シチョウソン</t>
    </rPh>
    <rPh sb="3" eb="4">
      <t>アイダ</t>
    </rPh>
    <rPh sb="5" eb="7">
      <t>キョウカイ</t>
    </rPh>
    <rPh sb="8" eb="10">
      <t>イチブ</t>
    </rPh>
    <rPh sb="11" eb="13">
      <t>ミテイ</t>
    </rPh>
    <rPh sb="14" eb="16">
      <t>バアイ</t>
    </rPh>
    <rPh sb="19" eb="21">
      <t>ジョウキ</t>
    </rPh>
    <rPh sb="21" eb="23">
      <t>シリョウ</t>
    </rPh>
    <rPh sb="25" eb="27">
      <t>サンコウ</t>
    </rPh>
    <rPh sb="27" eb="28">
      <t>チ</t>
    </rPh>
    <rPh sb="29" eb="30">
      <t>シメ</t>
    </rPh>
    <phoneticPr fontId="1"/>
  </si>
  <si>
    <t>然別湖・風蓮湖は、水面が境界未定のため、関係市町村の面積には含まれない。</t>
    <rPh sb="0" eb="2">
      <t>シカリベツ</t>
    </rPh>
    <rPh sb="2" eb="3">
      <t>コ</t>
    </rPh>
    <rPh sb="4" eb="7">
      <t>フウレンコ</t>
    </rPh>
    <rPh sb="9" eb="11">
      <t>スイメン</t>
    </rPh>
    <rPh sb="12" eb="14">
      <t>キョウカイ</t>
    </rPh>
    <rPh sb="14" eb="16">
      <t>ミテイ</t>
    </rPh>
    <rPh sb="20" eb="22">
      <t>カンケイ</t>
    </rPh>
    <rPh sb="22" eb="25">
      <t>シチョウソン</t>
    </rPh>
    <rPh sb="26" eb="28">
      <t>メンセキ</t>
    </rPh>
    <rPh sb="30" eb="31">
      <t>フク</t>
    </rPh>
    <phoneticPr fontId="1"/>
  </si>
  <si>
    <t>人口及び世帯数は、住民基本台帳に基づく人口、人口動態及び世帯数調査（総務省、R2年1月1日現在）にいう総計（日本人住民と外国人住民の計）である。</t>
    <phoneticPr fontId="5"/>
  </si>
  <si>
    <t>面積は全国都道府県市区町村別面積調（国土地理院、R1年10月1日時点）による。</t>
    <phoneticPr fontId="5"/>
  </si>
  <si>
    <t>令和元年</t>
    <rPh sb="0" eb="2">
      <t>レイワ</t>
    </rPh>
    <rPh sb="2" eb="4">
      <t>ガンネン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</si>
</sst>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#,##0.0;&quot;△ &quot;#,##0.0"/>
    <numFmt numFmtId="178" formatCode="#,##0.00;&quot;△ &quot;#,##0.00"/>
  </numFmts>
  <fonts count="4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9"/>
      <name val="メイリオ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8"/>
      <color indexed="56"/>
      <name val="ＭＳ Ｐゴシック"/>
      <family val="3"/>
      <charset val="128"/>
    </font>
    <font>
      <sz val="10"/>
      <color indexed="8"/>
      <name val="ＭＳ Ｐゴシック"/>
      <family val="3"/>
      <charset val="128"/>
      <scheme val="minor"/>
    </font>
    <font>
      <sz val="10"/>
      <color indexed="9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</font>
    <font>
      <b/>
      <sz val="10"/>
      <color indexed="9"/>
      <name val="ＭＳ Ｐゴシック"/>
      <family val="3"/>
      <charset val="128"/>
      <scheme val="minor"/>
    </font>
    <font>
      <sz val="10"/>
      <color rgb="FF9C6500"/>
      <name val="ＭＳ Ｐゴシック"/>
      <family val="3"/>
      <charset val="128"/>
      <scheme val="minor"/>
    </font>
    <font>
      <sz val="10"/>
      <color rgb="FFFA7D00"/>
      <name val="ＭＳ Ｐゴシック"/>
      <family val="3"/>
      <charset val="128"/>
      <scheme val="minor"/>
    </font>
    <font>
      <sz val="10"/>
      <color rgb="FF9C0006"/>
      <name val="ＭＳ Ｐゴシック"/>
      <family val="3"/>
      <charset val="128"/>
      <scheme val="minor"/>
    </font>
    <font>
      <b/>
      <sz val="10"/>
      <color rgb="FFFA7D00"/>
      <name val="ＭＳ Ｐゴシック"/>
      <family val="3"/>
      <charset val="128"/>
      <scheme val="minor"/>
    </font>
    <font>
      <sz val="10"/>
      <color indexed="10"/>
      <name val="ＭＳ Ｐゴシック"/>
      <family val="3"/>
      <charset val="128"/>
      <scheme val="minor"/>
    </font>
    <font>
      <b/>
      <sz val="10"/>
      <color indexed="8"/>
      <name val="ＭＳ Ｐゴシック"/>
      <family val="3"/>
      <charset val="128"/>
      <scheme val="minor"/>
    </font>
    <font>
      <b/>
      <sz val="10"/>
      <color rgb="FF3F3F3F"/>
      <name val="ＭＳ Ｐゴシック"/>
      <family val="3"/>
      <charset val="128"/>
      <scheme val="minor"/>
    </font>
    <font>
      <i/>
      <sz val="10"/>
      <color rgb="FF7F7F7F"/>
      <name val="ＭＳ Ｐゴシック"/>
      <family val="3"/>
      <charset val="128"/>
      <scheme val="minor"/>
    </font>
    <font>
      <sz val="10"/>
      <color rgb="FF3F3F76"/>
      <name val="ＭＳ Ｐゴシック"/>
      <family val="3"/>
      <charset val="128"/>
      <scheme val="minor"/>
    </font>
    <font>
      <sz val="10"/>
      <color rgb="FF006100"/>
      <name val="ＭＳ Ｐゴシック"/>
      <family val="3"/>
      <charset val="128"/>
      <scheme val="minor"/>
    </font>
  </fonts>
  <fills count="69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2370372631001"/>
      </bottom>
      <diagonal/>
    </border>
  </borders>
  <cellStyleXfs count="88">
    <xf numFmtId="0" fontId="0" fillId="0" borderId="0">
      <alignment vertical="center"/>
    </xf>
    <xf numFmtId="0" fontId="4" fillId="0" borderId="0">
      <alignment vertical="center"/>
    </xf>
    <xf numFmtId="0" fontId="12" fillId="10" borderId="23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9" borderId="22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8" borderId="1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38" fontId="13" fillId="0" borderId="0" applyFont="0" applyFill="0" applyBorder="0" applyAlignment="0" applyProtection="0"/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8" borderId="20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19" applyNumberFormat="0" applyAlignment="0" applyProtection="0">
      <alignment vertical="center"/>
    </xf>
    <xf numFmtId="0" fontId="13" fillId="0" borderId="0"/>
    <xf numFmtId="0" fontId="29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0" fontId="33" fillId="60" borderId="0" applyNumberFormat="0" applyBorder="0" applyAlignment="0" applyProtection="0">
      <alignment vertical="center"/>
    </xf>
    <xf numFmtId="0" fontId="33" fillId="61" borderId="0" applyNumberFormat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33" fillId="6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64" borderId="22" applyNumberFormat="0" applyAlignment="0" applyProtection="0">
      <alignment vertical="center"/>
    </xf>
    <xf numFmtId="0" fontId="36" fillId="65" borderId="0" applyNumberFormat="0" applyBorder="0" applyAlignment="0" applyProtection="0">
      <alignment vertical="center"/>
    </xf>
    <xf numFmtId="0" fontId="32" fillId="38" borderId="23" applyNumberFormat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66" borderId="0" applyNumberFormat="0" applyBorder="0" applyAlignment="0" applyProtection="0">
      <alignment vertical="center"/>
    </xf>
    <xf numFmtId="0" fontId="39" fillId="67" borderId="19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2" fillId="67" borderId="20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39" borderId="19" applyNumberFormat="0" applyAlignment="0" applyProtection="0">
      <alignment vertical="center"/>
    </xf>
    <xf numFmtId="0" fontId="45" fillId="68" borderId="0" applyNumberFormat="0" applyBorder="0" applyAlignment="0" applyProtection="0">
      <alignment vertical="center"/>
    </xf>
    <xf numFmtId="0" fontId="12" fillId="0" borderId="0">
      <alignment vertical="center"/>
    </xf>
    <xf numFmtId="0" fontId="1" fillId="0" borderId="0">
      <alignment vertical="center"/>
    </xf>
  </cellStyleXfs>
  <cellXfs count="131">
    <xf numFmtId="0" fontId="0" fillId="0" borderId="0" xfId="0">
      <alignment vertical="center"/>
    </xf>
    <xf numFmtId="0" fontId="8" fillId="0" borderId="0" xfId="1" applyFont="1" applyAlignment="1">
      <alignment vertical="top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 indent="1"/>
    </xf>
    <xf numFmtId="0" fontId="9" fillId="0" borderId="2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9" fillId="0" borderId="2" xfId="0" applyFont="1" applyBorder="1" applyAlignment="1">
      <alignment vertical="top"/>
    </xf>
    <xf numFmtId="0" fontId="9" fillId="0" borderId="10" xfId="0" applyFont="1" applyBorder="1" applyAlignment="1">
      <alignment horizontal="center" vertical="top" wrapText="1"/>
    </xf>
    <xf numFmtId="0" fontId="9" fillId="0" borderId="0" xfId="0" applyFont="1" applyAlignment="1">
      <alignment vertical="top"/>
    </xf>
    <xf numFmtId="0" fontId="9" fillId="0" borderId="0" xfId="0" applyFont="1" applyBorder="1">
      <alignment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9" fillId="3" borderId="3" xfId="0" applyFont="1" applyFill="1" applyBorder="1">
      <alignment vertical="center"/>
    </xf>
    <xf numFmtId="0" fontId="9" fillId="3" borderId="12" xfId="0" applyFont="1" applyFill="1" applyBorder="1">
      <alignment vertical="center"/>
    </xf>
    <xf numFmtId="176" fontId="9" fillId="3" borderId="5" xfId="0" applyNumberFormat="1" applyFont="1" applyFill="1" applyBorder="1" applyAlignment="1">
      <alignment horizontal="right" vertical="center"/>
    </xf>
    <xf numFmtId="176" fontId="9" fillId="3" borderId="3" xfId="0" applyNumberFormat="1" applyFont="1" applyFill="1" applyBorder="1" applyAlignment="1">
      <alignment horizontal="right" vertical="center"/>
    </xf>
    <xf numFmtId="176" fontId="9" fillId="3" borderId="12" xfId="0" applyNumberFormat="1" applyFont="1" applyFill="1" applyBorder="1" applyAlignment="1">
      <alignment horizontal="right" vertical="center"/>
    </xf>
    <xf numFmtId="178" fontId="9" fillId="3" borderId="12" xfId="0" applyNumberFormat="1" applyFont="1" applyFill="1" applyBorder="1" applyAlignment="1">
      <alignment horizontal="right" vertical="center"/>
    </xf>
    <xf numFmtId="177" fontId="9" fillId="3" borderId="8" xfId="0" applyNumberFormat="1" applyFont="1" applyFill="1" applyBorder="1" applyAlignment="1">
      <alignment horizontal="right" vertical="center"/>
    </xf>
    <xf numFmtId="0" fontId="9" fillId="3" borderId="3" xfId="0" applyFont="1" applyFill="1" applyBorder="1" applyAlignment="1">
      <alignment vertical="center" wrapText="1"/>
    </xf>
    <xf numFmtId="0" fontId="9" fillId="3" borderId="1" xfId="0" applyFont="1" applyFill="1" applyBorder="1">
      <alignment vertical="center"/>
    </xf>
    <xf numFmtId="0" fontId="9" fillId="3" borderId="2" xfId="0" applyFont="1" applyFill="1" applyBorder="1">
      <alignment vertical="center"/>
    </xf>
    <xf numFmtId="176" fontId="9" fillId="3" borderId="10" xfId="0" applyNumberFormat="1" applyFont="1" applyFill="1" applyBorder="1" applyAlignment="1">
      <alignment horizontal="right" vertical="center"/>
    </xf>
    <xf numFmtId="176" fontId="9" fillId="3" borderId="1" xfId="0" applyNumberFormat="1" applyFont="1" applyFill="1" applyBorder="1" applyAlignment="1">
      <alignment horizontal="right" vertical="center"/>
    </xf>
    <xf numFmtId="176" fontId="9" fillId="3" borderId="2" xfId="0" applyNumberFormat="1" applyFont="1" applyFill="1" applyBorder="1" applyAlignment="1">
      <alignment horizontal="right" vertical="center"/>
    </xf>
    <xf numFmtId="178" fontId="9" fillId="3" borderId="2" xfId="0" applyNumberFormat="1" applyFont="1" applyFill="1" applyBorder="1" applyAlignment="1">
      <alignment horizontal="right" vertical="center"/>
    </xf>
    <xf numFmtId="177" fontId="9" fillId="3" borderId="4" xfId="0" applyNumberFormat="1" applyFont="1" applyFill="1" applyBorder="1" applyAlignment="1">
      <alignment horizontal="right" vertical="center"/>
    </xf>
    <xf numFmtId="0" fontId="9" fillId="3" borderId="9" xfId="0" applyFont="1" applyFill="1" applyBorder="1">
      <alignment vertical="center"/>
    </xf>
    <xf numFmtId="0" fontId="9" fillId="3" borderId="0" xfId="0" applyFont="1" applyFill="1" applyBorder="1">
      <alignment vertical="center"/>
    </xf>
    <xf numFmtId="176" fontId="9" fillId="3" borderId="13" xfId="0" applyNumberFormat="1" applyFont="1" applyFill="1" applyBorder="1" applyAlignment="1">
      <alignment horizontal="right" vertical="center"/>
    </xf>
    <xf numFmtId="176" fontId="9" fillId="3" borderId="9" xfId="0" applyNumberFormat="1" applyFont="1" applyFill="1" applyBorder="1" applyAlignment="1">
      <alignment horizontal="right" vertical="center"/>
    </xf>
    <xf numFmtId="176" fontId="9" fillId="3" borderId="0" xfId="0" applyNumberFormat="1" applyFont="1" applyFill="1" applyBorder="1" applyAlignment="1">
      <alignment horizontal="right" vertical="center"/>
    </xf>
    <xf numFmtId="178" fontId="9" fillId="3" borderId="0" xfId="0" applyNumberFormat="1" applyFont="1" applyFill="1" applyBorder="1" applyAlignment="1">
      <alignment horizontal="right" vertical="center"/>
    </xf>
    <xf numFmtId="177" fontId="9" fillId="3" borderId="11" xfId="0" applyNumberFormat="1" applyFont="1" applyFill="1" applyBorder="1" applyAlignment="1">
      <alignment horizontal="right" vertical="center"/>
    </xf>
    <xf numFmtId="0" fontId="9" fillId="3" borderId="6" xfId="0" applyFont="1" applyFill="1" applyBorder="1">
      <alignment vertical="center"/>
    </xf>
    <xf numFmtId="0" fontId="9" fillId="3" borderId="7" xfId="0" applyFont="1" applyFill="1" applyBorder="1">
      <alignment vertical="center"/>
    </xf>
    <xf numFmtId="176" fontId="9" fillId="3" borderId="14" xfId="0" applyNumberFormat="1" applyFont="1" applyFill="1" applyBorder="1" applyAlignment="1">
      <alignment horizontal="right" vertical="center"/>
    </xf>
    <xf numFmtId="176" fontId="9" fillId="3" borderId="6" xfId="0" applyNumberFormat="1" applyFont="1" applyFill="1" applyBorder="1" applyAlignment="1">
      <alignment horizontal="right" vertical="center"/>
    </xf>
    <xf numFmtId="176" fontId="9" fillId="3" borderId="7" xfId="0" applyNumberFormat="1" applyFont="1" applyFill="1" applyBorder="1" applyAlignment="1">
      <alignment horizontal="right" vertical="center"/>
    </xf>
    <xf numFmtId="178" fontId="9" fillId="3" borderId="7" xfId="0" applyNumberFormat="1" applyFont="1" applyFill="1" applyBorder="1" applyAlignment="1">
      <alignment horizontal="right" vertical="center"/>
    </xf>
    <xf numFmtId="177" fontId="9" fillId="3" borderId="15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 indent="1"/>
    </xf>
    <xf numFmtId="0" fontId="9" fillId="0" borderId="0" xfId="0" applyFont="1" applyAlignment="1">
      <alignment vertical="center"/>
    </xf>
    <xf numFmtId="0" fontId="10" fillId="0" borderId="0" xfId="0" applyFont="1" applyAlignment="1"/>
    <xf numFmtId="0" fontId="9" fillId="0" borderId="0" xfId="0" applyFont="1" applyFill="1" applyAlignment="1">
      <alignment horizontal="right" vertical="center" indent="1"/>
    </xf>
    <xf numFmtId="0" fontId="11" fillId="0" borderId="0" xfId="0" applyFont="1" applyAlignment="1"/>
    <xf numFmtId="0" fontId="8" fillId="0" borderId="0" xfId="1" applyFont="1" applyAlignment="1">
      <alignment horizontal="right" vertical="top"/>
    </xf>
    <xf numFmtId="0" fontId="9" fillId="0" borderId="2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10" fillId="2" borderId="1" xfId="1" applyFont="1" applyFill="1" applyBorder="1">
      <alignment vertical="center"/>
    </xf>
    <xf numFmtId="176" fontId="10" fillId="2" borderId="2" xfId="1" applyNumberFormat="1" applyFont="1" applyFill="1" applyBorder="1">
      <alignment vertical="center"/>
    </xf>
    <xf numFmtId="176" fontId="9" fillId="2" borderId="2" xfId="1" applyNumberFormat="1" applyFont="1" applyFill="1" applyBorder="1">
      <alignment vertical="center"/>
    </xf>
    <xf numFmtId="176" fontId="9" fillId="2" borderId="10" xfId="1" applyNumberFormat="1" applyFont="1" applyFill="1" applyBorder="1" applyAlignment="1">
      <alignment horizontal="right" vertical="center"/>
    </xf>
    <xf numFmtId="176" fontId="9" fillId="2" borderId="2" xfId="1" applyNumberFormat="1" applyFont="1" applyFill="1" applyBorder="1" applyAlignment="1">
      <alignment horizontal="right" vertical="center"/>
    </xf>
    <xf numFmtId="176" fontId="9" fillId="2" borderId="4" xfId="1" applyNumberFormat="1" applyFont="1" applyFill="1" applyBorder="1" applyAlignment="1">
      <alignment horizontal="right" vertical="center"/>
    </xf>
    <xf numFmtId="0" fontId="10" fillId="2" borderId="9" xfId="1" applyFont="1" applyFill="1" applyBorder="1">
      <alignment vertical="center"/>
    </xf>
    <xf numFmtId="176" fontId="10" fillId="2" borderId="0" xfId="1" applyNumberFormat="1" applyFont="1" applyFill="1" applyBorder="1">
      <alignment vertical="center"/>
    </xf>
    <xf numFmtId="176" fontId="9" fillId="2" borderId="0" xfId="1" applyNumberFormat="1" applyFont="1" applyFill="1" applyBorder="1">
      <alignment vertical="center"/>
    </xf>
    <xf numFmtId="176" fontId="9" fillId="2" borderId="13" xfId="1" applyNumberFormat="1" applyFont="1" applyFill="1" applyBorder="1" applyAlignment="1">
      <alignment horizontal="right" vertical="center"/>
    </xf>
    <xf numFmtId="176" fontId="9" fillId="2" borderId="0" xfId="1" applyNumberFormat="1" applyFont="1" applyFill="1" applyBorder="1" applyAlignment="1">
      <alignment horizontal="right" vertical="center"/>
    </xf>
    <xf numFmtId="176" fontId="9" fillId="2" borderId="11" xfId="1" applyNumberFormat="1" applyFont="1" applyFill="1" applyBorder="1" applyAlignment="1">
      <alignment horizontal="right" vertical="center"/>
    </xf>
    <xf numFmtId="0" fontId="10" fillId="2" borderId="6" xfId="1" applyFont="1" applyFill="1" applyBorder="1">
      <alignment vertical="center"/>
    </xf>
    <xf numFmtId="176" fontId="10" fillId="2" borderId="7" xfId="1" applyNumberFormat="1" applyFont="1" applyFill="1" applyBorder="1">
      <alignment vertical="center"/>
    </xf>
    <xf numFmtId="176" fontId="9" fillId="2" borderId="7" xfId="1" applyNumberFormat="1" applyFont="1" applyFill="1" applyBorder="1">
      <alignment vertical="center"/>
    </xf>
    <xf numFmtId="176" fontId="9" fillId="2" borderId="14" xfId="1" applyNumberFormat="1" applyFont="1" applyFill="1" applyBorder="1" applyAlignment="1">
      <alignment horizontal="right" vertical="center"/>
    </xf>
    <xf numFmtId="176" fontId="9" fillId="2" borderId="7" xfId="1" applyNumberFormat="1" applyFont="1" applyFill="1" applyBorder="1" applyAlignment="1">
      <alignment horizontal="right" vertical="center"/>
    </xf>
    <xf numFmtId="176" fontId="9" fillId="2" borderId="15" xfId="1" applyNumberFormat="1" applyFont="1" applyFill="1" applyBorder="1" applyAlignment="1">
      <alignment horizontal="right" vertical="center"/>
    </xf>
    <xf numFmtId="176" fontId="9" fillId="0" borderId="0" xfId="0" applyNumberFormat="1" applyFont="1">
      <alignment vertical="center"/>
    </xf>
    <xf numFmtId="178" fontId="9" fillId="3" borderId="0" xfId="0" quotePrefix="1" applyNumberFormat="1" applyFont="1" applyFill="1" applyBorder="1" applyAlignment="1">
      <alignment horizontal="right" vertical="center"/>
    </xf>
    <xf numFmtId="0" fontId="2" fillId="35" borderId="0" xfId="46" applyFill="1">
      <alignment vertical="center"/>
    </xf>
    <xf numFmtId="176" fontId="9" fillId="36" borderId="2" xfId="1" applyNumberFormat="1" applyFont="1" applyFill="1" applyBorder="1" applyAlignment="1">
      <alignment horizontal="right" vertical="center"/>
    </xf>
    <xf numFmtId="176" fontId="9" fillId="0" borderId="0" xfId="1" applyNumberFormat="1" applyFont="1" applyFill="1">
      <alignment vertical="center"/>
    </xf>
    <xf numFmtId="0" fontId="8" fillId="0" borderId="0" xfId="47" applyFont="1" applyAlignment="1">
      <alignment vertical="top"/>
    </xf>
    <xf numFmtId="49" fontId="8" fillId="0" borderId="0" xfId="47" applyNumberFormat="1" applyFont="1" applyAlignment="1">
      <alignment horizontal="right" vertical="top"/>
    </xf>
    <xf numFmtId="0" fontId="9" fillId="0" borderId="0" xfId="47" applyFont="1">
      <alignment vertical="center"/>
    </xf>
    <xf numFmtId="0" fontId="9" fillId="0" borderId="0" xfId="47" applyFont="1" applyAlignment="1">
      <alignment horizontal="right" vertical="center"/>
    </xf>
    <xf numFmtId="0" fontId="9" fillId="0" borderId="2" xfId="47" applyFont="1" applyBorder="1" applyAlignment="1">
      <alignment vertical="center" wrapText="1"/>
    </xf>
    <xf numFmtId="0" fontId="30" fillId="0" borderId="7" xfId="47" applyFont="1" applyBorder="1" applyAlignment="1">
      <alignment vertical="center" wrapText="1"/>
    </xf>
    <xf numFmtId="0" fontId="9" fillId="0" borderId="3" xfId="47" applyFont="1" applyBorder="1" applyAlignment="1">
      <alignment horizontal="center" vertical="center" wrapText="1"/>
    </xf>
    <xf numFmtId="0" fontId="9" fillId="0" borderId="8" xfId="47" applyFont="1" applyBorder="1" applyAlignment="1">
      <alignment horizontal="center" vertical="center" wrapText="1"/>
    </xf>
    <xf numFmtId="0" fontId="9" fillId="0" borderId="0" xfId="47" applyFont="1" applyAlignment="1">
      <alignment horizontal="center" vertical="center"/>
    </xf>
    <xf numFmtId="0" fontId="9" fillId="37" borderId="9" xfId="47" applyFont="1" applyFill="1" applyBorder="1">
      <alignment vertical="center"/>
    </xf>
    <xf numFmtId="0" fontId="9" fillId="37" borderId="0" xfId="47" applyFont="1" applyFill="1" applyBorder="1">
      <alignment vertical="center"/>
    </xf>
    <xf numFmtId="176" fontId="9" fillId="37" borderId="10" xfId="47" applyNumberFormat="1" applyFont="1" applyFill="1" applyBorder="1">
      <alignment vertical="center"/>
    </xf>
    <xf numFmtId="176" fontId="9" fillId="37" borderId="0" xfId="47" applyNumberFormat="1" applyFont="1" applyFill="1" applyBorder="1">
      <alignment vertical="center"/>
    </xf>
    <xf numFmtId="178" fontId="9" fillId="37" borderId="10" xfId="47" applyNumberFormat="1" applyFont="1" applyFill="1" applyBorder="1">
      <alignment vertical="center"/>
    </xf>
    <xf numFmtId="0" fontId="9" fillId="37" borderId="3" xfId="47" applyFont="1" applyFill="1" applyBorder="1">
      <alignment vertical="center"/>
    </xf>
    <xf numFmtId="0" fontId="9" fillId="37" borderId="12" xfId="47" applyFont="1" applyFill="1" applyBorder="1">
      <alignment vertical="center"/>
    </xf>
    <xf numFmtId="176" fontId="9" fillId="37" borderId="5" xfId="47" applyNumberFormat="1" applyFont="1" applyFill="1" applyBorder="1">
      <alignment vertical="center"/>
    </xf>
    <xf numFmtId="176" fontId="9" fillId="37" borderId="12" xfId="47" applyNumberFormat="1" applyFont="1" applyFill="1" applyBorder="1">
      <alignment vertical="center"/>
    </xf>
    <xf numFmtId="178" fontId="9" fillId="37" borderId="5" xfId="47" applyNumberFormat="1" applyFont="1" applyFill="1" applyBorder="1">
      <alignment vertical="center"/>
    </xf>
    <xf numFmtId="178" fontId="9" fillId="37" borderId="8" xfId="47" applyNumberFormat="1" applyFont="1" applyFill="1" applyBorder="1">
      <alignment vertical="center"/>
    </xf>
    <xf numFmtId="0" fontId="9" fillId="37" borderId="3" xfId="47" applyFont="1" applyFill="1" applyBorder="1" applyAlignment="1">
      <alignment vertical="center" wrapText="1"/>
    </xf>
    <xf numFmtId="176" fontId="9" fillId="37" borderId="13" xfId="47" applyNumberFormat="1" applyFont="1" applyFill="1" applyBorder="1">
      <alignment vertical="center"/>
    </xf>
    <xf numFmtId="0" fontId="9" fillId="37" borderId="6" xfId="47" applyFont="1" applyFill="1" applyBorder="1">
      <alignment vertical="center"/>
    </xf>
    <xf numFmtId="0" fontId="9" fillId="37" borderId="7" xfId="47" applyFont="1" applyFill="1" applyBorder="1">
      <alignment vertical="center"/>
    </xf>
    <xf numFmtId="176" fontId="9" fillId="37" borderId="14" xfId="47" applyNumberFormat="1" applyFont="1" applyFill="1" applyBorder="1">
      <alignment vertical="center"/>
    </xf>
    <xf numFmtId="176" fontId="9" fillId="37" borderId="7" xfId="47" applyNumberFormat="1" applyFont="1" applyFill="1" applyBorder="1">
      <alignment vertical="center"/>
    </xf>
    <xf numFmtId="0" fontId="9" fillId="0" borderId="0" xfId="47" applyFont="1" applyAlignment="1">
      <alignment horizontal="right" vertical="center" indent="1"/>
    </xf>
    <xf numFmtId="178" fontId="9" fillId="37" borderId="12" xfId="47" applyNumberFormat="1" applyFont="1" applyFill="1" applyBorder="1">
      <alignment vertical="center"/>
    </xf>
    <xf numFmtId="0" fontId="9" fillId="0" borderId="1" xfId="47" applyFont="1" applyBorder="1" applyAlignment="1">
      <alignment vertical="center" wrapText="1"/>
    </xf>
    <xf numFmtId="0" fontId="9" fillId="0" borderId="6" xfId="47" applyFont="1" applyBorder="1" applyAlignment="1">
      <alignment vertical="center" wrapText="1"/>
    </xf>
    <xf numFmtId="0" fontId="9" fillId="0" borderId="3" xfId="47" applyFont="1" applyBorder="1" applyAlignment="1">
      <alignment horizontal="center" vertical="center"/>
    </xf>
    <xf numFmtId="0" fontId="9" fillId="0" borderId="2" xfId="47" applyFont="1" applyBorder="1" applyAlignment="1">
      <alignment horizontal="center" vertical="center"/>
    </xf>
    <xf numFmtId="0" fontId="9" fillId="0" borderId="4" xfId="47" applyFont="1" applyBorder="1" applyAlignment="1">
      <alignment horizontal="center" vertical="center"/>
    </xf>
    <xf numFmtId="0" fontId="9" fillId="0" borderId="5" xfId="47" applyFont="1" applyBorder="1" applyAlignment="1">
      <alignment horizontal="center" vertical="center" wrapText="1"/>
    </xf>
    <xf numFmtId="0" fontId="9" fillId="0" borderId="8" xfId="47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7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176" fontId="9" fillId="37" borderId="9" xfId="47" applyNumberFormat="1" applyFont="1" applyFill="1" applyBorder="1">
      <alignment vertical="center"/>
    </xf>
    <xf numFmtId="178" fontId="9" fillId="37" borderId="11" xfId="47" applyNumberFormat="1" applyFont="1" applyFill="1" applyBorder="1">
      <alignment vertical="center"/>
    </xf>
    <xf numFmtId="178" fontId="9" fillId="37" borderId="2" xfId="47" applyNumberFormat="1" applyFont="1" applyFill="1" applyBorder="1">
      <alignment vertical="center"/>
    </xf>
    <xf numFmtId="178" fontId="9" fillId="37" borderId="7" xfId="47" applyNumberFormat="1" applyFont="1" applyFill="1" applyBorder="1">
      <alignment vertical="center"/>
    </xf>
    <xf numFmtId="178" fontId="9" fillId="37" borderId="0" xfId="47" applyNumberFormat="1" applyFont="1" applyFill="1" applyBorder="1">
      <alignment vertical="center"/>
    </xf>
    <xf numFmtId="178" fontId="9" fillId="37" borderId="4" xfId="47" applyNumberFormat="1" applyFont="1" applyFill="1" applyBorder="1">
      <alignment vertical="center"/>
    </xf>
    <xf numFmtId="178" fontId="9" fillId="37" borderId="15" xfId="47" applyNumberFormat="1" applyFont="1" applyFill="1" applyBorder="1">
      <alignment vertical="center"/>
    </xf>
    <xf numFmtId="176" fontId="9" fillId="37" borderId="6" xfId="47" applyNumberFormat="1" applyFont="1" applyFill="1" applyBorder="1">
      <alignment vertical="center"/>
    </xf>
    <xf numFmtId="176" fontId="9" fillId="37" borderId="2" xfId="47" applyNumberFormat="1" applyFont="1" applyFill="1" applyBorder="1">
      <alignment vertical="center"/>
    </xf>
    <xf numFmtId="178" fontId="9" fillId="37" borderId="3" xfId="47" applyNumberFormat="1" applyFont="1" applyFill="1" applyBorder="1">
      <alignment vertical="center"/>
    </xf>
    <xf numFmtId="176" fontId="9" fillId="37" borderId="1" xfId="47" applyNumberFormat="1" applyFont="1" applyFill="1" applyBorder="1">
      <alignment vertical="center"/>
    </xf>
  </cellXfs>
  <cellStyles count="88">
    <cellStyle name="20% - アクセント 1 2" xfId="3"/>
    <cellStyle name="20% - アクセント 1 3" xfId="48"/>
    <cellStyle name="20% - アクセント 2 2" xfId="4"/>
    <cellStyle name="20% - アクセント 2 3" xfId="49"/>
    <cellStyle name="20% - アクセント 3 2" xfId="5"/>
    <cellStyle name="20% - アクセント 3 3" xfId="50"/>
    <cellStyle name="20% - アクセント 4 2" xfId="6"/>
    <cellStyle name="20% - アクセント 4 3" xfId="51"/>
    <cellStyle name="20% - アクセント 5 2" xfId="7"/>
    <cellStyle name="20% - アクセント 5 3" xfId="52"/>
    <cellStyle name="20% - アクセント 6 2" xfId="8"/>
    <cellStyle name="20% - アクセント 6 3" xfId="53"/>
    <cellStyle name="40% - アクセント 1 2" xfId="9"/>
    <cellStyle name="40% - アクセント 1 3" xfId="54"/>
    <cellStyle name="40% - アクセント 2 2" xfId="10"/>
    <cellStyle name="40% - アクセント 2 3" xfId="55"/>
    <cellStyle name="40% - アクセント 3 2" xfId="11"/>
    <cellStyle name="40% - アクセント 3 3" xfId="56"/>
    <cellStyle name="40% - アクセント 4 2" xfId="12"/>
    <cellStyle name="40% - アクセント 4 3" xfId="57"/>
    <cellStyle name="40% - アクセント 5 2" xfId="13"/>
    <cellStyle name="40% - アクセント 5 3" xfId="58"/>
    <cellStyle name="40% - アクセント 6 2" xfId="14"/>
    <cellStyle name="40% - アクセント 6 3" xfId="59"/>
    <cellStyle name="60% - アクセント 1 2" xfId="15"/>
    <cellStyle name="60% - アクセント 1 3" xfId="60"/>
    <cellStyle name="60% - アクセント 2 2" xfId="16"/>
    <cellStyle name="60% - アクセント 2 3" xfId="61"/>
    <cellStyle name="60% - アクセント 3 2" xfId="17"/>
    <cellStyle name="60% - アクセント 3 3" xfId="62"/>
    <cellStyle name="60% - アクセント 4 2" xfId="18"/>
    <cellStyle name="60% - アクセント 4 3" xfId="63"/>
    <cellStyle name="60% - アクセント 5 2" xfId="19"/>
    <cellStyle name="60% - アクセント 5 3" xfId="64"/>
    <cellStyle name="60% - アクセント 6 2" xfId="20"/>
    <cellStyle name="60% - アクセント 6 3" xfId="65"/>
    <cellStyle name="アクセント 1 2" xfId="21"/>
    <cellStyle name="アクセント 1 3" xfId="66"/>
    <cellStyle name="アクセント 2 2" xfId="22"/>
    <cellStyle name="アクセント 2 3" xfId="67"/>
    <cellStyle name="アクセント 3 2" xfId="23"/>
    <cellStyle name="アクセント 3 3" xfId="68"/>
    <cellStyle name="アクセント 4 2" xfId="24"/>
    <cellStyle name="アクセント 4 3" xfId="69"/>
    <cellStyle name="アクセント 5 2" xfId="25"/>
    <cellStyle name="アクセント 5 3" xfId="70"/>
    <cellStyle name="アクセント 6 2" xfId="26"/>
    <cellStyle name="アクセント 6 3" xfId="71"/>
    <cellStyle name="タイトル 2" xfId="27"/>
    <cellStyle name="タイトル 3" xfId="72"/>
    <cellStyle name="チェック セル 2" xfId="28"/>
    <cellStyle name="チェック セル 3" xfId="73"/>
    <cellStyle name="どちらでもない 2" xfId="29"/>
    <cellStyle name="どちらでもない 3" xfId="74"/>
    <cellStyle name="メモ" xfId="2" builtinId="10" customBuiltin="1"/>
    <cellStyle name="メモ 2" xfId="75"/>
    <cellStyle name="リンク セル 2" xfId="30"/>
    <cellStyle name="リンク セル 3" xfId="76"/>
    <cellStyle name="悪い 2" xfId="31"/>
    <cellStyle name="悪い 3" xfId="77"/>
    <cellStyle name="計算 2" xfId="32"/>
    <cellStyle name="計算 3" xfId="78"/>
    <cellStyle name="警告文 2" xfId="33"/>
    <cellStyle name="警告文 3" xfId="79"/>
    <cellStyle name="桁区切り 2" xfId="34"/>
    <cellStyle name="見出し 1 2" xfId="35"/>
    <cellStyle name="見出し 2 2" xfId="36"/>
    <cellStyle name="見出し 2 3" xfId="80"/>
    <cellStyle name="見出し 3 2" xfId="37"/>
    <cellStyle name="見出し 4 2" xfId="38"/>
    <cellStyle name="集計 2" xfId="39"/>
    <cellStyle name="集計 3" xfId="81"/>
    <cellStyle name="出力 2" xfId="40"/>
    <cellStyle name="出力 3" xfId="82"/>
    <cellStyle name="説明文 2" xfId="41"/>
    <cellStyle name="説明文 3" xfId="83"/>
    <cellStyle name="入力 2" xfId="42"/>
    <cellStyle name="入力 3" xfId="84"/>
    <cellStyle name="標準" xfId="0" builtinId="0"/>
    <cellStyle name="標準 2" xfId="1"/>
    <cellStyle name="標準 2 2" xfId="43"/>
    <cellStyle name="標準 2 3" xfId="47"/>
    <cellStyle name="標準 2 4" xfId="86"/>
    <cellStyle name="標準 3" xfId="45"/>
    <cellStyle name="標準 3 2" xfId="87"/>
    <cellStyle name="標準 4" xfId="46"/>
    <cellStyle name="良い 2" xfId="44"/>
    <cellStyle name="良い 3" xfId="85"/>
  </cellStyles>
  <dxfs count="324"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zoomScaleNormal="100" workbookViewId="0">
      <selection activeCell="I20" sqref="I20"/>
    </sheetView>
  </sheetViews>
  <sheetFormatPr defaultColWidth="9" defaultRowHeight="14.5" x14ac:dyDescent="0.2"/>
  <cols>
    <col min="1" max="1" width="16.6328125" style="79" customWidth="1"/>
    <col min="2" max="2" width="18.6328125" style="79" hidden="1" customWidth="1"/>
    <col min="3" max="9" width="12.6328125" style="79" customWidth="1"/>
    <col min="10" max="16384" width="9" style="79"/>
  </cols>
  <sheetData>
    <row r="1" spans="1:9" s="77" customFormat="1" ht="16.5" customHeight="1" x14ac:dyDescent="0.2">
      <c r="A1" s="77" t="s">
        <v>262</v>
      </c>
      <c r="I1" s="78" t="s">
        <v>299</v>
      </c>
    </row>
    <row r="2" spans="1:9" ht="16.5" customHeight="1" x14ac:dyDescent="0.2">
      <c r="I2" s="80"/>
    </row>
    <row r="3" spans="1:9" ht="16.5" customHeight="1" x14ac:dyDescent="0.2">
      <c r="A3" s="105"/>
      <c r="B3" s="81"/>
      <c r="C3" s="107" t="s">
        <v>263</v>
      </c>
      <c r="D3" s="108"/>
      <c r="E3" s="109"/>
      <c r="F3" s="110" t="s">
        <v>264</v>
      </c>
      <c r="G3" s="110" t="s">
        <v>265</v>
      </c>
      <c r="H3" s="110" t="s">
        <v>266</v>
      </c>
      <c r="I3" s="110" t="s">
        <v>267</v>
      </c>
    </row>
    <row r="4" spans="1:9" s="85" customFormat="1" ht="16.5" customHeight="1" x14ac:dyDescent="0.2">
      <c r="A4" s="106"/>
      <c r="B4" s="82"/>
      <c r="C4" s="83" t="s">
        <v>268</v>
      </c>
      <c r="D4" s="83" t="s">
        <v>269</v>
      </c>
      <c r="E4" s="84" t="s">
        <v>270</v>
      </c>
      <c r="F4" s="111"/>
      <c r="G4" s="110"/>
      <c r="H4" s="110"/>
      <c r="I4" s="110"/>
    </row>
    <row r="5" spans="1:9" ht="16.5" customHeight="1" x14ac:dyDescent="0.2">
      <c r="A5" s="86" t="s">
        <v>0</v>
      </c>
      <c r="B5" s="87" t="s">
        <v>10</v>
      </c>
      <c r="C5" s="88">
        <v>127138033</v>
      </c>
      <c r="D5" s="128">
        <v>65102005</v>
      </c>
      <c r="E5" s="128">
        <v>127138033</v>
      </c>
      <c r="F5" s="88">
        <v>59071519</v>
      </c>
      <c r="G5" s="104">
        <f>C5/F5</f>
        <v>2.1522729591565097</v>
      </c>
      <c r="H5" s="90">
        <v>377974.92</v>
      </c>
      <c r="I5" s="96">
        <f>C5/H5</f>
        <v>336.36632028389607</v>
      </c>
    </row>
    <row r="6" spans="1:9" ht="16.5" customHeight="1" x14ac:dyDescent="0.2">
      <c r="A6" s="91" t="s">
        <v>1</v>
      </c>
      <c r="B6" s="92" t="s">
        <v>11</v>
      </c>
      <c r="C6" s="93">
        <v>5267762</v>
      </c>
      <c r="D6" s="94">
        <v>2488629</v>
      </c>
      <c r="E6" s="94">
        <v>2779133</v>
      </c>
      <c r="F6" s="93">
        <v>2790286</v>
      </c>
      <c r="G6" s="104">
        <f>C6/F6</f>
        <v>1.8878932123803795</v>
      </c>
      <c r="H6" s="95">
        <v>83424.39</v>
      </c>
      <c r="I6" s="96">
        <f>C6/H6</f>
        <v>63.144147652742802</v>
      </c>
    </row>
    <row r="7" spans="1:9" ht="33" customHeight="1" x14ac:dyDescent="0.2">
      <c r="A7" s="97" t="s">
        <v>271</v>
      </c>
      <c r="B7" s="92" t="s">
        <v>12</v>
      </c>
      <c r="C7" s="93">
        <f>C8+C17</f>
        <v>367936</v>
      </c>
      <c r="D7" s="94">
        <f t="shared" ref="D7:E7" si="0">D8+D17</f>
        <v>168950</v>
      </c>
      <c r="E7" s="94">
        <f t="shared" si="0"/>
        <v>198986</v>
      </c>
      <c r="F7" s="93">
        <f>F8+F17</f>
        <v>197628</v>
      </c>
      <c r="G7" s="129">
        <f t="shared" ref="G7:G30" si="1">C7/F7</f>
        <v>1.8617604792843119</v>
      </c>
      <c r="H7" s="95">
        <f>H8+H17</f>
        <v>2670.63</v>
      </c>
      <c r="I7" s="96">
        <f t="shared" ref="I7:I30" si="2">C7/H7</f>
        <v>137.77123749826819</v>
      </c>
    </row>
    <row r="8" spans="1:9" ht="16.5" customHeight="1" x14ac:dyDescent="0.2">
      <c r="A8" s="91" t="s">
        <v>272</v>
      </c>
      <c r="B8" s="92" t="s">
        <v>13</v>
      </c>
      <c r="C8" s="93">
        <f>SUM(C9:C16)</f>
        <v>112628</v>
      </c>
      <c r="D8" s="94">
        <f t="shared" ref="D8:F8" si="3">SUM(D9:D16)</f>
        <v>52680</v>
      </c>
      <c r="E8" s="94">
        <f t="shared" si="3"/>
        <v>59948</v>
      </c>
      <c r="F8" s="93">
        <f t="shared" si="3"/>
        <v>55775</v>
      </c>
      <c r="G8" s="129">
        <f t="shared" si="1"/>
        <v>2.0193276557597488</v>
      </c>
      <c r="H8" s="95">
        <f>SUM(H9:H16)</f>
        <v>1992.7600000000002</v>
      </c>
      <c r="I8" s="96">
        <f t="shared" si="2"/>
        <v>56.518597322306746</v>
      </c>
    </row>
    <row r="9" spans="1:9" ht="16.5" customHeight="1" x14ac:dyDescent="0.2">
      <c r="A9" s="86" t="s">
        <v>273</v>
      </c>
      <c r="B9" s="87" t="s">
        <v>14</v>
      </c>
      <c r="C9" s="98">
        <v>46031</v>
      </c>
      <c r="D9" s="89">
        <v>21588</v>
      </c>
      <c r="E9" s="89">
        <v>24443</v>
      </c>
      <c r="F9" s="120">
        <v>22242</v>
      </c>
      <c r="G9" s="124">
        <f t="shared" si="1"/>
        <v>2.0695530977430088</v>
      </c>
      <c r="H9" s="124">
        <v>397.44</v>
      </c>
      <c r="I9" s="121">
        <f t="shared" si="2"/>
        <v>115.81873993558776</v>
      </c>
    </row>
    <row r="10" spans="1:9" ht="16.5" customHeight="1" x14ac:dyDescent="0.2">
      <c r="A10" s="86" t="s">
        <v>274</v>
      </c>
      <c r="B10" s="87" t="s">
        <v>15</v>
      </c>
      <c r="C10" s="98">
        <v>6996</v>
      </c>
      <c r="D10" s="89">
        <v>3303</v>
      </c>
      <c r="E10" s="89">
        <v>3693</v>
      </c>
      <c r="F10" s="120">
        <v>3958</v>
      </c>
      <c r="G10" s="124">
        <f t="shared" si="1"/>
        <v>1.7675593734209196</v>
      </c>
      <c r="H10" s="124">
        <v>293.25</v>
      </c>
      <c r="I10" s="121">
        <f t="shared" si="2"/>
        <v>23.856777493606138</v>
      </c>
    </row>
    <row r="11" spans="1:9" ht="16.5" customHeight="1" x14ac:dyDescent="0.2">
      <c r="A11" s="86" t="s">
        <v>275</v>
      </c>
      <c r="B11" s="87" t="s">
        <v>15</v>
      </c>
      <c r="C11" s="98">
        <v>3968</v>
      </c>
      <c r="D11" s="89">
        <v>1847</v>
      </c>
      <c r="E11" s="89">
        <v>2121</v>
      </c>
      <c r="F11" s="120">
        <v>2084</v>
      </c>
      <c r="G11" s="124">
        <f t="shared" si="1"/>
        <v>1.9040307101727447</v>
      </c>
      <c r="H11" s="124">
        <v>187.28</v>
      </c>
      <c r="I11" s="121">
        <f t="shared" si="2"/>
        <v>21.187526697992311</v>
      </c>
    </row>
    <row r="12" spans="1:9" ht="16.5" customHeight="1" x14ac:dyDescent="0.2">
      <c r="A12" s="86" t="s">
        <v>276</v>
      </c>
      <c r="B12" s="87" t="s">
        <v>15</v>
      </c>
      <c r="C12" s="98">
        <v>4290</v>
      </c>
      <c r="D12" s="89">
        <v>2081</v>
      </c>
      <c r="E12" s="89">
        <v>2209</v>
      </c>
      <c r="F12" s="120">
        <v>2069</v>
      </c>
      <c r="G12" s="124">
        <f t="shared" si="1"/>
        <v>2.0734654422426293</v>
      </c>
      <c r="H12" s="124">
        <v>196.75</v>
      </c>
      <c r="I12" s="121">
        <f t="shared" si="2"/>
        <v>21.804320203303686</v>
      </c>
    </row>
    <row r="13" spans="1:9" ht="16.5" customHeight="1" x14ac:dyDescent="0.2">
      <c r="A13" s="86" t="s">
        <v>277</v>
      </c>
      <c r="B13" s="87" t="s">
        <v>15</v>
      </c>
      <c r="C13" s="98">
        <v>4066</v>
      </c>
      <c r="D13" s="89">
        <v>1882</v>
      </c>
      <c r="E13" s="89">
        <v>2184</v>
      </c>
      <c r="F13" s="120">
        <v>2170</v>
      </c>
      <c r="G13" s="124">
        <f t="shared" si="1"/>
        <v>1.8737327188940092</v>
      </c>
      <c r="H13" s="124">
        <v>221.87</v>
      </c>
      <c r="I13" s="121">
        <f t="shared" si="2"/>
        <v>18.326046784152883</v>
      </c>
    </row>
    <row r="14" spans="1:9" ht="16.5" customHeight="1" x14ac:dyDescent="0.2">
      <c r="A14" s="86" t="s">
        <v>278</v>
      </c>
      <c r="B14" s="87" t="s">
        <v>15</v>
      </c>
      <c r="C14" s="98">
        <v>28148</v>
      </c>
      <c r="D14" s="89">
        <v>13007</v>
      </c>
      <c r="E14" s="89">
        <v>15141</v>
      </c>
      <c r="F14" s="120">
        <v>13795</v>
      </c>
      <c r="G14" s="124">
        <f t="shared" si="1"/>
        <v>2.0404494382022471</v>
      </c>
      <c r="H14" s="124">
        <v>216.75</v>
      </c>
      <c r="I14" s="121">
        <f t="shared" si="2"/>
        <v>129.86389850057671</v>
      </c>
    </row>
    <row r="15" spans="1:9" ht="16.5" customHeight="1" x14ac:dyDescent="0.2">
      <c r="A15" s="86" t="s">
        <v>279</v>
      </c>
      <c r="B15" s="87" t="s">
        <v>15</v>
      </c>
      <c r="C15" s="98">
        <v>3899</v>
      </c>
      <c r="D15" s="89">
        <v>1840</v>
      </c>
      <c r="E15" s="89">
        <v>2059</v>
      </c>
      <c r="F15" s="120">
        <v>1880</v>
      </c>
      <c r="G15" s="124">
        <f t="shared" si="1"/>
        <v>2.0739361702127659</v>
      </c>
      <c r="H15" s="124">
        <v>110.63</v>
      </c>
      <c r="I15" s="121">
        <f t="shared" si="2"/>
        <v>35.243604808822198</v>
      </c>
    </row>
    <row r="16" spans="1:9" ht="16.5" customHeight="1" x14ac:dyDescent="0.2">
      <c r="A16" s="86" t="s">
        <v>280</v>
      </c>
      <c r="B16" s="87" t="s">
        <v>15</v>
      </c>
      <c r="C16" s="98">
        <v>15230</v>
      </c>
      <c r="D16" s="89">
        <v>7132</v>
      </c>
      <c r="E16" s="89">
        <v>8098</v>
      </c>
      <c r="F16" s="120">
        <v>7577</v>
      </c>
      <c r="G16" s="124">
        <f t="shared" si="1"/>
        <v>2.0100303550217764</v>
      </c>
      <c r="H16" s="124">
        <v>368.79</v>
      </c>
      <c r="I16" s="121">
        <f t="shared" si="2"/>
        <v>41.297215217332358</v>
      </c>
    </row>
    <row r="17" spans="1:9" ht="16.5" customHeight="1" x14ac:dyDescent="0.2">
      <c r="A17" s="91" t="s">
        <v>281</v>
      </c>
      <c r="B17" s="92" t="s">
        <v>14</v>
      </c>
      <c r="C17" s="93">
        <v>255308</v>
      </c>
      <c r="D17" s="94">
        <v>116270</v>
      </c>
      <c r="E17" s="94">
        <v>139038</v>
      </c>
      <c r="F17" s="93">
        <v>141853</v>
      </c>
      <c r="G17" s="129">
        <f t="shared" si="1"/>
        <v>1.799806842294488</v>
      </c>
      <c r="H17" s="95">
        <v>677.87</v>
      </c>
      <c r="I17" s="96">
        <f t="shared" si="2"/>
        <v>376.63268768347911</v>
      </c>
    </row>
    <row r="18" spans="1:9" ht="33" customHeight="1" x14ac:dyDescent="0.2">
      <c r="A18" s="97" t="s">
        <v>282</v>
      </c>
      <c r="B18" s="92" t="s">
        <v>12</v>
      </c>
      <c r="C18" s="93">
        <f>C19</f>
        <v>22198</v>
      </c>
      <c r="D18" s="94">
        <f t="shared" ref="D18:I18" si="4">D19</f>
        <v>10640</v>
      </c>
      <c r="E18" s="94">
        <f t="shared" si="4"/>
        <v>11558</v>
      </c>
      <c r="F18" s="93">
        <f t="shared" si="4"/>
        <v>11984</v>
      </c>
      <c r="G18" s="129">
        <f t="shared" si="4"/>
        <v>1.8523030707610146</v>
      </c>
      <c r="H18" s="95">
        <f t="shared" si="4"/>
        <v>1423.35</v>
      </c>
      <c r="I18" s="96">
        <f t="shared" si="4"/>
        <v>15.595601925036007</v>
      </c>
    </row>
    <row r="19" spans="1:9" ht="16.5" customHeight="1" x14ac:dyDescent="0.2">
      <c r="A19" s="91" t="s">
        <v>283</v>
      </c>
      <c r="B19" s="92" t="s">
        <v>13</v>
      </c>
      <c r="C19" s="88">
        <f>SUM(C20:C24)</f>
        <v>22198</v>
      </c>
      <c r="D19" s="128">
        <f t="shared" ref="D19:F19" si="5">SUM(D20:D24)</f>
        <v>10640</v>
      </c>
      <c r="E19" s="128">
        <f t="shared" si="5"/>
        <v>11558</v>
      </c>
      <c r="F19" s="88">
        <f t="shared" si="5"/>
        <v>11984</v>
      </c>
      <c r="G19" s="129">
        <f t="shared" si="1"/>
        <v>1.8523030707610146</v>
      </c>
      <c r="H19" s="95">
        <f>SUM(H20:H24)</f>
        <v>1423.35</v>
      </c>
      <c r="I19" s="96">
        <f t="shared" si="2"/>
        <v>15.595601925036007</v>
      </c>
    </row>
    <row r="20" spans="1:9" ht="16.5" customHeight="1" x14ac:dyDescent="0.2">
      <c r="A20" s="86" t="s">
        <v>178</v>
      </c>
      <c r="B20" s="87" t="s">
        <v>15</v>
      </c>
      <c r="C20" s="88">
        <v>7488</v>
      </c>
      <c r="D20" s="128">
        <v>3599</v>
      </c>
      <c r="E20" s="128">
        <v>3889</v>
      </c>
      <c r="F20" s="130">
        <v>4230</v>
      </c>
      <c r="G20" s="122">
        <f t="shared" si="1"/>
        <v>1.7702127659574467</v>
      </c>
      <c r="H20" s="122">
        <v>109.48</v>
      </c>
      <c r="I20" s="125">
        <f t="shared" si="2"/>
        <v>68.396054073803427</v>
      </c>
    </row>
    <row r="21" spans="1:9" ht="16.5" customHeight="1" x14ac:dyDescent="0.2">
      <c r="A21" s="86" t="s">
        <v>177</v>
      </c>
      <c r="B21" s="87" t="s">
        <v>15</v>
      </c>
      <c r="C21" s="98">
        <v>4707</v>
      </c>
      <c r="D21" s="89">
        <v>2194</v>
      </c>
      <c r="E21" s="89">
        <v>2513</v>
      </c>
      <c r="F21" s="120">
        <v>2452</v>
      </c>
      <c r="G21" s="124">
        <f t="shared" si="1"/>
        <v>1.9196574225122349</v>
      </c>
      <c r="H21" s="124">
        <v>547.71</v>
      </c>
      <c r="I21" s="121">
        <f t="shared" si="2"/>
        <v>8.5939639590294128</v>
      </c>
    </row>
    <row r="22" spans="1:9" ht="16.5" customHeight="1" x14ac:dyDescent="0.2">
      <c r="A22" s="86" t="s">
        <v>284</v>
      </c>
      <c r="B22" s="87" t="s">
        <v>15</v>
      </c>
      <c r="C22" s="98">
        <v>3792</v>
      </c>
      <c r="D22" s="89">
        <v>1807</v>
      </c>
      <c r="E22" s="89">
        <v>1985</v>
      </c>
      <c r="F22" s="120">
        <v>1906</v>
      </c>
      <c r="G22" s="124">
        <f t="shared" si="1"/>
        <v>1.9895068205666318</v>
      </c>
      <c r="H22" s="124">
        <v>460.58</v>
      </c>
      <c r="I22" s="121">
        <f t="shared" si="2"/>
        <v>8.2330973989317826</v>
      </c>
    </row>
    <row r="23" spans="1:9" ht="16.5" customHeight="1" x14ac:dyDescent="0.2">
      <c r="A23" s="86" t="s">
        <v>285</v>
      </c>
      <c r="B23" s="87" t="s">
        <v>15</v>
      </c>
      <c r="C23" s="101">
        <v>3625</v>
      </c>
      <c r="D23" s="102">
        <v>1662</v>
      </c>
      <c r="E23" s="102">
        <v>1963</v>
      </c>
      <c r="F23" s="127">
        <v>1867</v>
      </c>
      <c r="G23" s="123">
        <f t="shared" si="1"/>
        <v>1.9416175682913765</v>
      </c>
      <c r="H23" s="123">
        <v>162.59</v>
      </c>
      <c r="I23" s="126">
        <f t="shared" si="2"/>
        <v>22.295344117104374</v>
      </c>
    </row>
    <row r="24" spans="1:9" ht="33" customHeight="1" x14ac:dyDescent="0.2">
      <c r="A24" s="97" t="s">
        <v>286</v>
      </c>
      <c r="B24" s="92" t="s">
        <v>15</v>
      </c>
      <c r="C24" s="101">
        <v>2586</v>
      </c>
      <c r="D24" s="102">
        <v>1378</v>
      </c>
      <c r="E24" s="102">
        <v>1208</v>
      </c>
      <c r="F24" s="127">
        <v>1529</v>
      </c>
      <c r="G24" s="124">
        <f t="shared" si="1"/>
        <v>1.6913015042511446</v>
      </c>
      <c r="H24" s="124">
        <v>142.99</v>
      </c>
      <c r="I24" s="121">
        <f t="shared" si="2"/>
        <v>18.085180781872857</v>
      </c>
    </row>
    <row r="25" spans="1:9" ht="16.5" customHeight="1" x14ac:dyDescent="0.2">
      <c r="A25" s="91" t="s">
        <v>287</v>
      </c>
      <c r="B25" s="92" t="s">
        <v>12</v>
      </c>
      <c r="C25" s="93">
        <v>34485</v>
      </c>
      <c r="D25" s="94">
        <v>16561</v>
      </c>
      <c r="E25" s="94">
        <v>17946</v>
      </c>
      <c r="F25" s="93">
        <v>18031</v>
      </c>
      <c r="G25" s="129">
        <v>1.9125395152792413</v>
      </c>
      <c r="H25" s="95">
        <v>2473.77</v>
      </c>
      <c r="I25" s="96">
        <v>13.940261220727876</v>
      </c>
    </row>
    <row r="26" spans="1:9" ht="16.5" customHeight="1" x14ac:dyDescent="0.2">
      <c r="A26" s="91" t="s">
        <v>288</v>
      </c>
      <c r="B26" s="92" t="s">
        <v>13</v>
      </c>
      <c r="C26" s="93">
        <v>34485</v>
      </c>
      <c r="D26" s="94">
        <v>16561</v>
      </c>
      <c r="E26" s="94">
        <v>17946</v>
      </c>
      <c r="F26" s="93">
        <v>18031</v>
      </c>
      <c r="G26" s="129">
        <v>1.9125395152792413</v>
      </c>
      <c r="H26" s="95">
        <v>2473.77</v>
      </c>
      <c r="I26" s="96">
        <v>13.940261220727876</v>
      </c>
    </row>
    <row r="27" spans="1:9" ht="16.5" customHeight="1" x14ac:dyDescent="0.2">
      <c r="A27" s="86" t="s">
        <v>8</v>
      </c>
      <c r="B27" s="87" t="s">
        <v>15</v>
      </c>
      <c r="C27" s="98">
        <v>16293</v>
      </c>
      <c r="D27" s="89">
        <v>7950</v>
      </c>
      <c r="E27" s="89">
        <v>8343</v>
      </c>
      <c r="F27" s="120">
        <v>8410</v>
      </c>
      <c r="G27" s="124">
        <v>1.9373365041617123</v>
      </c>
      <c r="H27" s="124">
        <v>956.08</v>
      </c>
      <c r="I27" s="121">
        <v>17.041460965609573</v>
      </c>
    </row>
    <row r="28" spans="1:9" ht="16.5" customHeight="1" x14ac:dyDescent="0.2">
      <c r="A28" s="86" t="s">
        <v>289</v>
      </c>
      <c r="B28" s="87" t="s">
        <v>15</v>
      </c>
      <c r="C28" s="98">
        <v>5271</v>
      </c>
      <c r="D28" s="89">
        <v>2466</v>
      </c>
      <c r="E28" s="89">
        <v>2825</v>
      </c>
      <c r="F28" s="120">
        <v>2941</v>
      </c>
      <c r="G28" s="124">
        <v>1.7922475348520912</v>
      </c>
      <c r="H28" s="124">
        <v>310.76</v>
      </c>
      <c r="I28" s="121">
        <v>16.961642425022525</v>
      </c>
    </row>
    <row r="29" spans="1:9" ht="16.5" customHeight="1" x14ac:dyDescent="0.2">
      <c r="A29" s="86" t="s">
        <v>290</v>
      </c>
      <c r="B29" s="87" t="s">
        <v>15</v>
      </c>
      <c r="C29" s="98">
        <v>5178</v>
      </c>
      <c r="D29" s="89">
        <v>2487</v>
      </c>
      <c r="E29" s="89">
        <v>2691</v>
      </c>
      <c r="F29" s="120">
        <v>2537</v>
      </c>
      <c r="G29" s="124">
        <v>2.0409932991722508</v>
      </c>
      <c r="H29" s="124">
        <v>568.25</v>
      </c>
      <c r="I29" s="121">
        <v>9.1121865376154858</v>
      </c>
    </row>
    <row r="30" spans="1:9" ht="16.5" customHeight="1" x14ac:dyDescent="0.2">
      <c r="A30" s="99" t="s">
        <v>291</v>
      </c>
      <c r="B30" s="100" t="s">
        <v>15</v>
      </c>
      <c r="C30" s="101">
        <v>7743</v>
      </c>
      <c r="D30" s="102">
        <v>3658</v>
      </c>
      <c r="E30" s="102">
        <v>4087</v>
      </c>
      <c r="F30" s="127">
        <v>4143</v>
      </c>
      <c r="G30" s="123">
        <v>1.8689355539464156</v>
      </c>
      <c r="H30" s="123">
        <v>638.67999999999995</v>
      </c>
      <c r="I30" s="126">
        <v>12.123442099329869</v>
      </c>
    </row>
    <row r="31" spans="1:9" ht="16.5" customHeight="1" x14ac:dyDescent="0.2">
      <c r="A31" s="103" t="s">
        <v>292</v>
      </c>
      <c r="B31" s="103"/>
      <c r="C31" s="79" t="s">
        <v>297</v>
      </c>
    </row>
    <row r="32" spans="1:9" ht="16.5" customHeight="1" x14ac:dyDescent="0.2">
      <c r="A32" s="103"/>
      <c r="B32" s="103"/>
      <c r="C32" s="79" t="s">
        <v>298</v>
      </c>
    </row>
    <row r="33" spans="1:3" ht="16.5" customHeight="1" x14ac:dyDescent="0.2"/>
    <row r="34" spans="1:3" ht="16.5" customHeight="1" x14ac:dyDescent="0.2">
      <c r="A34" s="103" t="s">
        <v>293</v>
      </c>
      <c r="B34" s="103"/>
      <c r="C34" s="79" t="s">
        <v>294</v>
      </c>
    </row>
    <row r="35" spans="1:3" ht="16.5" customHeight="1" x14ac:dyDescent="0.2">
      <c r="A35" s="103">
        <v>2</v>
      </c>
      <c r="B35" s="103"/>
      <c r="C35" s="79" t="s">
        <v>295</v>
      </c>
    </row>
    <row r="36" spans="1:3" ht="16.5" customHeight="1" x14ac:dyDescent="0.2">
      <c r="A36" s="103">
        <v>3</v>
      </c>
      <c r="B36" s="103"/>
      <c r="C36" s="79" t="s">
        <v>296</v>
      </c>
    </row>
    <row r="37" spans="1:3" ht="16.5" customHeight="1" x14ac:dyDescent="0.2">
      <c r="A37" s="103"/>
      <c r="B37" s="103"/>
    </row>
    <row r="38" spans="1:3" ht="16.5" customHeight="1" x14ac:dyDescent="0.2">
      <c r="A38" s="103"/>
      <c r="B38" s="103"/>
    </row>
    <row r="39" spans="1:3" ht="16.5" customHeight="1" x14ac:dyDescent="0.2"/>
    <row r="40" spans="1:3" ht="16.5" customHeight="1" x14ac:dyDescent="0.2"/>
    <row r="41" spans="1:3" ht="16.5" customHeight="1" x14ac:dyDescent="0.2"/>
    <row r="42" spans="1:3" ht="16.5" customHeight="1" x14ac:dyDescent="0.2"/>
    <row r="43" spans="1:3" ht="16.5" customHeight="1" x14ac:dyDescent="0.2"/>
    <row r="44" spans="1:3" ht="16.5" customHeight="1" x14ac:dyDescent="0.2"/>
    <row r="45" spans="1:3" ht="16.5" customHeight="1" x14ac:dyDescent="0.2"/>
  </sheetData>
  <mergeCells count="6">
    <mergeCell ref="I3:I4"/>
    <mergeCell ref="A3:A4"/>
    <mergeCell ref="C3:E3"/>
    <mergeCell ref="F3:F4"/>
    <mergeCell ref="G3:G4"/>
    <mergeCell ref="H3:H4"/>
  </mergeCells>
  <phoneticPr fontId="5"/>
  <conditionalFormatting sqref="A5:B5 D7:E30 A7:B30">
    <cfRule type="expression" dxfId="319" priority="53" stopIfTrue="1">
      <formula>OR($B5="国", $B5="道")</formula>
    </cfRule>
    <cfRule type="expression" dxfId="318" priority="54" stopIfTrue="1">
      <formula>OR($B5="圏", $B5="局")</formula>
    </cfRule>
    <cfRule type="expression" dxfId="317" priority="55" stopIfTrue="1">
      <formula>OR($B5="所", $A5="札幌市", $A5="小樽市", $A5="函館市", $A5="旭川市")</formula>
    </cfRule>
    <cfRule type="expression" dxfId="316" priority="56" stopIfTrue="1">
      <formula>OR($B5="市", $B5="町", $B5="村")</formula>
    </cfRule>
  </conditionalFormatting>
  <conditionalFormatting sqref="D5:E5">
    <cfRule type="expression" dxfId="315" priority="49" stopIfTrue="1">
      <formula>OR($B5="国", $B5="道")</formula>
    </cfRule>
    <cfRule type="expression" dxfId="314" priority="50" stopIfTrue="1">
      <formula>OR($B5="圏", $B5="局")</formula>
    </cfRule>
    <cfRule type="expression" dxfId="313" priority="51" stopIfTrue="1">
      <formula>OR($B5="所", $A5="札幌市", $A5="小樽市", $A5="函館市", $A5="旭川市")</formula>
    </cfRule>
    <cfRule type="expression" dxfId="312" priority="52" stopIfTrue="1">
      <formula>OR($B5="市", $B5="町", $B5="村")</formula>
    </cfRule>
  </conditionalFormatting>
  <conditionalFormatting sqref="C5 F7:F30 H7:H30 C7:C30">
    <cfRule type="expression" dxfId="311" priority="37" stopIfTrue="1">
      <formula>OR($B5="国", $B5="道")</formula>
    </cfRule>
    <cfRule type="expression" dxfId="310" priority="38" stopIfTrue="1">
      <formula>OR($B5="圏", $B5="局")</formula>
    </cfRule>
    <cfRule type="expression" dxfId="309" priority="39" stopIfTrue="1">
      <formula>OR($B5="所", $A5="札幌市", $A5="小樽市", $A5="函館市", $A5="旭川市")</formula>
    </cfRule>
    <cfRule type="expression" dxfId="308" priority="40" stopIfTrue="1">
      <formula>OR($B5="市", $B5="町", $B5="村")</formula>
    </cfRule>
  </conditionalFormatting>
  <conditionalFormatting sqref="F5">
    <cfRule type="expression" dxfId="307" priority="33" stopIfTrue="1">
      <formula>OR($B5="国", $B5="道")</formula>
    </cfRule>
    <cfRule type="expression" dxfId="306" priority="34" stopIfTrue="1">
      <formula>OR($B5="圏", $B5="局")</formula>
    </cfRule>
    <cfRule type="expression" dxfId="305" priority="35" stopIfTrue="1">
      <formula>OR($B5="所", $A5="札幌市", $A5="小樽市", $A5="函館市", $A5="旭川市")</formula>
    </cfRule>
    <cfRule type="expression" dxfId="304" priority="36" stopIfTrue="1">
      <formula>OR($B5="市", $B5="町", $B5="村")</formula>
    </cfRule>
  </conditionalFormatting>
  <conditionalFormatting sqref="H5">
    <cfRule type="expression" dxfId="303" priority="29" stopIfTrue="1">
      <formula>OR($B5="国", $B5="道")</formula>
    </cfRule>
    <cfRule type="expression" dxfId="302" priority="30" stopIfTrue="1">
      <formula>OR($B5="圏", $B5="局")</formula>
    </cfRule>
    <cfRule type="expression" dxfId="301" priority="31" stopIfTrue="1">
      <formula>OR($B5="所", $A5="札幌市", $A5="小樽市", $A5="函館市", $A5="旭川市")</formula>
    </cfRule>
    <cfRule type="expression" dxfId="300" priority="32" stopIfTrue="1">
      <formula>OR($B5="市", $B5="町", $B5="村")</formula>
    </cfRule>
  </conditionalFormatting>
  <conditionalFormatting sqref="A6:B6">
    <cfRule type="expression" dxfId="299" priority="25" stopIfTrue="1">
      <formula>OR($B6="国", $B6="道")</formula>
    </cfRule>
    <cfRule type="expression" dxfId="298" priority="26" stopIfTrue="1">
      <formula>OR($B6="圏", $B6="局")</formula>
    </cfRule>
    <cfRule type="expression" dxfId="297" priority="27" stopIfTrue="1">
      <formula>OR($B6="所", $A6="札幌市", $A6="小樽市", $A6="函館市", $A6="旭川市")</formula>
    </cfRule>
    <cfRule type="expression" dxfId="296" priority="28" stopIfTrue="1">
      <formula>OR($B6="市", $B6="町", $B6="村")</formula>
    </cfRule>
  </conditionalFormatting>
  <conditionalFormatting sqref="D6:E6">
    <cfRule type="expression" dxfId="295" priority="21" stopIfTrue="1">
      <formula>OR($B6="国", $B6="道")</formula>
    </cfRule>
    <cfRule type="expression" dxfId="294" priority="22" stopIfTrue="1">
      <formula>OR($B6="圏", $B6="局")</formula>
    </cfRule>
    <cfRule type="expression" dxfId="293" priority="23" stopIfTrue="1">
      <formula>OR($B6="所", $A6="札幌市", $A6="小樽市", $A6="函館市", $A6="旭川市")</formula>
    </cfRule>
    <cfRule type="expression" dxfId="292" priority="24" stopIfTrue="1">
      <formula>OR($B6="市", $B6="町", $B6="村")</formula>
    </cfRule>
  </conditionalFormatting>
  <conditionalFormatting sqref="G5:G30">
    <cfRule type="expression" dxfId="291" priority="17" stopIfTrue="1">
      <formula>OR($B5="国", $B5="道")</formula>
    </cfRule>
    <cfRule type="expression" dxfId="290" priority="18" stopIfTrue="1">
      <formula>OR($B5="圏", $B5="局")</formula>
    </cfRule>
    <cfRule type="expression" dxfId="289" priority="19" stopIfTrue="1">
      <formula>OR($B5="所", $A5="札幌市", $A5="小樽市", $A5="函館市", $A5="旭川市")</formula>
    </cfRule>
    <cfRule type="expression" dxfId="288" priority="20" stopIfTrue="1">
      <formula>OR($B5="市", $B5="町", $B5="村")</formula>
    </cfRule>
  </conditionalFormatting>
  <conditionalFormatting sqref="I5:I30">
    <cfRule type="expression" dxfId="287" priority="13" stopIfTrue="1">
      <formula>OR($B5="国", $B5="道")</formula>
    </cfRule>
    <cfRule type="expression" dxfId="286" priority="14" stopIfTrue="1">
      <formula>OR($B5="圏", $B5="局")</formula>
    </cfRule>
    <cfRule type="expression" dxfId="285" priority="15" stopIfTrue="1">
      <formula>OR($B5="所", $A5="札幌市", $A5="小樽市", $A5="函館市", $A5="旭川市")</formula>
    </cfRule>
    <cfRule type="expression" dxfId="284" priority="16" stopIfTrue="1">
      <formula>OR($B5="市", $B5="町", $B5="村")</formula>
    </cfRule>
  </conditionalFormatting>
  <conditionalFormatting sqref="C6">
    <cfRule type="expression" dxfId="283" priority="9" stopIfTrue="1">
      <formula>OR($B6="国", $B6="道")</formula>
    </cfRule>
    <cfRule type="expression" dxfId="282" priority="10" stopIfTrue="1">
      <formula>OR($B6="圏", $B6="局")</formula>
    </cfRule>
    <cfRule type="expression" dxfId="281" priority="11" stopIfTrue="1">
      <formula>OR($B6="所", $A6="札幌市", $A6="小樽市", $A6="函館市", $A6="旭川市")</formula>
    </cfRule>
    <cfRule type="expression" dxfId="280" priority="12" stopIfTrue="1">
      <formula>OR($B6="市", $B6="町", $B6="村")</formula>
    </cfRule>
  </conditionalFormatting>
  <conditionalFormatting sqref="F6">
    <cfRule type="expression" dxfId="279" priority="5" stopIfTrue="1">
      <formula>OR($B6="国", $B6="道")</formula>
    </cfRule>
    <cfRule type="expression" dxfId="278" priority="6" stopIfTrue="1">
      <formula>OR($B6="圏", $B6="局")</formula>
    </cfRule>
    <cfRule type="expression" dxfId="277" priority="7" stopIfTrue="1">
      <formula>OR($B6="所", $A6="札幌市", $A6="小樽市", $A6="函館市", $A6="旭川市")</formula>
    </cfRule>
    <cfRule type="expression" dxfId="276" priority="8" stopIfTrue="1">
      <formula>OR($B6="市", $B6="町", $B6="村")</formula>
    </cfRule>
  </conditionalFormatting>
  <conditionalFormatting sqref="H6">
    <cfRule type="expression" dxfId="275" priority="1" stopIfTrue="1">
      <formula>OR($B6="国", $B6="道")</formula>
    </cfRule>
    <cfRule type="expression" dxfId="274" priority="2" stopIfTrue="1">
      <formula>OR($B6="圏", $B6="局")</formula>
    </cfRule>
    <cfRule type="expression" dxfId="273" priority="3" stopIfTrue="1">
      <formula>OR($B6="所", $A6="札幌市", $A6="小樽市", $A6="函館市", $A6="旭川市")</formula>
    </cfRule>
    <cfRule type="expression" dxfId="272" priority="4" stopIfTrue="1">
      <formula>OR($B6="市", $B6="町", $B6="村")</formula>
    </cfRule>
  </conditionalFormatting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9"/>
  <sheetViews>
    <sheetView topLeftCell="A10" zoomScaleNormal="100" workbookViewId="0">
      <pane xSplit="5" topLeftCell="F1" activePane="topRight" state="frozen"/>
      <selection pane="topRight" activeCell="N26" sqref="N26"/>
    </sheetView>
  </sheetViews>
  <sheetFormatPr defaultColWidth="9" defaultRowHeight="14.5" x14ac:dyDescent="0.2"/>
  <cols>
    <col min="1" max="1" width="16.6328125" style="16" customWidth="1"/>
    <col min="2" max="2" width="20.6328125" style="16" hidden="1" customWidth="1"/>
    <col min="3" max="3" width="14.6328125" style="16" hidden="1" customWidth="1"/>
    <col min="4" max="4" width="4.26953125" style="16" hidden="1" customWidth="1"/>
    <col min="5" max="5" width="19.26953125" style="16" hidden="1" customWidth="1"/>
    <col min="6" max="6" width="12.6328125" style="16" customWidth="1"/>
    <col min="7" max="7" width="12.6328125" style="16" hidden="1" customWidth="1"/>
    <col min="8" max="8" width="12.54296875" style="16" customWidth="1"/>
    <col min="9" max="12" width="12.6328125" style="16" hidden="1" customWidth="1"/>
    <col min="13" max="13" width="0.453125" style="16" customWidth="1"/>
    <col min="14" max="18" width="12.6328125" style="16" customWidth="1"/>
    <col min="19" max="19" width="0.453125" style="16" customWidth="1"/>
    <col min="20" max="23" width="12.6328125" style="16" customWidth="1"/>
    <col min="24" max="16384" width="9" style="16"/>
  </cols>
  <sheetData>
    <row r="1" spans="1:24" s="7" customFormat="1" ht="16.5" customHeight="1" x14ac:dyDescent="0.2">
      <c r="A1" s="7" t="s">
        <v>16</v>
      </c>
    </row>
    <row r="2" spans="1:24" ht="16.5" customHeight="1" x14ac:dyDescent="0.2"/>
    <row r="3" spans="1:24" s="10" customFormat="1" ht="16.5" customHeight="1" x14ac:dyDescent="0.2">
      <c r="A3" s="112"/>
      <c r="B3" s="8"/>
      <c r="C3" s="8"/>
      <c r="D3" s="8"/>
      <c r="E3" s="8"/>
      <c r="F3" s="9" t="s">
        <v>214</v>
      </c>
      <c r="G3" s="114" t="s">
        <v>215</v>
      </c>
      <c r="H3" s="115"/>
      <c r="I3" s="115"/>
      <c r="J3" s="115"/>
      <c r="K3" s="115"/>
      <c r="L3" s="116"/>
      <c r="M3" s="114" t="s">
        <v>216</v>
      </c>
      <c r="N3" s="115"/>
      <c r="O3" s="115"/>
      <c r="P3" s="115"/>
      <c r="Q3" s="115"/>
      <c r="R3" s="116"/>
      <c r="S3" s="114" t="s">
        <v>258</v>
      </c>
      <c r="T3" s="115"/>
      <c r="U3" s="115"/>
      <c r="V3" s="115"/>
      <c r="W3" s="115"/>
      <c r="X3" s="116"/>
    </row>
    <row r="4" spans="1:24" ht="33" customHeight="1" x14ac:dyDescent="0.2">
      <c r="A4" s="113"/>
      <c r="B4" s="11" t="s">
        <v>17</v>
      </c>
      <c r="C4" s="11"/>
      <c r="D4" s="11"/>
      <c r="E4" s="11"/>
      <c r="F4" s="12" t="s">
        <v>18</v>
      </c>
      <c r="G4" s="13" t="s">
        <v>19</v>
      </c>
      <c r="H4" s="14" t="s">
        <v>18</v>
      </c>
      <c r="I4" s="14" t="s">
        <v>20</v>
      </c>
      <c r="J4" s="14" t="s">
        <v>21</v>
      </c>
      <c r="K4" s="14" t="s">
        <v>22</v>
      </c>
      <c r="L4" s="15" t="s">
        <v>23</v>
      </c>
      <c r="M4" s="13" t="s">
        <v>19</v>
      </c>
      <c r="N4" s="14" t="s">
        <v>18</v>
      </c>
      <c r="O4" s="14" t="s">
        <v>20</v>
      </c>
      <c r="P4" s="14" t="s">
        <v>21</v>
      </c>
      <c r="Q4" s="14" t="s">
        <v>22</v>
      </c>
      <c r="R4" s="15" t="s">
        <v>23</v>
      </c>
      <c r="S4" s="13" t="s">
        <v>19</v>
      </c>
      <c r="T4" s="14" t="s">
        <v>18</v>
      </c>
      <c r="U4" s="14" t="s">
        <v>20</v>
      </c>
      <c r="V4" s="14" t="s">
        <v>21</v>
      </c>
      <c r="W4" s="14" t="s">
        <v>22</v>
      </c>
      <c r="X4" s="15" t="s">
        <v>23</v>
      </c>
    </row>
    <row r="5" spans="1:24" x14ac:dyDescent="0.2">
      <c r="A5" s="17" t="s">
        <v>0</v>
      </c>
      <c r="B5" s="18"/>
      <c r="C5" s="18" t="s">
        <v>0</v>
      </c>
      <c r="D5" s="18" t="s">
        <v>10</v>
      </c>
      <c r="E5" s="18" t="s">
        <v>0</v>
      </c>
      <c r="F5" s="19">
        <v>126925843</v>
      </c>
      <c r="G5" s="20">
        <v>126925843</v>
      </c>
      <c r="H5" s="21">
        <v>127767994</v>
      </c>
      <c r="I5" s="21">
        <v>842151</v>
      </c>
      <c r="J5" s="22">
        <v>0.66349844924803847</v>
      </c>
      <c r="K5" s="21">
        <v>49566305</v>
      </c>
      <c r="L5" s="23">
        <v>2.5777187547064484</v>
      </c>
      <c r="M5" s="20">
        <v>127767994</v>
      </c>
      <c r="N5" s="21">
        <v>128057352</v>
      </c>
      <c r="O5" s="21">
        <v>289358</v>
      </c>
      <c r="P5" s="22">
        <v>0.22647142757833391</v>
      </c>
      <c r="Q5" s="21">
        <v>51950504</v>
      </c>
      <c r="R5" s="23">
        <v>2.4649876736518284</v>
      </c>
      <c r="S5" s="20">
        <v>127767994</v>
      </c>
      <c r="T5" s="21">
        <v>127094745</v>
      </c>
      <c r="U5" s="21">
        <f>T5-N5</f>
        <v>-962607</v>
      </c>
      <c r="V5" s="22">
        <f>U5/N5*100</f>
        <v>-0.75169991020898197</v>
      </c>
      <c r="W5" s="21">
        <v>53448685</v>
      </c>
      <c r="X5" s="23">
        <f>T5/W5</f>
        <v>2.3778834783306642</v>
      </c>
    </row>
    <row r="6" spans="1:24" x14ac:dyDescent="0.2">
      <c r="A6" s="17" t="s">
        <v>1</v>
      </c>
      <c r="B6" s="18"/>
      <c r="C6" s="18" t="s">
        <v>1</v>
      </c>
      <c r="D6" s="18" t="s">
        <v>11</v>
      </c>
      <c r="E6" s="18" t="s">
        <v>1</v>
      </c>
      <c r="F6" s="19">
        <v>5683062</v>
      </c>
      <c r="G6" s="20">
        <v>5683062</v>
      </c>
      <c r="H6" s="21">
        <v>5627737</v>
      </c>
      <c r="I6" s="21">
        <v>-55325</v>
      </c>
      <c r="J6" s="22">
        <v>-0.97350688766020854</v>
      </c>
      <c r="K6" s="21">
        <v>2380251</v>
      </c>
      <c r="L6" s="23">
        <v>2.3643460290532383</v>
      </c>
      <c r="M6" s="20">
        <v>5627737</v>
      </c>
      <c r="N6" s="21">
        <v>5506419</v>
      </c>
      <c r="O6" s="21">
        <v>-121318</v>
      </c>
      <c r="P6" s="22">
        <v>-2.1557155211766292</v>
      </c>
      <c r="Q6" s="21">
        <v>2424317</v>
      </c>
      <c r="R6" s="23">
        <v>2.2713279657734531</v>
      </c>
      <c r="S6" s="20">
        <v>5627737</v>
      </c>
      <c r="T6" s="21">
        <v>5381733</v>
      </c>
      <c r="U6" s="21">
        <f t="shared" ref="U6:U41" si="0">T6-N6</f>
        <v>-124686</v>
      </c>
      <c r="V6" s="22">
        <f t="shared" ref="V6:V41" si="1">U6/N6*100</f>
        <v>-2.2643754498159328</v>
      </c>
      <c r="W6" s="21">
        <v>2444810</v>
      </c>
      <c r="X6" s="23">
        <f t="shared" ref="X6:X41" si="2">T6/W6</f>
        <v>2.2012888527124805</v>
      </c>
    </row>
    <row r="7" spans="1:24" x14ac:dyDescent="0.2">
      <c r="A7" s="24" t="s">
        <v>24</v>
      </c>
      <c r="B7" s="18"/>
      <c r="C7" s="18" t="s">
        <v>92</v>
      </c>
      <c r="D7" s="18" t="s">
        <v>12</v>
      </c>
      <c r="E7" s="18" t="s">
        <v>92</v>
      </c>
      <c r="F7" s="19">
        <v>436009</v>
      </c>
      <c r="G7" s="20">
        <v>436009</v>
      </c>
      <c r="H7" s="21">
        <v>422301</v>
      </c>
      <c r="I7" s="21">
        <v>-13708</v>
      </c>
      <c r="J7" s="22">
        <v>-3.1439717987472733</v>
      </c>
      <c r="K7" s="21">
        <v>176620</v>
      </c>
      <c r="L7" s="23">
        <v>2.3910146076322047</v>
      </c>
      <c r="M7" s="20">
        <v>422301</v>
      </c>
      <c r="N7" s="21">
        <v>402525</v>
      </c>
      <c r="O7" s="21">
        <v>-19776</v>
      </c>
      <c r="P7" s="22">
        <v>-4.6829157401947903</v>
      </c>
      <c r="Q7" s="21">
        <v>174740</v>
      </c>
      <c r="R7" s="23">
        <v>2.3035652970127045</v>
      </c>
      <c r="S7" s="20">
        <v>422301</v>
      </c>
      <c r="T7" s="21">
        <f>T8+T24</f>
        <v>381620</v>
      </c>
      <c r="U7" s="21">
        <f t="shared" si="0"/>
        <v>-20905</v>
      </c>
      <c r="V7" s="22">
        <f t="shared" si="1"/>
        <v>-5.19346624433265</v>
      </c>
      <c r="W7" s="21">
        <f>W8+W24</f>
        <v>171640</v>
      </c>
      <c r="X7" s="23">
        <f t="shared" si="2"/>
        <v>2.2233745047774414</v>
      </c>
    </row>
    <row r="8" spans="1:24" x14ac:dyDescent="0.2">
      <c r="A8" s="17" t="s">
        <v>25</v>
      </c>
      <c r="B8" s="18"/>
      <c r="C8" s="18" t="s">
        <v>96</v>
      </c>
      <c r="D8" s="18" t="s">
        <v>13</v>
      </c>
      <c r="E8" s="18" t="s">
        <v>96</v>
      </c>
      <c r="F8" s="19">
        <v>148372</v>
      </c>
      <c r="G8" s="20">
        <v>130698</v>
      </c>
      <c r="H8" s="21">
        <v>128037</v>
      </c>
      <c r="I8" s="21">
        <v>-2661</v>
      </c>
      <c r="J8" s="22">
        <v>-2.0359913694165175</v>
      </c>
      <c r="K8" s="21">
        <v>48209</v>
      </c>
      <c r="L8" s="23">
        <v>2.6558733846377232</v>
      </c>
      <c r="M8" s="20">
        <v>128037</v>
      </c>
      <c r="N8" s="21">
        <v>123398</v>
      </c>
      <c r="O8" s="21">
        <v>-4639</v>
      </c>
      <c r="P8" s="22">
        <v>-3.62317142700938</v>
      </c>
      <c r="Q8" s="21">
        <v>48560</v>
      </c>
      <c r="R8" s="23">
        <v>2.5411449752883031</v>
      </c>
      <c r="S8" s="20">
        <v>128037</v>
      </c>
      <c r="T8" s="21">
        <f>SUM(T9:T23)</f>
        <v>115641</v>
      </c>
      <c r="U8" s="29">
        <f t="shared" si="0"/>
        <v>-7757</v>
      </c>
      <c r="V8" s="30">
        <f t="shared" si="1"/>
        <v>-6.2861634710449117</v>
      </c>
      <c r="W8" s="21">
        <f>SUM(W9:W23)</f>
        <v>47690</v>
      </c>
      <c r="X8" s="31">
        <f t="shared" si="2"/>
        <v>2.4248479765149926</v>
      </c>
    </row>
    <row r="9" spans="1:24" x14ac:dyDescent="0.2">
      <c r="A9" s="25" t="s">
        <v>26</v>
      </c>
      <c r="B9" s="26" t="s">
        <v>27</v>
      </c>
      <c r="C9" s="26" t="s">
        <v>100</v>
      </c>
      <c r="D9" s="26" t="s">
        <v>14</v>
      </c>
      <c r="E9" s="26" t="s">
        <v>217</v>
      </c>
      <c r="F9" s="27" t="s">
        <v>103</v>
      </c>
      <c r="G9" s="28" t="s">
        <v>103</v>
      </c>
      <c r="H9" s="29" t="s">
        <v>103</v>
      </c>
      <c r="I9" s="29" t="s">
        <v>103</v>
      </c>
      <c r="J9" s="30" t="s">
        <v>103</v>
      </c>
      <c r="K9" s="29" t="s">
        <v>103</v>
      </c>
      <c r="L9" s="31" t="s">
        <v>103</v>
      </c>
      <c r="M9" s="28">
        <v>48056</v>
      </c>
      <c r="N9" s="29">
        <v>48032</v>
      </c>
      <c r="O9" s="29">
        <v>-24</v>
      </c>
      <c r="P9" s="30">
        <v>-4.9941734642916596E-2</v>
      </c>
      <c r="Q9" s="29">
        <v>18412</v>
      </c>
      <c r="R9" s="31">
        <v>2.6087334347164894</v>
      </c>
      <c r="S9" s="28">
        <v>48056</v>
      </c>
      <c r="T9" s="29">
        <v>46390</v>
      </c>
      <c r="U9" s="29">
        <f t="shared" si="0"/>
        <v>-1642</v>
      </c>
      <c r="V9" s="30">
        <f t="shared" si="1"/>
        <v>-3.4185542971352429</v>
      </c>
      <c r="W9" s="29">
        <v>18508</v>
      </c>
      <c r="X9" s="31">
        <f t="shared" si="2"/>
        <v>2.5064836827317918</v>
      </c>
    </row>
    <row r="10" spans="1:24" x14ac:dyDescent="0.2">
      <c r="A10" s="32" t="s">
        <v>28</v>
      </c>
      <c r="B10" s="33" t="s">
        <v>27</v>
      </c>
      <c r="C10" s="33" t="s">
        <v>28</v>
      </c>
      <c r="D10" s="33" t="s">
        <v>15</v>
      </c>
      <c r="E10" s="33" t="s">
        <v>218</v>
      </c>
      <c r="F10" s="34">
        <v>11108</v>
      </c>
      <c r="G10" s="35">
        <v>11108</v>
      </c>
      <c r="H10" s="36">
        <v>10121</v>
      </c>
      <c r="I10" s="36">
        <v>-987</v>
      </c>
      <c r="J10" s="37">
        <v>-8.885487936622253</v>
      </c>
      <c r="K10" s="36">
        <v>4203</v>
      </c>
      <c r="L10" s="38">
        <v>2.4080418748512966</v>
      </c>
      <c r="M10" s="35">
        <v>10121</v>
      </c>
      <c r="N10" s="36">
        <v>8748</v>
      </c>
      <c r="O10" s="36">
        <v>-1373</v>
      </c>
      <c r="P10" s="37">
        <v>-13.56585317656358</v>
      </c>
      <c r="Q10" s="36">
        <v>3959</v>
      </c>
      <c r="R10" s="38">
        <v>2.2096489012376863</v>
      </c>
      <c r="S10" s="35">
        <v>10121</v>
      </c>
      <c r="T10" s="36">
        <v>7337</v>
      </c>
      <c r="U10" s="36">
        <f t="shared" si="0"/>
        <v>-1411</v>
      </c>
      <c r="V10" s="37">
        <f t="shared" si="1"/>
        <v>-16.129401005944217</v>
      </c>
      <c r="W10" s="36">
        <v>3571</v>
      </c>
      <c r="X10" s="38">
        <f t="shared" si="2"/>
        <v>2.0546065527863342</v>
      </c>
    </row>
    <row r="11" spans="1:24" x14ac:dyDescent="0.2">
      <c r="A11" s="32" t="s">
        <v>29</v>
      </c>
      <c r="B11" s="33" t="s">
        <v>27</v>
      </c>
      <c r="C11" s="33" t="s">
        <v>29</v>
      </c>
      <c r="D11" s="33" t="s">
        <v>15</v>
      </c>
      <c r="E11" s="33" t="s">
        <v>219</v>
      </c>
      <c r="F11" s="34">
        <v>6795</v>
      </c>
      <c r="G11" s="35">
        <v>6795</v>
      </c>
      <c r="H11" s="36">
        <v>5897</v>
      </c>
      <c r="I11" s="36">
        <v>-898</v>
      </c>
      <c r="J11" s="37">
        <v>-13.215599705665932</v>
      </c>
      <c r="K11" s="36">
        <v>2340</v>
      </c>
      <c r="L11" s="38">
        <v>2.52008547008547</v>
      </c>
      <c r="M11" s="35">
        <v>5897</v>
      </c>
      <c r="N11" s="36">
        <v>5114</v>
      </c>
      <c r="O11" s="36">
        <v>-783</v>
      </c>
      <c r="P11" s="37">
        <v>-13.277937934542988</v>
      </c>
      <c r="Q11" s="36">
        <v>2194</v>
      </c>
      <c r="R11" s="38">
        <v>2.3309024612579763</v>
      </c>
      <c r="S11" s="35">
        <v>5897</v>
      </c>
      <c r="T11" s="36">
        <v>4422</v>
      </c>
      <c r="U11" s="36">
        <f t="shared" si="0"/>
        <v>-692</v>
      </c>
      <c r="V11" s="37">
        <f t="shared" si="1"/>
        <v>-13.531482205709816</v>
      </c>
      <c r="W11" s="36">
        <v>2039</v>
      </c>
      <c r="X11" s="38">
        <f t="shared" si="2"/>
        <v>2.1687101520353114</v>
      </c>
    </row>
    <row r="12" spans="1:24" x14ac:dyDescent="0.2">
      <c r="A12" s="32" t="s">
        <v>30</v>
      </c>
      <c r="B12" s="33" t="s">
        <v>27</v>
      </c>
      <c r="C12" s="33" t="s">
        <v>30</v>
      </c>
      <c r="D12" s="33" t="s">
        <v>15</v>
      </c>
      <c r="E12" s="33" t="s">
        <v>220</v>
      </c>
      <c r="F12" s="34">
        <v>5832</v>
      </c>
      <c r="G12" s="35">
        <v>5832</v>
      </c>
      <c r="H12" s="36">
        <v>5447</v>
      </c>
      <c r="I12" s="36">
        <v>-385</v>
      </c>
      <c r="J12" s="37">
        <v>-6.6015089163237315</v>
      </c>
      <c r="K12" s="36">
        <v>2050</v>
      </c>
      <c r="L12" s="38">
        <v>2.6570731707317075</v>
      </c>
      <c r="M12" s="35">
        <v>5447</v>
      </c>
      <c r="N12" s="36">
        <v>5074</v>
      </c>
      <c r="O12" s="36">
        <v>-373</v>
      </c>
      <c r="P12" s="37">
        <v>-6.8478061318156787</v>
      </c>
      <c r="Q12" s="36">
        <v>2009</v>
      </c>
      <c r="R12" s="38">
        <v>2.5256346441015429</v>
      </c>
      <c r="S12" s="35">
        <v>5447</v>
      </c>
      <c r="T12" s="36">
        <v>4653</v>
      </c>
      <c r="U12" s="36">
        <f t="shared" si="0"/>
        <v>-421</v>
      </c>
      <c r="V12" s="37">
        <f t="shared" si="1"/>
        <v>-8.2972014189988172</v>
      </c>
      <c r="W12" s="36">
        <v>2003</v>
      </c>
      <c r="X12" s="38">
        <f t="shared" si="2"/>
        <v>2.3230154767848226</v>
      </c>
    </row>
    <row r="13" spans="1:24" x14ac:dyDescent="0.2">
      <c r="A13" s="32" t="s">
        <v>31</v>
      </c>
      <c r="B13" s="33" t="s">
        <v>27</v>
      </c>
      <c r="C13" s="33" t="s">
        <v>31</v>
      </c>
      <c r="D13" s="33" t="s">
        <v>15</v>
      </c>
      <c r="E13" s="33" t="s">
        <v>221</v>
      </c>
      <c r="F13" s="34">
        <v>6665</v>
      </c>
      <c r="G13" s="35">
        <v>6665</v>
      </c>
      <c r="H13" s="36">
        <v>6024</v>
      </c>
      <c r="I13" s="36">
        <v>-641</v>
      </c>
      <c r="J13" s="37">
        <v>-9.6174043510877709</v>
      </c>
      <c r="K13" s="36">
        <v>2465</v>
      </c>
      <c r="L13" s="38">
        <v>2.4438133874239352</v>
      </c>
      <c r="M13" s="35">
        <v>6024</v>
      </c>
      <c r="N13" s="36">
        <v>5341</v>
      </c>
      <c r="O13" s="36">
        <v>-683</v>
      </c>
      <c r="P13" s="37">
        <v>-11.337981407702523</v>
      </c>
      <c r="Q13" s="36">
        <v>2317</v>
      </c>
      <c r="R13" s="38">
        <v>2.3051359516616312</v>
      </c>
      <c r="S13" s="35">
        <v>6024</v>
      </c>
      <c r="T13" s="36">
        <v>4547</v>
      </c>
      <c r="U13" s="36">
        <f t="shared" si="0"/>
        <v>-794</v>
      </c>
      <c r="V13" s="37">
        <f t="shared" si="1"/>
        <v>-14.866129938213819</v>
      </c>
      <c r="W13" s="36">
        <v>2140</v>
      </c>
      <c r="X13" s="38">
        <f t="shared" si="2"/>
        <v>2.1247663551401867</v>
      </c>
    </row>
    <row r="14" spans="1:24" x14ac:dyDescent="0.2">
      <c r="A14" s="32" t="s">
        <v>32</v>
      </c>
      <c r="B14" s="33" t="s">
        <v>27</v>
      </c>
      <c r="C14" s="33" t="s">
        <v>222</v>
      </c>
      <c r="D14" s="33" t="s">
        <v>15</v>
      </c>
      <c r="E14" s="33" t="s">
        <v>223</v>
      </c>
      <c r="F14" s="34">
        <v>35777</v>
      </c>
      <c r="G14" s="35">
        <v>35777</v>
      </c>
      <c r="H14" s="36">
        <v>37258</v>
      </c>
      <c r="I14" s="36">
        <v>1481</v>
      </c>
      <c r="J14" s="37">
        <v>4.1395309835928114</v>
      </c>
      <c r="K14" s="36">
        <v>14122</v>
      </c>
      <c r="L14" s="38">
        <v>2.6382948590851156</v>
      </c>
      <c r="M14" s="35" t="s">
        <v>103</v>
      </c>
      <c r="N14" s="36" t="s">
        <v>103</v>
      </c>
      <c r="O14" s="36" t="s">
        <v>103</v>
      </c>
      <c r="P14" s="37" t="s">
        <v>103</v>
      </c>
      <c r="Q14" s="36" t="s">
        <v>103</v>
      </c>
      <c r="R14" s="38" t="s">
        <v>103</v>
      </c>
      <c r="S14" s="35" t="s">
        <v>103</v>
      </c>
      <c r="T14" s="36" t="s">
        <v>103</v>
      </c>
      <c r="U14" s="36" t="s">
        <v>259</v>
      </c>
      <c r="V14" s="37" t="s">
        <v>259</v>
      </c>
      <c r="W14" s="36" t="s">
        <v>103</v>
      </c>
      <c r="X14" s="38" t="s">
        <v>259</v>
      </c>
    </row>
    <row r="15" spans="1:24" x14ac:dyDescent="0.2">
      <c r="A15" s="32" t="s">
        <v>33</v>
      </c>
      <c r="B15" s="33" t="s">
        <v>27</v>
      </c>
      <c r="C15" s="33" t="s">
        <v>224</v>
      </c>
      <c r="D15" s="33" t="s">
        <v>15</v>
      </c>
      <c r="E15" s="33" t="s">
        <v>225</v>
      </c>
      <c r="F15" s="34">
        <v>11027</v>
      </c>
      <c r="G15" s="35">
        <v>11027</v>
      </c>
      <c r="H15" s="36">
        <v>10798</v>
      </c>
      <c r="I15" s="36">
        <v>-229</v>
      </c>
      <c r="J15" s="37">
        <v>-2.0767207762764124</v>
      </c>
      <c r="K15" s="36">
        <v>3657</v>
      </c>
      <c r="L15" s="38">
        <v>2.9526934645884606</v>
      </c>
      <c r="M15" s="35" t="s">
        <v>103</v>
      </c>
      <c r="N15" s="36" t="s">
        <v>103</v>
      </c>
      <c r="O15" s="36" t="s">
        <v>103</v>
      </c>
      <c r="P15" s="37" t="s">
        <v>103</v>
      </c>
      <c r="Q15" s="36" t="s">
        <v>103</v>
      </c>
      <c r="R15" s="38" t="s">
        <v>103</v>
      </c>
      <c r="S15" s="35" t="s">
        <v>103</v>
      </c>
      <c r="T15" s="36" t="s">
        <v>103</v>
      </c>
      <c r="U15" s="36" t="s">
        <v>259</v>
      </c>
      <c r="V15" s="37" t="s">
        <v>259</v>
      </c>
      <c r="W15" s="36" t="s">
        <v>103</v>
      </c>
      <c r="X15" s="38" t="s">
        <v>259</v>
      </c>
    </row>
    <row r="16" spans="1:24" x14ac:dyDescent="0.2">
      <c r="A16" s="32" t="s">
        <v>34</v>
      </c>
      <c r="B16" s="33" t="s">
        <v>27</v>
      </c>
      <c r="C16" s="33" t="s">
        <v>34</v>
      </c>
      <c r="D16" s="33" t="s">
        <v>15</v>
      </c>
      <c r="E16" s="33" t="s">
        <v>226</v>
      </c>
      <c r="F16" s="34">
        <v>28354</v>
      </c>
      <c r="G16" s="35">
        <v>28354</v>
      </c>
      <c r="H16" s="36">
        <v>28424</v>
      </c>
      <c r="I16" s="36">
        <v>70</v>
      </c>
      <c r="J16" s="37">
        <v>0.24687874726669959</v>
      </c>
      <c r="K16" s="36">
        <v>10363</v>
      </c>
      <c r="L16" s="38">
        <v>2.7428350863649524</v>
      </c>
      <c r="M16" s="35">
        <v>28424</v>
      </c>
      <c r="N16" s="36">
        <v>28463</v>
      </c>
      <c r="O16" s="36">
        <v>39</v>
      </c>
      <c r="P16" s="37">
        <v>0.13720799324514493</v>
      </c>
      <c r="Q16" s="36">
        <v>10891</v>
      </c>
      <c r="R16" s="38">
        <v>2.6134422918005691</v>
      </c>
      <c r="S16" s="35">
        <v>28424</v>
      </c>
      <c r="T16" s="36">
        <v>28120</v>
      </c>
      <c r="U16" s="36">
        <f t="shared" si="0"/>
        <v>-343</v>
      </c>
      <c r="V16" s="37">
        <f t="shared" si="1"/>
        <v>-1.2050732529951165</v>
      </c>
      <c r="W16" s="36">
        <v>11141</v>
      </c>
      <c r="X16" s="38">
        <f t="shared" si="2"/>
        <v>2.5240104119917421</v>
      </c>
    </row>
    <row r="17" spans="1:24" x14ac:dyDescent="0.2">
      <c r="A17" s="32" t="s">
        <v>35</v>
      </c>
      <c r="B17" s="33" t="s">
        <v>27</v>
      </c>
      <c r="C17" s="33" t="s">
        <v>227</v>
      </c>
      <c r="D17" s="33" t="s">
        <v>15</v>
      </c>
      <c r="E17" s="33" t="s">
        <v>228</v>
      </c>
      <c r="F17" s="34">
        <v>3893</v>
      </c>
      <c r="G17" s="35" t="s">
        <v>103</v>
      </c>
      <c r="H17" s="36" t="s">
        <v>103</v>
      </c>
      <c r="I17" s="36" t="s">
        <v>103</v>
      </c>
      <c r="J17" s="37" t="s">
        <v>103</v>
      </c>
      <c r="K17" s="36" t="s">
        <v>103</v>
      </c>
      <c r="L17" s="38" t="s">
        <v>103</v>
      </c>
      <c r="M17" s="35" t="s">
        <v>103</v>
      </c>
      <c r="N17" s="36" t="s">
        <v>103</v>
      </c>
      <c r="O17" s="36" t="s">
        <v>103</v>
      </c>
      <c r="P17" s="37" t="s">
        <v>103</v>
      </c>
      <c r="Q17" s="36" t="s">
        <v>103</v>
      </c>
      <c r="R17" s="38" t="s">
        <v>103</v>
      </c>
      <c r="S17" s="35" t="s">
        <v>103</v>
      </c>
      <c r="T17" s="36" t="s">
        <v>103</v>
      </c>
      <c r="U17" s="36" t="s">
        <v>259</v>
      </c>
      <c r="V17" s="37" t="s">
        <v>259</v>
      </c>
      <c r="W17" s="36" t="s">
        <v>103</v>
      </c>
      <c r="X17" s="38" t="s">
        <v>259</v>
      </c>
    </row>
    <row r="18" spans="1:24" x14ac:dyDescent="0.2">
      <c r="A18" s="32" t="s">
        <v>36</v>
      </c>
      <c r="B18" s="33" t="s">
        <v>27</v>
      </c>
      <c r="C18" s="33" t="s">
        <v>229</v>
      </c>
      <c r="D18" s="33" t="s">
        <v>15</v>
      </c>
      <c r="E18" s="33" t="s">
        <v>230</v>
      </c>
      <c r="F18" s="34">
        <v>4624</v>
      </c>
      <c r="G18" s="35" t="s">
        <v>103</v>
      </c>
      <c r="H18" s="36" t="s">
        <v>103</v>
      </c>
      <c r="I18" s="36" t="s">
        <v>103</v>
      </c>
      <c r="J18" s="37" t="s">
        <v>103</v>
      </c>
      <c r="K18" s="36" t="s">
        <v>103</v>
      </c>
      <c r="L18" s="38" t="s">
        <v>103</v>
      </c>
      <c r="M18" s="35" t="s">
        <v>103</v>
      </c>
      <c r="N18" s="36" t="s">
        <v>103</v>
      </c>
      <c r="O18" s="36" t="s">
        <v>103</v>
      </c>
      <c r="P18" s="37" t="s">
        <v>103</v>
      </c>
      <c r="Q18" s="36" t="s">
        <v>103</v>
      </c>
      <c r="R18" s="38" t="s">
        <v>103</v>
      </c>
      <c r="S18" s="35" t="s">
        <v>103</v>
      </c>
      <c r="T18" s="36" t="s">
        <v>103</v>
      </c>
      <c r="U18" s="36" t="s">
        <v>259</v>
      </c>
      <c r="V18" s="37" t="s">
        <v>259</v>
      </c>
      <c r="W18" s="36" t="s">
        <v>103</v>
      </c>
      <c r="X18" s="38" t="s">
        <v>259</v>
      </c>
    </row>
    <row r="19" spans="1:24" x14ac:dyDescent="0.2">
      <c r="A19" s="32" t="s">
        <v>37</v>
      </c>
      <c r="B19" s="33" t="s">
        <v>27</v>
      </c>
      <c r="C19" s="33" t="s">
        <v>231</v>
      </c>
      <c r="D19" s="33" t="s">
        <v>232</v>
      </c>
      <c r="E19" s="33" t="s">
        <v>233</v>
      </c>
      <c r="F19" s="34">
        <v>1586</v>
      </c>
      <c r="G19" s="35" t="s">
        <v>103</v>
      </c>
      <c r="H19" s="36" t="s">
        <v>103</v>
      </c>
      <c r="I19" s="36" t="s">
        <v>103</v>
      </c>
      <c r="J19" s="37" t="s">
        <v>103</v>
      </c>
      <c r="K19" s="36" t="s">
        <v>103</v>
      </c>
      <c r="L19" s="38" t="s">
        <v>103</v>
      </c>
      <c r="M19" s="35" t="s">
        <v>103</v>
      </c>
      <c r="N19" s="36" t="s">
        <v>103</v>
      </c>
      <c r="O19" s="36" t="s">
        <v>103</v>
      </c>
      <c r="P19" s="37" t="s">
        <v>103</v>
      </c>
      <c r="Q19" s="36" t="s">
        <v>103</v>
      </c>
      <c r="R19" s="38" t="s">
        <v>103</v>
      </c>
      <c r="S19" s="35" t="s">
        <v>103</v>
      </c>
      <c r="T19" s="36" t="s">
        <v>103</v>
      </c>
      <c r="U19" s="36" t="s">
        <v>259</v>
      </c>
      <c r="V19" s="37" t="s">
        <v>259</v>
      </c>
      <c r="W19" s="36" t="s">
        <v>103</v>
      </c>
      <c r="X19" s="38" t="s">
        <v>259</v>
      </c>
    </row>
    <row r="20" spans="1:24" x14ac:dyDescent="0.2">
      <c r="A20" s="32" t="s">
        <v>38</v>
      </c>
      <c r="B20" s="33" t="s">
        <v>27</v>
      </c>
      <c r="C20" s="33" t="s">
        <v>234</v>
      </c>
      <c r="D20" s="33" t="s">
        <v>15</v>
      </c>
      <c r="E20" s="33" t="s">
        <v>235</v>
      </c>
      <c r="F20" s="34">
        <v>7571</v>
      </c>
      <c r="G20" s="35" t="s">
        <v>103</v>
      </c>
      <c r="H20" s="36" t="s">
        <v>103</v>
      </c>
      <c r="I20" s="36" t="s">
        <v>103</v>
      </c>
      <c r="J20" s="37" t="s">
        <v>103</v>
      </c>
      <c r="K20" s="36" t="s">
        <v>103</v>
      </c>
      <c r="L20" s="38" t="s">
        <v>103</v>
      </c>
      <c r="M20" s="35" t="s">
        <v>103</v>
      </c>
      <c r="N20" s="36" t="s">
        <v>103</v>
      </c>
      <c r="O20" s="36" t="s">
        <v>103</v>
      </c>
      <c r="P20" s="37" t="s">
        <v>103</v>
      </c>
      <c r="Q20" s="36" t="s">
        <v>103</v>
      </c>
      <c r="R20" s="38" t="s">
        <v>103</v>
      </c>
      <c r="S20" s="35" t="s">
        <v>103</v>
      </c>
      <c r="T20" s="36" t="s">
        <v>103</v>
      </c>
      <c r="U20" s="36" t="s">
        <v>259</v>
      </c>
      <c r="V20" s="37" t="s">
        <v>259</v>
      </c>
      <c r="W20" s="36" t="s">
        <v>103</v>
      </c>
      <c r="X20" s="38" t="s">
        <v>259</v>
      </c>
    </row>
    <row r="21" spans="1:24" x14ac:dyDescent="0.2">
      <c r="A21" s="32" t="s">
        <v>39</v>
      </c>
      <c r="B21" s="33" t="s">
        <v>27</v>
      </c>
      <c r="C21" s="33" t="s">
        <v>39</v>
      </c>
      <c r="D21" s="33" t="s">
        <v>15</v>
      </c>
      <c r="E21" s="33" t="s">
        <v>236</v>
      </c>
      <c r="F21" s="34">
        <v>4907</v>
      </c>
      <c r="G21" s="35">
        <v>4907</v>
      </c>
      <c r="H21" s="36">
        <v>4919</v>
      </c>
      <c r="I21" s="36">
        <v>12</v>
      </c>
      <c r="J21" s="37">
        <v>0.24454860403505196</v>
      </c>
      <c r="K21" s="36">
        <v>1646</v>
      </c>
      <c r="L21" s="38">
        <v>2.9884568651275818</v>
      </c>
      <c r="M21" s="35">
        <v>4919</v>
      </c>
      <c r="N21" s="36">
        <v>4767</v>
      </c>
      <c r="O21" s="36">
        <v>-152</v>
      </c>
      <c r="P21" s="37">
        <v>-3.0900589550721693</v>
      </c>
      <c r="Q21" s="36">
        <v>1675</v>
      </c>
      <c r="R21" s="38">
        <v>2.8459701492537315</v>
      </c>
      <c r="S21" s="35">
        <v>4919</v>
      </c>
      <c r="T21" s="36">
        <v>4226</v>
      </c>
      <c r="U21" s="36">
        <f t="shared" si="0"/>
        <v>-541</v>
      </c>
      <c r="V21" s="37">
        <f t="shared" si="1"/>
        <v>-11.348856723306062</v>
      </c>
      <c r="W21" s="36">
        <v>1660</v>
      </c>
      <c r="X21" s="38">
        <f t="shared" si="2"/>
        <v>2.5457831325301203</v>
      </c>
    </row>
    <row r="22" spans="1:24" x14ac:dyDescent="0.2">
      <c r="A22" s="32" t="s">
        <v>40</v>
      </c>
      <c r="B22" s="33" t="s">
        <v>27</v>
      </c>
      <c r="C22" s="33" t="s">
        <v>237</v>
      </c>
      <c r="D22" s="33" t="s">
        <v>15</v>
      </c>
      <c r="E22" s="33" t="s">
        <v>238</v>
      </c>
      <c r="F22" s="34">
        <v>5129</v>
      </c>
      <c r="G22" s="35" t="s">
        <v>103</v>
      </c>
      <c r="H22" s="36" t="s">
        <v>103</v>
      </c>
      <c r="I22" s="36" t="s">
        <v>103</v>
      </c>
      <c r="J22" s="37" t="s">
        <v>103</v>
      </c>
      <c r="K22" s="36" t="s">
        <v>103</v>
      </c>
      <c r="L22" s="38" t="s">
        <v>103</v>
      </c>
      <c r="M22" s="35" t="s">
        <v>103</v>
      </c>
      <c r="N22" s="36" t="s">
        <v>103</v>
      </c>
      <c r="O22" s="36" t="s">
        <v>103</v>
      </c>
      <c r="P22" s="37" t="s">
        <v>103</v>
      </c>
      <c r="Q22" s="36" t="s">
        <v>103</v>
      </c>
      <c r="R22" s="38" t="s">
        <v>103</v>
      </c>
      <c r="S22" s="35" t="s">
        <v>103</v>
      </c>
      <c r="T22" s="36" t="s">
        <v>103</v>
      </c>
      <c r="U22" s="36" t="s">
        <v>259</v>
      </c>
      <c r="V22" s="37" t="s">
        <v>259</v>
      </c>
      <c r="W22" s="36" t="s">
        <v>103</v>
      </c>
      <c r="X22" s="38" t="s">
        <v>259</v>
      </c>
    </row>
    <row r="23" spans="1:24" x14ac:dyDescent="0.2">
      <c r="A23" s="32" t="s">
        <v>41</v>
      </c>
      <c r="B23" s="33" t="s">
        <v>27</v>
      </c>
      <c r="C23" s="33" t="s">
        <v>41</v>
      </c>
      <c r="D23" s="33" t="s">
        <v>15</v>
      </c>
      <c r="E23" s="33" t="s">
        <v>239</v>
      </c>
      <c r="F23" s="34">
        <v>15104</v>
      </c>
      <c r="G23" s="35">
        <v>20233</v>
      </c>
      <c r="H23" s="36">
        <v>19149</v>
      </c>
      <c r="I23" s="36">
        <v>-1084</v>
      </c>
      <c r="J23" s="37">
        <v>-5.3575841447140808</v>
      </c>
      <c r="K23" s="36">
        <v>7363</v>
      </c>
      <c r="L23" s="38">
        <v>2.6007062338720632</v>
      </c>
      <c r="M23" s="35">
        <v>19149</v>
      </c>
      <c r="N23" s="36">
        <v>17859</v>
      </c>
      <c r="O23" s="36">
        <v>-1290</v>
      </c>
      <c r="P23" s="37">
        <v>-6.736644211185963</v>
      </c>
      <c r="Q23" s="36">
        <v>7103</v>
      </c>
      <c r="R23" s="38">
        <v>2.5142897367309587</v>
      </c>
      <c r="S23" s="35">
        <v>19149</v>
      </c>
      <c r="T23" s="36">
        <v>15946</v>
      </c>
      <c r="U23" s="43">
        <f t="shared" si="0"/>
        <v>-1913</v>
      </c>
      <c r="V23" s="44">
        <f t="shared" si="1"/>
        <v>-10.711685984657596</v>
      </c>
      <c r="W23" s="36">
        <v>6628</v>
      </c>
      <c r="X23" s="45">
        <f t="shared" si="2"/>
        <v>2.4058539529269765</v>
      </c>
    </row>
    <row r="24" spans="1:24" x14ac:dyDescent="0.2">
      <c r="A24" s="17" t="s">
        <v>42</v>
      </c>
      <c r="B24" s="18" t="s">
        <v>43</v>
      </c>
      <c r="C24" s="18" t="s">
        <v>126</v>
      </c>
      <c r="D24" s="18" t="s">
        <v>14</v>
      </c>
      <c r="E24" s="18" t="s">
        <v>240</v>
      </c>
      <c r="F24" s="19">
        <v>287637</v>
      </c>
      <c r="G24" s="20">
        <v>305311</v>
      </c>
      <c r="H24" s="21">
        <v>294264</v>
      </c>
      <c r="I24" s="21">
        <v>-11047</v>
      </c>
      <c r="J24" s="22">
        <v>-3.6182777561240833</v>
      </c>
      <c r="K24" s="21">
        <v>128411</v>
      </c>
      <c r="L24" s="23">
        <v>2.2915793818286594</v>
      </c>
      <c r="M24" s="20">
        <v>294264</v>
      </c>
      <c r="N24" s="21">
        <v>279127</v>
      </c>
      <c r="O24" s="21">
        <v>-15137</v>
      </c>
      <c r="P24" s="22">
        <v>-5.1440203354810645</v>
      </c>
      <c r="Q24" s="21">
        <v>126180</v>
      </c>
      <c r="R24" s="23">
        <v>2.2121334601363132</v>
      </c>
      <c r="S24" s="20">
        <v>294264</v>
      </c>
      <c r="T24" s="21">
        <v>265979</v>
      </c>
      <c r="U24" s="43">
        <f t="shared" si="0"/>
        <v>-13148</v>
      </c>
      <c r="V24" s="44">
        <f t="shared" si="1"/>
        <v>-4.7104006420016695</v>
      </c>
      <c r="W24" s="21">
        <v>123950</v>
      </c>
      <c r="X24" s="45">
        <f t="shared" si="2"/>
        <v>2.1458572004840661</v>
      </c>
    </row>
    <row r="25" spans="1:24" ht="30" customHeight="1" x14ac:dyDescent="0.2">
      <c r="A25" s="24" t="s">
        <v>44</v>
      </c>
      <c r="B25" s="18"/>
      <c r="C25" s="18" t="s">
        <v>130</v>
      </c>
      <c r="D25" s="18" t="s">
        <v>12</v>
      </c>
      <c r="E25" s="18" t="s">
        <v>130</v>
      </c>
      <c r="F25" s="19">
        <v>32280</v>
      </c>
      <c r="G25" s="20">
        <v>32280</v>
      </c>
      <c r="H25" s="21">
        <v>29782</v>
      </c>
      <c r="I25" s="21">
        <v>-2498</v>
      </c>
      <c r="J25" s="22">
        <v>-7.7385377942998765</v>
      </c>
      <c r="K25" s="21">
        <v>12105</v>
      </c>
      <c r="L25" s="23">
        <v>2.4603056588186698</v>
      </c>
      <c r="M25" s="20">
        <v>29782</v>
      </c>
      <c r="N25" s="21">
        <v>26282</v>
      </c>
      <c r="O25" s="21">
        <v>-3500</v>
      </c>
      <c r="P25" s="22">
        <v>-0.59417582074018371</v>
      </c>
      <c r="Q25" s="21">
        <v>11370</v>
      </c>
      <c r="R25" s="23">
        <v>11.571954042758168</v>
      </c>
      <c r="S25" s="20">
        <v>29782</v>
      </c>
      <c r="T25" s="21">
        <v>23769</v>
      </c>
      <c r="U25" s="21">
        <v>-2513</v>
      </c>
      <c r="V25" s="22">
        <v>-0.49428196459943008</v>
      </c>
      <c r="W25" s="21">
        <v>10689</v>
      </c>
      <c r="X25" s="23">
        <v>11.113467221557533</v>
      </c>
    </row>
    <row r="26" spans="1:24" x14ac:dyDescent="0.2">
      <c r="A26" s="25" t="s">
        <v>45</v>
      </c>
      <c r="B26" s="26"/>
      <c r="C26" s="26" t="s">
        <v>134</v>
      </c>
      <c r="D26" s="26" t="s">
        <v>13</v>
      </c>
      <c r="E26" s="26" t="s">
        <v>134</v>
      </c>
      <c r="F26" s="27">
        <v>32280</v>
      </c>
      <c r="G26" s="28">
        <v>32280</v>
      </c>
      <c r="H26" s="29">
        <v>29782</v>
      </c>
      <c r="I26" s="29">
        <v>-2498</v>
      </c>
      <c r="J26" s="30">
        <v>-7.7385377942998765</v>
      </c>
      <c r="K26" s="29">
        <v>12105</v>
      </c>
      <c r="L26" s="31">
        <v>2.4603056588186698</v>
      </c>
      <c r="M26" s="28">
        <v>29782</v>
      </c>
      <c r="N26" s="29">
        <v>26282</v>
      </c>
      <c r="O26" s="29">
        <v>-3500</v>
      </c>
      <c r="P26" s="30">
        <v>-0.59417582074018371</v>
      </c>
      <c r="Q26" s="29">
        <v>11370</v>
      </c>
      <c r="R26" s="31">
        <v>11.571954042758168</v>
      </c>
      <c r="S26" s="28">
        <v>29782</v>
      </c>
      <c r="T26" s="29">
        <v>23769</v>
      </c>
      <c r="U26" s="29">
        <v>-2513</v>
      </c>
      <c r="V26" s="30">
        <v>-0.49428196459943008</v>
      </c>
      <c r="W26" s="29">
        <v>10689</v>
      </c>
      <c r="X26" s="31">
        <v>11.113467221557533</v>
      </c>
    </row>
    <row r="27" spans="1:24" x14ac:dyDescent="0.2">
      <c r="A27" s="25" t="s">
        <v>178</v>
      </c>
      <c r="B27" s="26" t="s">
        <v>46</v>
      </c>
      <c r="C27" s="26" t="s">
        <v>2</v>
      </c>
      <c r="D27" s="26" t="s">
        <v>15</v>
      </c>
      <c r="E27" s="26" t="s">
        <v>241</v>
      </c>
      <c r="F27" s="27">
        <v>10959</v>
      </c>
      <c r="G27" s="28">
        <v>10959</v>
      </c>
      <c r="H27" s="29">
        <v>10131</v>
      </c>
      <c r="I27" s="29">
        <v>-828</v>
      </c>
      <c r="J27" s="30">
        <v>-7.5554338899534628</v>
      </c>
      <c r="K27" s="29">
        <v>4291</v>
      </c>
      <c r="L27" s="31">
        <v>2.3609881146585878</v>
      </c>
      <c r="M27" s="28">
        <v>10131</v>
      </c>
      <c r="N27" s="29">
        <v>9004</v>
      </c>
      <c r="O27" s="29">
        <v>-1127</v>
      </c>
      <c r="P27" s="30">
        <v>-0.11124272036324154</v>
      </c>
      <c r="Q27" s="29">
        <v>3968</v>
      </c>
      <c r="R27" s="31">
        <v>2.2691532258064515</v>
      </c>
      <c r="S27" s="28">
        <v>10131</v>
      </c>
      <c r="T27" s="29">
        <v>8248</v>
      </c>
      <c r="U27" s="29">
        <v>-756</v>
      </c>
      <c r="V27" s="30">
        <v>-8.3962683251888048E-2</v>
      </c>
      <c r="W27" s="29">
        <v>3752</v>
      </c>
      <c r="X27" s="31">
        <v>2.1982942430703623</v>
      </c>
    </row>
    <row r="28" spans="1:24" x14ac:dyDescent="0.2">
      <c r="A28" s="32" t="s">
        <v>177</v>
      </c>
      <c r="B28" s="33" t="s">
        <v>46</v>
      </c>
      <c r="C28" s="33" t="s">
        <v>3</v>
      </c>
      <c r="D28" s="33" t="s">
        <v>15</v>
      </c>
      <c r="E28" s="33" t="s">
        <v>242</v>
      </c>
      <c r="F28" s="34">
        <v>7152</v>
      </c>
      <c r="G28" s="35">
        <v>7152</v>
      </c>
      <c r="H28" s="36">
        <v>6417</v>
      </c>
      <c r="I28" s="36">
        <v>-735</v>
      </c>
      <c r="J28" s="37">
        <v>-10.276845637583893</v>
      </c>
      <c r="K28" s="36">
        <v>2446</v>
      </c>
      <c r="L28" s="38">
        <v>2.62346688470973</v>
      </c>
      <c r="M28" s="35">
        <v>6417</v>
      </c>
      <c r="N28" s="36">
        <v>5428</v>
      </c>
      <c r="O28" s="36">
        <v>-989</v>
      </c>
      <c r="P28" s="37">
        <v>-0.15412186379928317</v>
      </c>
      <c r="Q28" s="36">
        <v>2307</v>
      </c>
      <c r="R28" s="38">
        <v>2.3528391850888601</v>
      </c>
      <c r="S28" s="35">
        <v>6417</v>
      </c>
      <c r="T28" s="36">
        <v>4876</v>
      </c>
      <c r="U28" s="36">
        <v>-552</v>
      </c>
      <c r="V28" s="37">
        <v>-0.10169491525423729</v>
      </c>
      <c r="W28" s="36">
        <v>2173</v>
      </c>
      <c r="X28" s="38">
        <v>2.2439024390243905</v>
      </c>
    </row>
    <row r="29" spans="1:24" x14ac:dyDescent="0.2">
      <c r="A29" s="32" t="s">
        <v>180</v>
      </c>
      <c r="B29" s="33" t="s">
        <v>46</v>
      </c>
      <c r="C29" s="33" t="s">
        <v>4</v>
      </c>
      <c r="D29" s="33" t="s">
        <v>15</v>
      </c>
      <c r="E29" s="33" t="s">
        <v>243</v>
      </c>
      <c r="F29" s="34">
        <v>5105</v>
      </c>
      <c r="G29" s="35">
        <v>5105</v>
      </c>
      <c r="H29" s="36">
        <v>4775</v>
      </c>
      <c r="I29" s="36">
        <v>-330</v>
      </c>
      <c r="J29" s="37">
        <v>-6.4642507345739464</v>
      </c>
      <c r="K29" s="36">
        <v>1914</v>
      </c>
      <c r="L29" s="38">
        <v>2.494775339602926</v>
      </c>
      <c r="M29" s="35">
        <v>4775</v>
      </c>
      <c r="N29" s="36">
        <v>4409</v>
      </c>
      <c r="O29" s="36">
        <v>-366</v>
      </c>
      <c r="P29" s="37">
        <v>-7.6649214659685869E-2</v>
      </c>
      <c r="Q29" s="36">
        <v>1868</v>
      </c>
      <c r="R29" s="38">
        <v>2.3602783725910066</v>
      </c>
      <c r="S29" s="35">
        <v>4775</v>
      </c>
      <c r="T29" s="36">
        <v>4049</v>
      </c>
      <c r="U29" s="36">
        <v>-360</v>
      </c>
      <c r="V29" s="37">
        <v>-8.1651168065320939E-2</v>
      </c>
      <c r="W29" s="36">
        <v>1765</v>
      </c>
      <c r="X29" s="38">
        <v>2.2940509915014164</v>
      </c>
    </row>
    <row r="30" spans="1:24" x14ac:dyDescent="0.2">
      <c r="A30" s="32" t="s">
        <v>181</v>
      </c>
      <c r="B30" s="33" t="s">
        <v>46</v>
      </c>
      <c r="C30" s="33" t="s">
        <v>5</v>
      </c>
      <c r="D30" s="33" t="s">
        <v>15</v>
      </c>
      <c r="E30" s="33" t="s">
        <v>244</v>
      </c>
      <c r="F30" s="34">
        <v>5143</v>
      </c>
      <c r="G30" s="35">
        <v>5143</v>
      </c>
      <c r="H30" s="36">
        <v>4816</v>
      </c>
      <c r="I30" s="36">
        <v>-327</v>
      </c>
      <c r="J30" s="37">
        <v>-6.3581567178689484</v>
      </c>
      <c r="K30" s="36">
        <v>1903</v>
      </c>
      <c r="L30" s="38">
        <v>2.5307409353652126</v>
      </c>
      <c r="M30" s="35">
        <v>4816</v>
      </c>
      <c r="N30" s="36">
        <v>4408</v>
      </c>
      <c r="O30" s="36">
        <v>-408</v>
      </c>
      <c r="P30" s="37">
        <v>-8.4717607973421927E-2</v>
      </c>
      <c r="Q30" s="36">
        <v>1863</v>
      </c>
      <c r="R30" s="38">
        <v>2.3660762211486848</v>
      </c>
      <c r="S30" s="35">
        <v>4816</v>
      </c>
      <c r="T30" s="36">
        <v>3906</v>
      </c>
      <c r="U30" s="36">
        <v>-502</v>
      </c>
      <c r="V30" s="37">
        <v>-0.11388384754990925</v>
      </c>
      <c r="W30" s="36">
        <v>1729</v>
      </c>
      <c r="X30" s="38">
        <v>2.2591093117408905</v>
      </c>
    </row>
    <row r="31" spans="1:24" x14ac:dyDescent="0.2">
      <c r="A31" s="32" t="s">
        <v>182</v>
      </c>
      <c r="B31" s="33" t="s">
        <v>46</v>
      </c>
      <c r="C31" s="33" t="s">
        <v>245</v>
      </c>
      <c r="D31" s="33" t="s">
        <v>15</v>
      </c>
      <c r="E31" s="33" t="s">
        <v>246</v>
      </c>
      <c r="F31" s="34" t="s">
        <v>103</v>
      </c>
      <c r="G31" s="35" t="s">
        <v>103</v>
      </c>
      <c r="H31" s="36">
        <v>3643</v>
      </c>
      <c r="I31" s="36" t="s">
        <v>103</v>
      </c>
      <c r="J31" s="37" t="s">
        <v>103</v>
      </c>
      <c r="K31" s="36" t="s">
        <v>103</v>
      </c>
      <c r="L31" s="38" t="s">
        <v>103</v>
      </c>
      <c r="M31" s="35" t="s">
        <v>103</v>
      </c>
      <c r="N31" s="36">
        <v>3033</v>
      </c>
      <c r="O31" s="36">
        <v>-610</v>
      </c>
      <c r="P31" s="37">
        <v>-0.1674444139445512</v>
      </c>
      <c r="Q31" s="36">
        <v>1364</v>
      </c>
      <c r="R31" s="38">
        <v>2.2236070381231672</v>
      </c>
      <c r="S31" s="35" t="s">
        <v>103</v>
      </c>
      <c r="T31" s="36">
        <v>2690</v>
      </c>
      <c r="U31" s="36">
        <v>-343</v>
      </c>
      <c r="V31" s="73">
        <v>-0.11308935047807452</v>
      </c>
      <c r="W31" s="36">
        <v>1270</v>
      </c>
      <c r="X31" s="38">
        <v>2.1181102362204722</v>
      </c>
    </row>
    <row r="32" spans="1:24" x14ac:dyDescent="0.2">
      <c r="A32" s="39" t="s">
        <v>183</v>
      </c>
      <c r="B32" s="40" t="s">
        <v>46</v>
      </c>
      <c r="C32" s="40" t="s">
        <v>247</v>
      </c>
      <c r="D32" s="40" t="s">
        <v>15</v>
      </c>
      <c r="E32" s="40" t="s">
        <v>248</v>
      </c>
      <c r="F32" s="41" t="s">
        <v>103</v>
      </c>
      <c r="G32" s="42" t="s">
        <v>103</v>
      </c>
      <c r="H32" s="43" t="s">
        <v>103</v>
      </c>
      <c r="I32" s="43" t="s">
        <v>103</v>
      </c>
      <c r="J32" s="44" t="s">
        <v>103</v>
      </c>
      <c r="K32" s="43" t="s">
        <v>103</v>
      </c>
      <c r="L32" s="45" t="s">
        <v>103</v>
      </c>
      <c r="M32" s="42" t="s">
        <v>103</v>
      </c>
      <c r="N32" s="43" t="s">
        <v>103</v>
      </c>
      <c r="O32" s="43" t="s">
        <v>103</v>
      </c>
      <c r="P32" s="44" t="s">
        <v>103</v>
      </c>
      <c r="Q32" s="43" t="s">
        <v>103</v>
      </c>
      <c r="R32" s="45" t="s">
        <v>103</v>
      </c>
      <c r="S32" s="42" t="s">
        <v>103</v>
      </c>
      <c r="T32" s="43" t="s">
        <v>103</v>
      </c>
      <c r="U32" s="43" t="s">
        <v>259</v>
      </c>
      <c r="V32" s="44" t="s">
        <v>259</v>
      </c>
      <c r="W32" s="43" t="s">
        <v>103</v>
      </c>
      <c r="X32" s="45" t="s">
        <v>259</v>
      </c>
    </row>
    <row r="33" spans="1:24" x14ac:dyDescent="0.2">
      <c r="A33" s="24" t="s">
        <v>184</v>
      </c>
      <c r="B33" s="18" t="s">
        <v>46</v>
      </c>
      <c r="C33" s="18" t="s">
        <v>6</v>
      </c>
      <c r="D33" s="18" t="s">
        <v>15</v>
      </c>
      <c r="E33" s="18" t="s">
        <v>249</v>
      </c>
      <c r="F33" s="19">
        <v>3921</v>
      </c>
      <c r="G33" s="20">
        <v>3921</v>
      </c>
      <c r="H33" s="21">
        <v>3643</v>
      </c>
      <c r="I33" s="21">
        <v>-278</v>
      </c>
      <c r="J33" s="22">
        <v>-7.0900280540678402</v>
      </c>
      <c r="K33" s="21">
        <v>1551</v>
      </c>
      <c r="L33" s="23">
        <v>2.3488072211476467</v>
      </c>
      <c r="M33" s="20">
        <v>3643</v>
      </c>
      <c r="N33" s="21">
        <v>3033</v>
      </c>
      <c r="O33" s="21">
        <v>-610</v>
      </c>
      <c r="P33" s="22">
        <v>-16.744441394455119</v>
      </c>
      <c r="Q33" s="21">
        <v>1364</v>
      </c>
      <c r="R33" s="23">
        <v>2.2236070381231672</v>
      </c>
      <c r="S33" s="20">
        <v>3643</v>
      </c>
      <c r="T33" s="21">
        <v>2690</v>
      </c>
      <c r="U33" s="43">
        <f t="shared" si="0"/>
        <v>-343</v>
      </c>
      <c r="V33" s="44">
        <f t="shared" si="1"/>
        <v>-11.308935047807452</v>
      </c>
      <c r="W33" s="21">
        <v>1270</v>
      </c>
      <c r="X33" s="45">
        <f t="shared" si="2"/>
        <v>2.1181102362204722</v>
      </c>
    </row>
    <row r="34" spans="1:24" x14ac:dyDescent="0.2">
      <c r="A34" s="17" t="s">
        <v>7</v>
      </c>
      <c r="B34" s="18"/>
      <c r="C34" s="18" t="s">
        <v>153</v>
      </c>
      <c r="D34" s="18" t="s">
        <v>12</v>
      </c>
      <c r="E34" s="18" t="s">
        <v>153</v>
      </c>
      <c r="F34" s="19">
        <v>48218</v>
      </c>
      <c r="G34" s="20">
        <v>48218</v>
      </c>
      <c r="H34" s="21">
        <v>44348</v>
      </c>
      <c r="I34" s="21">
        <v>-3870</v>
      </c>
      <c r="J34" s="22">
        <v>-8.0260483636816122</v>
      </c>
      <c r="K34" s="21">
        <v>17936</v>
      </c>
      <c r="L34" s="23">
        <v>2.4725691347011596</v>
      </c>
      <c r="M34" s="20">
        <v>44348</v>
      </c>
      <c r="N34" s="21">
        <v>41058</v>
      </c>
      <c r="O34" s="21">
        <v>-3290</v>
      </c>
      <c r="P34" s="22">
        <v>-7.4185983584378095</v>
      </c>
      <c r="Q34" s="21">
        <v>17296</v>
      </c>
      <c r="R34" s="23">
        <v>2.3738436632747457</v>
      </c>
      <c r="S34" s="20">
        <v>44348</v>
      </c>
      <c r="T34" s="21">
        <f>T35</f>
        <v>37279</v>
      </c>
      <c r="U34" s="21">
        <f t="shared" si="0"/>
        <v>-3779</v>
      </c>
      <c r="V34" s="22">
        <f t="shared" si="1"/>
        <v>-9.204052803351356</v>
      </c>
      <c r="W34" s="21">
        <f>W35</f>
        <v>16350</v>
      </c>
      <c r="X34" s="23">
        <f t="shared" si="2"/>
        <v>2.2800611620795106</v>
      </c>
    </row>
    <row r="35" spans="1:24" x14ac:dyDescent="0.2">
      <c r="A35" s="17" t="s">
        <v>47</v>
      </c>
      <c r="B35" s="18"/>
      <c r="C35" s="18" t="s">
        <v>157</v>
      </c>
      <c r="D35" s="18" t="s">
        <v>13</v>
      </c>
      <c r="E35" s="18" t="s">
        <v>157</v>
      </c>
      <c r="F35" s="19">
        <v>48218</v>
      </c>
      <c r="G35" s="20">
        <v>48218</v>
      </c>
      <c r="H35" s="21">
        <v>44348</v>
      </c>
      <c r="I35" s="21">
        <v>-3870</v>
      </c>
      <c r="J35" s="22">
        <v>-8.0260483636816122</v>
      </c>
      <c r="K35" s="21">
        <v>17936</v>
      </c>
      <c r="L35" s="23">
        <v>2.4725691347011596</v>
      </c>
      <c r="M35" s="20">
        <v>44348</v>
      </c>
      <c r="N35" s="21">
        <v>41058</v>
      </c>
      <c r="O35" s="21">
        <v>-3290</v>
      </c>
      <c r="P35" s="22">
        <v>-7.4185983584378095</v>
      </c>
      <c r="Q35" s="21">
        <v>17296</v>
      </c>
      <c r="R35" s="23">
        <v>2.3738436632747457</v>
      </c>
      <c r="S35" s="20">
        <v>44348</v>
      </c>
      <c r="T35" s="21">
        <f>SUM(T36:T41)</f>
        <v>37279</v>
      </c>
      <c r="U35" s="29">
        <f t="shared" si="0"/>
        <v>-3779</v>
      </c>
      <c r="V35" s="30">
        <f t="shared" si="1"/>
        <v>-9.204052803351356</v>
      </c>
      <c r="W35" s="21">
        <f>SUM(W36:W41)</f>
        <v>16350</v>
      </c>
      <c r="X35" s="31">
        <f t="shared" si="2"/>
        <v>2.2800611620795106</v>
      </c>
    </row>
    <row r="36" spans="1:24" x14ac:dyDescent="0.2">
      <c r="A36" s="32" t="s">
        <v>8</v>
      </c>
      <c r="B36" s="33" t="s">
        <v>48</v>
      </c>
      <c r="C36" s="33" t="s">
        <v>161</v>
      </c>
      <c r="D36" s="33" t="s">
        <v>15</v>
      </c>
      <c r="E36" s="33" t="s">
        <v>250</v>
      </c>
      <c r="F36" s="34">
        <v>17636</v>
      </c>
      <c r="G36" s="35">
        <v>21438</v>
      </c>
      <c r="H36" s="36">
        <v>20131</v>
      </c>
      <c r="I36" s="36">
        <v>-1307</v>
      </c>
      <c r="J36" s="37">
        <v>-6.0966508069782623</v>
      </c>
      <c r="K36" s="36">
        <v>8004</v>
      </c>
      <c r="L36" s="38">
        <v>2.5151174412793602</v>
      </c>
      <c r="M36" s="35">
        <v>20131</v>
      </c>
      <c r="N36" s="36">
        <v>18896</v>
      </c>
      <c r="O36" s="36">
        <v>-1235</v>
      </c>
      <c r="P36" s="37">
        <v>-6.1348169489841533</v>
      </c>
      <c r="Q36" s="36">
        <v>7892</v>
      </c>
      <c r="R36" s="38">
        <v>2.3943233654333502</v>
      </c>
      <c r="S36" s="35">
        <v>20131</v>
      </c>
      <c r="T36" s="36">
        <v>17252</v>
      </c>
      <c r="U36" s="29">
        <f t="shared" si="0"/>
        <v>-1644</v>
      </c>
      <c r="V36" s="30">
        <f t="shared" si="1"/>
        <v>-8.7002540220152405</v>
      </c>
      <c r="W36" s="36">
        <v>7523</v>
      </c>
      <c r="X36" s="31">
        <f t="shared" si="2"/>
        <v>2.2932340821480794</v>
      </c>
    </row>
    <row r="37" spans="1:24" x14ac:dyDescent="0.2">
      <c r="A37" s="32" t="s">
        <v>49</v>
      </c>
      <c r="B37" s="33" t="s">
        <v>48</v>
      </c>
      <c r="C37" s="33" t="s">
        <v>165</v>
      </c>
      <c r="D37" s="33" t="s">
        <v>15</v>
      </c>
      <c r="E37" s="33" t="s">
        <v>251</v>
      </c>
      <c r="F37" s="34">
        <v>8032</v>
      </c>
      <c r="G37" s="35">
        <v>8032</v>
      </c>
      <c r="H37" s="36">
        <v>7003</v>
      </c>
      <c r="I37" s="36">
        <v>-1029</v>
      </c>
      <c r="J37" s="37">
        <v>-12.811254980079681</v>
      </c>
      <c r="K37" s="36">
        <v>3026</v>
      </c>
      <c r="L37" s="38">
        <v>2.3142762723066754</v>
      </c>
      <c r="M37" s="35">
        <v>7003</v>
      </c>
      <c r="N37" s="36">
        <v>6386</v>
      </c>
      <c r="O37" s="36">
        <v>-617</v>
      </c>
      <c r="P37" s="37">
        <v>-8.8105097815222049</v>
      </c>
      <c r="Q37" s="36">
        <v>2847</v>
      </c>
      <c r="R37" s="38">
        <v>2.2430628731998596</v>
      </c>
      <c r="S37" s="35">
        <v>7003</v>
      </c>
      <c r="T37" s="36">
        <v>5926</v>
      </c>
      <c r="U37" s="36">
        <f t="shared" si="0"/>
        <v>-460</v>
      </c>
      <c r="V37" s="37">
        <f t="shared" si="1"/>
        <v>-7.2032571249608521</v>
      </c>
      <c r="W37" s="36">
        <v>2685</v>
      </c>
      <c r="X37" s="38">
        <f t="shared" si="2"/>
        <v>2.2070763500931099</v>
      </c>
    </row>
    <row r="38" spans="1:24" x14ac:dyDescent="0.2">
      <c r="A38" s="32" t="s">
        <v>50</v>
      </c>
      <c r="B38" s="33" t="s">
        <v>48</v>
      </c>
      <c r="C38" s="33" t="s">
        <v>252</v>
      </c>
      <c r="D38" s="33" t="s">
        <v>15</v>
      </c>
      <c r="E38" s="33" t="s">
        <v>253</v>
      </c>
      <c r="F38" s="34">
        <v>2820</v>
      </c>
      <c r="G38" s="35" t="s">
        <v>103</v>
      </c>
      <c r="H38" s="36" t="s">
        <v>103</v>
      </c>
      <c r="I38" s="36" t="s">
        <v>103</v>
      </c>
      <c r="J38" s="37" t="s">
        <v>103</v>
      </c>
      <c r="K38" s="36" t="s">
        <v>103</v>
      </c>
      <c r="L38" s="38" t="s">
        <v>103</v>
      </c>
      <c r="M38" s="35" t="s">
        <v>103</v>
      </c>
      <c r="N38" s="36" t="s">
        <v>103</v>
      </c>
      <c r="O38" s="36" t="s">
        <v>103</v>
      </c>
      <c r="P38" s="37" t="s">
        <v>103</v>
      </c>
      <c r="Q38" s="36" t="s">
        <v>103</v>
      </c>
      <c r="R38" s="38" t="s">
        <v>103</v>
      </c>
      <c r="S38" s="35" t="s">
        <v>103</v>
      </c>
      <c r="T38" s="36" t="s">
        <v>103</v>
      </c>
      <c r="U38" s="36" t="s">
        <v>259</v>
      </c>
      <c r="V38" s="37" t="s">
        <v>259</v>
      </c>
      <c r="W38" s="36" t="s">
        <v>103</v>
      </c>
      <c r="X38" s="38" t="s">
        <v>259</v>
      </c>
    </row>
    <row r="39" spans="1:24" x14ac:dyDescent="0.2">
      <c r="A39" s="32" t="s">
        <v>51</v>
      </c>
      <c r="B39" s="33" t="s">
        <v>48</v>
      </c>
      <c r="C39" s="33" t="s">
        <v>254</v>
      </c>
      <c r="D39" s="33" t="s">
        <v>15</v>
      </c>
      <c r="E39" s="33" t="s">
        <v>255</v>
      </c>
      <c r="F39" s="34">
        <v>6292</v>
      </c>
      <c r="G39" s="35" t="s">
        <v>103</v>
      </c>
      <c r="H39" s="36" t="s">
        <v>103</v>
      </c>
      <c r="I39" s="36" t="s">
        <v>103</v>
      </c>
      <c r="J39" s="37" t="s">
        <v>103</v>
      </c>
      <c r="K39" s="36" t="s">
        <v>103</v>
      </c>
      <c r="L39" s="38" t="s">
        <v>103</v>
      </c>
      <c r="M39" s="35" t="s">
        <v>103</v>
      </c>
      <c r="N39" s="36" t="s">
        <v>103</v>
      </c>
      <c r="O39" s="36" t="s">
        <v>103</v>
      </c>
      <c r="P39" s="37" t="s">
        <v>103</v>
      </c>
      <c r="Q39" s="36" t="s">
        <v>103</v>
      </c>
      <c r="R39" s="38" t="s">
        <v>103</v>
      </c>
      <c r="S39" s="35" t="s">
        <v>103</v>
      </c>
      <c r="T39" s="36" t="s">
        <v>103</v>
      </c>
      <c r="U39" s="36" t="s">
        <v>259</v>
      </c>
      <c r="V39" s="37" t="s">
        <v>259</v>
      </c>
      <c r="W39" s="36" t="s">
        <v>103</v>
      </c>
      <c r="X39" s="38" t="s">
        <v>259</v>
      </c>
    </row>
    <row r="40" spans="1:24" x14ac:dyDescent="0.2">
      <c r="A40" s="32" t="s">
        <v>52</v>
      </c>
      <c r="B40" s="33" t="s">
        <v>48</v>
      </c>
      <c r="C40" s="33" t="s">
        <v>169</v>
      </c>
      <c r="D40" s="33" t="s">
        <v>15</v>
      </c>
      <c r="E40" s="33" t="s">
        <v>256</v>
      </c>
      <c r="F40" s="34">
        <v>6906</v>
      </c>
      <c r="G40" s="35">
        <v>6906</v>
      </c>
      <c r="H40" s="36">
        <v>6466</v>
      </c>
      <c r="I40" s="36">
        <v>-440</v>
      </c>
      <c r="J40" s="37">
        <v>-6.3712713582392126</v>
      </c>
      <c r="K40" s="36">
        <v>2470</v>
      </c>
      <c r="L40" s="38">
        <v>2.6178137651821864</v>
      </c>
      <c r="M40" s="35">
        <v>6466</v>
      </c>
      <c r="N40" s="36">
        <v>6186</v>
      </c>
      <c r="O40" s="36">
        <v>-280</v>
      </c>
      <c r="P40" s="37">
        <v>-4.3303433343643674</v>
      </c>
      <c r="Q40" s="36">
        <v>2388</v>
      </c>
      <c r="R40" s="38">
        <v>2.5904522613065328</v>
      </c>
      <c r="S40" s="35">
        <v>6466</v>
      </c>
      <c r="T40" s="36">
        <v>5628</v>
      </c>
      <c r="U40" s="36">
        <f t="shared" si="0"/>
        <v>-558</v>
      </c>
      <c r="V40" s="37">
        <f t="shared" si="1"/>
        <v>-9.0203685741998072</v>
      </c>
      <c r="W40" s="36">
        <v>2280</v>
      </c>
      <c r="X40" s="38">
        <f t="shared" si="2"/>
        <v>2.4684210526315788</v>
      </c>
    </row>
    <row r="41" spans="1:24" x14ac:dyDescent="0.2">
      <c r="A41" s="39" t="s">
        <v>53</v>
      </c>
      <c r="B41" s="40" t="s">
        <v>48</v>
      </c>
      <c r="C41" s="40" t="s">
        <v>173</v>
      </c>
      <c r="D41" s="40" t="s">
        <v>15</v>
      </c>
      <c r="E41" s="40" t="s">
        <v>257</v>
      </c>
      <c r="F41" s="41" t="s">
        <v>103</v>
      </c>
      <c r="G41" s="42">
        <v>11842</v>
      </c>
      <c r="H41" s="43">
        <v>10748</v>
      </c>
      <c r="I41" s="43">
        <v>-1094</v>
      </c>
      <c r="J41" s="44">
        <v>-9.2383043404830261</v>
      </c>
      <c r="K41" s="43">
        <v>4436</v>
      </c>
      <c r="L41" s="45">
        <v>2.422903516681695</v>
      </c>
      <c r="M41" s="42">
        <v>10748</v>
      </c>
      <c r="N41" s="43">
        <v>9590</v>
      </c>
      <c r="O41" s="43">
        <v>-1158</v>
      </c>
      <c r="P41" s="44">
        <v>-10.77409750651284</v>
      </c>
      <c r="Q41" s="43">
        <v>4169</v>
      </c>
      <c r="R41" s="45">
        <v>2.3003118253777886</v>
      </c>
      <c r="S41" s="42">
        <v>10748</v>
      </c>
      <c r="T41" s="43">
        <v>8473</v>
      </c>
      <c r="U41" s="43">
        <f t="shared" si="0"/>
        <v>-1117</v>
      </c>
      <c r="V41" s="44">
        <f t="shared" si="1"/>
        <v>-11.647549530761211</v>
      </c>
      <c r="W41" s="43">
        <v>3862</v>
      </c>
      <c r="X41" s="45">
        <f t="shared" si="2"/>
        <v>2.1939409632314861</v>
      </c>
    </row>
    <row r="42" spans="1:24" x14ac:dyDescent="0.2">
      <c r="A42" s="46" t="s">
        <v>54</v>
      </c>
      <c r="B42" s="46"/>
      <c r="F42" s="47" t="s">
        <v>55</v>
      </c>
    </row>
    <row r="43" spans="1:24" x14ac:dyDescent="0.5">
      <c r="A43" s="48"/>
      <c r="B43" s="48"/>
      <c r="F43" s="48"/>
      <c r="P43" s="72"/>
      <c r="Q43" s="72"/>
    </row>
    <row r="44" spans="1:24" x14ac:dyDescent="0.5">
      <c r="A44" s="49" t="s">
        <v>9</v>
      </c>
      <c r="B44" s="49"/>
      <c r="F44" s="48" t="s">
        <v>56</v>
      </c>
      <c r="J44" s="50"/>
    </row>
    <row r="45" spans="1:24" x14ac:dyDescent="0.5">
      <c r="F45" s="48" t="s">
        <v>57</v>
      </c>
      <c r="J45" s="50"/>
    </row>
    <row r="46" spans="1:24" x14ac:dyDescent="0.2">
      <c r="F46" s="16" t="s">
        <v>58</v>
      </c>
      <c r="J46" s="50"/>
    </row>
    <row r="47" spans="1:24" x14ac:dyDescent="0.5">
      <c r="F47" s="48" t="s">
        <v>59</v>
      </c>
      <c r="I47" s="48"/>
      <c r="J47" s="50"/>
    </row>
    <row r="48" spans="1:24" x14ac:dyDescent="0.5">
      <c r="F48" s="16" t="s">
        <v>179</v>
      </c>
      <c r="I48" s="48"/>
      <c r="J48" s="50"/>
    </row>
    <row r="49" spans="6:10" x14ac:dyDescent="0.5">
      <c r="F49" s="48" t="s">
        <v>60</v>
      </c>
      <c r="I49" s="50"/>
      <c r="J49" s="50"/>
    </row>
  </sheetData>
  <mergeCells count="4">
    <mergeCell ref="A3:A4"/>
    <mergeCell ref="G3:L3"/>
    <mergeCell ref="M3:R3"/>
    <mergeCell ref="S3:X3"/>
  </mergeCells>
  <phoneticPr fontId="7"/>
  <conditionalFormatting sqref="A5:E41 I5:R41">
    <cfRule type="expression" dxfId="271" priority="41" stopIfTrue="1">
      <formula>OR($D5="国", $D5="道")</formula>
    </cfRule>
    <cfRule type="expression" dxfId="270" priority="42" stopIfTrue="1">
      <formula>OR($D5="圏", $D5="域", $D5="局")</formula>
    </cfRule>
    <cfRule type="expression" dxfId="269" priority="43" stopIfTrue="1">
      <formula>OR($D5="所", $C5="札幌市", $C5="小樽市", $C5="函館市", $C5="旭川市")</formula>
    </cfRule>
    <cfRule type="expression" dxfId="268" priority="44" stopIfTrue="1">
      <formula>OR($D5="市", $D5="区", $D5="町", $D5="村")</formula>
    </cfRule>
  </conditionalFormatting>
  <conditionalFormatting sqref="K6:K41 Q6:Q41 M6:N41 F5:H41">
    <cfRule type="expression" dxfId="267" priority="37">
      <formula>OR($D5="国", $D5="道")</formula>
    </cfRule>
    <cfRule type="expression" dxfId="266" priority="38">
      <formula>OR($D5="圏", $D5="域", $D5="局")</formula>
    </cfRule>
    <cfRule type="expression" dxfId="265" priority="39">
      <formula>OR($D5="所", $C5="札幌市", $C5="小樽市", $C5="函館市", $C5="旭川市")</formula>
    </cfRule>
    <cfRule type="expression" dxfId="264" priority="40">
      <formula>OR($D5="市", $D5="区", $D5="町", $D5="村")</formula>
    </cfRule>
  </conditionalFormatting>
  <conditionalFormatting sqref="K5">
    <cfRule type="expression" dxfId="263" priority="33">
      <formula>OR($D5="国", $D5="道")</formula>
    </cfRule>
    <cfRule type="expression" dxfId="262" priority="34">
      <formula>OR($D5="圏", $D5="域", $D5="局")</formula>
    </cfRule>
    <cfRule type="expression" dxfId="261" priority="35">
      <formula>OR($D5="所", $C5="札幌市", $C5="小樽市", $C5="函館市", $C5="旭川市")</formula>
    </cfRule>
    <cfRule type="expression" dxfId="260" priority="36">
      <formula>OR($D5="市", $D5="区", $D5="町", $D5="村")</formula>
    </cfRule>
  </conditionalFormatting>
  <conditionalFormatting sqref="N5">
    <cfRule type="expression" dxfId="259" priority="29">
      <formula>OR($D5="国", $D5="道")</formula>
    </cfRule>
    <cfRule type="expression" dxfId="258" priority="30">
      <formula>OR($D5="圏", $D5="域", $D5="局")</formula>
    </cfRule>
    <cfRule type="expression" dxfId="257" priority="31">
      <formula>OR($D5="所", $C5="札幌市", $C5="小樽市", $C5="函館市", $C5="旭川市")</formula>
    </cfRule>
    <cfRule type="expression" dxfId="256" priority="32">
      <formula>OR($D5="市", $D5="区", $D5="町", $D5="村")</formula>
    </cfRule>
  </conditionalFormatting>
  <conditionalFormatting sqref="Q5">
    <cfRule type="expression" dxfId="255" priority="25">
      <formula>OR($D5="国", $D5="道")</formula>
    </cfRule>
    <cfRule type="expression" dxfId="254" priority="26">
      <formula>OR($D5="圏", $D5="域", $D5="局")</formula>
    </cfRule>
    <cfRule type="expression" dxfId="253" priority="27">
      <formula>OR($D5="所", $C5="札幌市", $C5="小樽市", $C5="函館市", $C5="旭川市")</formula>
    </cfRule>
    <cfRule type="expression" dxfId="252" priority="28">
      <formula>OR($D5="市", $D5="区", $D5="町", $D5="村")</formula>
    </cfRule>
  </conditionalFormatting>
  <conditionalFormatting sqref="M5">
    <cfRule type="expression" dxfId="251" priority="21">
      <formula>OR($D5="国", $D5="道")</formula>
    </cfRule>
    <cfRule type="expression" dxfId="250" priority="22">
      <formula>OR($D5="圏", $D5="域", $D5="局")</formula>
    </cfRule>
    <cfRule type="expression" dxfId="249" priority="23">
      <formula>OR($D5="所", $C5="札幌市", $C5="小樽市", $C5="函館市", $C5="旭川市")</formula>
    </cfRule>
    <cfRule type="expression" dxfId="248" priority="24">
      <formula>OR($D5="市", $D5="区", $D5="町", $D5="村")</formula>
    </cfRule>
  </conditionalFormatting>
  <conditionalFormatting sqref="S5:X41">
    <cfRule type="expression" dxfId="247" priority="17" stopIfTrue="1">
      <formula>OR($D5="国", $D5="道")</formula>
    </cfRule>
    <cfRule type="expression" dxfId="246" priority="18" stopIfTrue="1">
      <formula>OR($D5="圏", $D5="域", $D5="局")</formula>
    </cfRule>
    <cfRule type="expression" dxfId="245" priority="19" stopIfTrue="1">
      <formula>OR($D5="所", $C5="札幌市", $C5="小樽市", $C5="函館市", $C5="旭川市")</formula>
    </cfRule>
    <cfRule type="expression" dxfId="244" priority="20" stopIfTrue="1">
      <formula>OR($D5="市", $D5="区", $D5="町", $D5="村")</formula>
    </cfRule>
  </conditionalFormatting>
  <conditionalFormatting sqref="W6:W41 S6:T41">
    <cfRule type="expression" dxfId="243" priority="13">
      <formula>OR($D6="国", $D6="道")</formula>
    </cfRule>
    <cfRule type="expression" dxfId="242" priority="14">
      <formula>OR($D6="圏", $D6="域", $D6="局")</formula>
    </cfRule>
    <cfRule type="expression" dxfId="241" priority="15">
      <formula>OR($D6="所", $C6="札幌市", $C6="小樽市", $C6="函館市", $C6="旭川市")</formula>
    </cfRule>
    <cfRule type="expression" dxfId="240" priority="16">
      <formula>OR($D6="市", $D6="区", $D6="町", $D6="村")</formula>
    </cfRule>
  </conditionalFormatting>
  <conditionalFormatting sqref="T5">
    <cfRule type="expression" dxfId="239" priority="9">
      <formula>OR($D5="国", $D5="道")</formula>
    </cfRule>
    <cfRule type="expression" dxfId="238" priority="10">
      <formula>OR($D5="圏", $D5="域", $D5="局")</formula>
    </cfRule>
    <cfRule type="expression" dxfId="237" priority="11">
      <formula>OR($D5="所", $C5="札幌市", $C5="小樽市", $C5="函館市", $C5="旭川市")</formula>
    </cfRule>
    <cfRule type="expression" dxfId="236" priority="12">
      <formula>OR($D5="市", $D5="区", $D5="町", $D5="村")</formula>
    </cfRule>
  </conditionalFormatting>
  <conditionalFormatting sqref="W5">
    <cfRule type="expression" dxfId="235" priority="5">
      <formula>OR($D5="国", $D5="道")</formula>
    </cfRule>
    <cfRule type="expression" dxfId="234" priority="6">
      <formula>OR($D5="圏", $D5="域", $D5="局")</formula>
    </cfRule>
    <cfRule type="expression" dxfId="233" priority="7">
      <formula>OR($D5="所", $C5="札幌市", $C5="小樽市", $C5="函館市", $C5="旭川市")</formula>
    </cfRule>
    <cfRule type="expression" dxfId="232" priority="8">
      <formula>OR($D5="市", $D5="区", $D5="町", $D5="村")</formula>
    </cfRule>
  </conditionalFormatting>
  <conditionalFormatting sqref="S5">
    <cfRule type="expression" dxfId="231" priority="1">
      <formula>OR($D5="国", $D5="道")</formula>
    </cfRule>
    <cfRule type="expression" dxfId="230" priority="2">
      <formula>OR($D5="圏", $D5="域", $D5="局")</formula>
    </cfRule>
    <cfRule type="expression" dxfId="229" priority="3">
      <formula>OR($D5="所", $C5="札幌市", $C5="小樽市", $C5="函館市", $C5="旭川市")</formula>
    </cfRule>
    <cfRule type="expression" dxfId="228" priority="4">
      <formula>OR($D5="市", $D5="区", $D5="町", $D5="村")</formula>
    </cfRule>
  </conditionalFormatting>
  <pageMargins left="0.7" right="0.7" top="0.75" bottom="0.75" header="0.3" footer="0.3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2"/>
  <sheetViews>
    <sheetView tabSelected="1" zoomScale="90" zoomScaleNormal="90" workbookViewId="0">
      <selection activeCell="A70" sqref="A70"/>
    </sheetView>
  </sheetViews>
  <sheetFormatPr defaultColWidth="9" defaultRowHeight="14.5" x14ac:dyDescent="0.2"/>
  <cols>
    <col min="1" max="1" width="25" style="2" customWidth="1"/>
    <col min="2" max="2" width="6.6328125" style="2" customWidth="1"/>
    <col min="3" max="4" width="6.6328125" style="2" hidden="1" customWidth="1"/>
    <col min="5" max="5" width="22.6328125" style="2" hidden="1" customWidth="1"/>
    <col min="6" max="6" width="12.6328125" style="2" customWidth="1"/>
    <col min="7" max="28" width="10.6328125" style="2" customWidth="1"/>
    <col min="29" max="29" width="11.81640625" style="2" bestFit="1" customWidth="1"/>
    <col min="30" max="16384" width="9" style="2"/>
  </cols>
  <sheetData>
    <row r="1" spans="1:30" s="1" customFormat="1" ht="16.5" customHeight="1" x14ac:dyDescent="0.2">
      <c r="A1" s="1" t="s">
        <v>185</v>
      </c>
      <c r="K1" s="51"/>
      <c r="AB1" s="51" t="s">
        <v>260</v>
      </c>
    </row>
    <row r="2" spans="1:30" ht="16.5" customHeight="1" x14ac:dyDescent="0.2">
      <c r="A2" s="117"/>
      <c r="B2" s="117"/>
    </row>
    <row r="3" spans="1:30" s="3" customFormat="1" ht="33" customHeight="1" x14ac:dyDescent="0.2">
      <c r="A3" s="118"/>
      <c r="B3" s="119"/>
      <c r="C3" s="52"/>
      <c r="D3" s="52"/>
      <c r="E3" s="52" t="s">
        <v>61</v>
      </c>
      <c r="F3" s="53" t="s">
        <v>186</v>
      </c>
      <c r="G3" s="52" t="s">
        <v>62</v>
      </c>
      <c r="H3" s="52" t="s">
        <v>63</v>
      </c>
      <c r="I3" s="52" t="s">
        <v>64</v>
      </c>
      <c r="J3" s="52" t="s">
        <v>65</v>
      </c>
      <c r="K3" s="52" t="s">
        <v>66</v>
      </c>
      <c r="L3" s="5" t="s">
        <v>67</v>
      </c>
      <c r="M3" s="5" t="s">
        <v>68</v>
      </c>
      <c r="N3" s="5" t="s">
        <v>69</v>
      </c>
      <c r="O3" s="5" t="s">
        <v>70</v>
      </c>
      <c r="P3" s="5" t="s">
        <v>71</v>
      </c>
      <c r="Q3" s="5" t="s">
        <v>72</v>
      </c>
      <c r="R3" s="5" t="s">
        <v>73</v>
      </c>
      <c r="S3" s="5" t="s">
        <v>74</v>
      </c>
      <c r="T3" s="5" t="s">
        <v>75</v>
      </c>
      <c r="U3" s="5" t="s">
        <v>76</v>
      </c>
      <c r="V3" s="5" t="s">
        <v>77</v>
      </c>
      <c r="W3" s="5" t="s">
        <v>78</v>
      </c>
      <c r="X3" s="5" t="s">
        <v>79</v>
      </c>
      <c r="Y3" s="5" t="s">
        <v>80</v>
      </c>
      <c r="Z3" s="5" t="s">
        <v>81</v>
      </c>
      <c r="AA3" s="5" t="s">
        <v>82</v>
      </c>
      <c r="AB3" s="6" t="s">
        <v>187</v>
      </c>
      <c r="AD3" s="3" t="s">
        <v>261</v>
      </c>
    </row>
    <row r="4" spans="1:30" ht="16.5" customHeight="1" x14ac:dyDescent="0.2">
      <c r="A4" s="54" t="s">
        <v>188</v>
      </c>
      <c r="B4" s="55" t="s">
        <v>83</v>
      </c>
      <c r="C4" s="55" t="s">
        <v>0</v>
      </c>
      <c r="D4" s="55" t="s">
        <v>10</v>
      </c>
      <c r="E4" s="56" t="s">
        <v>86</v>
      </c>
      <c r="F4" s="57">
        <v>127094745</v>
      </c>
      <c r="G4" s="58">
        <v>4987706</v>
      </c>
      <c r="H4" s="58">
        <v>5299787</v>
      </c>
      <c r="I4" s="58">
        <v>5599317</v>
      </c>
      <c r="J4" s="58">
        <v>6008388</v>
      </c>
      <c r="K4" s="58">
        <v>5968127</v>
      </c>
      <c r="L4" s="58">
        <v>6409612</v>
      </c>
      <c r="M4" s="58">
        <v>7290878</v>
      </c>
      <c r="N4" s="58">
        <v>8316157</v>
      </c>
      <c r="O4" s="58">
        <v>9732218</v>
      </c>
      <c r="P4" s="58">
        <v>8662804</v>
      </c>
      <c r="Q4" s="58">
        <v>7930296</v>
      </c>
      <c r="R4" s="58">
        <v>7515246</v>
      </c>
      <c r="S4" s="58">
        <v>8455010</v>
      </c>
      <c r="T4" s="58">
        <v>9643867</v>
      </c>
      <c r="U4" s="58">
        <v>7695811</v>
      </c>
      <c r="V4" s="58">
        <v>6276856</v>
      </c>
      <c r="W4" s="58">
        <v>4961420</v>
      </c>
      <c r="X4" s="58">
        <v>3117257</v>
      </c>
      <c r="Y4" s="58">
        <v>1349120</v>
      </c>
      <c r="Z4" s="58">
        <v>359347</v>
      </c>
      <c r="AA4" s="58">
        <v>61763</v>
      </c>
      <c r="AB4" s="59">
        <v>1453758</v>
      </c>
      <c r="AC4" s="76">
        <f>SUM(G4:AB4)</f>
        <v>127094745</v>
      </c>
      <c r="AD4" s="2" t="str">
        <f>IF(AC4=F4,"○","×")</f>
        <v>○</v>
      </c>
    </row>
    <row r="5" spans="1:30" ht="16.5" customHeight="1" x14ac:dyDescent="0.2">
      <c r="A5" s="60"/>
      <c r="B5" s="61" t="s">
        <v>84</v>
      </c>
      <c r="C5" s="61" t="s">
        <v>0</v>
      </c>
      <c r="D5" s="61" t="s">
        <v>10</v>
      </c>
      <c r="E5" s="62" t="s">
        <v>87</v>
      </c>
      <c r="F5" s="63">
        <v>61841738</v>
      </c>
      <c r="G5" s="64">
        <v>2550921</v>
      </c>
      <c r="H5" s="64">
        <v>2714591</v>
      </c>
      <c r="I5" s="64">
        <v>2868024</v>
      </c>
      <c r="J5" s="64">
        <v>3085416</v>
      </c>
      <c r="K5" s="64">
        <v>3046392</v>
      </c>
      <c r="L5" s="64">
        <v>3255717</v>
      </c>
      <c r="M5" s="64">
        <v>3684747</v>
      </c>
      <c r="N5" s="64">
        <v>4204202</v>
      </c>
      <c r="O5" s="64">
        <v>4914018</v>
      </c>
      <c r="P5" s="64">
        <v>4354877</v>
      </c>
      <c r="Q5" s="64">
        <v>3968311</v>
      </c>
      <c r="R5" s="64">
        <v>3729523</v>
      </c>
      <c r="S5" s="64">
        <v>4151119</v>
      </c>
      <c r="T5" s="64">
        <v>4659662</v>
      </c>
      <c r="U5" s="64">
        <v>3582440</v>
      </c>
      <c r="V5" s="64">
        <v>2787417</v>
      </c>
      <c r="W5" s="64">
        <v>1994326</v>
      </c>
      <c r="X5" s="64">
        <v>1056641</v>
      </c>
      <c r="Y5" s="64">
        <v>333335</v>
      </c>
      <c r="Z5" s="64">
        <v>63265</v>
      </c>
      <c r="AA5" s="64">
        <v>8383</v>
      </c>
      <c r="AB5" s="65">
        <v>828411</v>
      </c>
      <c r="AC5" s="76">
        <f t="shared" ref="AC5:AC68" si="0">SUM(G5:AB5)</f>
        <v>61841738</v>
      </c>
      <c r="AD5" s="2" t="str">
        <f t="shared" ref="AD5:AD68" si="1">IF(AC5=F5,"○","×")</f>
        <v>○</v>
      </c>
    </row>
    <row r="6" spans="1:30" ht="16.5" customHeight="1" x14ac:dyDescent="0.2">
      <c r="A6" s="66"/>
      <c r="B6" s="67" t="s">
        <v>85</v>
      </c>
      <c r="C6" s="67" t="s">
        <v>0</v>
      </c>
      <c r="D6" s="67" t="s">
        <v>10</v>
      </c>
      <c r="E6" s="68" t="s">
        <v>88</v>
      </c>
      <c r="F6" s="69">
        <v>65253007</v>
      </c>
      <c r="G6" s="70">
        <v>2436785</v>
      </c>
      <c r="H6" s="70">
        <v>2585196</v>
      </c>
      <c r="I6" s="70">
        <v>2731293</v>
      </c>
      <c r="J6" s="70">
        <v>2922972</v>
      </c>
      <c r="K6" s="70">
        <v>2921735</v>
      </c>
      <c r="L6" s="70">
        <v>3153895</v>
      </c>
      <c r="M6" s="70">
        <v>3606131</v>
      </c>
      <c r="N6" s="70">
        <v>4111955</v>
      </c>
      <c r="O6" s="70">
        <v>4818200</v>
      </c>
      <c r="P6" s="70">
        <v>4307927</v>
      </c>
      <c r="Q6" s="70">
        <v>3961985</v>
      </c>
      <c r="R6" s="70">
        <v>3785723</v>
      </c>
      <c r="S6" s="70">
        <v>4303891</v>
      </c>
      <c r="T6" s="70">
        <v>4984205</v>
      </c>
      <c r="U6" s="70">
        <v>4113371</v>
      </c>
      <c r="V6" s="70">
        <v>3489439</v>
      </c>
      <c r="W6" s="70">
        <v>2967094</v>
      </c>
      <c r="X6" s="70">
        <v>2060616</v>
      </c>
      <c r="Y6" s="70">
        <v>1015785</v>
      </c>
      <c r="Z6" s="70">
        <v>296082</v>
      </c>
      <c r="AA6" s="70">
        <v>53380</v>
      </c>
      <c r="AB6" s="71">
        <v>625347</v>
      </c>
      <c r="AC6" s="76">
        <f t="shared" si="0"/>
        <v>65253007</v>
      </c>
      <c r="AD6" s="2" t="str">
        <f t="shared" si="1"/>
        <v>○</v>
      </c>
    </row>
    <row r="7" spans="1:30" ht="16.5" customHeight="1" x14ac:dyDescent="0.2">
      <c r="A7" s="54" t="s">
        <v>189</v>
      </c>
      <c r="B7" s="55" t="s">
        <v>83</v>
      </c>
      <c r="C7" s="55" t="s">
        <v>1</v>
      </c>
      <c r="D7" s="55" t="s">
        <v>11</v>
      </c>
      <c r="E7" s="56" t="s">
        <v>89</v>
      </c>
      <c r="F7" s="57">
        <v>5381733</v>
      </c>
      <c r="G7" s="58">
        <v>186010</v>
      </c>
      <c r="H7" s="75">
        <v>202269</v>
      </c>
      <c r="I7" s="58">
        <v>220017</v>
      </c>
      <c r="J7" s="58">
        <v>239098</v>
      </c>
      <c r="K7" s="58">
        <v>234274</v>
      </c>
      <c r="L7" s="58">
        <v>247587</v>
      </c>
      <c r="M7" s="58">
        <v>287674</v>
      </c>
      <c r="N7" s="58">
        <v>337369</v>
      </c>
      <c r="O7" s="58">
        <v>391243</v>
      </c>
      <c r="P7" s="58">
        <v>350794</v>
      </c>
      <c r="Q7" s="58">
        <v>345836</v>
      </c>
      <c r="R7" s="58">
        <v>343884</v>
      </c>
      <c r="S7" s="58">
        <v>413045</v>
      </c>
      <c r="T7" s="58">
        <v>448646</v>
      </c>
      <c r="U7" s="58">
        <v>341850</v>
      </c>
      <c r="V7" s="58">
        <v>293306</v>
      </c>
      <c r="W7" s="58">
        <v>238663</v>
      </c>
      <c r="X7" s="58">
        <v>149960</v>
      </c>
      <c r="Y7" s="58">
        <v>65902</v>
      </c>
      <c r="Z7" s="58">
        <v>17225</v>
      </c>
      <c r="AA7" s="58">
        <v>2835</v>
      </c>
      <c r="AB7" s="59">
        <v>24246</v>
      </c>
      <c r="AC7" s="76">
        <f t="shared" si="0"/>
        <v>5381733</v>
      </c>
      <c r="AD7" s="2" t="str">
        <f t="shared" si="1"/>
        <v>○</v>
      </c>
    </row>
    <row r="8" spans="1:30" ht="16.5" customHeight="1" x14ac:dyDescent="0.2">
      <c r="A8" s="60"/>
      <c r="B8" s="61" t="s">
        <v>84</v>
      </c>
      <c r="C8" s="61" t="s">
        <v>1</v>
      </c>
      <c r="D8" s="61" t="s">
        <v>11</v>
      </c>
      <c r="E8" s="62" t="s">
        <v>90</v>
      </c>
      <c r="F8" s="63">
        <v>2537089</v>
      </c>
      <c r="G8" s="64">
        <v>95022</v>
      </c>
      <c r="H8" s="64">
        <v>103549</v>
      </c>
      <c r="I8" s="64">
        <v>111816</v>
      </c>
      <c r="J8" s="64">
        <v>123196</v>
      </c>
      <c r="K8" s="64">
        <v>117965</v>
      </c>
      <c r="L8" s="64">
        <v>123076</v>
      </c>
      <c r="M8" s="64">
        <v>141876</v>
      </c>
      <c r="N8" s="64">
        <v>166514</v>
      </c>
      <c r="O8" s="64">
        <v>193093</v>
      </c>
      <c r="P8" s="64">
        <v>169252</v>
      </c>
      <c r="Q8" s="64">
        <v>165634</v>
      </c>
      <c r="R8" s="64">
        <v>165353</v>
      </c>
      <c r="S8" s="64">
        <v>195920</v>
      </c>
      <c r="T8" s="64">
        <v>207461</v>
      </c>
      <c r="U8" s="64">
        <v>151031</v>
      </c>
      <c r="V8" s="64">
        <v>124921</v>
      </c>
      <c r="W8" s="64">
        <v>95987</v>
      </c>
      <c r="X8" s="64">
        <v>51414</v>
      </c>
      <c r="Y8" s="64">
        <v>16786</v>
      </c>
      <c r="Z8" s="64">
        <v>3247</v>
      </c>
      <c r="AA8" s="64">
        <v>439</v>
      </c>
      <c r="AB8" s="65">
        <v>13537</v>
      </c>
      <c r="AC8" s="76">
        <f t="shared" si="0"/>
        <v>2537089</v>
      </c>
      <c r="AD8" s="2" t="str">
        <f t="shared" si="1"/>
        <v>○</v>
      </c>
    </row>
    <row r="9" spans="1:30" ht="16.5" customHeight="1" x14ac:dyDescent="0.2">
      <c r="A9" s="66"/>
      <c r="B9" s="67" t="s">
        <v>85</v>
      </c>
      <c r="C9" s="67" t="s">
        <v>1</v>
      </c>
      <c r="D9" s="67" t="s">
        <v>11</v>
      </c>
      <c r="E9" s="68" t="s">
        <v>91</v>
      </c>
      <c r="F9" s="69">
        <v>2844644</v>
      </c>
      <c r="G9" s="70">
        <v>90988</v>
      </c>
      <c r="H9" s="70">
        <v>98720</v>
      </c>
      <c r="I9" s="70">
        <v>108201</v>
      </c>
      <c r="J9" s="70">
        <v>115902</v>
      </c>
      <c r="K9" s="70">
        <v>116309</v>
      </c>
      <c r="L9" s="70">
        <v>124511</v>
      </c>
      <c r="M9" s="70">
        <v>145798</v>
      </c>
      <c r="N9" s="70">
        <v>170855</v>
      </c>
      <c r="O9" s="70">
        <v>198150</v>
      </c>
      <c r="P9" s="70">
        <v>181542</v>
      </c>
      <c r="Q9" s="70">
        <v>180202</v>
      </c>
      <c r="R9" s="70">
        <v>178531</v>
      </c>
      <c r="S9" s="70">
        <v>217125</v>
      </c>
      <c r="T9" s="70">
        <v>241185</v>
      </c>
      <c r="U9" s="70">
        <v>190819</v>
      </c>
      <c r="V9" s="70">
        <v>168385</v>
      </c>
      <c r="W9" s="70">
        <v>142676</v>
      </c>
      <c r="X9" s="70">
        <v>98546</v>
      </c>
      <c r="Y9" s="70">
        <v>49116</v>
      </c>
      <c r="Z9" s="70">
        <v>13978</v>
      </c>
      <c r="AA9" s="70">
        <v>2396</v>
      </c>
      <c r="AB9" s="71">
        <v>10709</v>
      </c>
      <c r="AC9" s="76">
        <f t="shared" si="0"/>
        <v>2844644</v>
      </c>
      <c r="AD9" s="2" t="str">
        <f t="shared" si="1"/>
        <v>○</v>
      </c>
    </row>
    <row r="10" spans="1:30" ht="16.5" customHeight="1" x14ac:dyDescent="0.2">
      <c r="A10" s="54" t="s">
        <v>190</v>
      </c>
      <c r="B10" s="55" t="s">
        <v>83</v>
      </c>
      <c r="C10" s="55" t="s">
        <v>92</v>
      </c>
      <c r="D10" s="55" t="s">
        <v>12</v>
      </c>
      <c r="E10" s="56" t="s">
        <v>93</v>
      </c>
      <c r="F10" s="57">
        <f>F13+F40</f>
        <v>381620</v>
      </c>
      <c r="G10" s="58">
        <f t="shared" ref="G10:AB10" si="2">G13+G40</f>
        <v>11904</v>
      </c>
      <c r="H10" s="58">
        <f t="shared" si="2"/>
        <v>13514</v>
      </c>
      <c r="I10" s="58">
        <f t="shared" si="2"/>
        <v>15356</v>
      </c>
      <c r="J10" s="58">
        <f t="shared" si="2"/>
        <v>16478</v>
      </c>
      <c r="K10" s="58">
        <f t="shared" si="2"/>
        <v>13994</v>
      </c>
      <c r="L10" s="58">
        <f t="shared" si="2"/>
        <v>15237</v>
      </c>
      <c r="M10" s="58">
        <f t="shared" si="2"/>
        <v>18002</v>
      </c>
      <c r="N10" s="58">
        <f t="shared" si="2"/>
        <v>21975</v>
      </c>
      <c r="O10" s="58">
        <f t="shared" si="2"/>
        <v>26681</v>
      </c>
      <c r="P10" s="58">
        <f t="shared" si="2"/>
        <v>24386</v>
      </c>
      <c r="Q10" s="58">
        <f t="shared" si="2"/>
        <v>23925</v>
      </c>
      <c r="R10" s="58">
        <f t="shared" si="2"/>
        <v>24993</v>
      </c>
      <c r="S10" s="58">
        <f t="shared" si="2"/>
        <v>31236</v>
      </c>
      <c r="T10" s="58">
        <f t="shared" si="2"/>
        <v>34861</v>
      </c>
      <c r="U10" s="58">
        <f t="shared" si="2"/>
        <v>26818</v>
      </c>
      <c r="V10" s="58">
        <f t="shared" si="2"/>
        <v>23239</v>
      </c>
      <c r="W10" s="58">
        <f t="shared" si="2"/>
        <v>19229</v>
      </c>
      <c r="X10" s="58">
        <f t="shared" si="2"/>
        <v>12195</v>
      </c>
      <c r="Y10" s="58">
        <f t="shared" si="2"/>
        <v>5305</v>
      </c>
      <c r="Z10" s="58">
        <f t="shared" si="2"/>
        <v>1299</v>
      </c>
      <c r="AA10" s="58">
        <f t="shared" si="2"/>
        <v>205</v>
      </c>
      <c r="AB10" s="59">
        <f t="shared" si="2"/>
        <v>788</v>
      </c>
      <c r="AC10" s="76">
        <f t="shared" si="0"/>
        <v>381620</v>
      </c>
      <c r="AD10" s="2" t="str">
        <f t="shared" si="1"/>
        <v>○</v>
      </c>
    </row>
    <row r="11" spans="1:30" ht="16.5" customHeight="1" x14ac:dyDescent="0.2">
      <c r="A11" s="60"/>
      <c r="B11" s="61" t="s">
        <v>84</v>
      </c>
      <c r="C11" s="61" t="s">
        <v>92</v>
      </c>
      <c r="D11" s="61" t="s">
        <v>12</v>
      </c>
      <c r="E11" s="62" t="s">
        <v>94</v>
      </c>
      <c r="F11" s="63">
        <f t="shared" ref="F11:F12" si="3">F14+F41</f>
        <v>174000</v>
      </c>
      <c r="G11" s="64">
        <f t="shared" ref="G11:AB11" si="4">G14+G41</f>
        <v>6012</v>
      </c>
      <c r="H11" s="64">
        <f t="shared" si="4"/>
        <v>6886</v>
      </c>
      <c r="I11" s="64">
        <f t="shared" si="4"/>
        <v>7930</v>
      </c>
      <c r="J11" s="64">
        <f t="shared" si="4"/>
        <v>8584</v>
      </c>
      <c r="K11" s="64">
        <f t="shared" si="4"/>
        <v>6874</v>
      </c>
      <c r="L11" s="64">
        <f t="shared" si="4"/>
        <v>7472</v>
      </c>
      <c r="M11" s="64">
        <f t="shared" si="4"/>
        <v>8802</v>
      </c>
      <c r="N11" s="64">
        <f t="shared" si="4"/>
        <v>10640</v>
      </c>
      <c r="O11" s="64">
        <f t="shared" si="4"/>
        <v>12864</v>
      </c>
      <c r="P11" s="64">
        <f t="shared" si="4"/>
        <v>11451</v>
      </c>
      <c r="Q11" s="64">
        <f t="shared" si="4"/>
        <v>11028</v>
      </c>
      <c r="R11" s="64">
        <f t="shared" si="4"/>
        <v>11485</v>
      </c>
      <c r="S11" s="64">
        <f t="shared" si="4"/>
        <v>14413</v>
      </c>
      <c r="T11" s="64">
        <f t="shared" si="4"/>
        <v>15780</v>
      </c>
      <c r="U11" s="64">
        <f t="shared" si="4"/>
        <v>11470</v>
      </c>
      <c r="V11" s="64">
        <f t="shared" si="4"/>
        <v>9449</v>
      </c>
      <c r="W11" s="64">
        <f t="shared" si="4"/>
        <v>7177</v>
      </c>
      <c r="X11" s="64">
        <f t="shared" si="4"/>
        <v>3805</v>
      </c>
      <c r="Y11" s="64">
        <f t="shared" si="4"/>
        <v>1213</v>
      </c>
      <c r="Z11" s="64">
        <f t="shared" si="4"/>
        <v>224</v>
      </c>
      <c r="AA11" s="64">
        <f t="shared" si="4"/>
        <v>24</v>
      </c>
      <c r="AB11" s="65">
        <f t="shared" si="4"/>
        <v>417</v>
      </c>
      <c r="AC11" s="76">
        <f t="shared" si="0"/>
        <v>174000</v>
      </c>
      <c r="AD11" s="2" t="str">
        <f t="shared" si="1"/>
        <v>○</v>
      </c>
    </row>
    <row r="12" spans="1:30" ht="16.5" customHeight="1" x14ac:dyDescent="0.2">
      <c r="A12" s="66"/>
      <c r="B12" s="67" t="s">
        <v>85</v>
      </c>
      <c r="C12" s="67" t="s">
        <v>92</v>
      </c>
      <c r="D12" s="67" t="s">
        <v>12</v>
      </c>
      <c r="E12" s="68" t="s">
        <v>95</v>
      </c>
      <c r="F12" s="69">
        <f t="shared" si="3"/>
        <v>207620</v>
      </c>
      <c r="G12" s="70">
        <f t="shared" ref="G12:AB12" si="5">G15+G42</f>
        <v>5892</v>
      </c>
      <c r="H12" s="70">
        <f t="shared" si="5"/>
        <v>6628</v>
      </c>
      <c r="I12" s="70">
        <f t="shared" si="5"/>
        <v>7426</v>
      </c>
      <c r="J12" s="70">
        <f t="shared" si="5"/>
        <v>7894</v>
      </c>
      <c r="K12" s="70">
        <f t="shared" si="5"/>
        <v>7120</v>
      </c>
      <c r="L12" s="70">
        <f t="shared" si="5"/>
        <v>7765</v>
      </c>
      <c r="M12" s="70">
        <f t="shared" si="5"/>
        <v>9200</v>
      </c>
      <c r="N12" s="70">
        <f t="shared" si="5"/>
        <v>11335</v>
      </c>
      <c r="O12" s="70">
        <f t="shared" si="5"/>
        <v>13817</v>
      </c>
      <c r="P12" s="70">
        <f t="shared" si="5"/>
        <v>12935</v>
      </c>
      <c r="Q12" s="70">
        <f t="shared" si="5"/>
        <v>12897</v>
      </c>
      <c r="R12" s="70">
        <f t="shared" si="5"/>
        <v>13508</v>
      </c>
      <c r="S12" s="70">
        <f t="shared" si="5"/>
        <v>16823</v>
      </c>
      <c r="T12" s="70">
        <f t="shared" si="5"/>
        <v>19081</v>
      </c>
      <c r="U12" s="70">
        <f t="shared" si="5"/>
        <v>15348</v>
      </c>
      <c r="V12" s="70">
        <f t="shared" si="5"/>
        <v>13790</v>
      </c>
      <c r="W12" s="70">
        <f t="shared" si="5"/>
        <v>12052</v>
      </c>
      <c r="X12" s="70">
        <f t="shared" si="5"/>
        <v>8390</v>
      </c>
      <c r="Y12" s="70">
        <f t="shared" si="5"/>
        <v>4092</v>
      </c>
      <c r="Z12" s="70">
        <f t="shared" si="5"/>
        <v>1075</v>
      </c>
      <c r="AA12" s="70">
        <f t="shared" si="5"/>
        <v>181</v>
      </c>
      <c r="AB12" s="71">
        <f t="shared" si="5"/>
        <v>371</v>
      </c>
      <c r="AC12" s="76">
        <f t="shared" si="0"/>
        <v>207620</v>
      </c>
      <c r="AD12" s="2" t="str">
        <f t="shared" si="1"/>
        <v>○</v>
      </c>
    </row>
    <row r="13" spans="1:30" ht="16.5" customHeight="1" x14ac:dyDescent="0.2">
      <c r="A13" s="54" t="s">
        <v>191</v>
      </c>
      <c r="B13" s="55" t="s">
        <v>83</v>
      </c>
      <c r="C13" s="55" t="s">
        <v>96</v>
      </c>
      <c r="D13" s="55" t="s">
        <v>13</v>
      </c>
      <c r="E13" s="56" t="s">
        <v>97</v>
      </c>
      <c r="F13" s="57">
        <f>F16+F19+F22+F25+F28+F31+F34+F37</f>
        <v>115641</v>
      </c>
      <c r="G13" s="58">
        <f t="shared" ref="G13:AB13" si="6">G16+G19+G22+G25+G28+G31+G34+G37</f>
        <v>3743</v>
      </c>
      <c r="H13" s="58">
        <f t="shared" si="6"/>
        <v>4562</v>
      </c>
      <c r="I13" s="58">
        <f t="shared" si="6"/>
        <v>5338</v>
      </c>
      <c r="J13" s="58">
        <f t="shared" si="6"/>
        <v>4980</v>
      </c>
      <c r="K13" s="58">
        <f t="shared" si="6"/>
        <v>3581</v>
      </c>
      <c r="L13" s="58">
        <f t="shared" si="6"/>
        <v>4205</v>
      </c>
      <c r="M13" s="58">
        <f t="shared" si="6"/>
        <v>5261</v>
      </c>
      <c r="N13" s="58">
        <f t="shared" si="6"/>
        <v>6565</v>
      </c>
      <c r="O13" s="58">
        <f t="shared" si="6"/>
        <v>8191</v>
      </c>
      <c r="P13" s="58">
        <f t="shared" si="6"/>
        <v>7399</v>
      </c>
      <c r="Q13" s="58">
        <f t="shared" si="6"/>
        <v>7277</v>
      </c>
      <c r="R13" s="58">
        <f t="shared" si="6"/>
        <v>7553</v>
      </c>
      <c r="S13" s="58">
        <f t="shared" si="6"/>
        <v>9741</v>
      </c>
      <c r="T13" s="58">
        <f t="shared" si="6"/>
        <v>10407</v>
      </c>
      <c r="U13" s="58">
        <f t="shared" si="6"/>
        <v>8027</v>
      </c>
      <c r="V13" s="58">
        <f t="shared" si="6"/>
        <v>7018</v>
      </c>
      <c r="W13" s="58">
        <f t="shared" si="6"/>
        <v>5820</v>
      </c>
      <c r="X13" s="58">
        <f t="shared" si="6"/>
        <v>3792</v>
      </c>
      <c r="Y13" s="58">
        <f t="shared" si="6"/>
        <v>1677</v>
      </c>
      <c r="Z13" s="58">
        <f t="shared" si="6"/>
        <v>421</v>
      </c>
      <c r="AA13" s="58">
        <f t="shared" si="6"/>
        <v>58</v>
      </c>
      <c r="AB13" s="59">
        <f t="shared" si="6"/>
        <v>25</v>
      </c>
      <c r="AC13" s="76">
        <f t="shared" si="0"/>
        <v>115641</v>
      </c>
      <c r="AD13" s="2" t="str">
        <f t="shared" si="1"/>
        <v>○</v>
      </c>
    </row>
    <row r="14" spans="1:30" ht="16.5" customHeight="1" x14ac:dyDescent="0.2">
      <c r="A14" s="60"/>
      <c r="B14" s="61" t="s">
        <v>84</v>
      </c>
      <c r="C14" s="61" t="s">
        <v>96</v>
      </c>
      <c r="D14" s="61" t="s">
        <v>13</v>
      </c>
      <c r="E14" s="62" t="s">
        <v>98</v>
      </c>
      <c r="F14" s="63">
        <f t="shared" ref="F14:F15" si="7">F17+F20+F23+F26+F29+F32+F35+F38</f>
        <v>53624</v>
      </c>
      <c r="G14" s="64">
        <f t="shared" ref="G14:AB14" si="8">G17+G20+G23+G26+G29+G32+G35+G38</f>
        <v>1900</v>
      </c>
      <c r="H14" s="64">
        <f t="shared" si="8"/>
        <v>2316</v>
      </c>
      <c r="I14" s="64">
        <f t="shared" si="8"/>
        <v>2700</v>
      </c>
      <c r="J14" s="64">
        <f t="shared" si="8"/>
        <v>2566</v>
      </c>
      <c r="K14" s="64">
        <f t="shared" si="8"/>
        <v>1721</v>
      </c>
      <c r="L14" s="64">
        <f t="shared" si="8"/>
        <v>2059</v>
      </c>
      <c r="M14" s="64">
        <f t="shared" si="8"/>
        <v>2612</v>
      </c>
      <c r="N14" s="64">
        <f t="shared" si="8"/>
        <v>3217</v>
      </c>
      <c r="O14" s="64">
        <f t="shared" si="8"/>
        <v>4011</v>
      </c>
      <c r="P14" s="64">
        <f t="shared" si="8"/>
        <v>3530</v>
      </c>
      <c r="Q14" s="64">
        <f t="shared" si="8"/>
        <v>3444</v>
      </c>
      <c r="R14" s="64">
        <f t="shared" si="8"/>
        <v>3615</v>
      </c>
      <c r="S14" s="64">
        <f t="shared" si="8"/>
        <v>4615</v>
      </c>
      <c r="T14" s="64">
        <f t="shared" si="8"/>
        <v>4838</v>
      </c>
      <c r="U14" s="64">
        <f t="shared" si="8"/>
        <v>3522</v>
      </c>
      <c r="V14" s="64">
        <f t="shared" si="8"/>
        <v>3015</v>
      </c>
      <c r="W14" s="64">
        <f t="shared" si="8"/>
        <v>2276</v>
      </c>
      <c r="X14" s="64">
        <f t="shared" si="8"/>
        <v>1194</v>
      </c>
      <c r="Y14" s="64">
        <f t="shared" si="8"/>
        <v>395</v>
      </c>
      <c r="Z14" s="64">
        <f t="shared" si="8"/>
        <v>59</v>
      </c>
      <c r="AA14" s="64">
        <f t="shared" si="8"/>
        <v>4</v>
      </c>
      <c r="AB14" s="65">
        <f t="shared" si="8"/>
        <v>15</v>
      </c>
      <c r="AC14" s="76">
        <f t="shared" si="0"/>
        <v>53624</v>
      </c>
      <c r="AD14" s="2" t="str">
        <f t="shared" si="1"/>
        <v>○</v>
      </c>
    </row>
    <row r="15" spans="1:30" ht="16.5" customHeight="1" x14ac:dyDescent="0.2">
      <c r="A15" s="66"/>
      <c r="B15" s="67" t="s">
        <v>85</v>
      </c>
      <c r="C15" s="67" t="s">
        <v>96</v>
      </c>
      <c r="D15" s="67" t="s">
        <v>13</v>
      </c>
      <c r="E15" s="68" t="s">
        <v>99</v>
      </c>
      <c r="F15" s="69">
        <f t="shared" si="7"/>
        <v>62017</v>
      </c>
      <c r="G15" s="70">
        <f t="shared" ref="G15:AB15" si="9">G18+G21+G24+G27+G30+G33+G36+G39</f>
        <v>1843</v>
      </c>
      <c r="H15" s="70">
        <f t="shared" si="9"/>
        <v>2246</v>
      </c>
      <c r="I15" s="70">
        <f t="shared" si="9"/>
        <v>2638</v>
      </c>
      <c r="J15" s="70">
        <f t="shared" si="9"/>
        <v>2414</v>
      </c>
      <c r="K15" s="70">
        <f t="shared" si="9"/>
        <v>1860</v>
      </c>
      <c r="L15" s="70">
        <f t="shared" si="9"/>
        <v>2146</v>
      </c>
      <c r="M15" s="70">
        <f t="shared" si="9"/>
        <v>2649</v>
      </c>
      <c r="N15" s="70">
        <f t="shared" si="9"/>
        <v>3348</v>
      </c>
      <c r="O15" s="70">
        <f t="shared" si="9"/>
        <v>4180</v>
      </c>
      <c r="P15" s="70">
        <f t="shared" si="9"/>
        <v>3869</v>
      </c>
      <c r="Q15" s="70">
        <f t="shared" si="9"/>
        <v>3833</v>
      </c>
      <c r="R15" s="70">
        <f t="shared" si="9"/>
        <v>3938</v>
      </c>
      <c r="S15" s="70">
        <f t="shared" si="9"/>
        <v>5126</v>
      </c>
      <c r="T15" s="70">
        <f t="shared" si="9"/>
        <v>5569</v>
      </c>
      <c r="U15" s="70">
        <f t="shared" si="9"/>
        <v>4505</v>
      </c>
      <c r="V15" s="70">
        <f t="shared" si="9"/>
        <v>4003</v>
      </c>
      <c r="W15" s="70">
        <f t="shared" si="9"/>
        <v>3544</v>
      </c>
      <c r="X15" s="70">
        <f t="shared" si="9"/>
        <v>2598</v>
      </c>
      <c r="Y15" s="70">
        <f t="shared" si="9"/>
        <v>1282</v>
      </c>
      <c r="Z15" s="70">
        <f t="shared" si="9"/>
        <v>362</v>
      </c>
      <c r="AA15" s="70">
        <f t="shared" si="9"/>
        <v>54</v>
      </c>
      <c r="AB15" s="71">
        <f t="shared" si="9"/>
        <v>10</v>
      </c>
      <c r="AC15" s="76">
        <f t="shared" si="0"/>
        <v>62017</v>
      </c>
      <c r="AD15" s="2" t="str">
        <f t="shared" si="1"/>
        <v>○</v>
      </c>
    </row>
    <row r="16" spans="1:30" ht="16.5" customHeight="1" x14ac:dyDescent="0.2">
      <c r="A16" s="54" t="s">
        <v>192</v>
      </c>
      <c r="B16" s="55" t="s">
        <v>83</v>
      </c>
      <c r="C16" s="55" t="s">
        <v>100</v>
      </c>
      <c r="D16" s="55" t="s">
        <v>14</v>
      </c>
      <c r="E16" s="56" t="s">
        <v>101</v>
      </c>
      <c r="F16" s="57">
        <v>46390</v>
      </c>
      <c r="G16" s="58">
        <v>1705</v>
      </c>
      <c r="H16" s="58">
        <v>2176</v>
      </c>
      <c r="I16" s="58">
        <v>2472</v>
      </c>
      <c r="J16" s="58">
        <v>2290</v>
      </c>
      <c r="K16" s="58">
        <v>1702</v>
      </c>
      <c r="L16" s="58">
        <v>1830</v>
      </c>
      <c r="M16" s="58">
        <v>2319</v>
      </c>
      <c r="N16" s="58">
        <v>2994</v>
      </c>
      <c r="O16" s="58">
        <v>3754</v>
      </c>
      <c r="P16" s="58">
        <v>3307</v>
      </c>
      <c r="Q16" s="58">
        <v>3098</v>
      </c>
      <c r="R16" s="58">
        <v>2904</v>
      </c>
      <c r="S16" s="58">
        <v>3525</v>
      </c>
      <c r="T16" s="58">
        <v>3616</v>
      </c>
      <c r="U16" s="58">
        <v>2686</v>
      </c>
      <c r="V16" s="58">
        <v>2292</v>
      </c>
      <c r="W16" s="58">
        <v>1863</v>
      </c>
      <c r="X16" s="58">
        <v>1197</v>
      </c>
      <c r="Y16" s="58">
        <v>506</v>
      </c>
      <c r="Z16" s="58">
        <v>121</v>
      </c>
      <c r="AA16" s="58">
        <v>16</v>
      </c>
      <c r="AB16" s="59">
        <v>17</v>
      </c>
      <c r="AC16" s="76">
        <f t="shared" si="0"/>
        <v>46390</v>
      </c>
      <c r="AD16" s="2" t="str">
        <f t="shared" si="1"/>
        <v>○</v>
      </c>
    </row>
    <row r="17" spans="1:30" ht="16.5" customHeight="1" x14ac:dyDescent="0.2">
      <c r="A17" s="60"/>
      <c r="B17" s="61" t="s">
        <v>84</v>
      </c>
      <c r="C17" s="61" t="s">
        <v>100</v>
      </c>
      <c r="D17" s="61" t="s">
        <v>14</v>
      </c>
      <c r="E17" s="62" t="s">
        <v>102</v>
      </c>
      <c r="F17" s="63">
        <v>21641</v>
      </c>
      <c r="G17" s="64">
        <v>903</v>
      </c>
      <c r="H17" s="64">
        <v>1097</v>
      </c>
      <c r="I17" s="64">
        <v>1224</v>
      </c>
      <c r="J17" s="64">
        <v>1171</v>
      </c>
      <c r="K17" s="64">
        <v>776</v>
      </c>
      <c r="L17" s="64">
        <v>878</v>
      </c>
      <c r="M17" s="64">
        <v>1154</v>
      </c>
      <c r="N17" s="64">
        <v>1474</v>
      </c>
      <c r="O17" s="64">
        <v>1823</v>
      </c>
      <c r="P17" s="64">
        <v>1563</v>
      </c>
      <c r="Q17" s="64">
        <v>1453</v>
      </c>
      <c r="R17" s="64">
        <v>1408</v>
      </c>
      <c r="S17" s="64">
        <v>1676</v>
      </c>
      <c r="T17" s="64">
        <v>1675</v>
      </c>
      <c r="U17" s="64">
        <v>1200</v>
      </c>
      <c r="V17" s="64">
        <v>958</v>
      </c>
      <c r="W17" s="64">
        <v>694</v>
      </c>
      <c r="X17" s="64">
        <v>385</v>
      </c>
      <c r="Y17" s="64">
        <v>103</v>
      </c>
      <c r="Z17" s="64">
        <v>14</v>
      </c>
      <c r="AA17" s="64">
        <v>2</v>
      </c>
      <c r="AB17" s="65">
        <v>10</v>
      </c>
      <c r="AC17" s="76">
        <f t="shared" si="0"/>
        <v>21641</v>
      </c>
      <c r="AD17" s="2" t="str">
        <f t="shared" si="1"/>
        <v>○</v>
      </c>
    </row>
    <row r="18" spans="1:30" ht="16.5" customHeight="1" x14ac:dyDescent="0.2">
      <c r="A18" s="66"/>
      <c r="B18" s="67" t="s">
        <v>85</v>
      </c>
      <c r="C18" s="67" t="s">
        <v>100</v>
      </c>
      <c r="D18" s="67" t="s">
        <v>14</v>
      </c>
      <c r="E18" s="68" t="s">
        <v>104</v>
      </c>
      <c r="F18" s="69">
        <v>24749</v>
      </c>
      <c r="G18" s="70">
        <v>802</v>
      </c>
      <c r="H18" s="70">
        <v>1079</v>
      </c>
      <c r="I18" s="70">
        <v>1248</v>
      </c>
      <c r="J18" s="70">
        <v>1119</v>
      </c>
      <c r="K18" s="70">
        <v>926</v>
      </c>
      <c r="L18" s="70">
        <v>952</v>
      </c>
      <c r="M18" s="70">
        <v>1165</v>
      </c>
      <c r="N18" s="70">
        <v>1520</v>
      </c>
      <c r="O18" s="70">
        <v>1931</v>
      </c>
      <c r="P18" s="70">
        <v>1744</v>
      </c>
      <c r="Q18" s="70">
        <v>1645</v>
      </c>
      <c r="R18" s="70">
        <v>1496</v>
      </c>
      <c r="S18" s="70">
        <v>1849</v>
      </c>
      <c r="T18" s="70">
        <v>1941</v>
      </c>
      <c r="U18" s="70">
        <v>1486</v>
      </c>
      <c r="V18" s="70">
        <v>1334</v>
      </c>
      <c r="W18" s="70">
        <v>1169</v>
      </c>
      <c r="X18" s="70">
        <v>812</v>
      </c>
      <c r="Y18" s="70">
        <v>403</v>
      </c>
      <c r="Z18" s="70">
        <v>107</v>
      </c>
      <c r="AA18" s="70">
        <v>14</v>
      </c>
      <c r="AB18" s="71">
        <v>7</v>
      </c>
      <c r="AC18" s="76">
        <f t="shared" si="0"/>
        <v>24749</v>
      </c>
      <c r="AD18" s="2" t="str">
        <f t="shared" si="1"/>
        <v>○</v>
      </c>
    </row>
    <row r="19" spans="1:30" ht="16.5" customHeight="1" x14ac:dyDescent="0.2">
      <c r="A19" s="54" t="s">
        <v>193</v>
      </c>
      <c r="B19" s="55" t="s">
        <v>83</v>
      </c>
      <c r="C19" s="55" t="s">
        <v>28</v>
      </c>
      <c r="D19" s="55" t="s">
        <v>15</v>
      </c>
      <c r="E19" s="56" t="s">
        <v>105</v>
      </c>
      <c r="F19" s="57">
        <v>7337</v>
      </c>
      <c r="G19" s="58">
        <v>135</v>
      </c>
      <c r="H19" s="58">
        <v>181</v>
      </c>
      <c r="I19" s="58">
        <v>226</v>
      </c>
      <c r="J19" s="58">
        <v>220</v>
      </c>
      <c r="K19" s="58">
        <v>120</v>
      </c>
      <c r="L19" s="58">
        <v>170</v>
      </c>
      <c r="M19" s="58">
        <v>218</v>
      </c>
      <c r="N19" s="58">
        <v>325</v>
      </c>
      <c r="O19" s="58">
        <v>401</v>
      </c>
      <c r="P19" s="58">
        <v>389</v>
      </c>
      <c r="Q19" s="58">
        <v>396</v>
      </c>
      <c r="R19" s="58">
        <v>489</v>
      </c>
      <c r="S19" s="58">
        <v>693</v>
      </c>
      <c r="T19" s="58">
        <v>847</v>
      </c>
      <c r="U19" s="58">
        <v>728</v>
      </c>
      <c r="V19" s="58">
        <v>693</v>
      </c>
      <c r="W19" s="58">
        <v>553</v>
      </c>
      <c r="X19" s="58">
        <v>355</v>
      </c>
      <c r="Y19" s="58">
        <v>153</v>
      </c>
      <c r="Z19" s="58">
        <v>38</v>
      </c>
      <c r="AA19" s="58">
        <v>5</v>
      </c>
      <c r="AB19" s="59">
        <v>2</v>
      </c>
      <c r="AC19" s="76">
        <f t="shared" si="0"/>
        <v>7337</v>
      </c>
      <c r="AD19" s="2" t="str">
        <f t="shared" si="1"/>
        <v>○</v>
      </c>
    </row>
    <row r="20" spans="1:30" ht="16.5" customHeight="1" x14ac:dyDescent="0.2">
      <c r="A20" s="60"/>
      <c r="B20" s="61" t="s">
        <v>84</v>
      </c>
      <c r="C20" s="61" t="s">
        <v>28</v>
      </c>
      <c r="D20" s="61" t="s">
        <v>15</v>
      </c>
      <c r="E20" s="62" t="s">
        <v>106</v>
      </c>
      <c r="F20" s="63">
        <v>3283</v>
      </c>
      <c r="G20" s="74">
        <v>71</v>
      </c>
      <c r="H20" s="74">
        <v>93</v>
      </c>
      <c r="I20" s="74">
        <v>116</v>
      </c>
      <c r="J20" s="74">
        <v>114</v>
      </c>
      <c r="K20" s="74">
        <v>59</v>
      </c>
      <c r="L20" s="74">
        <v>84</v>
      </c>
      <c r="M20" s="74">
        <v>102</v>
      </c>
      <c r="N20" s="74">
        <v>158</v>
      </c>
      <c r="O20" s="74">
        <v>207</v>
      </c>
      <c r="P20" s="74">
        <v>200</v>
      </c>
      <c r="Q20" s="74">
        <v>192</v>
      </c>
      <c r="R20" s="74">
        <v>214</v>
      </c>
      <c r="S20" s="74">
        <v>314</v>
      </c>
      <c r="T20" s="74">
        <v>372</v>
      </c>
      <c r="U20" s="74">
        <v>309</v>
      </c>
      <c r="V20" s="74">
        <v>293</v>
      </c>
      <c r="W20" s="74">
        <v>213</v>
      </c>
      <c r="X20" s="74">
        <v>126</v>
      </c>
      <c r="Y20" s="74">
        <v>41</v>
      </c>
      <c r="Z20" s="74">
        <v>3</v>
      </c>
      <c r="AA20" s="74">
        <v>0</v>
      </c>
      <c r="AB20" s="65">
        <v>2</v>
      </c>
      <c r="AC20" s="76">
        <f t="shared" si="0"/>
        <v>3283</v>
      </c>
      <c r="AD20" s="2" t="str">
        <f t="shared" si="1"/>
        <v>○</v>
      </c>
    </row>
    <row r="21" spans="1:30" ht="16.5" customHeight="1" x14ac:dyDescent="0.2">
      <c r="A21" s="66"/>
      <c r="B21" s="67" t="s">
        <v>85</v>
      </c>
      <c r="C21" s="67" t="s">
        <v>28</v>
      </c>
      <c r="D21" s="67" t="s">
        <v>15</v>
      </c>
      <c r="E21" s="68" t="s">
        <v>107</v>
      </c>
      <c r="F21" s="69">
        <v>4054</v>
      </c>
      <c r="G21" s="70">
        <v>64</v>
      </c>
      <c r="H21" s="70">
        <v>88</v>
      </c>
      <c r="I21" s="70">
        <v>110</v>
      </c>
      <c r="J21" s="70">
        <v>106</v>
      </c>
      <c r="K21" s="70">
        <v>61</v>
      </c>
      <c r="L21" s="70">
        <v>86</v>
      </c>
      <c r="M21" s="70">
        <v>116</v>
      </c>
      <c r="N21" s="70">
        <v>167</v>
      </c>
      <c r="O21" s="70">
        <v>194</v>
      </c>
      <c r="P21" s="70">
        <v>189</v>
      </c>
      <c r="Q21" s="70">
        <v>204</v>
      </c>
      <c r="R21" s="70">
        <v>275</v>
      </c>
      <c r="S21" s="70">
        <v>379</v>
      </c>
      <c r="T21" s="70">
        <v>475</v>
      </c>
      <c r="U21" s="70">
        <v>419</v>
      </c>
      <c r="V21" s="70">
        <v>400</v>
      </c>
      <c r="W21" s="70">
        <v>340</v>
      </c>
      <c r="X21" s="70">
        <v>229</v>
      </c>
      <c r="Y21" s="70">
        <v>112</v>
      </c>
      <c r="Z21" s="70">
        <v>35</v>
      </c>
      <c r="AA21" s="70">
        <v>5</v>
      </c>
      <c r="AB21" s="71">
        <v>0</v>
      </c>
      <c r="AC21" s="76">
        <f t="shared" si="0"/>
        <v>4054</v>
      </c>
      <c r="AD21" s="2" t="str">
        <f t="shared" si="1"/>
        <v>○</v>
      </c>
    </row>
    <row r="22" spans="1:30" ht="16.5" customHeight="1" x14ac:dyDescent="0.2">
      <c r="A22" s="54" t="s">
        <v>194</v>
      </c>
      <c r="B22" s="55" t="s">
        <v>83</v>
      </c>
      <c r="C22" s="55" t="s">
        <v>29</v>
      </c>
      <c r="D22" s="55" t="s">
        <v>15</v>
      </c>
      <c r="E22" s="56" t="s">
        <v>108</v>
      </c>
      <c r="F22" s="57">
        <v>4422</v>
      </c>
      <c r="G22" s="74">
        <v>86</v>
      </c>
      <c r="H22" s="74">
        <v>94</v>
      </c>
      <c r="I22" s="74">
        <v>151</v>
      </c>
      <c r="J22" s="74">
        <v>142</v>
      </c>
      <c r="K22" s="74">
        <v>91</v>
      </c>
      <c r="L22" s="74">
        <v>132</v>
      </c>
      <c r="M22" s="74">
        <v>151</v>
      </c>
      <c r="N22" s="74">
        <v>185</v>
      </c>
      <c r="O22" s="74">
        <v>222</v>
      </c>
      <c r="P22" s="74">
        <v>235</v>
      </c>
      <c r="Q22" s="74">
        <v>258</v>
      </c>
      <c r="R22" s="74">
        <v>332</v>
      </c>
      <c r="S22" s="74">
        <v>490</v>
      </c>
      <c r="T22" s="74">
        <v>459</v>
      </c>
      <c r="U22" s="74">
        <v>400</v>
      </c>
      <c r="V22" s="74">
        <v>394</v>
      </c>
      <c r="W22" s="74">
        <v>304</v>
      </c>
      <c r="X22" s="74">
        <v>199</v>
      </c>
      <c r="Y22" s="74">
        <v>76</v>
      </c>
      <c r="Z22" s="74">
        <v>18</v>
      </c>
      <c r="AA22" s="74">
        <v>3</v>
      </c>
      <c r="AB22" s="59">
        <v>0</v>
      </c>
      <c r="AC22" s="76">
        <f t="shared" si="0"/>
        <v>4422</v>
      </c>
      <c r="AD22" s="2" t="str">
        <f t="shared" si="1"/>
        <v>○</v>
      </c>
    </row>
    <row r="23" spans="1:30" ht="16.5" customHeight="1" x14ac:dyDescent="0.2">
      <c r="A23" s="60"/>
      <c r="B23" s="61" t="s">
        <v>84</v>
      </c>
      <c r="C23" s="61" t="s">
        <v>29</v>
      </c>
      <c r="D23" s="61" t="s">
        <v>15</v>
      </c>
      <c r="E23" s="62" t="s">
        <v>109</v>
      </c>
      <c r="F23" s="63">
        <v>2047</v>
      </c>
      <c r="G23" s="64">
        <v>37</v>
      </c>
      <c r="H23" s="64">
        <v>43</v>
      </c>
      <c r="I23" s="64">
        <v>70</v>
      </c>
      <c r="J23" s="64">
        <v>71</v>
      </c>
      <c r="K23" s="64">
        <v>50</v>
      </c>
      <c r="L23" s="64">
        <v>66</v>
      </c>
      <c r="M23" s="64">
        <v>83</v>
      </c>
      <c r="N23" s="64">
        <v>104</v>
      </c>
      <c r="O23" s="64">
        <v>113</v>
      </c>
      <c r="P23" s="64">
        <v>122</v>
      </c>
      <c r="Q23" s="64">
        <v>114</v>
      </c>
      <c r="R23" s="64">
        <v>163</v>
      </c>
      <c r="S23" s="64">
        <v>241</v>
      </c>
      <c r="T23" s="64">
        <v>214</v>
      </c>
      <c r="U23" s="64">
        <v>177</v>
      </c>
      <c r="V23" s="64">
        <v>173</v>
      </c>
      <c r="W23" s="64">
        <v>123</v>
      </c>
      <c r="X23" s="64">
        <v>59</v>
      </c>
      <c r="Y23" s="64">
        <v>21</v>
      </c>
      <c r="Z23" s="64">
        <v>3</v>
      </c>
      <c r="AA23" s="64">
        <v>0</v>
      </c>
      <c r="AB23" s="65">
        <v>0</v>
      </c>
      <c r="AC23" s="76">
        <f t="shared" si="0"/>
        <v>2047</v>
      </c>
      <c r="AD23" s="2" t="str">
        <f t="shared" si="1"/>
        <v>○</v>
      </c>
    </row>
    <row r="24" spans="1:30" ht="16.5" customHeight="1" x14ac:dyDescent="0.2">
      <c r="A24" s="66"/>
      <c r="B24" s="67" t="s">
        <v>85</v>
      </c>
      <c r="C24" s="67" t="s">
        <v>29</v>
      </c>
      <c r="D24" s="67" t="s">
        <v>15</v>
      </c>
      <c r="E24" s="68" t="s">
        <v>110</v>
      </c>
      <c r="F24" s="69">
        <v>2375</v>
      </c>
      <c r="G24" s="70">
        <v>49</v>
      </c>
      <c r="H24" s="70">
        <v>51</v>
      </c>
      <c r="I24" s="70">
        <v>81</v>
      </c>
      <c r="J24" s="70">
        <v>71</v>
      </c>
      <c r="K24" s="70">
        <v>41</v>
      </c>
      <c r="L24" s="70">
        <v>66</v>
      </c>
      <c r="M24" s="70">
        <v>68</v>
      </c>
      <c r="N24" s="70">
        <v>81</v>
      </c>
      <c r="O24" s="70">
        <v>109</v>
      </c>
      <c r="P24" s="70">
        <v>113</v>
      </c>
      <c r="Q24" s="70">
        <v>144</v>
      </c>
      <c r="R24" s="70">
        <v>169</v>
      </c>
      <c r="S24" s="70">
        <v>249</v>
      </c>
      <c r="T24" s="70">
        <v>245</v>
      </c>
      <c r="U24" s="70">
        <v>223</v>
      </c>
      <c r="V24" s="70">
        <v>221</v>
      </c>
      <c r="W24" s="70">
        <v>181</v>
      </c>
      <c r="X24" s="70">
        <v>140</v>
      </c>
      <c r="Y24" s="70">
        <v>55</v>
      </c>
      <c r="Z24" s="70">
        <v>15</v>
      </c>
      <c r="AA24" s="70">
        <v>3</v>
      </c>
      <c r="AB24" s="71">
        <v>0</v>
      </c>
      <c r="AC24" s="76">
        <f t="shared" si="0"/>
        <v>2375</v>
      </c>
      <c r="AD24" s="2" t="str">
        <f t="shared" si="1"/>
        <v>○</v>
      </c>
    </row>
    <row r="25" spans="1:30" ht="16.5" customHeight="1" x14ac:dyDescent="0.2">
      <c r="A25" s="54" t="s">
        <v>195</v>
      </c>
      <c r="B25" s="55" t="s">
        <v>83</v>
      </c>
      <c r="C25" s="55" t="s">
        <v>30</v>
      </c>
      <c r="D25" s="55" t="s">
        <v>15</v>
      </c>
      <c r="E25" s="56" t="s">
        <v>111</v>
      </c>
      <c r="F25" s="57">
        <v>4653</v>
      </c>
      <c r="G25" s="58">
        <v>135</v>
      </c>
      <c r="H25" s="58">
        <v>183</v>
      </c>
      <c r="I25" s="58">
        <v>190</v>
      </c>
      <c r="J25" s="58">
        <v>165</v>
      </c>
      <c r="K25" s="58">
        <v>141</v>
      </c>
      <c r="L25" s="58">
        <v>187</v>
      </c>
      <c r="M25" s="58">
        <v>218</v>
      </c>
      <c r="N25" s="58">
        <v>242</v>
      </c>
      <c r="O25" s="58">
        <v>267</v>
      </c>
      <c r="P25" s="58">
        <v>261</v>
      </c>
      <c r="Q25" s="58">
        <v>289</v>
      </c>
      <c r="R25" s="58">
        <v>357</v>
      </c>
      <c r="S25" s="58">
        <v>426</v>
      </c>
      <c r="T25" s="58">
        <v>428</v>
      </c>
      <c r="U25" s="58">
        <v>340</v>
      </c>
      <c r="V25" s="58">
        <v>302</v>
      </c>
      <c r="W25" s="58">
        <v>268</v>
      </c>
      <c r="X25" s="58">
        <v>162</v>
      </c>
      <c r="Y25" s="58">
        <v>66</v>
      </c>
      <c r="Z25" s="58">
        <v>24</v>
      </c>
      <c r="AA25" s="58">
        <v>2</v>
      </c>
      <c r="AB25" s="59">
        <v>0</v>
      </c>
      <c r="AC25" s="76">
        <f t="shared" si="0"/>
        <v>4653</v>
      </c>
      <c r="AD25" s="2" t="str">
        <f t="shared" si="1"/>
        <v>○</v>
      </c>
    </row>
    <row r="26" spans="1:30" ht="16.5" customHeight="1" x14ac:dyDescent="0.2">
      <c r="A26" s="60"/>
      <c r="B26" s="61" t="s">
        <v>84</v>
      </c>
      <c r="C26" s="61" t="s">
        <v>30</v>
      </c>
      <c r="D26" s="61" t="s">
        <v>15</v>
      </c>
      <c r="E26" s="62" t="s">
        <v>112</v>
      </c>
      <c r="F26" s="63">
        <v>2306</v>
      </c>
      <c r="G26" s="64">
        <v>61</v>
      </c>
      <c r="H26" s="64">
        <v>100</v>
      </c>
      <c r="I26" s="64">
        <v>101</v>
      </c>
      <c r="J26" s="64">
        <v>100</v>
      </c>
      <c r="K26" s="64">
        <v>96</v>
      </c>
      <c r="L26" s="64">
        <v>121</v>
      </c>
      <c r="M26" s="64">
        <v>124</v>
      </c>
      <c r="N26" s="64">
        <v>122</v>
      </c>
      <c r="O26" s="64">
        <v>132</v>
      </c>
      <c r="P26" s="64">
        <v>120</v>
      </c>
      <c r="Q26" s="64">
        <v>155</v>
      </c>
      <c r="R26" s="64">
        <v>189</v>
      </c>
      <c r="S26" s="64">
        <v>217</v>
      </c>
      <c r="T26" s="64">
        <v>221</v>
      </c>
      <c r="U26" s="64">
        <v>137</v>
      </c>
      <c r="V26" s="64">
        <v>128</v>
      </c>
      <c r="W26" s="64">
        <v>114</v>
      </c>
      <c r="X26" s="64">
        <v>53</v>
      </c>
      <c r="Y26" s="64">
        <v>10</v>
      </c>
      <c r="Z26" s="64">
        <v>4</v>
      </c>
      <c r="AA26" s="64">
        <v>1</v>
      </c>
      <c r="AB26" s="65">
        <v>0</v>
      </c>
      <c r="AC26" s="76">
        <f t="shared" si="0"/>
        <v>2306</v>
      </c>
      <c r="AD26" s="2" t="str">
        <f t="shared" si="1"/>
        <v>○</v>
      </c>
    </row>
    <row r="27" spans="1:30" ht="16.5" customHeight="1" x14ac:dyDescent="0.2">
      <c r="A27" s="66"/>
      <c r="B27" s="67" t="s">
        <v>85</v>
      </c>
      <c r="C27" s="67" t="s">
        <v>30</v>
      </c>
      <c r="D27" s="67" t="s">
        <v>15</v>
      </c>
      <c r="E27" s="68" t="s">
        <v>113</v>
      </c>
      <c r="F27" s="69">
        <v>2347</v>
      </c>
      <c r="G27" s="70">
        <v>74</v>
      </c>
      <c r="H27" s="70">
        <v>83</v>
      </c>
      <c r="I27" s="70">
        <v>89</v>
      </c>
      <c r="J27" s="70">
        <v>65</v>
      </c>
      <c r="K27" s="70">
        <v>45</v>
      </c>
      <c r="L27" s="70">
        <v>66</v>
      </c>
      <c r="M27" s="70">
        <v>94</v>
      </c>
      <c r="N27" s="70">
        <v>120</v>
      </c>
      <c r="O27" s="70">
        <v>135</v>
      </c>
      <c r="P27" s="70">
        <v>141</v>
      </c>
      <c r="Q27" s="70">
        <v>134</v>
      </c>
      <c r="R27" s="70">
        <v>168</v>
      </c>
      <c r="S27" s="70">
        <v>209</v>
      </c>
      <c r="T27" s="70">
        <v>207</v>
      </c>
      <c r="U27" s="70">
        <v>203</v>
      </c>
      <c r="V27" s="70">
        <v>174</v>
      </c>
      <c r="W27" s="70">
        <v>154</v>
      </c>
      <c r="X27" s="70">
        <v>109</v>
      </c>
      <c r="Y27" s="70">
        <v>56</v>
      </c>
      <c r="Z27" s="70">
        <v>20</v>
      </c>
      <c r="AA27" s="70">
        <v>1</v>
      </c>
      <c r="AB27" s="71">
        <v>0</v>
      </c>
      <c r="AC27" s="76">
        <f t="shared" si="0"/>
        <v>2347</v>
      </c>
      <c r="AD27" s="2" t="str">
        <f t="shared" si="1"/>
        <v>○</v>
      </c>
    </row>
    <row r="28" spans="1:30" ht="16.5" customHeight="1" x14ac:dyDescent="0.2">
      <c r="A28" s="54" t="s">
        <v>196</v>
      </c>
      <c r="B28" s="55" t="s">
        <v>83</v>
      </c>
      <c r="C28" s="55" t="s">
        <v>31</v>
      </c>
      <c r="D28" s="55" t="s">
        <v>15</v>
      </c>
      <c r="E28" s="56" t="s">
        <v>114</v>
      </c>
      <c r="F28" s="57">
        <v>4547</v>
      </c>
      <c r="G28" s="58">
        <v>90</v>
      </c>
      <c r="H28" s="58">
        <v>96</v>
      </c>
      <c r="I28" s="58">
        <v>121</v>
      </c>
      <c r="J28" s="58">
        <v>154</v>
      </c>
      <c r="K28" s="58">
        <v>110</v>
      </c>
      <c r="L28" s="58">
        <v>117</v>
      </c>
      <c r="M28" s="58">
        <v>136</v>
      </c>
      <c r="N28" s="58">
        <v>194</v>
      </c>
      <c r="O28" s="58">
        <v>255</v>
      </c>
      <c r="P28" s="58">
        <v>224</v>
      </c>
      <c r="Q28" s="58">
        <v>293</v>
      </c>
      <c r="R28" s="58">
        <v>315</v>
      </c>
      <c r="S28" s="58">
        <v>438</v>
      </c>
      <c r="T28" s="58">
        <v>446</v>
      </c>
      <c r="U28" s="58">
        <v>441</v>
      </c>
      <c r="V28" s="58">
        <v>380</v>
      </c>
      <c r="W28" s="58">
        <v>374</v>
      </c>
      <c r="X28" s="58">
        <v>221</v>
      </c>
      <c r="Y28" s="58">
        <v>110</v>
      </c>
      <c r="Z28" s="58">
        <v>29</v>
      </c>
      <c r="AA28" s="58">
        <v>3</v>
      </c>
      <c r="AB28" s="59">
        <v>0</v>
      </c>
      <c r="AC28" s="76">
        <f t="shared" si="0"/>
        <v>4547</v>
      </c>
      <c r="AD28" s="2" t="str">
        <f t="shared" si="1"/>
        <v>○</v>
      </c>
    </row>
    <row r="29" spans="1:30" ht="16.5" customHeight="1" x14ac:dyDescent="0.2">
      <c r="A29" s="60"/>
      <c r="B29" s="61" t="s">
        <v>84</v>
      </c>
      <c r="C29" s="61" t="s">
        <v>31</v>
      </c>
      <c r="D29" s="61" t="s">
        <v>15</v>
      </c>
      <c r="E29" s="62" t="s">
        <v>115</v>
      </c>
      <c r="F29" s="63">
        <v>2150</v>
      </c>
      <c r="G29" s="64">
        <v>37</v>
      </c>
      <c r="H29" s="64">
        <v>47</v>
      </c>
      <c r="I29" s="64">
        <v>63</v>
      </c>
      <c r="J29" s="64">
        <v>83</v>
      </c>
      <c r="K29" s="64">
        <v>68</v>
      </c>
      <c r="L29" s="64">
        <v>75</v>
      </c>
      <c r="M29" s="64">
        <v>72</v>
      </c>
      <c r="N29" s="64">
        <v>94</v>
      </c>
      <c r="O29" s="64">
        <v>142</v>
      </c>
      <c r="P29" s="64">
        <v>119</v>
      </c>
      <c r="Q29" s="64">
        <v>158</v>
      </c>
      <c r="R29" s="64">
        <v>153</v>
      </c>
      <c r="S29" s="64">
        <v>228</v>
      </c>
      <c r="T29" s="64">
        <v>199</v>
      </c>
      <c r="U29" s="64">
        <v>187</v>
      </c>
      <c r="V29" s="64">
        <v>169</v>
      </c>
      <c r="W29" s="64">
        <v>157</v>
      </c>
      <c r="X29" s="64">
        <v>65</v>
      </c>
      <c r="Y29" s="64">
        <v>32</v>
      </c>
      <c r="Z29" s="64">
        <v>2</v>
      </c>
      <c r="AA29" s="64">
        <v>0</v>
      </c>
      <c r="AB29" s="65">
        <v>0</v>
      </c>
      <c r="AC29" s="76">
        <f t="shared" si="0"/>
        <v>2150</v>
      </c>
      <c r="AD29" s="2" t="str">
        <f t="shared" si="1"/>
        <v>○</v>
      </c>
    </row>
    <row r="30" spans="1:30" ht="16.5" customHeight="1" x14ac:dyDescent="0.2">
      <c r="A30" s="66"/>
      <c r="B30" s="67" t="s">
        <v>85</v>
      </c>
      <c r="C30" s="67" t="s">
        <v>31</v>
      </c>
      <c r="D30" s="67" t="s">
        <v>15</v>
      </c>
      <c r="E30" s="68" t="s">
        <v>116</v>
      </c>
      <c r="F30" s="69">
        <v>2397</v>
      </c>
      <c r="G30" s="70">
        <v>53</v>
      </c>
      <c r="H30" s="70">
        <v>49</v>
      </c>
      <c r="I30" s="70">
        <v>58</v>
      </c>
      <c r="J30" s="70">
        <v>71</v>
      </c>
      <c r="K30" s="70">
        <v>42</v>
      </c>
      <c r="L30" s="70">
        <v>42</v>
      </c>
      <c r="M30" s="70">
        <v>64</v>
      </c>
      <c r="N30" s="70">
        <v>100</v>
      </c>
      <c r="O30" s="70">
        <v>113</v>
      </c>
      <c r="P30" s="70">
        <v>105</v>
      </c>
      <c r="Q30" s="70">
        <v>135</v>
      </c>
      <c r="R30" s="70">
        <v>162</v>
      </c>
      <c r="S30" s="70">
        <v>210</v>
      </c>
      <c r="T30" s="70">
        <v>247</v>
      </c>
      <c r="U30" s="70">
        <v>254</v>
      </c>
      <c r="V30" s="70">
        <v>211</v>
      </c>
      <c r="W30" s="70">
        <v>217</v>
      </c>
      <c r="X30" s="70">
        <v>156</v>
      </c>
      <c r="Y30" s="70">
        <v>78</v>
      </c>
      <c r="Z30" s="70">
        <v>27</v>
      </c>
      <c r="AA30" s="70">
        <v>3</v>
      </c>
      <c r="AB30" s="71">
        <v>0</v>
      </c>
      <c r="AC30" s="76">
        <f t="shared" si="0"/>
        <v>2397</v>
      </c>
      <c r="AD30" s="2" t="str">
        <f t="shared" si="1"/>
        <v>○</v>
      </c>
    </row>
    <row r="31" spans="1:30" ht="16.5" customHeight="1" x14ac:dyDescent="0.2">
      <c r="A31" s="54" t="s">
        <v>197</v>
      </c>
      <c r="B31" s="55" t="s">
        <v>83</v>
      </c>
      <c r="C31" s="55" t="s">
        <v>34</v>
      </c>
      <c r="D31" s="55" t="s">
        <v>15</v>
      </c>
      <c r="E31" s="56" t="s">
        <v>117</v>
      </c>
      <c r="F31" s="57">
        <v>28120</v>
      </c>
      <c r="G31" s="58">
        <v>974</v>
      </c>
      <c r="H31" s="58">
        <v>1120</v>
      </c>
      <c r="I31" s="58">
        <v>1290</v>
      </c>
      <c r="J31" s="58">
        <v>1236</v>
      </c>
      <c r="K31" s="58">
        <v>843</v>
      </c>
      <c r="L31" s="58">
        <v>972</v>
      </c>
      <c r="M31" s="58">
        <v>1263</v>
      </c>
      <c r="N31" s="58">
        <v>1580</v>
      </c>
      <c r="O31" s="58">
        <v>2039</v>
      </c>
      <c r="P31" s="58">
        <v>1756</v>
      </c>
      <c r="Q31" s="58">
        <v>1771</v>
      </c>
      <c r="R31" s="58">
        <v>1838</v>
      </c>
      <c r="S31" s="58">
        <v>2374</v>
      </c>
      <c r="T31" s="58">
        <v>2551</v>
      </c>
      <c r="U31" s="58">
        <v>1870</v>
      </c>
      <c r="V31" s="58">
        <v>1617</v>
      </c>
      <c r="W31" s="58">
        <v>1476</v>
      </c>
      <c r="X31" s="58">
        <v>964</v>
      </c>
      <c r="Y31" s="58">
        <v>452</v>
      </c>
      <c r="Z31" s="58">
        <v>108</v>
      </c>
      <c r="AA31" s="58">
        <v>20</v>
      </c>
      <c r="AB31" s="59">
        <v>6</v>
      </c>
      <c r="AC31" s="76">
        <f t="shared" si="0"/>
        <v>28120</v>
      </c>
      <c r="AD31" s="2" t="str">
        <f t="shared" si="1"/>
        <v>○</v>
      </c>
    </row>
    <row r="32" spans="1:30" ht="16.5" customHeight="1" x14ac:dyDescent="0.2">
      <c r="A32" s="60"/>
      <c r="B32" s="61" t="s">
        <v>84</v>
      </c>
      <c r="C32" s="61" t="s">
        <v>34</v>
      </c>
      <c r="D32" s="61" t="s">
        <v>15</v>
      </c>
      <c r="E32" s="62" t="s">
        <v>118</v>
      </c>
      <c r="F32" s="63">
        <v>12820</v>
      </c>
      <c r="G32" s="64">
        <v>478</v>
      </c>
      <c r="H32" s="64">
        <v>559</v>
      </c>
      <c r="I32" s="64">
        <v>674</v>
      </c>
      <c r="J32" s="64">
        <v>616</v>
      </c>
      <c r="K32" s="64">
        <v>390</v>
      </c>
      <c r="L32" s="64">
        <v>462</v>
      </c>
      <c r="M32" s="64">
        <v>619</v>
      </c>
      <c r="N32" s="64">
        <v>753</v>
      </c>
      <c r="O32" s="64">
        <v>948</v>
      </c>
      <c r="P32" s="64">
        <v>810</v>
      </c>
      <c r="Q32" s="64">
        <v>804</v>
      </c>
      <c r="R32" s="64">
        <v>859</v>
      </c>
      <c r="S32" s="64">
        <v>1112</v>
      </c>
      <c r="T32" s="64">
        <v>1215</v>
      </c>
      <c r="U32" s="64">
        <v>837</v>
      </c>
      <c r="V32" s="64">
        <v>684</v>
      </c>
      <c r="W32" s="64">
        <v>575</v>
      </c>
      <c r="X32" s="64">
        <v>285</v>
      </c>
      <c r="Y32" s="64">
        <v>117</v>
      </c>
      <c r="Z32" s="64">
        <v>19</v>
      </c>
      <c r="AA32" s="64">
        <v>1</v>
      </c>
      <c r="AB32" s="65">
        <v>3</v>
      </c>
      <c r="AC32" s="76">
        <f t="shared" si="0"/>
        <v>12820</v>
      </c>
      <c r="AD32" s="2" t="str">
        <f t="shared" si="1"/>
        <v>○</v>
      </c>
    </row>
    <row r="33" spans="1:30" ht="16.5" customHeight="1" x14ac:dyDescent="0.2">
      <c r="A33" s="66"/>
      <c r="B33" s="67" t="s">
        <v>85</v>
      </c>
      <c r="C33" s="67" t="s">
        <v>34</v>
      </c>
      <c r="D33" s="67" t="s">
        <v>15</v>
      </c>
      <c r="E33" s="68" t="s">
        <v>119</v>
      </c>
      <c r="F33" s="69">
        <v>15300</v>
      </c>
      <c r="G33" s="70">
        <v>496</v>
      </c>
      <c r="H33" s="70">
        <v>561</v>
      </c>
      <c r="I33" s="70">
        <v>616</v>
      </c>
      <c r="J33" s="70">
        <v>620</v>
      </c>
      <c r="K33" s="70">
        <v>453</v>
      </c>
      <c r="L33" s="70">
        <v>510</v>
      </c>
      <c r="M33" s="70">
        <v>644</v>
      </c>
      <c r="N33" s="70">
        <v>827</v>
      </c>
      <c r="O33" s="70">
        <v>1091</v>
      </c>
      <c r="P33" s="70">
        <v>946</v>
      </c>
      <c r="Q33" s="70">
        <v>967</v>
      </c>
      <c r="R33" s="70">
        <v>979</v>
      </c>
      <c r="S33" s="70">
        <v>1262</v>
      </c>
      <c r="T33" s="70">
        <v>1336</v>
      </c>
      <c r="U33" s="70">
        <v>1033</v>
      </c>
      <c r="V33" s="70">
        <v>933</v>
      </c>
      <c r="W33" s="70">
        <v>901</v>
      </c>
      <c r="X33" s="70">
        <v>679</v>
      </c>
      <c r="Y33" s="70">
        <v>335</v>
      </c>
      <c r="Z33" s="70">
        <v>89</v>
      </c>
      <c r="AA33" s="70">
        <v>19</v>
      </c>
      <c r="AB33" s="71">
        <v>3</v>
      </c>
      <c r="AC33" s="76">
        <f t="shared" si="0"/>
        <v>15300</v>
      </c>
      <c r="AD33" s="2" t="str">
        <f t="shared" si="1"/>
        <v>○</v>
      </c>
    </row>
    <row r="34" spans="1:30" ht="16.5" customHeight="1" x14ac:dyDescent="0.2">
      <c r="A34" s="54" t="s">
        <v>198</v>
      </c>
      <c r="B34" s="55" t="s">
        <v>83</v>
      </c>
      <c r="C34" s="55" t="s">
        <v>39</v>
      </c>
      <c r="D34" s="55" t="s">
        <v>15</v>
      </c>
      <c r="E34" s="56" t="s">
        <v>120</v>
      </c>
      <c r="F34" s="57">
        <v>4226</v>
      </c>
      <c r="G34" s="58">
        <v>118</v>
      </c>
      <c r="H34" s="58">
        <v>149</v>
      </c>
      <c r="I34" s="58">
        <v>156</v>
      </c>
      <c r="J34" s="58">
        <v>179</v>
      </c>
      <c r="K34" s="58">
        <v>157</v>
      </c>
      <c r="L34" s="58">
        <v>185</v>
      </c>
      <c r="M34" s="58">
        <v>190</v>
      </c>
      <c r="N34" s="58">
        <v>189</v>
      </c>
      <c r="O34" s="58">
        <v>227</v>
      </c>
      <c r="P34" s="58">
        <v>250</v>
      </c>
      <c r="Q34" s="58">
        <v>241</v>
      </c>
      <c r="R34" s="58">
        <v>305</v>
      </c>
      <c r="S34" s="58">
        <v>362</v>
      </c>
      <c r="T34" s="58">
        <v>483</v>
      </c>
      <c r="U34" s="58">
        <v>401</v>
      </c>
      <c r="V34" s="58">
        <v>296</v>
      </c>
      <c r="W34" s="58">
        <v>165</v>
      </c>
      <c r="X34" s="58">
        <v>115</v>
      </c>
      <c r="Y34" s="58">
        <v>45</v>
      </c>
      <c r="Z34" s="58">
        <v>11</v>
      </c>
      <c r="AA34" s="58">
        <v>2</v>
      </c>
      <c r="AB34" s="59">
        <v>0</v>
      </c>
      <c r="AC34" s="76">
        <f t="shared" si="0"/>
        <v>4226</v>
      </c>
      <c r="AD34" s="2" t="str">
        <f t="shared" si="1"/>
        <v>○</v>
      </c>
    </row>
    <row r="35" spans="1:30" ht="16.5" customHeight="1" x14ac:dyDescent="0.2">
      <c r="A35" s="60"/>
      <c r="B35" s="61" t="s">
        <v>84</v>
      </c>
      <c r="C35" s="61" t="s">
        <v>39</v>
      </c>
      <c r="D35" s="61" t="s">
        <v>15</v>
      </c>
      <c r="E35" s="62" t="s">
        <v>121</v>
      </c>
      <c r="F35" s="63">
        <v>2053</v>
      </c>
      <c r="G35" s="64">
        <v>61</v>
      </c>
      <c r="H35" s="64">
        <v>85</v>
      </c>
      <c r="I35" s="64">
        <v>68</v>
      </c>
      <c r="J35" s="64">
        <v>106</v>
      </c>
      <c r="K35" s="64">
        <v>84</v>
      </c>
      <c r="L35" s="64">
        <v>72</v>
      </c>
      <c r="M35" s="64">
        <v>100</v>
      </c>
      <c r="N35" s="64">
        <v>97</v>
      </c>
      <c r="O35" s="64">
        <v>114</v>
      </c>
      <c r="P35" s="64">
        <v>122</v>
      </c>
      <c r="Q35" s="64">
        <v>129</v>
      </c>
      <c r="R35" s="64">
        <v>140</v>
      </c>
      <c r="S35" s="64">
        <v>181</v>
      </c>
      <c r="T35" s="64">
        <v>223</v>
      </c>
      <c r="U35" s="64">
        <v>184</v>
      </c>
      <c r="V35" s="64">
        <v>157</v>
      </c>
      <c r="W35" s="64">
        <v>68</v>
      </c>
      <c r="X35" s="64">
        <v>44</v>
      </c>
      <c r="Y35" s="64">
        <v>15</v>
      </c>
      <c r="Z35" s="64">
        <v>3</v>
      </c>
      <c r="AA35" s="64">
        <v>0</v>
      </c>
      <c r="AB35" s="65">
        <v>0</v>
      </c>
      <c r="AC35" s="76">
        <f t="shared" si="0"/>
        <v>2053</v>
      </c>
      <c r="AD35" s="2" t="str">
        <f t="shared" si="1"/>
        <v>○</v>
      </c>
    </row>
    <row r="36" spans="1:30" ht="16.5" customHeight="1" x14ac:dyDescent="0.2">
      <c r="A36" s="60"/>
      <c r="B36" s="61" t="s">
        <v>85</v>
      </c>
      <c r="C36" s="61" t="s">
        <v>39</v>
      </c>
      <c r="D36" s="61" t="s">
        <v>15</v>
      </c>
      <c r="E36" s="62" t="s">
        <v>122</v>
      </c>
      <c r="F36" s="63">
        <v>2173</v>
      </c>
      <c r="G36" s="64">
        <v>57</v>
      </c>
      <c r="H36" s="64">
        <v>64</v>
      </c>
      <c r="I36" s="64">
        <v>88</v>
      </c>
      <c r="J36" s="64">
        <v>73</v>
      </c>
      <c r="K36" s="64">
        <v>73</v>
      </c>
      <c r="L36" s="64">
        <v>113</v>
      </c>
      <c r="M36" s="64">
        <v>90</v>
      </c>
      <c r="N36" s="64">
        <v>92</v>
      </c>
      <c r="O36" s="64">
        <v>113</v>
      </c>
      <c r="P36" s="64">
        <v>128</v>
      </c>
      <c r="Q36" s="64">
        <v>112</v>
      </c>
      <c r="R36" s="64">
        <v>165</v>
      </c>
      <c r="S36" s="64">
        <v>181</v>
      </c>
      <c r="T36" s="64">
        <v>260</v>
      </c>
      <c r="U36" s="64">
        <v>217</v>
      </c>
      <c r="V36" s="64">
        <v>139</v>
      </c>
      <c r="W36" s="64">
        <v>97</v>
      </c>
      <c r="X36" s="64">
        <v>71</v>
      </c>
      <c r="Y36" s="64">
        <v>30</v>
      </c>
      <c r="Z36" s="64">
        <v>8</v>
      </c>
      <c r="AA36" s="64">
        <v>2</v>
      </c>
      <c r="AB36" s="65">
        <v>0</v>
      </c>
      <c r="AC36" s="76">
        <f t="shared" si="0"/>
        <v>2173</v>
      </c>
      <c r="AD36" s="2" t="str">
        <f t="shared" si="1"/>
        <v>○</v>
      </c>
    </row>
    <row r="37" spans="1:30" ht="16.5" customHeight="1" x14ac:dyDescent="0.2">
      <c r="A37" s="54" t="s">
        <v>199</v>
      </c>
      <c r="B37" s="55" t="s">
        <v>83</v>
      </c>
      <c r="C37" s="55" t="s">
        <v>41</v>
      </c>
      <c r="D37" s="55" t="s">
        <v>15</v>
      </c>
      <c r="E37" s="56" t="s">
        <v>123</v>
      </c>
      <c r="F37" s="57">
        <v>15946</v>
      </c>
      <c r="G37" s="58">
        <v>500</v>
      </c>
      <c r="H37" s="58">
        <v>563</v>
      </c>
      <c r="I37" s="58">
        <v>732</v>
      </c>
      <c r="J37" s="58">
        <v>594</v>
      </c>
      <c r="K37" s="58">
        <v>417</v>
      </c>
      <c r="L37" s="58">
        <v>612</v>
      </c>
      <c r="M37" s="58">
        <v>766</v>
      </c>
      <c r="N37" s="58">
        <v>856</v>
      </c>
      <c r="O37" s="58">
        <v>1026</v>
      </c>
      <c r="P37" s="58">
        <v>977</v>
      </c>
      <c r="Q37" s="58">
        <v>931</v>
      </c>
      <c r="R37" s="58">
        <v>1013</v>
      </c>
      <c r="S37" s="58">
        <v>1433</v>
      </c>
      <c r="T37" s="58">
        <v>1577</v>
      </c>
      <c r="U37" s="58">
        <v>1161</v>
      </c>
      <c r="V37" s="58">
        <v>1044</v>
      </c>
      <c r="W37" s="58">
        <v>817</v>
      </c>
      <c r="X37" s="58">
        <v>579</v>
      </c>
      <c r="Y37" s="58">
        <v>269</v>
      </c>
      <c r="Z37" s="58">
        <v>72</v>
      </c>
      <c r="AA37" s="58">
        <v>7</v>
      </c>
      <c r="AB37" s="59">
        <v>0</v>
      </c>
      <c r="AC37" s="76">
        <f t="shared" si="0"/>
        <v>15946</v>
      </c>
      <c r="AD37" s="2" t="str">
        <f t="shared" si="1"/>
        <v>○</v>
      </c>
    </row>
    <row r="38" spans="1:30" ht="16.5" customHeight="1" x14ac:dyDescent="0.2">
      <c r="A38" s="60"/>
      <c r="B38" s="61" t="s">
        <v>84</v>
      </c>
      <c r="C38" s="61" t="s">
        <v>41</v>
      </c>
      <c r="D38" s="61" t="s">
        <v>15</v>
      </c>
      <c r="E38" s="62" t="s">
        <v>124</v>
      </c>
      <c r="F38" s="63">
        <v>7324</v>
      </c>
      <c r="G38" s="64">
        <v>252</v>
      </c>
      <c r="H38" s="64">
        <v>292</v>
      </c>
      <c r="I38" s="64">
        <v>384</v>
      </c>
      <c r="J38" s="64">
        <v>305</v>
      </c>
      <c r="K38" s="64">
        <v>198</v>
      </c>
      <c r="L38" s="64">
        <v>301</v>
      </c>
      <c r="M38" s="64">
        <v>358</v>
      </c>
      <c r="N38" s="64">
        <v>415</v>
      </c>
      <c r="O38" s="64">
        <v>532</v>
      </c>
      <c r="P38" s="64">
        <v>474</v>
      </c>
      <c r="Q38" s="64">
        <v>439</v>
      </c>
      <c r="R38" s="64">
        <v>489</v>
      </c>
      <c r="S38" s="64">
        <v>646</v>
      </c>
      <c r="T38" s="64">
        <v>719</v>
      </c>
      <c r="U38" s="64">
        <v>491</v>
      </c>
      <c r="V38" s="64">
        <v>453</v>
      </c>
      <c r="W38" s="64">
        <v>332</v>
      </c>
      <c r="X38" s="64">
        <v>177</v>
      </c>
      <c r="Y38" s="64">
        <v>56</v>
      </c>
      <c r="Z38" s="64">
        <v>11</v>
      </c>
      <c r="AA38" s="64">
        <v>0</v>
      </c>
      <c r="AB38" s="65">
        <v>0</v>
      </c>
      <c r="AC38" s="76">
        <f t="shared" si="0"/>
        <v>7324</v>
      </c>
      <c r="AD38" s="2" t="str">
        <f t="shared" si="1"/>
        <v>○</v>
      </c>
    </row>
    <row r="39" spans="1:30" ht="16.5" customHeight="1" x14ac:dyDescent="0.2">
      <c r="A39" s="66"/>
      <c r="B39" s="67" t="s">
        <v>85</v>
      </c>
      <c r="C39" s="67" t="s">
        <v>41</v>
      </c>
      <c r="D39" s="67" t="s">
        <v>15</v>
      </c>
      <c r="E39" s="68" t="s">
        <v>125</v>
      </c>
      <c r="F39" s="69">
        <v>8622</v>
      </c>
      <c r="G39" s="70">
        <v>248</v>
      </c>
      <c r="H39" s="70">
        <v>271</v>
      </c>
      <c r="I39" s="70">
        <v>348</v>
      </c>
      <c r="J39" s="70">
        <v>289</v>
      </c>
      <c r="K39" s="70">
        <v>219</v>
      </c>
      <c r="L39" s="70">
        <v>311</v>
      </c>
      <c r="M39" s="70">
        <v>408</v>
      </c>
      <c r="N39" s="70">
        <v>441</v>
      </c>
      <c r="O39" s="70">
        <v>494</v>
      </c>
      <c r="P39" s="70">
        <v>503</v>
      </c>
      <c r="Q39" s="70">
        <v>492</v>
      </c>
      <c r="R39" s="70">
        <v>524</v>
      </c>
      <c r="S39" s="70">
        <v>787</v>
      </c>
      <c r="T39" s="70">
        <v>858</v>
      </c>
      <c r="U39" s="70">
        <v>670</v>
      </c>
      <c r="V39" s="70">
        <v>591</v>
      </c>
      <c r="W39" s="70">
        <v>485</v>
      </c>
      <c r="X39" s="70">
        <v>402</v>
      </c>
      <c r="Y39" s="70">
        <v>213</v>
      </c>
      <c r="Z39" s="70">
        <v>61</v>
      </c>
      <c r="AA39" s="70">
        <v>7</v>
      </c>
      <c r="AB39" s="71">
        <v>0</v>
      </c>
      <c r="AC39" s="76">
        <f t="shared" si="0"/>
        <v>8622</v>
      </c>
      <c r="AD39" s="2" t="str">
        <f t="shared" si="1"/>
        <v>○</v>
      </c>
    </row>
    <row r="40" spans="1:30" ht="16.5" customHeight="1" x14ac:dyDescent="0.2">
      <c r="A40" s="54" t="s">
        <v>200</v>
      </c>
      <c r="B40" s="55" t="s">
        <v>83</v>
      </c>
      <c r="C40" s="55" t="s">
        <v>126</v>
      </c>
      <c r="D40" s="55" t="s">
        <v>14</v>
      </c>
      <c r="E40" s="56" t="s">
        <v>127</v>
      </c>
      <c r="F40" s="57">
        <v>265979</v>
      </c>
      <c r="G40" s="58">
        <v>8161</v>
      </c>
      <c r="H40" s="58">
        <v>8952</v>
      </c>
      <c r="I40" s="58">
        <v>10018</v>
      </c>
      <c r="J40" s="58">
        <v>11498</v>
      </c>
      <c r="K40" s="58">
        <v>10413</v>
      </c>
      <c r="L40" s="58">
        <v>11032</v>
      </c>
      <c r="M40" s="58">
        <v>12741</v>
      </c>
      <c r="N40" s="58">
        <v>15410</v>
      </c>
      <c r="O40" s="58">
        <v>18490</v>
      </c>
      <c r="P40" s="58">
        <v>16987</v>
      </c>
      <c r="Q40" s="58">
        <v>16648</v>
      </c>
      <c r="R40" s="58">
        <v>17440</v>
      </c>
      <c r="S40" s="58">
        <v>21495</v>
      </c>
      <c r="T40" s="58">
        <v>24454</v>
      </c>
      <c r="U40" s="58">
        <v>18791</v>
      </c>
      <c r="V40" s="58">
        <v>16221</v>
      </c>
      <c r="W40" s="58">
        <v>13409</v>
      </c>
      <c r="X40" s="58">
        <v>8403</v>
      </c>
      <c r="Y40" s="58">
        <v>3628</v>
      </c>
      <c r="Z40" s="58">
        <v>878</v>
      </c>
      <c r="AA40" s="58">
        <v>147</v>
      </c>
      <c r="AB40" s="59">
        <v>763</v>
      </c>
      <c r="AC40" s="76">
        <f t="shared" si="0"/>
        <v>265979</v>
      </c>
      <c r="AD40" s="2" t="str">
        <f t="shared" si="1"/>
        <v>○</v>
      </c>
    </row>
    <row r="41" spans="1:30" ht="16.5" customHeight="1" x14ac:dyDescent="0.2">
      <c r="A41" s="60"/>
      <c r="B41" s="61" t="s">
        <v>84</v>
      </c>
      <c r="C41" s="61" t="s">
        <v>126</v>
      </c>
      <c r="D41" s="61" t="s">
        <v>14</v>
      </c>
      <c r="E41" s="62" t="s">
        <v>128</v>
      </c>
      <c r="F41" s="63">
        <v>120376</v>
      </c>
      <c r="G41" s="64">
        <v>4112</v>
      </c>
      <c r="H41" s="64">
        <v>4570</v>
      </c>
      <c r="I41" s="64">
        <v>5230</v>
      </c>
      <c r="J41" s="64">
        <v>6018</v>
      </c>
      <c r="K41" s="64">
        <v>5153</v>
      </c>
      <c r="L41" s="64">
        <v>5413</v>
      </c>
      <c r="M41" s="64">
        <v>6190</v>
      </c>
      <c r="N41" s="64">
        <v>7423</v>
      </c>
      <c r="O41" s="64">
        <v>8853</v>
      </c>
      <c r="P41" s="64">
        <v>7921</v>
      </c>
      <c r="Q41" s="64">
        <v>7584</v>
      </c>
      <c r="R41" s="64">
        <v>7870</v>
      </c>
      <c r="S41" s="64">
        <v>9798</v>
      </c>
      <c r="T41" s="64">
        <v>10942</v>
      </c>
      <c r="U41" s="64">
        <v>7948</v>
      </c>
      <c r="V41" s="64">
        <v>6434</v>
      </c>
      <c r="W41" s="64">
        <v>4901</v>
      </c>
      <c r="X41" s="64">
        <v>2611</v>
      </c>
      <c r="Y41" s="64">
        <v>818</v>
      </c>
      <c r="Z41" s="64">
        <v>165</v>
      </c>
      <c r="AA41" s="64">
        <v>20</v>
      </c>
      <c r="AB41" s="65">
        <v>402</v>
      </c>
      <c r="AC41" s="76">
        <f t="shared" si="0"/>
        <v>120376</v>
      </c>
      <c r="AD41" s="2" t="str">
        <f t="shared" si="1"/>
        <v>○</v>
      </c>
    </row>
    <row r="42" spans="1:30" x14ac:dyDescent="0.2">
      <c r="A42" s="66"/>
      <c r="B42" s="67" t="s">
        <v>85</v>
      </c>
      <c r="C42" s="67" t="s">
        <v>126</v>
      </c>
      <c r="D42" s="67" t="s">
        <v>14</v>
      </c>
      <c r="E42" s="68" t="s">
        <v>129</v>
      </c>
      <c r="F42" s="69">
        <v>145603</v>
      </c>
      <c r="G42" s="70">
        <v>4049</v>
      </c>
      <c r="H42" s="70">
        <v>4382</v>
      </c>
      <c r="I42" s="70">
        <v>4788</v>
      </c>
      <c r="J42" s="70">
        <v>5480</v>
      </c>
      <c r="K42" s="70">
        <v>5260</v>
      </c>
      <c r="L42" s="70">
        <v>5619</v>
      </c>
      <c r="M42" s="70">
        <v>6551</v>
      </c>
      <c r="N42" s="70">
        <v>7987</v>
      </c>
      <c r="O42" s="70">
        <v>9637</v>
      </c>
      <c r="P42" s="70">
        <v>9066</v>
      </c>
      <c r="Q42" s="70">
        <v>9064</v>
      </c>
      <c r="R42" s="70">
        <v>9570</v>
      </c>
      <c r="S42" s="70">
        <v>11697</v>
      </c>
      <c r="T42" s="70">
        <v>13512</v>
      </c>
      <c r="U42" s="70">
        <v>10843</v>
      </c>
      <c r="V42" s="70">
        <v>9787</v>
      </c>
      <c r="W42" s="70">
        <v>8508</v>
      </c>
      <c r="X42" s="70">
        <v>5792</v>
      </c>
      <c r="Y42" s="70">
        <v>2810</v>
      </c>
      <c r="Z42" s="70">
        <v>713</v>
      </c>
      <c r="AA42" s="70">
        <v>127</v>
      </c>
      <c r="AB42" s="71">
        <v>361</v>
      </c>
      <c r="AC42" s="76">
        <f t="shared" si="0"/>
        <v>145603</v>
      </c>
      <c r="AD42" s="2" t="str">
        <f t="shared" si="1"/>
        <v>○</v>
      </c>
    </row>
    <row r="43" spans="1:30" x14ac:dyDescent="0.2">
      <c r="A43" s="54" t="s">
        <v>201</v>
      </c>
      <c r="B43" s="55" t="s">
        <v>83</v>
      </c>
      <c r="C43" s="55" t="s">
        <v>130</v>
      </c>
      <c r="D43" s="55" t="s">
        <v>12</v>
      </c>
      <c r="E43" s="56" t="s">
        <v>131</v>
      </c>
      <c r="F43" s="57">
        <v>23769</v>
      </c>
      <c r="G43" s="58">
        <v>684</v>
      </c>
      <c r="H43" s="58">
        <v>747</v>
      </c>
      <c r="I43" s="58">
        <v>971</v>
      </c>
      <c r="J43" s="58">
        <v>784</v>
      </c>
      <c r="K43" s="58">
        <v>622</v>
      </c>
      <c r="L43" s="58">
        <v>809</v>
      </c>
      <c r="M43" s="58">
        <v>966</v>
      </c>
      <c r="N43" s="58">
        <v>1266</v>
      </c>
      <c r="O43" s="58">
        <v>1483</v>
      </c>
      <c r="P43" s="58">
        <v>1337</v>
      </c>
      <c r="Q43" s="58">
        <v>1475</v>
      </c>
      <c r="R43" s="58">
        <v>1665</v>
      </c>
      <c r="S43" s="58">
        <v>2044</v>
      </c>
      <c r="T43" s="58">
        <v>2205</v>
      </c>
      <c r="U43" s="58">
        <v>1819</v>
      </c>
      <c r="V43" s="58">
        <v>1828</v>
      </c>
      <c r="W43" s="58">
        <v>1542</v>
      </c>
      <c r="X43" s="58">
        <v>965</v>
      </c>
      <c r="Y43" s="58">
        <v>421</v>
      </c>
      <c r="Z43" s="58">
        <v>111</v>
      </c>
      <c r="AA43" s="58">
        <v>20</v>
      </c>
      <c r="AB43" s="59" t="s">
        <v>103</v>
      </c>
      <c r="AC43" s="76">
        <f t="shared" si="0"/>
        <v>23764</v>
      </c>
      <c r="AD43" s="2" t="str">
        <f t="shared" si="1"/>
        <v>×</v>
      </c>
    </row>
    <row r="44" spans="1:30" x14ac:dyDescent="0.2">
      <c r="A44" s="60"/>
      <c r="B44" s="61" t="s">
        <v>84</v>
      </c>
      <c r="C44" s="61" t="s">
        <v>130</v>
      </c>
      <c r="D44" s="61" t="s">
        <v>12</v>
      </c>
      <c r="E44" s="62" t="s">
        <v>132</v>
      </c>
      <c r="F44" s="63">
        <v>11184</v>
      </c>
      <c r="G44" s="64">
        <v>365</v>
      </c>
      <c r="H44" s="64">
        <v>374</v>
      </c>
      <c r="I44" s="64">
        <v>511</v>
      </c>
      <c r="J44" s="64">
        <v>375</v>
      </c>
      <c r="K44" s="64">
        <v>328</v>
      </c>
      <c r="L44" s="64">
        <v>457</v>
      </c>
      <c r="M44" s="64">
        <v>513</v>
      </c>
      <c r="N44" s="64">
        <v>661</v>
      </c>
      <c r="O44" s="64">
        <v>742</v>
      </c>
      <c r="P44" s="64">
        <v>693</v>
      </c>
      <c r="Q44" s="64">
        <v>724</v>
      </c>
      <c r="R44" s="64">
        <v>823</v>
      </c>
      <c r="S44" s="64">
        <v>990</v>
      </c>
      <c r="T44" s="64">
        <v>1001</v>
      </c>
      <c r="U44" s="64">
        <v>772</v>
      </c>
      <c r="V44" s="64">
        <v>795</v>
      </c>
      <c r="W44" s="64">
        <v>627</v>
      </c>
      <c r="X44" s="64">
        <v>317</v>
      </c>
      <c r="Y44" s="64">
        <v>96</v>
      </c>
      <c r="Z44" s="64">
        <v>15</v>
      </c>
      <c r="AA44" s="64" t="s">
        <v>103</v>
      </c>
      <c r="AB44" s="65" t="s">
        <v>103</v>
      </c>
      <c r="AC44" s="76">
        <f t="shared" si="0"/>
        <v>11179</v>
      </c>
      <c r="AD44" s="2" t="str">
        <f t="shared" si="1"/>
        <v>×</v>
      </c>
    </row>
    <row r="45" spans="1:30" x14ac:dyDescent="0.2">
      <c r="A45" s="66"/>
      <c r="B45" s="67" t="s">
        <v>85</v>
      </c>
      <c r="C45" s="67" t="s">
        <v>130</v>
      </c>
      <c r="D45" s="67" t="s">
        <v>12</v>
      </c>
      <c r="E45" s="68" t="s">
        <v>133</v>
      </c>
      <c r="F45" s="69">
        <v>12585</v>
      </c>
      <c r="G45" s="70">
        <v>319</v>
      </c>
      <c r="H45" s="70">
        <v>373</v>
      </c>
      <c r="I45" s="70">
        <v>460</v>
      </c>
      <c r="J45" s="70">
        <v>409</v>
      </c>
      <c r="K45" s="70">
        <v>294</v>
      </c>
      <c r="L45" s="70">
        <v>352</v>
      </c>
      <c r="M45" s="70">
        <v>453</v>
      </c>
      <c r="N45" s="70">
        <v>605</v>
      </c>
      <c r="O45" s="70">
        <v>741</v>
      </c>
      <c r="P45" s="70">
        <v>644</v>
      </c>
      <c r="Q45" s="70">
        <v>751</v>
      </c>
      <c r="R45" s="70">
        <v>842</v>
      </c>
      <c r="S45" s="70">
        <v>1054</v>
      </c>
      <c r="T45" s="70">
        <v>1204</v>
      </c>
      <c r="U45" s="70">
        <v>1047</v>
      </c>
      <c r="V45" s="70">
        <v>1033</v>
      </c>
      <c r="W45" s="70">
        <v>915</v>
      </c>
      <c r="X45" s="70">
        <v>648</v>
      </c>
      <c r="Y45" s="70">
        <v>325</v>
      </c>
      <c r="Z45" s="70">
        <v>96</v>
      </c>
      <c r="AA45" s="70">
        <v>20</v>
      </c>
      <c r="AB45" s="71" t="s">
        <v>103</v>
      </c>
      <c r="AC45" s="76">
        <f t="shared" si="0"/>
        <v>12585</v>
      </c>
      <c r="AD45" s="2" t="str">
        <f t="shared" si="1"/>
        <v>○</v>
      </c>
    </row>
    <row r="46" spans="1:30" x14ac:dyDescent="0.2">
      <c r="A46" s="54" t="s">
        <v>202</v>
      </c>
      <c r="B46" s="55" t="s">
        <v>83</v>
      </c>
      <c r="C46" s="55" t="s">
        <v>134</v>
      </c>
      <c r="D46" s="55" t="s">
        <v>13</v>
      </c>
      <c r="E46" s="56" t="s">
        <v>135</v>
      </c>
      <c r="F46" s="57">
        <v>23769</v>
      </c>
      <c r="G46" s="58">
        <v>684</v>
      </c>
      <c r="H46" s="58">
        <v>747</v>
      </c>
      <c r="I46" s="58">
        <v>971</v>
      </c>
      <c r="J46" s="58">
        <v>784</v>
      </c>
      <c r="K46" s="58">
        <v>622</v>
      </c>
      <c r="L46" s="58">
        <v>809</v>
      </c>
      <c r="M46" s="58">
        <v>966</v>
      </c>
      <c r="N46" s="58">
        <v>1266</v>
      </c>
      <c r="O46" s="58">
        <v>1483</v>
      </c>
      <c r="P46" s="58">
        <v>1337</v>
      </c>
      <c r="Q46" s="58">
        <v>1475</v>
      </c>
      <c r="R46" s="58">
        <v>1665</v>
      </c>
      <c r="S46" s="58">
        <v>2044</v>
      </c>
      <c r="T46" s="58">
        <v>2205</v>
      </c>
      <c r="U46" s="58">
        <v>1819</v>
      </c>
      <c r="V46" s="58">
        <v>1828</v>
      </c>
      <c r="W46" s="58">
        <v>1542</v>
      </c>
      <c r="X46" s="58">
        <v>965</v>
      </c>
      <c r="Y46" s="58">
        <v>421</v>
      </c>
      <c r="Z46" s="58">
        <v>111</v>
      </c>
      <c r="AA46" s="58">
        <v>20</v>
      </c>
      <c r="AB46" s="59" t="s">
        <v>103</v>
      </c>
      <c r="AC46" s="76">
        <f t="shared" si="0"/>
        <v>23764</v>
      </c>
      <c r="AD46" s="2" t="str">
        <f t="shared" si="1"/>
        <v>×</v>
      </c>
    </row>
    <row r="47" spans="1:30" x14ac:dyDescent="0.2">
      <c r="A47" s="60"/>
      <c r="B47" s="61" t="s">
        <v>84</v>
      </c>
      <c r="C47" s="61" t="s">
        <v>134</v>
      </c>
      <c r="D47" s="61" t="s">
        <v>13</v>
      </c>
      <c r="E47" s="62" t="s">
        <v>136</v>
      </c>
      <c r="F47" s="63">
        <v>11184</v>
      </c>
      <c r="G47" s="64">
        <v>365</v>
      </c>
      <c r="H47" s="64">
        <v>374</v>
      </c>
      <c r="I47" s="64">
        <v>511</v>
      </c>
      <c r="J47" s="64">
        <v>375</v>
      </c>
      <c r="K47" s="64">
        <v>328</v>
      </c>
      <c r="L47" s="64">
        <v>457</v>
      </c>
      <c r="M47" s="64">
        <v>513</v>
      </c>
      <c r="N47" s="64">
        <v>661</v>
      </c>
      <c r="O47" s="64">
        <v>742</v>
      </c>
      <c r="P47" s="64">
        <v>693</v>
      </c>
      <c r="Q47" s="64">
        <v>724</v>
      </c>
      <c r="R47" s="64">
        <v>823</v>
      </c>
      <c r="S47" s="64">
        <v>990</v>
      </c>
      <c r="T47" s="64">
        <v>1001</v>
      </c>
      <c r="U47" s="64">
        <v>772</v>
      </c>
      <c r="V47" s="64">
        <v>795</v>
      </c>
      <c r="W47" s="64">
        <v>627</v>
      </c>
      <c r="X47" s="64">
        <v>317</v>
      </c>
      <c r="Y47" s="64">
        <v>96</v>
      </c>
      <c r="Z47" s="64">
        <v>15</v>
      </c>
      <c r="AA47" s="64" t="s">
        <v>103</v>
      </c>
      <c r="AB47" s="65" t="s">
        <v>103</v>
      </c>
      <c r="AC47" s="76">
        <f t="shared" si="0"/>
        <v>11179</v>
      </c>
      <c r="AD47" s="2" t="str">
        <f t="shared" si="1"/>
        <v>×</v>
      </c>
    </row>
    <row r="48" spans="1:30" x14ac:dyDescent="0.2">
      <c r="A48" s="66"/>
      <c r="B48" s="67" t="s">
        <v>85</v>
      </c>
      <c r="C48" s="67" t="s">
        <v>134</v>
      </c>
      <c r="D48" s="67" t="s">
        <v>13</v>
      </c>
      <c r="E48" s="68" t="s">
        <v>137</v>
      </c>
      <c r="F48" s="69">
        <v>12585</v>
      </c>
      <c r="G48" s="70">
        <v>319</v>
      </c>
      <c r="H48" s="70">
        <v>373</v>
      </c>
      <c r="I48" s="70">
        <v>460</v>
      </c>
      <c r="J48" s="70">
        <v>409</v>
      </c>
      <c r="K48" s="70">
        <v>294</v>
      </c>
      <c r="L48" s="70">
        <v>352</v>
      </c>
      <c r="M48" s="70">
        <v>453</v>
      </c>
      <c r="N48" s="70">
        <v>605</v>
      </c>
      <c r="O48" s="70">
        <v>741</v>
      </c>
      <c r="P48" s="70">
        <v>644</v>
      </c>
      <c r="Q48" s="70">
        <v>751</v>
      </c>
      <c r="R48" s="70">
        <v>842</v>
      </c>
      <c r="S48" s="70">
        <v>1054</v>
      </c>
      <c r="T48" s="70">
        <v>1204</v>
      </c>
      <c r="U48" s="70">
        <v>1047</v>
      </c>
      <c r="V48" s="70">
        <v>1033</v>
      </c>
      <c r="W48" s="70">
        <v>915</v>
      </c>
      <c r="X48" s="70">
        <v>648</v>
      </c>
      <c r="Y48" s="70">
        <v>325</v>
      </c>
      <c r="Z48" s="70">
        <v>96</v>
      </c>
      <c r="AA48" s="70">
        <v>20</v>
      </c>
      <c r="AB48" s="71" t="s">
        <v>103</v>
      </c>
      <c r="AC48" s="76">
        <f t="shared" si="0"/>
        <v>12585</v>
      </c>
      <c r="AD48" s="2" t="str">
        <f t="shared" si="1"/>
        <v>○</v>
      </c>
    </row>
    <row r="49" spans="1:30" x14ac:dyDescent="0.2">
      <c r="A49" s="54" t="s">
        <v>203</v>
      </c>
      <c r="B49" s="55" t="s">
        <v>83</v>
      </c>
      <c r="C49" s="55" t="s">
        <v>2</v>
      </c>
      <c r="D49" s="55" t="s">
        <v>15</v>
      </c>
      <c r="E49" s="56" t="s">
        <v>138</v>
      </c>
      <c r="F49" s="57">
        <v>8248</v>
      </c>
      <c r="G49" s="58">
        <v>230</v>
      </c>
      <c r="H49" s="58">
        <v>263</v>
      </c>
      <c r="I49" s="58">
        <v>325</v>
      </c>
      <c r="J49" s="58">
        <v>301</v>
      </c>
      <c r="K49" s="58">
        <v>286</v>
      </c>
      <c r="L49" s="58">
        <v>313</v>
      </c>
      <c r="M49" s="58">
        <v>356</v>
      </c>
      <c r="N49" s="58">
        <v>479</v>
      </c>
      <c r="O49" s="58">
        <v>596</v>
      </c>
      <c r="P49" s="58">
        <v>504</v>
      </c>
      <c r="Q49" s="58">
        <v>511</v>
      </c>
      <c r="R49" s="58">
        <v>587</v>
      </c>
      <c r="S49" s="58">
        <v>656</v>
      </c>
      <c r="T49" s="58">
        <v>692</v>
      </c>
      <c r="U49" s="58">
        <v>572</v>
      </c>
      <c r="V49" s="58">
        <v>575</v>
      </c>
      <c r="W49" s="58">
        <v>470</v>
      </c>
      <c r="X49" s="58">
        <v>316</v>
      </c>
      <c r="Y49" s="58">
        <v>160</v>
      </c>
      <c r="Z49" s="58">
        <v>48</v>
      </c>
      <c r="AA49" s="58">
        <v>6</v>
      </c>
      <c r="AB49" s="59">
        <v>2</v>
      </c>
      <c r="AC49" s="76">
        <f t="shared" si="0"/>
        <v>8248</v>
      </c>
      <c r="AD49" s="2" t="str">
        <f t="shared" si="1"/>
        <v>○</v>
      </c>
    </row>
    <row r="50" spans="1:30" x14ac:dyDescent="0.2">
      <c r="A50" s="60"/>
      <c r="B50" s="61" t="s">
        <v>84</v>
      </c>
      <c r="C50" s="61" t="s">
        <v>2</v>
      </c>
      <c r="D50" s="61" t="s">
        <v>15</v>
      </c>
      <c r="E50" s="62" t="s">
        <v>139</v>
      </c>
      <c r="F50" s="63">
        <v>3910</v>
      </c>
      <c r="G50" s="74">
        <v>118</v>
      </c>
      <c r="H50" s="74">
        <v>141</v>
      </c>
      <c r="I50" s="74">
        <v>171</v>
      </c>
      <c r="J50" s="74">
        <v>135</v>
      </c>
      <c r="K50" s="74">
        <v>144</v>
      </c>
      <c r="L50" s="74">
        <v>162</v>
      </c>
      <c r="M50" s="74">
        <v>200</v>
      </c>
      <c r="N50" s="74">
        <v>253</v>
      </c>
      <c r="O50" s="74">
        <v>308</v>
      </c>
      <c r="P50" s="74">
        <v>257</v>
      </c>
      <c r="Q50" s="74">
        <v>266</v>
      </c>
      <c r="R50" s="74">
        <v>313</v>
      </c>
      <c r="S50" s="74">
        <v>319</v>
      </c>
      <c r="T50" s="74">
        <v>314</v>
      </c>
      <c r="U50" s="74">
        <v>251</v>
      </c>
      <c r="V50" s="74">
        <v>243</v>
      </c>
      <c r="W50" s="74">
        <v>173</v>
      </c>
      <c r="X50" s="74">
        <v>105</v>
      </c>
      <c r="Y50" s="74">
        <v>30</v>
      </c>
      <c r="Z50" s="74">
        <v>5</v>
      </c>
      <c r="AA50" s="64" t="s">
        <v>103</v>
      </c>
      <c r="AB50" s="65">
        <v>2</v>
      </c>
      <c r="AC50" s="76">
        <f t="shared" si="0"/>
        <v>3910</v>
      </c>
      <c r="AD50" s="2" t="str">
        <f t="shared" si="1"/>
        <v>○</v>
      </c>
    </row>
    <row r="51" spans="1:30" x14ac:dyDescent="0.2">
      <c r="A51" s="66"/>
      <c r="B51" s="67" t="s">
        <v>85</v>
      </c>
      <c r="C51" s="67" t="s">
        <v>2</v>
      </c>
      <c r="D51" s="67" t="s">
        <v>15</v>
      </c>
      <c r="E51" s="68" t="s">
        <v>140</v>
      </c>
      <c r="F51" s="69">
        <v>4338</v>
      </c>
      <c r="G51" s="70">
        <v>112</v>
      </c>
      <c r="H51" s="70">
        <v>122</v>
      </c>
      <c r="I51" s="70">
        <v>154</v>
      </c>
      <c r="J51" s="70">
        <v>166</v>
      </c>
      <c r="K51" s="70">
        <v>142</v>
      </c>
      <c r="L51" s="70">
        <v>151</v>
      </c>
      <c r="M51" s="70">
        <v>156</v>
      </c>
      <c r="N51" s="70">
        <v>226</v>
      </c>
      <c r="O51" s="70">
        <v>288</v>
      </c>
      <c r="P51" s="70">
        <v>247</v>
      </c>
      <c r="Q51" s="70">
        <v>245</v>
      </c>
      <c r="R51" s="70">
        <v>274</v>
      </c>
      <c r="S51" s="70">
        <v>337</v>
      </c>
      <c r="T51" s="70">
        <v>378</v>
      </c>
      <c r="U51" s="70">
        <v>321</v>
      </c>
      <c r="V51" s="70">
        <v>332</v>
      </c>
      <c r="W51" s="70">
        <v>297</v>
      </c>
      <c r="X51" s="70">
        <v>211</v>
      </c>
      <c r="Y51" s="70">
        <v>130</v>
      </c>
      <c r="Z51" s="70">
        <v>43</v>
      </c>
      <c r="AA51" s="70">
        <v>6</v>
      </c>
      <c r="AB51" s="71" t="s">
        <v>103</v>
      </c>
      <c r="AC51" s="76">
        <f t="shared" si="0"/>
        <v>4338</v>
      </c>
      <c r="AD51" s="2" t="str">
        <f t="shared" si="1"/>
        <v>○</v>
      </c>
    </row>
    <row r="52" spans="1:30" x14ac:dyDescent="0.2">
      <c r="A52" s="54" t="s">
        <v>204</v>
      </c>
      <c r="B52" s="55" t="s">
        <v>83</v>
      </c>
      <c r="C52" s="55" t="s">
        <v>3</v>
      </c>
      <c r="D52" s="55" t="s">
        <v>15</v>
      </c>
      <c r="E52" s="56" t="s">
        <v>141</v>
      </c>
      <c r="F52" s="57">
        <v>4876</v>
      </c>
      <c r="G52" s="58">
        <v>137</v>
      </c>
      <c r="H52" s="58">
        <v>147</v>
      </c>
      <c r="I52" s="58">
        <v>222</v>
      </c>
      <c r="J52" s="58">
        <v>162</v>
      </c>
      <c r="K52" s="58">
        <v>83</v>
      </c>
      <c r="L52" s="58">
        <v>131</v>
      </c>
      <c r="M52" s="58">
        <v>168</v>
      </c>
      <c r="N52" s="58">
        <v>254</v>
      </c>
      <c r="O52" s="58">
        <v>277</v>
      </c>
      <c r="P52" s="58">
        <v>275</v>
      </c>
      <c r="Q52" s="58">
        <v>316</v>
      </c>
      <c r="R52" s="58">
        <v>338</v>
      </c>
      <c r="S52" s="58">
        <v>423</v>
      </c>
      <c r="T52" s="58">
        <v>517</v>
      </c>
      <c r="U52" s="58">
        <v>419</v>
      </c>
      <c r="V52" s="58">
        <v>389</v>
      </c>
      <c r="W52" s="58">
        <v>346</v>
      </c>
      <c r="X52" s="58">
        <v>174</v>
      </c>
      <c r="Y52" s="58">
        <v>75</v>
      </c>
      <c r="Z52" s="58">
        <v>15</v>
      </c>
      <c r="AA52" s="58">
        <v>8</v>
      </c>
      <c r="AB52" s="59" t="s">
        <v>103</v>
      </c>
      <c r="AC52" s="76">
        <f t="shared" si="0"/>
        <v>4876</v>
      </c>
      <c r="AD52" s="2" t="str">
        <f t="shared" si="1"/>
        <v>○</v>
      </c>
    </row>
    <row r="53" spans="1:30" x14ac:dyDescent="0.2">
      <c r="A53" s="60"/>
      <c r="B53" s="61" t="s">
        <v>84</v>
      </c>
      <c r="C53" s="61" t="s">
        <v>3</v>
      </c>
      <c r="D53" s="61" t="s">
        <v>15</v>
      </c>
      <c r="E53" s="62" t="s">
        <v>142</v>
      </c>
      <c r="F53" s="63">
        <v>2193</v>
      </c>
      <c r="G53" s="64">
        <v>75</v>
      </c>
      <c r="H53" s="64">
        <v>65</v>
      </c>
      <c r="I53" s="64">
        <v>116</v>
      </c>
      <c r="J53" s="64">
        <v>87</v>
      </c>
      <c r="K53" s="64">
        <v>40</v>
      </c>
      <c r="L53" s="64">
        <v>66</v>
      </c>
      <c r="M53" s="64">
        <v>78</v>
      </c>
      <c r="N53" s="64">
        <v>117</v>
      </c>
      <c r="O53" s="64">
        <v>131</v>
      </c>
      <c r="P53" s="64">
        <v>136</v>
      </c>
      <c r="Q53" s="64">
        <v>147</v>
      </c>
      <c r="R53" s="64">
        <v>153</v>
      </c>
      <c r="S53" s="64">
        <v>198</v>
      </c>
      <c r="T53" s="64">
        <v>230</v>
      </c>
      <c r="U53" s="64">
        <v>173</v>
      </c>
      <c r="V53" s="64">
        <v>166</v>
      </c>
      <c r="W53" s="64">
        <v>141</v>
      </c>
      <c r="X53" s="64">
        <v>57</v>
      </c>
      <c r="Y53" s="64">
        <v>15</v>
      </c>
      <c r="Z53" s="64">
        <v>2</v>
      </c>
      <c r="AA53" s="64" t="s">
        <v>103</v>
      </c>
      <c r="AB53" s="65" t="s">
        <v>103</v>
      </c>
      <c r="AC53" s="76">
        <f t="shared" si="0"/>
        <v>2193</v>
      </c>
      <c r="AD53" s="2" t="str">
        <f t="shared" si="1"/>
        <v>○</v>
      </c>
    </row>
    <row r="54" spans="1:30" x14ac:dyDescent="0.2">
      <c r="A54" s="66"/>
      <c r="B54" s="67" t="s">
        <v>85</v>
      </c>
      <c r="C54" s="67" t="s">
        <v>3</v>
      </c>
      <c r="D54" s="67" t="s">
        <v>15</v>
      </c>
      <c r="E54" s="68" t="s">
        <v>143</v>
      </c>
      <c r="F54" s="69">
        <v>2683</v>
      </c>
      <c r="G54" s="70">
        <v>62</v>
      </c>
      <c r="H54" s="70">
        <v>82</v>
      </c>
      <c r="I54" s="70">
        <v>106</v>
      </c>
      <c r="J54" s="70">
        <v>75</v>
      </c>
      <c r="K54" s="70">
        <v>43</v>
      </c>
      <c r="L54" s="70">
        <v>65</v>
      </c>
      <c r="M54" s="70">
        <v>90</v>
      </c>
      <c r="N54" s="70">
        <v>137</v>
      </c>
      <c r="O54" s="70">
        <v>146</v>
      </c>
      <c r="P54" s="70">
        <v>139</v>
      </c>
      <c r="Q54" s="70">
        <v>169</v>
      </c>
      <c r="R54" s="70">
        <v>185</v>
      </c>
      <c r="S54" s="70">
        <v>225</v>
      </c>
      <c r="T54" s="70">
        <v>287</v>
      </c>
      <c r="U54" s="70">
        <v>246</v>
      </c>
      <c r="V54" s="70">
        <v>223</v>
      </c>
      <c r="W54" s="70">
        <v>205</v>
      </c>
      <c r="X54" s="70">
        <v>117</v>
      </c>
      <c r="Y54" s="70">
        <v>60</v>
      </c>
      <c r="Z54" s="70">
        <v>13</v>
      </c>
      <c r="AA54" s="70">
        <v>8</v>
      </c>
      <c r="AB54" s="71" t="s">
        <v>103</v>
      </c>
      <c r="AC54" s="76">
        <f t="shared" si="0"/>
        <v>2683</v>
      </c>
      <c r="AD54" s="2" t="str">
        <f t="shared" si="1"/>
        <v>○</v>
      </c>
    </row>
    <row r="55" spans="1:30" x14ac:dyDescent="0.2">
      <c r="A55" s="54" t="s">
        <v>205</v>
      </c>
      <c r="B55" s="55" t="s">
        <v>83</v>
      </c>
      <c r="C55" s="55" t="s">
        <v>4</v>
      </c>
      <c r="D55" s="55" t="s">
        <v>15</v>
      </c>
      <c r="E55" s="56" t="s">
        <v>144</v>
      </c>
      <c r="F55" s="57">
        <v>4049</v>
      </c>
      <c r="G55" s="58">
        <v>137</v>
      </c>
      <c r="H55" s="58">
        <v>139</v>
      </c>
      <c r="I55" s="58">
        <v>164</v>
      </c>
      <c r="J55" s="58">
        <v>107</v>
      </c>
      <c r="K55" s="58">
        <v>70</v>
      </c>
      <c r="L55" s="58">
        <v>121</v>
      </c>
      <c r="M55" s="58">
        <v>170</v>
      </c>
      <c r="N55" s="58">
        <v>202</v>
      </c>
      <c r="O55" s="58">
        <v>242</v>
      </c>
      <c r="P55" s="58">
        <v>199</v>
      </c>
      <c r="Q55" s="58">
        <v>270</v>
      </c>
      <c r="R55" s="58">
        <v>285</v>
      </c>
      <c r="S55" s="58">
        <v>384</v>
      </c>
      <c r="T55" s="58">
        <v>362</v>
      </c>
      <c r="U55" s="58">
        <v>295</v>
      </c>
      <c r="V55" s="58">
        <v>319</v>
      </c>
      <c r="W55" s="58">
        <v>288</v>
      </c>
      <c r="X55" s="58">
        <v>189</v>
      </c>
      <c r="Y55" s="58">
        <v>80</v>
      </c>
      <c r="Z55" s="58">
        <v>19</v>
      </c>
      <c r="AA55" s="58">
        <v>4</v>
      </c>
      <c r="AB55" s="59">
        <v>3</v>
      </c>
      <c r="AC55" s="76">
        <f t="shared" si="0"/>
        <v>4049</v>
      </c>
      <c r="AD55" s="2" t="str">
        <f t="shared" si="1"/>
        <v>○</v>
      </c>
    </row>
    <row r="56" spans="1:30" x14ac:dyDescent="0.2">
      <c r="A56" s="60"/>
      <c r="B56" s="61" t="s">
        <v>84</v>
      </c>
      <c r="C56" s="61" t="s">
        <v>4</v>
      </c>
      <c r="D56" s="61" t="s">
        <v>15</v>
      </c>
      <c r="E56" s="62" t="s">
        <v>145</v>
      </c>
      <c r="F56" s="63">
        <v>1918</v>
      </c>
      <c r="G56" s="64">
        <v>71</v>
      </c>
      <c r="H56" s="64">
        <v>74</v>
      </c>
      <c r="I56" s="64">
        <v>92</v>
      </c>
      <c r="J56" s="64">
        <v>49</v>
      </c>
      <c r="K56" s="64">
        <v>31</v>
      </c>
      <c r="L56" s="64">
        <v>66</v>
      </c>
      <c r="M56" s="64">
        <v>83</v>
      </c>
      <c r="N56" s="64">
        <v>116</v>
      </c>
      <c r="O56" s="64">
        <v>103</v>
      </c>
      <c r="P56" s="64">
        <v>107</v>
      </c>
      <c r="Q56" s="64">
        <v>130</v>
      </c>
      <c r="R56" s="64">
        <v>143</v>
      </c>
      <c r="S56" s="64">
        <v>191</v>
      </c>
      <c r="T56" s="64">
        <v>178</v>
      </c>
      <c r="U56" s="64">
        <v>129</v>
      </c>
      <c r="V56" s="64">
        <v>136</v>
      </c>
      <c r="W56" s="64">
        <v>117</v>
      </c>
      <c r="X56" s="64">
        <v>68</v>
      </c>
      <c r="Y56" s="64">
        <v>28</v>
      </c>
      <c r="Z56" s="64">
        <v>3</v>
      </c>
      <c r="AA56" s="64" t="s">
        <v>103</v>
      </c>
      <c r="AB56" s="65">
        <v>3</v>
      </c>
      <c r="AC56" s="76">
        <f t="shared" si="0"/>
        <v>1918</v>
      </c>
      <c r="AD56" s="2" t="str">
        <f t="shared" si="1"/>
        <v>○</v>
      </c>
    </row>
    <row r="57" spans="1:30" x14ac:dyDescent="0.2">
      <c r="A57" s="66"/>
      <c r="B57" s="67" t="s">
        <v>85</v>
      </c>
      <c r="C57" s="67" t="s">
        <v>4</v>
      </c>
      <c r="D57" s="67" t="s">
        <v>15</v>
      </c>
      <c r="E57" s="68" t="s">
        <v>146</v>
      </c>
      <c r="F57" s="69">
        <v>2131</v>
      </c>
      <c r="G57" s="70">
        <v>66</v>
      </c>
      <c r="H57" s="70">
        <v>65</v>
      </c>
      <c r="I57" s="70">
        <v>72</v>
      </c>
      <c r="J57" s="70">
        <v>58</v>
      </c>
      <c r="K57" s="70">
        <v>39</v>
      </c>
      <c r="L57" s="70">
        <v>55</v>
      </c>
      <c r="M57" s="70">
        <v>87</v>
      </c>
      <c r="N57" s="70">
        <v>86</v>
      </c>
      <c r="O57" s="70">
        <v>139</v>
      </c>
      <c r="P57" s="70">
        <v>92</v>
      </c>
      <c r="Q57" s="70">
        <v>140</v>
      </c>
      <c r="R57" s="70">
        <v>142</v>
      </c>
      <c r="S57" s="70">
        <v>193</v>
      </c>
      <c r="T57" s="70">
        <v>184</v>
      </c>
      <c r="U57" s="70">
        <v>166</v>
      </c>
      <c r="V57" s="70">
        <v>183</v>
      </c>
      <c r="W57" s="70">
        <v>171</v>
      </c>
      <c r="X57" s="70">
        <v>121</v>
      </c>
      <c r="Y57" s="70">
        <v>52</v>
      </c>
      <c r="Z57" s="70">
        <v>16</v>
      </c>
      <c r="AA57" s="70">
        <v>4</v>
      </c>
      <c r="AB57" s="71" t="s">
        <v>103</v>
      </c>
      <c r="AC57" s="76">
        <f t="shared" si="0"/>
        <v>2131</v>
      </c>
      <c r="AD57" s="2" t="str">
        <f t="shared" si="1"/>
        <v>○</v>
      </c>
    </row>
    <row r="58" spans="1:30" x14ac:dyDescent="0.2">
      <c r="A58" s="54" t="s">
        <v>206</v>
      </c>
      <c r="B58" s="55" t="s">
        <v>83</v>
      </c>
      <c r="C58" s="55" t="s">
        <v>5</v>
      </c>
      <c r="D58" s="55" t="s">
        <v>15</v>
      </c>
      <c r="E58" s="56" t="s">
        <v>147</v>
      </c>
      <c r="F58" s="57">
        <v>3906</v>
      </c>
      <c r="G58" s="58">
        <v>94</v>
      </c>
      <c r="H58" s="58">
        <v>126</v>
      </c>
      <c r="I58" s="58">
        <v>165</v>
      </c>
      <c r="J58" s="58">
        <v>147</v>
      </c>
      <c r="K58" s="58">
        <v>98</v>
      </c>
      <c r="L58" s="58">
        <v>103</v>
      </c>
      <c r="M58" s="58">
        <v>140</v>
      </c>
      <c r="N58" s="58">
        <v>184</v>
      </c>
      <c r="O58" s="58">
        <v>235</v>
      </c>
      <c r="P58" s="58">
        <v>213</v>
      </c>
      <c r="Q58" s="58">
        <v>217</v>
      </c>
      <c r="R58" s="58">
        <v>253</v>
      </c>
      <c r="S58" s="58">
        <v>353</v>
      </c>
      <c r="T58" s="58">
        <v>387</v>
      </c>
      <c r="U58" s="58">
        <v>336</v>
      </c>
      <c r="V58" s="58">
        <v>343</v>
      </c>
      <c r="W58" s="58">
        <v>258</v>
      </c>
      <c r="X58" s="58">
        <v>171</v>
      </c>
      <c r="Y58" s="58">
        <v>61</v>
      </c>
      <c r="Z58" s="58">
        <v>21</v>
      </c>
      <c r="AA58" s="58">
        <v>1</v>
      </c>
      <c r="AB58" s="59" t="s">
        <v>103</v>
      </c>
      <c r="AC58" s="76">
        <f t="shared" si="0"/>
        <v>3906</v>
      </c>
      <c r="AD58" s="2" t="str">
        <f t="shared" si="1"/>
        <v>○</v>
      </c>
    </row>
    <row r="59" spans="1:30" x14ac:dyDescent="0.2">
      <c r="A59" s="60"/>
      <c r="B59" s="61" t="s">
        <v>84</v>
      </c>
      <c r="C59" s="61" t="s">
        <v>5</v>
      </c>
      <c r="D59" s="61" t="s">
        <v>15</v>
      </c>
      <c r="E59" s="62" t="s">
        <v>148</v>
      </c>
      <c r="F59" s="63">
        <v>1791</v>
      </c>
      <c r="G59" s="64">
        <v>51</v>
      </c>
      <c r="H59" s="64">
        <v>58</v>
      </c>
      <c r="I59" s="64">
        <v>81</v>
      </c>
      <c r="J59" s="64">
        <v>67</v>
      </c>
      <c r="K59" s="64">
        <v>54</v>
      </c>
      <c r="L59" s="64">
        <v>50</v>
      </c>
      <c r="M59" s="64">
        <v>72</v>
      </c>
      <c r="N59" s="64">
        <v>97</v>
      </c>
      <c r="O59" s="64">
        <v>117</v>
      </c>
      <c r="P59" s="64">
        <v>103</v>
      </c>
      <c r="Q59" s="64">
        <v>101</v>
      </c>
      <c r="R59" s="64">
        <v>115</v>
      </c>
      <c r="S59" s="64">
        <v>178</v>
      </c>
      <c r="T59" s="64">
        <v>168</v>
      </c>
      <c r="U59" s="64">
        <v>135</v>
      </c>
      <c r="V59" s="64">
        <v>164</v>
      </c>
      <c r="W59" s="64">
        <v>109</v>
      </c>
      <c r="X59" s="64">
        <v>53</v>
      </c>
      <c r="Y59" s="64">
        <v>14</v>
      </c>
      <c r="Z59" s="64">
        <v>4</v>
      </c>
      <c r="AA59" s="64" t="s">
        <v>103</v>
      </c>
      <c r="AB59" s="65" t="s">
        <v>103</v>
      </c>
      <c r="AC59" s="76">
        <f t="shared" si="0"/>
        <v>1791</v>
      </c>
      <c r="AD59" s="2" t="str">
        <f t="shared" si="1"/>
        <v>○</v>
      </c>
    </row>
    <row r="60" spans="1:30" x14ac:dyDescent="0.2">
      <c r="A60" s="66"/>
      <c r="B60" s="67" t="s">
        <v>85</v>
      </c>
      <c r="C60" s="67" t="s">
        <v>5</v>
      </c>
      <c r="D60" s="67" t="s">
        <v>15</v>
      </c>
      <c r="E60" s="68" t="s">
        <v>149</v>
      </c>
      <c r="F60" s="69">
        <v>2115</v>
      </c>
      <c r="G60" s="70">
        <v>43</v>
      </c>
      <c r="H60" s="70">
        <v>68</v>
      </c>
      <c r="I60" s="70">
        <v>84</v>
      </c>
      <c r="J60" s="70">
        <v>80</v>
      </c>
      <c r="K60" s="70">
        <v>44</v>
      </c>
      <c r="L60" s="70">
        <v>53</v>
      </c>
      <c r="M60" s="70">
        <v>68</v>
      </c>
      <c r="N60" s="70">
        <v>87</v>
      </c>
      <c r="O60" s="70">
        <v>118</v>
      </c>
      <c r="P60" s="70">
        <v>110</v>
      </c>
      <c r="Q60" s="70">
        <v>116</v>
      </c>
      <c r="R60" s="70">
        <v>138</v>
      </c>
      <c r="S60" s="70">
        <v>175</v>
      </c>
      <c r="T60" s="70">
        <v>219</v>
      </c>
      <c r="U60" s="70">
        <v>201</v>
      </c>
      <c r="V60" s="70">
        <v>179</v>
      </c>
      <c r="W60" s="70">
        <v>149</v>
      </c>
      <c r="X60" s="70">
        <v>118</v>
      </c>
      <c r="Y60" s="70">
        <v>47</v>
      </c>
      <c r="Z60" s="70">
        <v>17</v>
      </c>
      <c r="AA60" s="70">
        <v>1</v>
      </c>
      <c r="AB60" s="71" t="s">
        <v>103</v>
      </c>
      <c r="AC60" s="76">
        <f t="shared" si="0"/>
        <v>2115</v>
      </c>
      <c r="AD60" s="2" t="str">
        <f t="shared" si="1"/>
        <v>○</v>
      </c>
    </row>
    <row r="61" spans="1:30" x14ac:dyDescent="0.2">
      <c r="A61" s="54" t="s">
        <v>207</v>
      </c>
      <c r="B61" s="55" t="s">
        <v>83</v>
      </c>
      <c r="C61" s="55" t="s">
        <v>6</v>
      </c>
      <c r="D61" s="55" t="s">
        <v>15</v>
      </c>
      <c r="E61" s="56" t="s">
        <v>150</v>
      </c>
      <c r="F61" s="57">
        <v>2690</v>
      </c>
      <c r="G61" s="58">
        <v>86</v>
      </c>
      <c r="H61" s="58">
        <v>72</v>
      </c>
      <c r="I61" s="58">
        <v>95</v>
      </c>
      <c r="J61" s="58">
        <v>67</v>
      </c>
      <c r="K61" s="58">
        <v>85</v>
      </c>
      <c r="L61" s="58">
        <v>141</v>
      </c>
      <c r="M61" s="58">
        <v>132</v>
      </c>
      <c r="N61" s="58">
        <v>147</v>
      </c>
      <c r="O61" s="58">
        <v>133</v>
      </c>
      <c r="P61" s="58">
        <v>146</v>
      </c>
      <c r="Q61" s="58">
        <v>161</v>
      </c>
      <c r="R61" s="58">
        <v>202</v>
      </c>
      <c r="S61" s="58">
        <v>228</v>
      </c>
      <c r="T61" s="58">
        <v>247</v>
      </c>
      <c r="U61" s="58">
        <v>197</v>
      </c>
      <c r="V61" s="58">
        <v>202</v>
      </c>
      <c r="W61" s="58">
        <v>180</v>
      </c>
      <c r="X61" s="58">
        <v>115</v>
      </c>
      <c r="Y61" s="58">
        <v>45</v>
      </c>
      <c r="Z61" s="58">
        <v>8</v>
      </c>
      <c r="AA61" s="58">
        <v>1</v>
      </c>
      <c r="AB61" s="59" t="s">
        <v>103</v>
      </c>
      <c r="AC61" s="76">
        <f t="shared" si="0"/>
        <v>2690</v>
      </c>
      <c r="AD61" s="2" t="str">
        <f t="shared" si="1"/>
        <v>○</v>
      </c>
    </row>
    <row r="62" spans="1:30" x14ac:dyDescent="0.2">
      <c r="A62" s="60"/>
      <c r="B62" s="61" t="s">
        <v>84</v>
      </c>
      <c r="C62" s="61" t="s">
        <v>6</v>
      </c>
      <c r="D62" s="61" t="s">
        <v>15</v>
      </c>
      <c r="E62" s="62" t="s">
        <v>151</v>
      </c>
      <c r="F62" s="63">
        <v>1372</v>
      </c>
      <c r="G62" s="64">
        <v>50</v>
      </c>
      <c r="H62" s="64">
        <v>36</v>
      </c>
      <c r="I62" s="64">
        <v>51</v>
      </c>
      <c r="J62" s="64">
        <v>37</v>
      </c>
      <c r="K62" s="64">
        <v>59</v>
      </c>
      <c r="L62" s="64">
        <v>113</v>
      </c>
      <c r="M62" s="64">
        <v>80</v>
      </c>
      <c r="N62" s="64">
        <v>78</v>
      </c>
      <c r="O62" s="64">
        <v>83</v>
      </c>
      <c r="P62" s="64">
        <v>90</v>
      </c>
      <c r="Q62" s="64">
        <v>80</v>
      </c>
      <c r="R62" s="64">
        <v>99</v>
      </c>
      <c r="S62" s="64">
        <v>104</v>
      </c>
      <c r="T62" s="64">
        <v>111</v>
      </c>
      <c r="U62" s="64">
        <v>84</v>
      </c>
      <c r="V62" s="64">
        <v>86</v>
      </c>
      <c r="W62" s="64">
        <v>87</v>
      </c>
      <c r="X62" s="64">
        <v>34</v>
      </c>
      <c r="Y62" s="64">
        <v>9</v>
      </c>
      <c r="Z62" s="64">
        <v>1</v>
      </c>
      <c r="AA62" s="64" t="s">
        <v>103</v>
      </c>
      <c r="AB62" s="65" t="s">
        <v>103</v>
      </c>
      <c r="AC62" s="76">
        <f t="shared" si="0"/>
        <v>1372</v>
      </c>
      <c r="AD62" s="2" t="str">
        <f t="shared" si="1"/>
        <v>○</v>
      </c>
    </row>
    <row r="63" spans="1:30" x14ac:dyDescent="0.2">
      <c r="A63" s="60"/>
      <c r="B63" s="61" t="s">
        <v>85</v>
      </c>
      <c r="C63" s="61" t="s">
        <v>6</v>
      </c>
      <c r="D63" s="61" t="s">
        <v>15</v>
      </c>
      <c r="E63" s="62" t="s">
        <v>152</v>
      </c>
      <c r="F63" s="63">
        <v>1318</v>
      </c>
      <c r="G63" s="64">
        <v>36</v>
      </c>
      <c r="H63" s="64">
        <v>36</v>
      </c>
      <c r="I63" s="64">
        <v>44</v>
      </c>
      <c r="J63" s="64">
        <v>30</v>
      </c>
      <c r="K63" s="64">
        <v>26</v>
      </c>
      <c r="L63" s="64">
        <v>28</v>
      </c>
      <c r="M63" s="64">
        <v>52</v>
      </c>
      <c r="N63" s="64">
        <v>69</v>
      </c>
      <c r="O63" s="64">
        <v>50</v>
      </c>
      <c r="P63" s="64">
        <v>56</v>
      </c>
      <c r="Q63" s="64">
        <v>81</v>
      </c>
      <c r="R63" s="64">
        <v>103</v>
      </c>
      <c r="S63" s="64">
        <v>124</v>
      </c>
      <c r="T63" s="64">
        <v>136</v>
      </c>
      <c r="U63" s="64">
        <v>113</v>
      </c>
      <c r="V63" s="64">
        <v>116</v>
      </c>
      <c r="W63" s="64">
        <v>93</v>
      </c>
      <c r="X63" s="64">
        <v>81</v>
      </c>
      <c r="Y63" s="64">
        <v>36</v>
      </c>
      <c r="Z63" s="64">
        <v>7</v>
      </c>
      <c r="AA63" s="64">
        <v>1</v>
      </c>
      <c r="AB63" s="65" t="s">
        <v>103</v>
      </c>
      <c r="AC63" s="76">
        <f t="shared" si="0"/>
        <v>1318</v>
      </c>
      <c r="AD63" s="2" t="str">
        <f t="shared" si="1"/>
        <v>○</v>
      </c>
    </row>
    <row r="64" spans="1:30" x14ac:dyDescent="0.2">
      <c r="A64" s="54" t="s">
        <v>208</v>
      </c>
      <c r="B64" s="55" t="s">
        <v>83</v>
      </c>
      <c r="C64" s="55" t="s">
        <v>153</v>
      </c>
      <c r="D64" s="55" t="s">
        <v>12</v>
      </c>
      <c r="E64" s="56" t="s">
        <v>154</v>
      </c>
      <c r="F64" s="57">
        <f>F67</f>
        <v>37279</v>
      </c>
      <c r="G64" s="58">
        <f t="shared" ref="G64:AB64" si="10">G67</f>
        <v>1164</v>
      </c>
      <c r="H64" s="58">
        <f t="shared" si="10"/>
        <v>1225</v>
      </c>
      <c r="I64" s="58">
        <f t="shared" si="10"/>
        <v>1400</v>
      </c>
      <c r="J64" s="58">
        <f t="shared" si="10"/>
        <v>1607</v>
      </c>
      <c r="K64" s="58">
        <f t="shared" si="10"/>
        <v>1113</v>
      </c>
      <c r="L64" s="58">
        <f t="shared" si="10"/>
        <v>1384</v>
      </c>
      <c r="M64" s="58">
        <f t="shared" si="10"/>
        <v>1710</v>
      </c>
      <c r="N64" s="58">
        <f t="shared" si="10"/>
        <v>2033</v>
      </c>
      <c r="O64" s="58">
        <f t="shared" si="10"/>
        <v>2272</v>
      </c>
      <c r="P64" s="58">
        <f t="shared" si="10"/>
        <v>2003</v>
      </c>
      <c r="Q64" s="58">
        <f t="shared" si="10"/>
        <v>2315</v>
      </c>
      <c r="R64" s="58">
        <f t="shared" si="10"/>
        <v>2572</v>
      </c>
      <c r="S64" s="58">
        <f t="shared" si="10"/>
        <v>3215</v>
      </c>
      <c r="T64" s="58">
        <f t="shared" si="10"/>
        <v>3273</v>
      </c>
      <c r="U64" s="58">
        <f t="shared" si="10"/>
        <v>2619</v>
      </c>
      <c r="V64" s="58">
        <f t="shared" si="10"/>
        <v>2482</v>
      </c>
      <c r="W64" s="58">
        <f t="shared" si="10"/>
        <v>2272</v>
      </c>
      <c r="X64" s="58">
        <f t="shared" si="10"/>
        <v>1602</v>
      </c>
      <c r="Y64" s="58">
        <f t="shared" si="10"/>
        <v>758</v>
      </c>
      <c r="Z64" s="58">
        <f t="shared" si="10"/>
        <v>200</v>
      </c>
      <c r="AA64" s="58">
        <f t="shared" si="10"/>
        <v>39</v>
      </c>
      <c r="AB64" s="59">
        <f t="shared" si="10"/>
        <v>21</v>
      </c>
      <c r="AC64" s="76">
        <f t="shared" si="0"/>
        <v>37279</v>
      </c>
      <c r="AD64" s="2" t="str">
        <f t="shared" si="1"/>
        <v>○</v>
      </c>
    </row>
    <row r="65" spans="1:30" x14ac:dyDescent="0.2">
      <c r="A65" s="60"/>
      <c r="B65" s="61" t="s">
        <v>84</v>
      </c>
      <c r="C65" s="61" t="s">
        <v>153</v>
      </c>
      <c r="D65" s="61" t="s">
        <v>12</v>
      </c>
      <c r="E65" s="62" t="s">
        <v>155</v>
      </c>
      <c r="F65" s="63">
        <f t="shared" ref="F65:F66" si="11">F68</f>
        <v>17902</v>
      </c>
      <c r="G65" s="64">
        <f t="shared" ref="G65:AB65" si="12">G68</f>
        <v>581</v>
      </c>
      <c r="H65" s="64">
        <f t="shared" si="12"/>
        <v>634</v>
      </c>
      <c r="I65" s="64">
        <f t="shared" si="12"/>
        <v>717</v>
      </c>
      <c r="J65" s="64">
        <f t="shared" si="12"/>
        <v>918</v>
      </c>
      <c r="K65" s="64">
        <f t="shared" si="12"/>
        <v>603</v>
      </c>
      <c r="L65" s="64">
        <f t="shared" si="12"/>
        <v>759</v>
      </c>
      <c r="M65" s="64">
        <f t="shared" si="12"/>
        <v>889</v>
      </c>
      <c r="N65" s="64">
        <f t="shared" si="12"/>
        <v>1076</v>
      </c>
      <c r="O65" s="64">
        <f t="shared" si="12"/>
        <v>1190</v>
      </c>
      <c r="P65" s="64">
        <f t="shared" si="12"/>
        <v>1028</v>
      </c>
      <c r="Q65" s="64">
        <f t="shared" si="12"/>
        <v>1121</v>
      </c>
      <c r="R65" s="64">
        <f t="shared" si="12"/>
        <v>1328</v>
      </c>
      <c r="S65" s="64">
        <f t="shared" si="12"/>
        <v>1553</v>
      </c>
      <c r="T65" s="64">
        <f t="shared" si="12"/>
        <v>1539</v>
      </c>
      <c r="U65" s="64">
        <f t="shared" si="12"/>
        <v>1155</v>
      </c>
      <c r="V65" s="64">
        <f t="shared" si="12"/>
        <v>1053</v>
      </c>
      <c r="W65" s="64">
        <f t="shared" si="12"/>
        <v>921</v>
      </c>
      <c r="X65" s="64">
        <f t="shared" si="12"/>
        <v>573</v>
      </c>
      <c r="Y65" s="64">
        <f t="shared" si="12"/>
        <v>208</v>
      </c>
      <c r="Z65" s="64">
        <f t="shared" si="12"/>
        <v>36</v>
      </c>
      <c r="AA65" s="64">
        <f t="shared" si="12"/>
        <v>9</v>
      </c>
      <c r="AB65" s="65">
        <f t="shared" si="12"/>
        <v>12</v>
      </c>
      <c r="AC65" s="76">
        <f t="shared" si="0"/>
        <v>17903</v>
      </c>
      <c r="AD65" s="2" t="str">
        <f t="shared" si="1"/>
        <v>×</v>
      </c>
    </row>
    <row r="66" spans="1:30" x14ac:dyDescent="0.2">
      <c r="A66" s="66"/>
      <c r="B66" s="67" t="s">
        <v>85</v>
      </c>
      <c r="C66" s="67" t="s">
        <v>153</v>
      </c>
      <c r="D66" s="67" t="s">
        <v>12</v>
      </c>
      <c r="E66" s="68" t="s">
        <v>156</v>
      </c>
      <c r="F66" s="69">
        <f t="shared" si="11"/>
        <v>19377</v>
      </c>
      <c r="G66" s="70">
        <f t="shared" ref="G66:AB66" si="13">G69</f>
        <v>583</v>
      </c>
      <c r="H66" s="70">
        <f t="shared" si="13"/>
        <v>562</v>
      </c>
      <c r="I66" s="70">
        <f t="shared" si="13"/>
        <v>631</v>
      </c>
      <c r="J66" s="70">
        <f t="shared" si="13"/>
        <v>728</v>
      </c>
      <c r="K66" s="70">
        <f t="shared" si="13"/>
        <v>525</v>
      </c>
      <c r="L66" s="70">
        <f t="shared" si="13"/>
        <v>624</v>
      </c>
      <c r="M66" s="70">
        <f t="shared" si="13"/>
        <v>773</v>
      </c>
      <c r="N66" s="70">
        <f t="shared" si="13"/>
        <v>894</v>
      </c>
      <c r="O66" s="70">
        <f t="shared" si="13"/>
        <v>977</v>
      </c>
      <c r="P66" s="70">
        <f t="shared" si="13"/>
        <v>880</v>
      </c>
      <c r="Q66" s="70">
        <f t="shared" si="13"/>
        <v>1128</v>
      </c>
      <c r="R66" s="70">
        <f t="shared" si="13"/>
        <v>1156</v>
      </c>
      <c r="S66" s="70">
        <f t="shared" si="13"/>
        <v>1527</v>
      </c>
      <c r="T66" s="70">
        <f t="shared" si="13"/>
        <v>1523</v>
      </c>
      <c r="U66" s="70">
        <f t="shared" si="13"/>
        <v>1289</v>
      </c>
      <c r="V66" s="70">
        <f t="shared" si="13"/>
        <v>1335</v>
      </c>
      <c r="W66" s="70">
        <f t="shared" si="13"/>
        <v>1258</v>
      </c>
      <c r="X66" s="70">
        <f t="shared" si="13"/>
        <v>909</v>
      </c>
      <c r="Y66" s="70">
        <f t="shared" si="13"/>
        <v>464</v>
      </c>
      <c r="Z66" s="70">
        <f t="shared" si="13"/>
        <v>113</v>
      </c>
      <c r="AA66" s="70">
        <f t="shared" si="13"/>
        <v>31</v>
      </c>
      <c r="AB66" s="71">
        <f t="shared" si="13"/>
        <v>9</v>
      </c>
      <c r="AC66" s="76">
        <f t="shared" si="0"/>
        <v>17919</v>
      </c>
      <c r="AD66" s="2" t="str">
        <f t="shared" si="1"/>
        <v>×</v>
      </c>
    </row>
    <row r="67" spans="1:30" x14ac:dyDescent="0.2">
      <c r="A67" s="54" t="s">
        <v>209</v>
      </c>
      <c r="B67" s="55" t="s">
        <v>83</v>
      </c>
      <c r="C67" s="55" t="s">
        <v>157</v>
      </c>
      <c r="D67" s="55" t="s">
        <v>13</v>
      </c>
      <c r="E67" s="56" t="s">
        <v>158</v>
      </c>
      <c r="F67" s="57">
        <f>F70+F73+F76+F79</f>
        <v>37279</v>
      </c>
      <c r="G67" s="58">
        <f t="shared" ref="G67:AB67" si="14">G70+G73+G76+G79</f>
        <v>1164</v>
      </c>
      <c r="H67" s="58">
        <f t="shared" si="14"/>
        <v>1225</v>
      </c>
      <c r="I67" s="58">
        <f t="shared" si="14"/>
        <v>1400</v>
      </c>
      <c r="J67" s="58">
        <f t="shared" si="14"/>
        <v>1607</v>
      </c>
      <c r="K67" s="58">
        <f t="shared" si="14"/>
        <v>1113</v>
      </c>
      <c r="L67" s="58">
        <f t="shared" si="14"/>
        <v>1384</v>
      </c>
      <c r="M67" s="58">
        <f t="shared" si="14"/>
        <v>1710</v>
      </c>
      <c r="N67" s="58">
        <f t="shared" si="14"/>
        <v>2033</v>
      </c>
      <c r="O67" s="58">
        <f t="shared" si="14"/>
        <v>2272</v>
      </c>
      <c r="P67" s="58">
        <f t="shared" si="14"/>
        <v>2003</v>
      </c>
      <c r="Q67" s="58">
        <f t="shared" si="14"/>
        <v>2315</v>
      </c>
      <c r="R67" s="58">
        <f t="shared" si="14"/>
        <v>2572</v>
      </c>
      <c r="S67" s="58">
        <f t="shared" si="14"/>
        <v>3215</v>
      </c>
      <c r="T67" s="58">
        <f t="shared" si="14"/>
        <v>3273</v>
      </c>
      <c r="U67" s="58">
        <f t="shared" si="14"/>
        <v>2619</v>
      </c>
      <c r="V67" s="58">
        <f t="shared" si="14"/>
        <v>2482</v>
      </c>
      <c r="W67" s="58">
        <f t="shared" si="14"/>
        <v>2272</v>
      </c>
      <c r="X67" s="58">
        <f t="shared" si="14"/>
        <v>1602</v>
      </c>
      <c r="Y67" s="58">
        <f t="shared" si="14"/>
        <v>758</v>
      </c>
      <c r="Z67" s="58">
        <f t="shared" si="14"/>
        <v>200</v>
      </c>
      <c r="AA67" s="58">
        <f t="shared" si="14"/>
        <v>39</v>
      </c>
      <c r="AB67" s="59">
        <f t="shared" si="14"/>
        <v>21</v>
      </c>
      <c r="AC67" s="76">
        <f t="shared" si="0"/>
        <v>37279</v>
      </c>
      <c r="AD67" s="2" t="str">
        <f t="shared" si="1"/>
        <v>○</v>
      </c>
    </row>
    <row r="68" spans="1:30" x14ac:dyDescent="0.2">
      <c r="A68" s="60"/>
      <c r="B68" s="61" t="s">
        <v>84</v>
      </c>
      <c r="C68" s="61" t="s">
        <v>157</v>
      </c>
      <c r="D68" s="61" t="s">
        <v>13</v>
      </c>
      <c r="E68" s="62" t="s">
        <v>159</v>
      </c>
      <c r="F68" s="63">
        <f t="shared" ref="F68:F69" si="15">F71+F74+F77+F80</f>
        <v>17902</v>
      </c>
      <c r="G68" s="64">
        <f t="shared" ref="G68:AB68" si="16">G71+G74+G77+G80</f>
        <v>581</v>
      </c>
      <c r="H68" s="64">
        <f t="shared" si="16"/>
        <v>634</v>
      </c>
      <c r="I68" s="64">
        <f t="shared" si="16"/>
        <v>717</v>
      </c>
      <c r="J68" s="64">
        <f t="shared" si="16"/>
        <v>918</v>
      </c>
      <c r="K68" s="64">
        <f t="shared" si="16"/>
        <v>603</v>
      </c>
      <c r="L68" s="64">
        <f t="shared" si="16"/>
        <v>759</v>
      </c>
      <c r="M68" s="64">
        <f t="shared" si="16"/>
        <v>889</v>
      </c>
      <c r="N68" s="64">
        <f t="shared" si="16"/>
        <v>1076</v>
      </c>
      <c r="O68" s="64">
        <f t="shared" si="16"/>
        <v>1190</v>
      </c>
      <c r="P68" s="64">
        <f t="shared" si="16"/>
        <v>1028</v>
      </c>
      <c r="Q68" s="64">
        <f t="shared" si="16"/>
        <v>1121</v>
      </c>
      <c r="R68" s="64">
        <f t="shared" si="16"/>
        <v>1328</v>
      </c>
      <c r="S68" s="64">
        <f t="shared" si="16"/>
        <v>1553</v>
      </c>
      <c r="T68" s="64">
        <f t="shared" si="16"/>
        <v>1539</v>
      </c>
      <c r="U68" s="64">
        <f t="shared" si="16"/>
        <v>1155</v>
      </c>
      <c r="V68" s="64">
        <f t="shared" si="16"/>
        <v>1053</v>
      </c>
      <c r="W68" s="64">
        <f t="shared" si="16"/>
        <v>921</v>
      </c>
      <c r="X68" s="64">
        <f t="shared" si="16"/>
        <v>573</v>
      </c>
      <c r="Y68" s="64">
        <f t="shared" si="16"/>
        <v>208</v>
      </c>
      <c r="Z68" s="64">
        <f t="shared" si="16"/>
        <v>36</v>
      </c>
      <c r="AA68" s="64">
        <f t="shared" si="16"/>
        <v>9</v>
      </c>
      <c r="AB68" s="65">
        <f t="shared" si="16"/>
        <v>12</v>
      </c>
      <c r="AC68" s="76">
        <f t="shared" si="0"/>
        <v>17903</v>
      </c>
      <c r="AD68" s="2" t="str">
        <f t="shared" si="1"/>
        <v>×</v>
      </c>
    </row>
    <row r="69" spans="1:30" x14ac:dyDescent="0.2">
      <c r="A69" s="66"/>
      <c r="B69" s="67" t="s">
        <v>85</v>
      </c>
      <c r="C69" s="67" t="s">
        <v>157</v>
      </c>
      <c r="D69" s="67" t="s">
        <v>13</v>
      </c>
      <c r="E69" s="68" t="s">
        <v>160</v>
      </c>
      <c r="F69" s="69">
        <f t="shared" si="15"/>
        <v>19377</v>
      </c>
      <c r="G69" s="70">
        <f t="shared" ref="G69:AB69" si="17">G72+G75+G78+G81</f>
        <v>583</v>
      </c>
      <c r="H69" s="70">
        <f t="shared" si="17"/>
        <v>562</v>
      </c>
      <c r="I69" s="70">
        <f t="shared" si="17"/>
        <v>631</v>
      </c>
      <c r="J69" s="70">
        <f t="shared" si="17"/>
        <v>728</v>
      </c>
      <c r="K69" s="70">
        <f t="shared" si="17"/>
        <v>525</v>
      </c>
      <c r="L69" s="70">
        <f t="shared" si="17"/>
        <v>624</v>
      </c>
      <c r="M69" s="70">
        <f t="shared" si="17"/>
        <v>773</v>
      </c>
      <c r="N69" s="70">
        <f t="shared" si="17"/>
        <v>894</v>
      </c>
      <c r="O69" s="70">
        <f t="shared" si="17"/>
        <v>977</v>
      </c>
      <c r="P69" s="70">
        <f t="shared" si="17"/>
        <v>880</v>
      </c>
      <c r="Q69" s="70">
        <f t="shared" si="17"/>
        <v>1128</v>
      </c>
      <c r="R69" s="70">
        <f t="shared" si="17"/>
        <v>1156</v>
      </c>
      <c r="S69" s="70">
        <f t="shared" si="17"/>
        <v>1527</v>
      </c>
      <c r="T69" s="70">
        <f t="shared" si="17"/>
        <v>1523</v>
      </c>
      <c r="U69" s="70">
        <f t="shared" si="17"/>
        <v>1289</v>
      </c>
      <c r="V69" s="70">
        <f t="shared" si="17"/>
        <v>1335</v>
      </c>
      <c r="W69" s="70">
        <f t="shared" si="17"/>
        <v>1258</v>
      </c>
      <c r="X69" s="70">
        <f t="shared" si="17"/>
        <v>909</v>
      </c>
      <c r="Y69" s="70">
        <f t="shared" si="17"/>
        <v>464</v>
      </c>
      <c r="Z69" s="70">
        <f t="shared" si="17"/>
        <v>113</v>
      </c>
      <c r="AA69" s="70">
        <f t="shared" si="17"/>
        <v>31</v>
      </c>
      <c r="AB69" s="71">
        <f t="shared" si="17"/>
        <v>9</v>
      </c>
      <c r="AC69" s="76">
        <f t="shared" ref="AC69:AC81" si="18">SUM(G69:AB69)</f>
        <v>17919</v>
      </c>
      <c r="AD69" s="2" t="str">
        <f t="shared" ref="AD69:AD81" si="19">IF(AC69=F69,"○","×")</f>
        <v>×</v>
      </c>
    </row>
    <row r="70" spans="1:30" x14ac:dyDescent="0.2">
      <c r="A70" s="54" t="s">
        <v>210</v>
      </c>
      <c r="B70" s="55" t="s">
        <v>83</v>
      </c>
      <c r="C70" s="55" t="s">
        <v>161</v>
      </c>
      <c r="D70" s="55" t="s">
        <v>15</v>
      </c>
      <c r="E70" s="56" t="s">
        <v>162</v>
      </c>
      <c r="F70" s="57">
        <v>17252</v>
      </c>
      <c r="G70" s="58">
        <v>626</v>
      </c>
      <c r="H70" s="58">
        <v>641</v>
      </c>
      <c r="I70" s="58">
        <v>700</v>
      </c>
      <c r="J70" s="58">
        <v>590</v>
      </c>
      <c r="K70" s="58">
        <v>587</v>
      </c>
      <c r="L70" s="58">
        <v>766</v>
      </c>
      <c r="M70" s="58">
        <v>914</v>
      </c>
      <c r="N70" s="58">
        <v>1080</v>
      </c>
      <c r="O70" s="58">
        <v>1141</v>
      </c>
      <c r="P70" s="58">
        <v>1042</v>
      </c>
      <c r="Q70" s="58">
        <v>1123</v>
      </c>
      <c r="R70" s="58">
        <v>1211</v>
      </c>
      <c r="S70" s="58">
        <v>1441</v>
      </c>
      <c r="T70" s="58">
        <v>1507</v>
      </c>
      <c r="U70" s="58">
        <v>1073</v>
      </c>
      <c r="V70" s="58">
        <v>964</v>
      </c>
      <c r="W70" s="58">
        <v>827</v>
      </c>
      <c r="X70" s="58">
        <v>603</v>
      </c>
      <c r="Y70" s="58">
        <v>302</v>
      </c>
      <c r="Z70" s="58">
        <v>76</v>
      </c>
      <c r="AA70" s="58">
        <v>17</v>
      </c>
      <c r="AB70" s="59">
        <v>21</v>
      </c>
      <c r="AC70" s="76">
        <f t="shared" si="18"/>
        <v>17252</v>
      </c>
      <c r="AD70" s="2" t="str">
        <f t="shared" si="19"/>
        <v>○</v>
      </c>
    </row>
    <row r="71" spans="1:30" x14ac:dyDescent="0.2">
      <c r="A71" s="60"/>
      <c r="B71" s="61" t="s">
        <v>84</v>
      </c>
      <c r="C71" s="61" t="s">
        <v>161</v>
      </c>
      <c r="D71" s="61" t="s">
        <v>15</v>
      </c>
      <c r="E71" s="62" t="s">
        <v>163</v>
      </c>
      <c r="F71" s="63">
        <v>8401</v>
      </c>
      <c r="G71" s="64">
        <v>309</v>
      </c>
      <c r="H71" s="64">
        <v>339</v>
      </c>
      <c r="I71" s="64">
        <v>363</v>
      </c>
      <c r="J71" s="64">
        <v>303</v>
      </c>
      <c r="K71" s="64">
        <v>311</v>
      </c>
      <c r="L71" s="64">
        <v>427</v>
      </c>
      <c r="M71" s="64">
        <v>485</v>
      </c>
      <c r="N71" s="64">
        <v>572</v>
      </c>
      <c r="O71" s="64">
        <v>597</v>
      </c>
      <c r="P71" s="64">
        <v>540</v>
      </c>
      <c r="Q71" s="64">
        <v>567</v>
      </c>
      <c r="R71" s="64">
        <v>627</v>
      </c>
      <c r="S71" s="64">
        <v>676</v>
      </c>
      <c r="T71" s="64">
        <v>734</v>
      </c>
      <c r="U71" s="64">
        <v>480</v>
      </c>
      <c r="V71" s="64">
        <v>428</v>
      </c>
      <c r="W71" s="64">
        <v>323</v>
      </c>
      <c r="X71" s="64">
        <v>197</v>
      </c>
      <c r="Y71" s="64">
        <v>91</v>
      </c>
      <c r="Z71" s="64">
        <v>16</v>
      </c>
      <c r="AA71" s="64">
        <v>4</v>
      </c>
      <c r="AB71" s="65">
        <v>12</v>
      </c>
      <c r="AC71" s="76">
        <f t="shared" si="18"/>
        <v>8401</v>
      </c>
      <c r="AD71" s="2" t="str">
        <f t="shared" si="19"/>
        <v>○</v>
      </c>
    </row>
    <row r="72" spans="1:30" x14ac:dyDescent="0.2">
      <c r="A72" s="66"/>
      <c r="B72" s="67" t="s">
        <v>85</v>
      </c>
      <c r="C72" s="67" t="s">
        <v>161</v>
      </c>
      <c r="D72" s="67" t="s">
        <v>15</v>
      </c>
      <c r="E72" s="68" t="s">
        <v>164</v>
      </c>
      <c r="F72" s="69">
        <v>8851</v>
      </c>
      <c r="G72" s="70">
        <v>317</v>
      </c>
      <c r="H72" s="70">
        <v>302</v>
      </c>
      <c r="I72" s="70">
        <v>337</v>
      </c>
      <c r="J72" s="70">
        <v>287</v>
      </c>
      <c r="K72" s="70">
        <v>276</v>
      </c>
      <c r="L72" s="70">
        <v>339</v>
      </c>
      <c r="M72" s="70">
        <v>429</v>
      </c>
      <c r="N72" s="70">
        <v>508</v>
      </c>
      <c r="O72" s="70">
        <v>544</v>
      </c>
      <c r="P72" s="70">
        <v>502</v>
      </c>
      <c r="Q72" s="70">
        <v>556</v>
      </c>
      <c r="R72" s="70">
        <v>584</v>
      </c>
      <c r="S72" s="70">
        <v>765</v>
      </c>
      <c r="T72" s="70">
        <v>773</v>
      </c>
      <c r="U72" s="70">
        <v>593</v>
      </c>
      <c r="V72" s="70">
        <v>536</v>
      </c>
      <c r="W72" s="70">
        <v>504</v>
      </c>
      <c r="X72" s="70">
        <v>406</v>
      </c>
      <c r="Y72" s="70">
        <v>211</v>
      </c>
      <c r="Z72" s="70">
        <v>60</v>
      </c>
      <c r="AA72" s="70">
        <v>13</v>
      </c>
      <c r="AB72" s="71">
        <v>9</v>
      </c>
      <c r="AC72" s="76">
        <f t="shared" si="18"/>
        <v>8851</v>
      </c>
      <c r="AD72" s="2" t="str">
        <f t="shared" si="19"/>
        <v>○</v>
      </c>
    </row>
    <row r="73" spans="1:30" x14ac:dyDescent="0.2">
      <c r="A73" s="54" t="s">
        <v>211</v>
      </c>
      <c r="B73" s="55" t="s">
        <v>83</v>
      </c>
      <c r="C73" s="55" t="s">
        <v>165</v>
      </c>
      <c r="D73" s="55" t="s">
        <v>15</v>
      </c>
      <c r="E73" s="56" t="s">
        <v>166</v>
      </c>
      <c r="F73" s="57">
        <v>5926</v>
      </c>
      <c r="G73" s="58">
        <v>161</v>
      </c>
      <c r="H73" s="58">
        <v>168</v>
      </c>
      <c r="I73" s="58">
        <v>178</v>
      </c>
      <c r="J73" s="58">
        <v>503</v>
      </c>
      <c r="K73" s="58">
        <v>236</v>
      </c>
      <c r="L73" s="58">
        <v>198</v>
      </c>
      <c r="M73" s="58">
        <v>224</v>
      </c>
      <c r="N73" s="58">
        <v>266</v>
      </c>
      <c r="O73" s="58">
        <v>299</v>
      </c>
      <c r="P73" s="58">
        <v>254</v>
      </c>
      <c r="Q73" s="58">
        <v>360</v>
      </c>
      <c r="R73" s="58">
        <v>389</v>
      </c>
      <c r="S73" s="58">
        <v>500</v>
      </c>
      <c r="T73" s="58">
        <v>474</v>
      </c>
      <c r="U73" s="58">
        <v>398</v>
      </c>
      <c r="V73" s="58">
        <v>458</v>
      </c>
      <c r="W73" s="58">
        <v>437</v>
      </c>
      <c r="X73" s="58">
        <v>291</v>
      </c>
      <c r="Y73" s="58">
        <v>113</v>
      </c>
      <c r="Z73" s="58">
        <v>16</v>
      </c>
      <c r="AA73" s="58">
        <v>3</v>
      </c>
      <c r="AB73" s="59"/>
      <c r="AC73" s="76">
        <f t="shared" si="18"/>
        <v>5926</v>
      </c>
      <c r="AD73" s="2" t="str">
        <f t="shared" si="19"/>
        <v>○</v>
      </c>
    </row>
    <row r="74" spans="1:30" x14ac:dyDescent="0.2">
      <c r="A74" s="60"/>
      <c r="B74" s="61" t="s">
        <v>84</v>
      </c>
      <c r="C74" s="61" t="s">
        <v>165</v>
      </c>
      <c r="D74" s="61" t="s">
        <v>15</v>
      </c>
      <c r="E74" s="62" t="s">
        <v>167</v>
      </c>
      <c r="F74" s="63">
        <v>2869</v>
      </c>
      <c r="G74" s="64">
        <v>77</v>
      </c>
      <c r="H74" s="64">
        <v>79</v>
      </c>
      <c r="I74" s="64">
        <v>85</v>
      </c>
      <c r="J74" s="64">
        <v>339</v>
      </c>
      <c r="K74" s="64">
        <v>147</v>
      </c>
      <c r="L74" s="64">
        <v>101</v>
      </c>
      <c r="M74" s="64">
        <v>108</v>
      </c>
      <c r="N74" s="64">
        <v>146</v>
      </c>
      <c r="O74" s="64">
        <v>163</v>
      </c>
      <c r="P74" s="64">
        <v>134</v>
      </c>
      <c r="Q74" s="64">
        <v>167</v>
      </c>
      <c r="R74" s="64">
        <v>190</v>
      </c>
      <c r="S74" s="64">
        <v>240</v>
      </c>
      <c r="T74" s="64">
        <v>238</v>
      </c>
      <c r="U74" s="64">
        <v>161</v>
      </c>
      <c r="V74" s="64">
        <v>169</v>
      </c>
      <c r="W74" s="64">
        <v>161</v>
      </c>
      <c r="X74" s="64">
        <v>124</v>
      </c>
      <c r="Y74" s="64">
        <v>38</v>
      </c>
      <c r="Z74" s="64">
        <v>2</v>
      </c>
      <c r="AA74" s="64">
        <v>1</v>
      </c>
      <c r="AB74" s="65"/>
      <c r="AC74" s="76">
        <f t="shared" si="18"/>
        <v>2870</v>
      </c>
      <c r="AD74" s="2" t="str">
        <f t="shared" si="19"/>
        <v>×</v>
      </c>
    </row>
    <row r="75" spans="1:30" x14ac:dyDescent="0.2">
      <c r="A75" s="66"/>
      <c r="B75" s="67" t="s">
        <v>85</v>
      </c>
      <c r="C75" s="67" t="s">
        <v>165</v>
      </c>
      <c r="D75" s="67" t="s">
        <v>15</v>
      </c>
      <c r="E75" s="68" t="s">
        <v>168</v>
      </c>
      <c r="F75" s="69">
        <v>3057</v>
      </c>
      <c r="G75" s="70">
        <v>84</v>
      </c>
      <c r="H75" s="70">
        <v>89</v>
      </c>
      <c r="I75" s="70">
        <v>93</v>
      </c>
      <c r="J75" s="70">
        <v>164</v>
      </c>
      <c r="K75" s="70">
        <v>89</v>
      </c>
      <c r="L75" s="70">
        <v>97</v>
      </c>
      <c r="M75" s="70">
        <v>116</v>
      </c>
      <c r="N75" s="70">
        <v>120</v>
      </c>
      <c r="O75" s="70">
        <v>136</v>
      </c>
      <c r="P75" s="70">
        <v>120</v>
      </c>
      <c r="Q75" s="70">
        <v>193</v>
      </c>
      <c r="R75" s="70">
        <v>199</v>
      </c>
      <c r="S75" s="70">
        <v>260</v>
      </c>
      <c r="T75" s="70">
        <v>236</v>
      </c>
      <c r="U75" s="70">
        <v>237</v>
      </c>
      <c r="V75" s="70">
        <v>289</v>
      </c>
      <c r="W75" s="70">
        <v>276</v>
      </c>
      <c r="X75" s="70">
        <v>167</v>
      </c>
      <c r="Y75" s="70">
        <v>75</v>
      </c>
      <c r="Z75" s="70">
        <v>14</v>
      </c>
      <c r="AA75" s="70">
        <v>3</v>
      </c>
      <c r="AB75" s="71"/>
      <c r="AC75" s="76">
        <f t="shared" si="18"/>
        <v>3057</v>
      </c>
      <c r="AD75" s="2" t="str">
        <f t="shared" si="19"/>
        <v>○</v>
      </c>
    </row>
    <row r="76" spans="1:30" x14ac:dyDescent="0.2">
      <c r="A76" s="54" t="s">
        <v>212</v>
      </c>
      <c r="B76" s="55" t="s">
        <v>83</v>
      </c>
      <c r="C76" s="55" t="s">
        <v>169</v>
      </c>
      <c r="D76" s="55" t="s">
        <v>15</v>
      </c>
      <c r="E76" s="56" t="s">
        <v>170</v>
      </c>
      <c r="F76" s="57">
        <v>5628</v>
      </c>
      <c r="G76" s="58">
        <v>186</v>
      </c>
      <c r="H76" s="58">
        <v>166</v>
      </c>
      <c r="I76" s="58">
        <v>214</v>
      </c>
      <c r="J76" s="58">
        <v>256</v>
      </c>
      <c r="K76" s="58">
        <v>136</v>
      </c>
      <c r="L76" s="58">
        <v>198</v>
      </c>
      <c r="M76" s="58">
        <v>238</v>
      </c>
      <c r="N76" s="58">
        <v>309</v>
      </c>
      <c r="O76" s="58">
        <v>348</v>
      </c>
      <c r="P76" s="58">
        <v>278</v>
      </c>
      <c r="Q76" s="58">
        <v>356</v>
      </c>
      <c r="R76" s="58">
        <v>374</v>
      </c>
      <c r="S76" s="58">
        <v>472</v>
      </c>
      <c r="T76" s="58">
        <v>497</v>
      </c>
      <c r="U76" s="58">
        <v>407</v>
      </c>
      <c r="V76" s="58">
        <v>381</v>
      </c>
      <c r="W76" s="58">
        <v>380</v>
      </c>
      <c r="X76" s="58">
        <v>255</v>
      </c>
      <c r="Y76" s="58">
        <v>137</v>
      </c>
      <c r="Z76" s="58">
        <v>33</v>
      </c>
      <c r="AA76" s="58">
        <v>7</v>
      </c>
      <c r="AB76" s="59"/>
      <c r="AC76" s="76">
        <f t="shared" si="18"/>
        <v>5628</v>
      </c>
      <c r="AD76" s="2" t="str">
        <f t="shared" si="19"/>
        <v>○</v>
      </c>
    </row>
    <row r="77" spans="1:30" x14ac:dyDescent="0.2">
      <c r="A77" s="60"/>
      <c r="B77" s="61" t="s">
        <v>84</v>
      </c>
      <c r="C77" s="61" t="s">
        <v>169</v>
      </c>
      <c r="D77" s="61" t="s">
        <v>15</v>
      </c>
      <c r="E77" s="62" t="s">
        <v>171</v>
      </c>
      <c r="F77" s="63">
        <v>2680</v>
      </c>
      <c r="G77" s="64">
        <v>88</v>
      </c>
      <c r="H77" s="64">
        <v>84</v>
      </c>
      <c r="I77" s="64">
        <v>106</v>
      </c>
      <c r="J77" s="64">
        <v>143</v>
      </c>
      <c r="K77" s="64">
        <v>65</v>
      </c>
      <c r="L77" s="64">
        <v>107</v>
      </c>
      <c r="M77" s="64">
        <v>126</v>
      </c>
      <c r="N77" s="64">
        <v>163</v>
      </c>
      <c r="O77" s="64">
        <v>187</v>
      </c>
      <c r="P77" s="64">
        <v>140</v>
      </c>
      <c r="Q77" s="64">
        <v>170</v>
      </c>
      <c r="R77" s="64">
        <v>200</v>
      </c>
      <c r="S77" s="64">
        <v>230</v>
      </c>
      <c r="T77" s="64">
        <v>219</v>
      </c>
      <c r="U77" s="64">
        <v>185</v>
      </c>
      <c r="V77" s="64">
        <v>160</v>
      </c>
      <c r="W77" s="64">
        <v>178</v>
      </c>
      <c r="X77" s="64">
        <v>86</v>
      </c>
      <c r="Y77" s="64">
        <v>34</v>
      </c>
      <c r="Z77" s="64">
        <v>8</v>
      </c>
      <c r="AA77" s="64">
        <v>3</v>
      </c>
      <c r="AB77" s="65"/>
      <c r="AC77" s="76">
        <f t="shared" si="18"/>
        <v>2682</v>
      </c>
      <c r="AD77" s="2" t="str">
        <f t="shared" si="19"/>
        <v>×</v>
      </c>
    </row>
    <row r="78" spans="1:30" x14ac:dyDescent="0.2">
      <c r="A78" s="66"/>
      <c r="B78" s="67" t="s">
        <v>85</v>
      </c>
      <c r="C78" s="67" t="s">
        <v>169</v>
      </c>
      <c r="D78" s="67" t="s">
        <v>15</v>
      </c>
      <c r="E78" s="68" t="s">
        <v>172</v>
      </c>
      <c r="F78" s="69">
        <v>2948</v>
      </c>
      <c r="G78" s="70">
        <v>98</v>
      </c>
      <c r="H78" s="70">
        <v>82</v>
      </c>
      <c r="I78" s="70">
        <v>108</v>
      </c>
      <c r="J78" s="70">
        <v>113</v>
      </c>
      <c r="K78" s="70">
        <v>71</v>
      </c>
      <c r="L78" s="70">
        <v>91</v>
      </c>
      <c r="M78" s="70">
        <v>112</v>
      </c>
      <c r="N78" s="70">
        <v>146</v>
      </c>
      <c r="O78" s="70">
        <v>161</v>
      </c>
      <c r="P78" s="70">
        <v>138</v>
      </c>
      <c r="Q78" s="70">
        <v>186</v>
      </c>
      <c r="R78" s="70">
        <v>174</v>
      </c>
      <c r="S78" s="70">
        <v>242</v>
      </c>
      <c r="T78" s="70">
        <v>278</v>
      </c>
      <c r="U78" s="70">
        <v>222</v>
      </c>
      <c r="V78" s="70">
        <v>221</v>
      </c>
      <c r="W78" s="70">
        <v>202</v>
      </c>
      <c r="X78" s="70">
        <v>169</v>
      </c>
      <c r="Y78" s="70">
        <v>103</v>
      </c>
      <c r="Z78" s="70">
        <v>25</v>
      </c>
      <c r="AA78" s="70">
        <v>6</v>
      </c>
      <c r="AB78" s="71"/>
      <c r="AC78" s="76">
        <f t="shared" si="18"/>
        <v>2948</v>
      </c>
      <c r="AD78" s="2" t="str">
        <f t="shared" si="19"/>
        <v>○</v>
      </c>
    </row>
    <row r="79" spans="1:30" x14ac:dyDescent="0.2">
      <c r="A79" s="54" t="s">
        <v>213</v>
      </c>
      <c r="B79" s="55" t="s">
        <v>83</v>
      </c>
      <c r="C79" s="55" t="s">
        <v>173</v>
      </c>
      <c r="D79" s="55" t="s">
        <v>15</v>
      </c>
      <c r="E79" s="56" t="s">
        <v>174</v>
      </c>
      <c r="F79" s="57">
        <v>8473</v>
      </c>
      <c r="G79" s="58">
        <v>191</v>
      </c>
      <c r="H79" s="58">
        <v>250</v>
      </c>
      <c r="I79" s="58">
        <v>308</v>
      </c>
      <c r="J79" s="58">
        <v>258</v>
      </c>
      <c r="K79" s="58">
        <v>154</v>
      </c>
      <c r="L79" s="58">
        <v>222</v>
      </c>
      <c r="M79" s="58">
        <v>334</v>
      </c>
      <c r="N79" s="58">
        <v>378</v>
      </c>
      <c r="O79" s="58">
        <v>484</v>
      </c>
      <c r="P79" s="58">
        <v>429</v>
      </c>
      <c r="Q79" s="58">
        <v>476</v>
      </c>
      <c r="R79" s="58">
        <v>598</v>
      </c>
      <c r="S79" s="58">
        <v>802</v>
      </c>
      <c r="T79" s="58">
        <v>795</v>
      </c>
      <c r="U79" s="58">
        <v>741</v>
      </c>
      <c r="V79" s="58">
        <v>679</v>
      </c>
      <c r="W79" s="58">
        <v>628</v>
      </c>
      <c r="X79" s="58">
        <v>453</v>
      </c>
      <c r="Y79" s="58">
        <v>206</v>
      </c>
      <c r="Z79" s="58">
        <v>75</v>
      </c>
      <c r="AA79" s="58">
        <v>12</v>
      </c>
      <c r="AB79" s="59"/>
      <c r="AC79" s="76">
        <f t="shared" si="18"/>
        <v>8473</v>
      </c>
      <c r="AD79" s="2" t="str">
        <f t="shared" si="19"/>
        <v>○</v>
      </c>
    </row>
    <row r="80" spans="1:30" x14ac:dyDescent="0.2">
      <c r="A80" s="60"/>
      <c r="B80" s="61" t="s">
        <v>84</v>
      </c>
      <c r="C80" s="61" t="s">
        <v>173</v>
      </c>
      <c r="D80" s="61" t="s">
        <v>15</v>
      </c>
      <c r="E80" s="62" t="s">
        <v>175</v>
      </c>
      <c r="F80" s="63">
        <v>3952</v>
      </c>
      <c r="G80" s="64">
        <v>107</v>
      </c>
      <c r="H80" s="64">
        <v>132</v>
      </c>
      <c r="I80" s="64">
        <v>163</v>
      </c>
      <c r="J80" s="64">
        <v>133</v>
      </c>
      <c r="K80" s="64">
        <v>80</v>
      </c>
      <c r="L80" s="64">
        <v>124</v>
      </c>
      <c r="M80" s="64">
        <v>170</v>
      </c>
      <c r="N80" s="64">
        <v>195</v>
      </c>
      <c r="O80" s="64">
        <v>243</v>
      </c>
      <c r="P80" s="64">
        <v>214</v>
      </c>
      <c r="Q80" s="64">
        <v>217</v>
      </c>
      <c r="R80" s="64">
        <v>311</v>
      </c>
      <c r="S80" s="64">
        <v>407</v>
      </c>
      <c r="T80" s="64">
        <v>348</v>
      </c>
      <c r="U80" s="64">
        <v>329</v>
      </c>
      <c r="V80" s="64">
        <v>296</v>
      </c>
      <c r="W80" s="64">
        <v>259</v>
      </c>
      <c r="X80" s="64">
        <v>166</v>
      </c>
      <c r="Y80" s="64">
        <v>45</v>
      </c>
      <c r="Z80" s="64">
        <v>10</v>
      </c>
      <c r="AA80" s="64">
        <v>1</v>
      </c>
      <c r="AB80" s="65"/>
      <c r="AC80" s="76">
        <f t="shared" si="18"/>
        <v>3950</v>
      </c>
      <c r="AD80" s="2" t="str">
        <f t="shared" si="19"/>
        <v>×</v>
      </c>
    </row>
    <row r="81" spans="1:30" x14ac:dyDescent="0.2">
      <c r="A81" s="66"/>
      <c r="B81" s="67" t="s">
        <v>85</v>
      </c>
      <c r="C81" s="67" t="s">
        <v>173</v>
      </c>
      <c r="D81" s="67" t="s">
        <v>15</v>
      </c>
      <c r="E81" s="68" t="s">
        <v>176</v>
      </c>
      <c r="F81" s="69">
        <v>4521</v>
      </c>
      <c r="G81" s="70">
        <v>84</v>
      </c>
      <c r="H81" s="70">
        <v>89</v>
      </c>
      <c r="I81" s="70">
        <v>93</v>
      </c>
      <c r="J81" s="70">
        <v>164</v>
      </c>
      <c r="K81" s="70">
        <v>89</v>
      </c>
      <c r="L81" s="70">
        <v>97</v>
      </c>
      <c r="M81" s="70">
        <v>116</v>
      </c>
      <c r="N81" s="70">
        <v>120</v>
      </c>
      <c r="O81" s="70">
        <v>136</v>
      </c>
      <c r="P81" s="70">
        <v>120</v>
      </c>
      <c r="Q81" s="70">
        <v>193</v>
      </c>
      <c r="R81" s="70">
        <v>199</v>
      </c>
      <c r="S81" s="70">
        <v>260</v>
      </c>
      <c r="T81" s="70">
        <v>236</v>
      </c>
      <c r="U81" s="70">
        <v>237</v>
      </c>
      <c r="V81" s="70">
        <v>289</v>
      </c>
      <c r="W81" s="70">
        <v>276</v>
      </c>
      <c r="X81" s="70">
        <v>167</v>
      </c>
      <c r="Y81" s="70">
        <v>75</v>
      </c>
      <c r="Z81" s="70">
        <v>14</v>
      </c>
      <c r="AA81" s="70">
        <v>9</v>
      </c>
      <c r="AB81" s="71"/>
      <c r="AC81" s="76">
        <f t="shared" si="18"/>
        <v>3063</v>
      </c>
      <c r="AD81" s="2" t="str">
        <f t="shared" si="19"/>
        <v>×</v>
      </c>
    </row>
    <row r="82" spans="1:30" x14ac:dyDescent="0.2">
      <c r="A82" s="4" t="s">
        <v>54</v>
      </c>
      <c r="B82" s="2" t="s">
        <v>55</v>
      </c>
    </row>
  </sheetData>
  <mergeCells count="2">
    <mergeCell ref="A2:B2"/>
    <mergeCell ref="A3:B3"/>
  </mergeCells>
  <phoneticPr fontId="5"/>
  <conditionalFormatting sqref="A4:AB4 A61:AB61 A64:AB64 A67:AB67 A70:AB70 A73:AB73 A76:AB76 A79:AB79">
    <cfRule type="expression" dxfId="227" priority="225" stopIfTrue="1">
      <formula>OR($D4="国", $D4="道")</formula>
    </cfRule>
    <cfRule type="expression" dxfId="226" priority="226" stopIfTrue="1">
      <formula>OR($D4="所", $D4="圏", $D4="局")</formula>
    </cfRule>
    <cfRule type="expression" dxfId="225" priority="227" stopIfTrue="1">
      <formula>OR($C4="札幌市", $C4="小樽市", $C4="函館市", $C4="旭川市")</formula>
    </cfRule>
    <cfRule type="expression" dxfId="224" priority="228" stopIfTrue="1">
      <formula>OR($D4="市", $D4="町", $D4="村")</formula>
    </cfRule>
  </conditionalFormatting>
  <conditionalFormatting sqref="A5:AB5 A62:AB63 A65:AB66 A68:AB69 A71:AB72 A74:AB75 A77:AB78 A80:AB81">
    <cfRule type="expression" dxfId="223" priority="221" stopIfTrue="1">
      <formula>OR($D5="国", $D5="道")</formula>
    </cfRule>
    <cfRule type="expression" dxfId="222" priority="222" stopIfTrue="1">
      <formula>OR($D5="所", $D5="圏", $D5="局")</formula>
    </cfRule>
    <cfRule type="expression" dxfId="221" priority="223" stopIfTrue="1">
      <formula>OR($C5="札幌市", $C5="小樽市", $C5="函館市", $C5="旭川市")</formula>
    </cfRule>
    <cfRule type="expression" dxfId="220" priority="224" stopIfTrue="1">
      <formula>OR($D5="市", $D5="町", $D5="村")</formula>
    </cfRule>
  </conditionalFormatting>
  <conditionalFormatting sqref="A6:AB6">
    <cfRule type="expression" dxfId="219" priority="217" stopIfTrue="1">
      <formula>OR($D6="国", $D6="道")</formula>
    </cfRule>
    <cfRule type="expression" dxfId="218" priority="218" stopIfTrue="1">
      <formula>OR($D6="所", $D6="圏", $D6="局")</formula>
    </cfRule>
    <cfRule type="expression" dxfId="217" priority="219" stopIfTrue="1">
      <formula>OR($C6="札幌市", $C6="小樽市", $C6="函館市", $C6="旭川市")</formula>
    </cfRule>
    <cfRule type="expression" dxfId="216" priority="220" stopIfTrue="1">
      <formula>OR($D6="市", $D6="町", $D6="村")</formula>
    </cfRule>
  </conditionalFormatting>
  <conditionalFormatting sqref="A7:AB7">
    <cfRule type="expression" dxfId="215" priority="213" stopIfTrue="1">
      <formula>OR($D7="国", $D7="道")</formula>
    </cfRule>
    <cfRule type="expression" dxfId="214" priority="214" stopIfTrue="1">
      <formula>OR($D7="所", $D7="圏", $D7="局")</formula>
    </cfRule>
    <cfRule type="expression" dxfId="213" priority="215" stopIfTrue="1">
      <formula>OR($C7="札幌市", $C7="小樽市", $C7="函館市", $C7="旭川市")</formula>
    </cfRule>
    <cfRule type="expression" dxfId="212" priority="216" stopIfTrue="1">
      <formula>OR($D7="市", $D7="町", $D7="村")</formula>
    </cfRule>
  </conditionalFormatting>
  <conditionalFormatting sqref="A8:AB8">
    <cfRule type="expression" dxfId="211" priority="209" stopIfTrue="1">
      <formula>OR($D8="国", $D8="道")</formula>
    </cfRule>
    <cfRule type="expression" dxfId="210" priority="210" stopIfTrue="1">
      <formula>OR($D8="所", $D8="圏", $D8="局")</formula>
    </cfRule>
    <cfRule type="expression" dxfId="209" priority="211" stopIfTrue="1">
      <formula>OR($C8="札幌市", $C8="小樽市", $C8="函館市", $C8="旭川市")</formula>
    </cfRule>
    <cfRule type="expression" dxfId="208" priority="212" stopIfTrue="1">
      <formula>OR($D8="市", $D8="町", $D8="村")</formula>
    </cfRule>
  </conditionalFormatting>
  <conditionalFormatting sqref="A9:AB9">
    <cfRule type="expression" dxfId="207" priority="205" stopIfTrue="1">
      <formula>OR($D9="国", $D9="道")</formula>
    </cfRule>
    <cfRule type="expression" dxfId="206" priority="206" stopIfTrue="1">
      <formula>OR($D9="所", $D9="圏", $D9="局")</formula>
    </cfRule>
    <cfRule type="expression" dxfId="205" priority="207" stopIfTrue="1">
      <formula>OR($C9="札幌市", $C9="小樽市", $C9="函館市", $C9="旭川市")</formula>
    </cfRule>
    <cfRule type="expression" dxfId="204" priority="208" stopIfTrue="1">
      <formula>OR($D9="市", $D9="町", $D9="村")</formula>
    </cfRule>
  </conditionalFormatting>
  <conditionalFormatting sqref="A10:AB10">
    <cfRule type="expression" dxfId="203" priority="201" stopIfTrue="1">
      <formula>OR($D10="国", $D10="道")</formula>
    </cfRule>
    <cfRule type="expression" dxfId="202" priority="202" stopIfTrue="1">
      <formula>OR($D10="所", $D10="圏", $D10="局")</formula>
    </cfRule>
    <cfRule type="expression" dxfId="201" priority="203" stopIfTrue="1">
      <formula>OR($C10="札幌市", $C10="小樽市", $C10="函館市", $C10="旭川市")</formula>
    </cfRule>
    <cfRule type="expression" dxfId="200" priority="204" stopIfTrue="1">
      <formula>OR($D10="市", $D10="町", $D10="村")</formula>
    </cfRule>
  </conditionalFormatting>
  <conditionalFormatting sqref="A11:AB11">
    <cfRule type="expression" dxfId="199" priority="197" stopIfTrue="1">
      <formula>OR($D11="国", $D11="道")</formula>
    </cfRule>
    <cfRule type="expression" dxfId="198" priority="198" stopIfTrue="1">
      <formula>OR($D11="所", $D11="圏", $D11="局")</formula>
    </cfRule>
    <cfRule type="expression" dxfId="197" priority="199" stopIfTrue="1">
      <formula>OR($C11="札幌市", $C11="小樽市", $C11="函館市", $C11="旭川市")</formula>
    </cfRule>
    <cfRule type="expression" dxfId="196" priority="200" stopIfTrue="1">
      <formula>OR($D11="市", $D11="町", $D11="村")</formula>
    </cfRule>
  </conditionalFormatting>
  <conditionalFormatting sqref="A12:AB12">
    <cfRule type="expression" dxfId="195" priority="193" stopIfTrue="1">
      <formula>OR($D12="国", $D12="道")</formula>
    </cfRule>
    <cfRule type="expression" dxfId="194" priority="194" stopIfTrue="1">
      <formula>OR($D12="所", $D12="圏", $D12="局")</formula>
    </cfRule>
    <cfRule type="expression" dxfId="193" priority="195" stopIfTrue="1">
      <formula>OR($C12="札幌市", $C12="小樽市", $C12="函館市", $C12="旭川市")</formula>
    </cfRule>
    <cfRule type="expression" dxfId="192" priority="196" stopIfTrue="1">
      <formula>OR($D12="市", $D12="町", $D12="村")</formula>
    </cfRule>
  </conditionalFormatting>
  <conditionalFormatting sqref="A13:AB13">
    <cfRule type="expression" dxfId="191" priority="189" stopIfTrue="1">
      <formula>OR($D13="国", $D13="道")</formula>
    </cfRule>
    <cfRule type="expression" dxfId="190" priority="190" stopIfTrue="1">
      <formula>OR($D13="所", $D13="圏", $D13="局")</formula>
    </cfRule>
    <cfRule type="expression" dxfId="189" priority="191" stopIfTrue="1">
      <formula>OR($C13="札幌市", $C13="小樽市", $C13="函館市", $C13="旭川市")</formula>
    </cfRule>
    <cfRule type="expression" dxfId="188" priority="192" stopIfTrue="1">
      <formula>OR($D13="市", $D13="町", $D13="村")</formula>
    </cfRule>
  </conditionalFormatting>
  <conditionalFormatting sqref="A14:AB14">
    <cfRule type="expression" dxfId="187" priority="185" stopIfTrue="1">
      <formula>OR($D14="国", $D14="道")</formula>
    </cfRule>
    <cfRule type="expression" dxfId="186" priority="186" stopIfTrue="1">
      <formula>OR($D14="所", $D14="圏", $D14="局")</formula>
    </cfRule>
    <cfRule type="expression" dxfId="185" priority="187" stopIfTrue="1">
      <formula>OR($C14="札幌市", $C14="小樽市", $C14="函館市", $C14="旭川市")</formula>
    </cfRule>
    <cfRule type="expression" dxfId="184" priority="188" stopIfTrue="1">
      <formula>OR($D14="市", $D14="町", $D14="村")</formula>
    </cfRule>
  </conditionalFormatting>
  <conditionalFormatting sqref="A15:AB15">
    <cfRule type="expression" dxfId="183" priority="181" stopIfTrue="1">
      <formula>OR($D15="国", $D15="道")</formula>
    </cfRule>
    <cfRule type="expression" dxfId="182" priority="182" stopIfTrue="1">
      <formula>OR($D15="所", $D15="圏", $D15="局")</formula>
    </cfRule>
    <cfRule type="expression" dxfId="181" priority="183" stopIfTrue="1">
      <formula>OR($C15="札幌市", $C15="小樽市", $C15="函館市", $C15="旭川市")</formula>
    </cfRule>
    <cfRule type="expression" dxfId="180" priority="184" stopIfTrue="1">
      <formula>OR($D15="市", $D15="町", $D15="村")</formula>
    </cfRule>
  </conditionalFormatting>
  <conditionalFormatting sqref="A16:AB16">
    <cfRule type="expression" dxfId="179" priority="177" stopIfTrue="1">
      <formula>OR($D16="国", $D16="道")</formula>
    </cfRule>
    <cfRule type="expression" dxfId="178" priority="178" stopIfTrue="1">
      <formula>OR($D16="所", $D16="圏", $D16="局")</formula>
    </cfRule>
    <cfRule type="expression" dxfId="177" priority="179" stopIfTrue="1">
      <formula>OR($C16="札幌市", $C16="小樽市", $C16="函館市", $C16="旭川市")</formula>
    </cfRule>
    <cfRule type="expression" dxfId="176" priority="180" stopIfTrue="1">
      <formula>OR($D16="市", $D16="町", $D16="村")</formula>
    </cfRule>
  </conditionalFormatting>
  <conditionalFormatting sqref="A17:AB17">
    <cfRule type="expression" dxfId="175" priority="173" stopIfTrue="1">
      <formula>OR($D17="国", $D17="道")</formula>
    </cfRule>
    <cfRule type="expression" dxfId="174" priority="174" stopIfTrue="1">
      <formula>OR($D17="所", $D17="圏", $D17="局")</formula>
    </cfRule>
    <cfRule type="expression" dxfId="173" priority="175" stopIfTrue="1">
      <formula>OR($C17="札幌市", $C17="小樽市", $C17="函館市", $C17="旭川市")</formula>
    </cfRule>
    <cfRule type="expression" dxfId="172" priority="176" stopIfTrue="1">
      <formula>OR($D17="市", $D17="町", $D17="村")</formula>
    </cfRule>
  </conditionalFormatting>
  <conditionalFormatting sqref="A18:AB18">
    <cfRule type="expression" dxfId="171" priority="169" stopIfTrue="1">
      <formula>OR($D18="国", $D18="道")</formula>
    </cfRule>
    <cfRule type="expression" dxfId="170" priority="170" stopIfTrue="1">
      <formula>OR($D18="所", $D18="圏", $D18="局")</formula>
    </cfRule>
    <cfRule type="expression" dxfId="169" priority="171" stopIfTrue="1">
      <formula>OR($C18="札幌市", $C18="小樽市", $C18="函館市", $C18="旭川市")</formula>
    </cfRule>
    <cfRule type="expression" dxfId="168" priority="172" stopIfTrue="1">
      <formula>OR($D18="市", $D18="町", $D18="村")</formula>
    </cfRule>
  </conditionalFormatting>
  <conditionalFormatting sqref="A19:AB19">
    <cfRule type="expression" dxfId="167" priority="165" stopIfTrue="1">
      <formula>OR($D19="国", $D19="道")</formula>
    </cfRule>
    <cfRule type="expression" dxfId="166" priority="166" stopIfTrue="1">
      <formula>OR($D19="所", $D19="圏", $D19="局")</formula>
    </cfRule>
    <cfRule type="expression" dxfId="165" priority="167" stopIfTrue="1">
      <formula>OR($C19="札幌市", $C19="小樽市", $C19="函館市", $C19="旭川市")</formula>
    </cfRule>
    <cfRule type="expression" dxfId="164" priority="168" stopIfTrue="1">
      <formula>OR($D19="市", $D19="町", $D19="村")</formula>
    </cfRule>
  </conditionalFormatting>
  <conditionalFormatting sqref="A20:AB20">
    <cfRule type="expression" dxfId="163" priority="161" stopIfTrue="1">
      <formula>OR($D20="国", $D20="道")</formula>
    </cfRule>
    <cfRule type="expression" dxfId="162" priority="162" stopIfTrue="1">
      <formula>OR($D20="所", $D20="圏", $D20="局")</formula>
    </cfRule>
    <cfRule type="expression" dxfId="161" priority="163" stopIfTrue="1">
      <formula>OR($C20="札幌市", $C20="小樽市", $C20="函館市", $C20="旭川市")</formula>
    </cfRule>
    <cfRule type="expression" dxfId="160" priority="164" stopIfTrue="1">
      <formula>OR($D20="市", $D20="町", $D20="村")</formula>
    </cfRule>
  </conditionalFormatting>
  <conditionalFormatting sqref="A21:AB21">
    <cfRule type="expression" dxfId="159" priority="157" stopIfTrue="1">
      <formula>OR($D21="国", $D21="道")</formula>
    </cfRule>
    <cfRule type="expression" dxfId="158" priority="158" stopIfTrue="1">
      <formula>OR($D21="所", $D21="圏", $D21="局")</formula>
    </cfRule>
    <cfRule type="expression" dxfId="157" priority="159" stopIfTrue="1">
      <formula>OR($C21="札幌市", $C21="小樽市", $C21="函館市", $C21="旭川市")</formula>
    </cfRule>
    <cfRule type="expression" dxfId="156" priority="160" stopIfTrue="1">
      <formula>OR($D21="市", $D21="町", $D21="村")</formula>
    </cfRule>
  </conditionalFormatting>
  <conditionalFormatting sqref="A22:AB22">
    <cfRule type="expression" dxfId="155" priority="153" stopIfTrue="1">
      <formula>OR($D22="国", $D22="道")</formula>
    </cfRule>
    <cfRule type="expression" dxfId="154" priority="154" stopIfTrue="1">
      <formula>OR($D22="所", $D22="圏", $D22="局")</formula>
    </cfRule>
    <cfRule type="expression" dxfId="153" priority="155" stopIfTrue="1">
      <formula>OR($C22="札幌市", $C22="小樽市", $C22="函館市", $C22="旭川市")</formula>
    </cfRule>
    <cfRule type="expression" dxfId="152" priority="156" stopIfTrue="1">
      <formula>OR($D22="市", $D22="町", $D22="村")</formula>
    </cfRule>
  </conditionalFormatting>
  <conditionalFormatting sqref="A23:AB23">
    <cfRule type="expression" dxfId="151" priority="149" stopIfTrue="1">
      <formula>OR($D23="国", $D23="道")</formula>
    </cfRule>
    <cfRule type="expression" dxfId="150" priority="150" stopIfTrue="1">
      <formula>OR($D23="所", $D23="圏", $D23="局")</formula>
    </cfRule>
    <cfRule type="expression" dxfId="149" priority="151" stopIfTrue="1">
      <formula>OR($C23="札幌市", $C23="小樽市", $C23="函館市", $C23="旭川市")</formula>
    </cfRule>
    <cfRule type="expression" dxfId="148" priority="152" stopIfTrue="1">
      <formula>OR($D23="市", $D23="町", $D23="村")</formula>
    </cfRule>
  </conditionalFormatting>
  <conditionalFormatting sqref="A24:AB24">
    <cfRule type="expression" dxfId="147" priority="145" stopIfTrue="1">
      <formula>OR($D24="国", $D24="道")</formula>
    </cfRule>
    <cfRule type="expression" dxfId="146" priority="146" stopIfTrue="1">
      <formula>OR($D24="所", $D24="圏", $D24="局")</formula>
    </cfRule>
    <cfRule type="expression" dxfId="145" priority="147" stopIfTrue="1">
      <formula>OR($C24="札幌市", $C24="小樽市", $C24="函館市", $C24="旭川市")</formula>
    </cfRule>
    <cfRule type="expression" dxfId="144" priority="148" stopIfTrue="1">
      <formula>OR($D24="市", $D24="町", $D24="村")</formula>
    </cfRule>
  </conditionalFormatting>
  <conditionalFormatting sqref="A25:AB25">
    <cfRule type="expression" dxfId="143" priority="141" stopIfTrue="1">
      <formula>OR($D25="国", $D25="道")</formula>
    </cfRule>
    <cfRule type="expression" dxfId="142" priority="142" stopIfTrue="1">
      <formula>OR($D25="所", $D25="圏", $D25="局")</formula>
    </cfRule>
    <cfRule type="expression" dxfId="141" priority="143" stopIfTrue="1">
      <formula>OR($C25="札幌市", $C25="小樽市", $C25="函館市", $C25="旭川市")</formula>
    </cfRule>
    <cfRule type="expression" dxfId="140" priority="144" stopIfTrue="1">
      <formula>OR($D25="市", $D25="町", $D25="村")</formula>
    </cfRule>
  </conditionalFormatting>
  <conditionalFormatting sqref="A26:AB26">
    <cfRule type="expression" dxfId="139" priority="137" stopIfTrue="1">
      <formula>OR($D26="国", $D26="道")</formula>
    </cfRule>
    <cfRule type="expression" dxfId="138" priority="138" stopIfTrue="1">
      <formula>OR($D26="所", $D26="圏", $D26="局")</formula>
    </cfRule>
    <cfRule type="expression" dxfId="137" priority="139" stopIfTrue="1">
      <formula>OR($C26="札幌市", $C26="小樽市", $C26="函館市", $C26="旭川市")</formula>
    </cfRule>
    <cfRule type="expression" dxfId="136" priority="140" stopIfTrue="1">
      <formula>OR($D26="市", $D26="町", $D26="村")</formula>
    </cfRule>
  </conditionalFormatting>
  <conditionalFormatting sqref="A27:AB27">
    <cfRule type="expression" dxfId="135" priority="133" stopIfTrue="1">
      <formula>OR($D27="国", $D27="道")</formula>
    </cfRule>
    <cfRule type="expression" dxfId="134" priority="134" stopIfTrue="1">
      <formula>OR($D27="所", $D27="圏", $D27="局")</formula>
    </cfRule>
    <cfRule type="expression" dxfId="133" priority="135" stopIfTrue="1">
      <formula>OR($C27="札幌市", $C27="小樽市", $C27="函館市", $C27="旭川市")</formula>
    </cfRule>
    <cfRule type="expression" dxfId="132" priority="136" stopIfTrue="1">
      <formula>OR($D27="市", $D27="町", $D27="村")</formula>
    </cfRule>
  </conditionalFormatting>
  <conditionalFormatting sqref="A28:AB28">
    <cfRule type="expression" dxfId="131" priority="129" stopIfTrue="1">
      <formula>OR($D28="国", $D28="道")</formula>
    </cfRule>
    <cfRule type="expression" dxfId="130" priority="130" stopIfTrue="1">
      <formula>OR($D28="所", $D28="圏", $D28="局")</formula>
    </cfRule>
    <cfRule type="expression" dxfId="129" priority="131" stopIfTrue="1">
      <formula>OR($C28="札幌市", $C28="小樽市", $C28="函館市", $C28="旭川市")</formula>
    </cfRule>
    <cfRule type="expression" dxfId="128" priority="132" stopIfTrue="1">
      <formula>OR($D28="市", $D28="町", $D28="村")</formula>
    </cfRule>
  </conditionalFormatting>
  <conditionalFormatting sqref="A29:AB29">
    <cfRule type="expression" dxfId="127" priority="125" stopIfTrue="1">
      <formula>OR($D29="国", $D29="道")</formula>
    </cfRule>
    <cfRule type="expression" dxfId="126" priority="126" stopIfTrue="1">
      <formula>OR($D29="所", $D29="圏", $D29="局")</formula>
    </cfRule>
    <cfRule type="expression" dxfId="125" priority="127" stopIfTrue="1">
      <formula>OR($C29="札幌市", $C29="小樽市", $C29="函館市", $C29="旭川市")</formula>
    </cfRule>
    <cfRule type="expression" dxfId="124" priority="128" stopIfTrue="1">
      <formula>OR($D29="市", $D29="町", $D29="村")</formula>
    </cfRule>
  </conditionalFormatting>
  <conditionalFormatting sqref="A30:AB30">
    <cfRule type="expression" dxfId="123" priority="121" stopIfTrue="1">
      <formula>OR($D30="国", $D30="道")</formula>
    </cfRule>
    <cfRule type="expression" dxfId="122" priority="122" stopIfTrue="1">
      <formula>OR($D30="所", $D30="圏", $D30="局")</formula>
    </cfRule>
    <cfRule type="expression" dxfId="121" priority="123" stopIfTrue="1">
      <formula>OR($C30="札幌市", $C30="小樽市", $C30="函館市", $C30="旭川市")</formula>
    </cfRule>
    <cfRule type="expression" dxfId="120" priority="124" stopIfTrue="1">
      <formula>OR($D30="市", $D30="町", $D30="村")</formula>
    </cfRule>
  </conditionalFormatting>
  <conditionalFormatting sqref="A31:AB31">
    <cfRule type="expression" dxfId="119" priority="117" stopIfTrue="1">
      <formula>OR($D31="国", $D31="道")</formula>
    </cfRule>
    <cfRule type="expression" dxfId="118" priority="118" stopIfTrue="1">
      <formula>OR($D31="所", $D31="圏", $D31="局")</formula>
    </cfRule>
    <cfRule type="expression" dxfId="117" priority="119" stopIfTrue="1">
      <formula>OR($C31="札幌市", $C31="小樽市", $C31="函館市", $C31="旭川市")</formula>
    </cfRule>
    <cfRule type="expression" dxfId="116" priority="120" stopIfTrue="1">
      <formula>OR($D31="市", $D31="町", $D31="村")</formula>
    </cfRule>
  </conditionalFormatting>
  <conditionalFormatting sqref="A32:AB32">
    <cfRule type="expression" dxfId="115" priority="113" stopIfTrue="1">
      <formula>OR($D32="国", $D32="道")</formula>
    </cfRule>
    <cfRule type="expression" dxfId="114" priority="114" stopIfTrue="1">
      <formula>OR($D32="所", $D32="圏", $D32="局")</formula>
    </cfRule>
    <cfRule type="expression" dxfId="113" priority="115" stopIfTrue="1">
      <formula>OR($C32="札幌市", $C32="小樽市", $C32="函館市", $C32="旭川市")</formula>
    </cfRule>
    <cfRule type="expression" dxfId="112" priority="116" stopIfTrue="1">
      <formula>OR($D32="市", $D32="町", $D32="村")</formula>
    </cfRule>
  </conditionalFormatting>
  <conditionalFormatting sqref="A33:AB33">
    <cfRule type="expression" dxfId="111" priority="109" stopIfTrue="1">
      <formula>OR($D33="国", $D33="道")</formula>
    </cfRule>
    <cfRule type="expression" dxfId="110" priority="110" stopIfTrue="1">
      <formula>OR($D33="所", $D33="圏", $D33="局")</formula>
    </cfRule>
    <cfRule type="expression" dxfId="109" priority="111" stopIfTrue="1">
      <formula>OR($C33="札幌市", $C33="小樽市", $C33="函館市", $C33="旭川市")</formula>
    </cfRule>
    <cfRule type="expression" dxfId="108" priority="112" stopIfTrue="1">
      <formula>OR($D33="市", $D33="町", $D33="村")</formula>
    </cfRule>
  </conditionalFormatting>
  <conditionalFormatting sqref="A34:AB34">
    <cfRule type="expression" dxfId="107" priority="105" stopIfTrue="1">
      <formula>OR($D34="国", $D34="道")</formula>
    </cfRule>
    <cfRule type="expression" dxfId="106" priority="106" stopIfTrue="1">
      <formula>OR($D34="所", $D34="圏", $D34="局")</formula>
    </cfRule>
    <cfRule type="expression" dxfId="105" priority="107" stopIfTrue="1">
      <formula>OR($C34="札幌市", $C34="小樽市", $C34="函館市", $C34="旭川市")</formula>
    </cfRule>
    <cfRule type="expression" dxfId="104" priority="108" stopIfTrue="1">
      <formula>OR($D34="市", $D34="町", $D34="村")</formula>
    </cfRule>
  </conditionalFormatting>
  <conditionalFormatting sqref="A35:AB35">
    <cfRule type="expression" dxfId="103" priority="101" stopIfTrue="1">
      <formula>OR($D35="国", $D35="道")</formula>
    </cfRule>
    <cfRule type="expression" dxfId="102" priority="102" stopIfTrue="1">
      <formula>OR($D35="所", $D35="圏", $D35="局")</formula>
    </cfRule>
    <cfRule type="expression" dxfId="101" priority="103" stopIfTrue="1">
      <formula>OR($C35="札幌市", $C35="小樽市", $C35="函館市", $C35="旭川市")</formula>
    </cfRule>
    <cfRule type="expression" dxfId="100" priority="104" stopIfTrue="1">
      <formula>OR($D35="市", $D35="町", $D35="村")</formula>
    </cfRule>
  </conditionalFormatting>
  <conditionalFormatting sqref="A36:AB36">
    <cfRule type="expression" dxfId="99" priority="97" stopIfTrue="1">
      <formula>OR($D36="国", $D36="道")</formula>
    </cfRule>
    <cfRule type="expression" dxfId="98" priority="98" stopIfTrue="1">
      <formula>OR($D36="所", $D36="圏", $D36="局")</formula>
    </cfRule>
    <cfRule type="expression" dxfId="97" priority="99" stopIfTrue="1">
      <formula>OR($C36="札幌市", $C36="小樽市", $C36="函館市", $C36="旭川市")</formula>
    </cfRule>
    <cfRule type="expression" dxfId="96" priority="100" stopIfTrue="1">
      <formula>OR($D36="市", $D36="町", $D36="村")</formula>
    </cfRule>
  </conditionalFormatting>
  <conditionalFormatting sqref="A37:AB37">
    <cfRule type="expression" dxfId="95" priority="93" stopIfTrue="1">
      <formula>OR($D37="国", $D37="道")</formula>
    </cfRule>
    <cfRule type="expression" dxfId="94" priority="94" stopIfTrue="1">
      <formula>OR($D37="所", $D37="圏", $D37="局")</formula>
    </cfRule>
    <cfRule type="expression" dxfId="93" priority="95" stopIfTrue="1">
      <formula>OR($C37="札幌市", $C37="小樽市", $C37="函館市", $C37="旭川市")</formula>
    </cfRule>
    <cfRule type="expression" dxfId="92" priority="96" stopIfTrue="1">
      <formula>OR($D37="市", $D37="町", $D37="村")</formula>
    </cfRule>
  </conditionalFormatting>
  <conditionalFormatting sqref="A38:AB38">
    <cfRule type="expression" dxfId="91" priority="89" stopIfTrue="1">
      <formula>OR($D38="国", $D38="道")</formula>
    </cfRule>
    <cfRule type="expression" dxfId="90" priority="90" stopIfTrue="1">
      <formula>OR($D38="所", $D38="圏", $D38="局")</formula>
    </cfRule>
    <cfRule type="expression" dxfId="89" priority="91" stopIfTrue="1">
      <formula>OR($C38="札幌市", $C38="小樽市", $C38="函館市", $C38="旭川市")</formula>
    </cfRule>
    <cfRule type="expression" dxfId="88" priority="92" stopIfTrue="1">
      <formula>OR($D38="市", $D38="町", $D38="村")</formula>
    </cfRule>
  </conditionalFormatting>
  <conditionalFormatting sqref="A39:AB39">
    <cfRule type="expression" dxfId="87" priority="85" stopIfTrue="1">
      <formula>OR($D39="国", $D39="道")</formula>
    </cfRule>
    <cfRule type="expression" dxfId="86" priority="86" stopIfTrue="1">
      <formula>OR($D39="所", $D39="圏", $D39="局")</formula>
    </cfRule>
    <cfRule type="expression" dxfId="85" priority="87" stopIfTrue="1">
      <formula>OR($C39="札幌市", $C39="小樽市", $C39="函館市", $C39="旭川市")</formula>
    </cfRule>
    <cfRule type="expression" dxfId="84" priority="88" stopIfTrue="1">
      <formula>OR($D39="市", $D39="町", $D39="村")</formula>
    </cfRule>
  </conditionalFormatting>
  <conditionalFormatting sqref="A40:AB40">
    <cfRule type="expression" dxfId="83" priority="81" stopIfTrue="1">
      <formula>OR($D40="国", $D40="道")</formula>
    </cfRule>
    <cfRule type="expression" dxfId="82" priority="82" stopIfTrue="1">
      <formula>OR($D40="所", $D40="圏", $D40="局")</formula>
    </cfRule>
    <cfRule type="expression" dxfId="81" priority="83" stopIfTrue="1">
      <formula>OR($C40="札幌市", $C40="小樽市", $C40="函館市", $C40="旭川市")</formula>
    </cfRule>
    <cfRule type="expression" dxfId="80" priority="84" stopIfTrue="1">
      <formula>OR($D40="市", $D40="町", $D40="村")</formula>
    </cfRule>
  </conditionalFormatting>
  <conditionalFormatting sqref="A41:AB41">
    <cfRule type="expression" dxfId="79" priority="77" stopIfTrue="1">
      <formula>OR($D41="国", $D41="道")</formula>
    </cfRule>
    <cfRule type="expression" dxfId="78" priority="78" stopIfTrue="1">
      <formula>OR($D41="所", $D41="圏", $D41="局")</formula>
    </cfRule>
    <cfRule type="expression" dxfId="77" priority="79" stopIfTrue="1">
      <formula>OR($C41="札幌市", $C41="小樽市", $C41="函館市", $C41="旭川市")</formula>
    </cfRule>
    <cfRule type="expression" dxfId="76" priority="80" stopIfTrue="1">
      <formula>OR($D41="市", $D41="町", $D41="村")</formula>
    </cfRule>
  </conditionalFormatting>
  <conditionalFormatting sqref="A42:AB42">
    <cfRule type="expression" dxfId="75" priority="73" stopIfTrue="1">
      <formula>OR($D42="国", $D42="道")</formula>
    </cfRule>
    <cfRule type="expression" dxfId="74" priority="74" stopIfTrue="1">
      <formula>OR($D42="所", $D42="圏", $D42="局")</formula>
    </cfRule>
    <cfRule type="expression" dxfId="73" priority="75" stopIfTrue="1">
      <formula>OR($C42="札幌市", $C42="小樽市", $C42="函館市", $C42="旭川市")</formula>
    </cfRule>
    <cfRule type="expression" dxfId="72" priority="76" stopIfTrue="1">
      <formula>OR($D42="市", $D42="町", $D42="村")</formula>
    </cfRule>
  </conditionalFormatting>
  <conditionalFormatting sqref="A43:AB43">
    <cfRule type="expression" dxfId="71" priority="69" stopIfTrue="1">
      <formula>OR($D43="国", $D43="道")</formula>
    </cfRule>
    <cfRule type="expression" dxfId="70" priority="70" stopIfTrue="1">
      <formula>OR($D43="所", $D43="圏", $D43="局")</formula>
    </cfRule>
    <cfRule type="expression" dxfId="69" priority="71" stopIfTrue="1">
      <formula>OR($C43="札幌市", $C43="小樽市", $C43="函館市", $C43="旭川市")</formula>
    </cfRule>
    <cfRule type="expression" dxfId="68" priority="72" stopIfTrue="1">
      <formula>OR($D43="市", $D43="町", $D43="村")</formula>
    </cfRule>
  </conditionalFormatting>
  <conditionalFormatting sqref="A44:AB44">
    <cfRule type="expression" dxfId="67" priority="65" stopIfTrue="1">
      <formula>OR($D44="国", $D44="道")</formula>
    </cfRule>
    <cfRule type="expression" dxfId="66" priority="66" stopIfTrue="1">
      <formula>OR($D44="所", $D44="圏", $D44="局")</formula>
    </cfRule>
    <cfRule type="expression" dxfId="65" priority="67" stopIfTrue="1">
      <formula>OR($C44="札幌市", $C44="小樽市", $C44="函館市", $C44="旭川市")</formula>
    </cfRule>
    <cfRule type="expression" dxfId="64" priority="68" stopIfTrue="1">
      <formula>OR($D44="市", $D44="町", $D44="村")</formula>
    </cfRule>
  </conditionalFormatting>
  <conditionalFormatting sqref="A45:AB45">
    <cfRule type="expression" dxfId="63" priority="61" stopIfTrue="1">
      <formula>OR($D45="国", $D45="道")</formula>
    </cfRule>
    <cfRule type="expression" dxfId="62" priority="62" stopIfTrue="1">
      <formula>OR($D45="所", $D45="圏", $D45="局")</formula>
    </cfRule>
    <cfRule type="expression" dxfId="61" priority="63" stopIfTrue="1">
      <formula>OR($C45="札幌市", $C45="小樽市", $C45="函館市", $C45="旭川市")</formula>
    </cfRule>
    <cfRule type="expression" dxfId="60" priority="64" stopIfTrue="1">
      <formula>OR($D45="市", $D45="町", $D45="村")</formula>
    </cfRule>
  </conditionalFormatting>
  <conditionalFormatting sqref="A46:AB46">
    <cfRule type="expression" dxfId="59" priority="57" stopIfTrue="1">
      <formula>OR($D46="国", $D46="道")</formula>
    </cfRule>
    <cfRule type="expression" dxfId="58" priority="58" stopIfTrue="1">
      <formula>OR($D46="所", $D46="圏", $D46="局")</formula>
    </cfRule>
    <cfRule type="expression" dxfId="57" priority="59" stopIfTrue="1">
      <formula>OR($C46="札幌市", $C46="小樽市", $C46="函館市", $C46="旭川市")</formula>
    </cfRule>
    <cfRule type="expression" dxfId="56" priority="60" stopIfTrue="1">
      <formula>OR($D46="市", $D46="町", $D46="村")</formula>
    </cfRule>
  </conditionalFormatting>
  <conditionalFormatting sqref="A47:AB47">
    <cfRule type="expression" dxfId="55" priority="53" stopIfTrue="1">
      <formula>OR($D47="国", $D47="道")</formula>
    </cfRule>
    <cfRule type="expression" dxfId="54" priority="54" stopIfTrue="1">
      <formula>OR($D47="所", $D47="圏", $D47="局")</formula>
    </cfRule>
    <cfRule type="expression" dxfId="53" priority="55" stopIfTrue="1">
      <formula>OR($C47="札幌市", $C47="小樽市", $C47="函館市", $C47="旭川市")</formula>
    </cfRule>
    <cfRule type="expression" dxfId="52" priority="56" stopIfTrue="1">
      <formula>OR($D47="市", $D47="町", $D47="村")</formula>
    </cfRule>
  </conditionalFormatting>
  <conditionalFormatting sqref="A48:AB48">
    <cfRule type="expression" dxfId="51" priority="49" stopIfTrue="1">
      <formula>OR($D48="国", $D48="道")</formula>
    </cfRule>
    <cfRule type="expression" dxfId="50" priority="50" stopIfTrue="1">
      <formula>OR($D48="所", $D48="圏", $D48="局")</formula>
    </cfRule>
    <cfRule type="expression" dxfId="49" priority="51" stopIfTrue="1">
      <formula>OR($C48="札幌市", $C48="小樽市", $C48="函館市", $C48="旭川市")</formula>
    </cfRule>
    <cfRule type="expression" dxfId="48" priority="52" stopIfTrue="1">
      <formula>OR($D48="市", $D48="町", $D48="村")</formula>
    </cfRule>
  </conditionalFormatting>
  <conditionalFormatting sqref="A49:AB49">
    <cfRule type="expression" dxfId="47" priority="45" stopIfTrue="1">
      <formula>OR($D49="国", $D49="道")</formula>
    </cfRule>
    <cfRule type="expression" dxfId="46" priority="46" stopIfTrue="1">
      <formula>OR($D49="所", $D49="圏", $D49="局")</formula>
    </cfRule>
    <cfRule type="expression" dxfId="45" priority="47" stopIfTrue="1">
      <formula>OR($C49="札幌市", $C49="小樽市", $C49="函館市", $C49="旭川市")</formula>
    </cfRule>
    <cfRule type="expression" dxfId="44" priority="48" stopIfTrue="1">
      <formula>OR($D49="市", $D49="町", $D49="村")</formula>
    </cfRule>
  </conditionalFormatting>
  <conditionalFormatting sqref="A50:AB50">
    <cfRule type="expression" dxfId="43" priority="41" stopIfTrue="1">
      <formula>OR($D50="国", $D50="道")</formula>
    </cfRule>
    <cfRule type="expression" dxfId="42" priority="42" stopIfTrue="1">
      <formula>OR($D50="所", $D50="圏", $D50="局")</formula>
    </cfRule>
    <cfRule type="expression" dxfId="41" priority="43" stopIfTrue="1">
      <formula>OR($C50="札幌市", $C50="小樽市", $C50="函館市", $C50="旭川市")</formula>
    </cfRule>
    <cfRule type="expression" dxfId="40" priority="44" stopIfTrue="1">
      <formula>OR($D50="市", $D50="町", $D50="村")</formula>
    </cfRule>
  </conditionalFormatting>
  <conditionalFormatting sqref="A51:AB51">
    <cfRule type="expression" dxfId="39" priority="37" stopIfTrue="1">
      <formula>OR($D51="国", $D51="道")</formula>
    </cfRule>
    <cfRule type="expression" dxfId="38" priority="38" stopIfTrue="1">
      <formula>OR($D51="所", $D51="圏", $D51="局")</formula>
    </cfRule>
    <cfRule type="expression" dxfId="37" priority="39" stopIfTrue="1">
      <formula>OR($C51="札幌市", $C51="小樽市", $C51="函館市", $C51="旭川市")</formula>
    </cfRule>
    <cfRule type="expression" dxfId="36" priority="40" stopIfTrue="1">
      <formula>OR($D51="市", $D51="町", $D51="村")</formula>
    </cfRule>
  </conditionalFormatting>
  <conditionalFormatting sqref="A52:AB52">
    <cfRule type="expression" dxfId="35" priority="33" stopIfTrue="1">
      <formula>OR($D52="国", $D52="道")</formula>
    </cfRule>
    <cfRule type="expression" dxfId="34" priority="34" stopIfTrue="1">
      <formula>OR($D52="所", $D52="圏", $D52="局")</formula>
    </cfRule>
    <cfRule type="expression" dxfId="33" priority="35" stopIfTrue="1">
      <formula>OR($C52="札幌市", $C52="小樽市", $C52="函館市", $C52="旭川市")</formula>
    </cfRule>
    <cfRule type="expression" dxfId="32" priority="36" stopIfTrue="1">
      <formula>OR($D52="市", $D52="町", $D52="村")</formula>
    </cfRule>
  </conditionalFormatting>
  <conditionalFormatting sqref="A53:AB53">
    <cfRule type="expression" dxfId="31" priority="29" stopIfTrue="1">
      <formula>OR($D53="国", $D53="道")</formula>
    </cfRule>
    <cfRule type="expression" dxfId="30" priority="30" stopIfTrue="1">
      <formula>OR($D53="所", $D53="圏", $D53="局")</formula>
    </cfRule>
    <cfRule type="expression" dxfId="29" priority="31" stopIfTrue="1">
      <formula>OR($C53="札幌市", $C53="小樽市", $C53="函館市", $C53="旭川市")</formula>
    </cfRule>
    <cfRule type="expression" dxfId="28" priority="32" stopIfTrue="1">
      <formula>OR($D53="市", $D53="町", $D53="村")</formula>
    </cfRule>
  </conditionalFormatting>
  <conditionalFormatting sqref="A54:AB54">
    <cfRule type="expression" dxfId="27" priority="25" stopIfTrue="1">
      <formula>OR($D54="国", $D54="道")</formula>
    </cfRule>
    <cfRule type="expression" dxfId="26" priority="26" stopIfTrue="1">
      <formula>OR($D54="所", $D54="圏", $D54="局")</formula>
    </cfRule>
    <cfRule type="expression" dxfId="25" priority="27" stopIfTrue="1">
      <formula>OR($C54="札幌市", $C54="小樽市", $C54="函館市", $C54="旭川市")</formula>
    </cfRule>
    <cfRule type="expression" dxfId="24" priority="28" stopIfTrue="1">
      <formula>OR($D54="市", $D54="町", $D54="村")</formula>
    </cfRule>
  </conditionalFormatting>
  <conditionalFormatting sqref="A55:AB55">
    <cfRule type="expression" dxfId="23" priority="21" stopIfTrue="1">
      <formula>OR($D55="国", $D55="道")</formula>
    </cfRule>
    <cfRule type="expression" dxfId="22" priority="22" stopIfTrue="1">
      <formula>OR($D55="所", $D55="圏", $D55="局")</formula>
    </cfRule>
    <cfRule type="expression" dxfId="21" priority="23" stopIfTrue="1">
      <formula>OR($C55="札幌市", $C55="小樽市", $C55="函館市", $C55="旭川市")</formula>
    </cfRule>
    <cfRule type="expression" dxfId="20" priority="24" stopIfTrue="1">
      <formula>OR($D55="市", $D55="町", $D55="村")</formula>
    </cfRule>
  </conditionalFormatting>
  <conditionalFormatting sqref="A56:AB56">
    <cfRule type="expression" dxfId="19" priority="17" stopIfTrue="1">
      <formula>OR($D56="国", $D56="道")</formula>
    </cfRule>
    <cfRule type="expression" dxfId="18" priority="18" stopIfTrue="1">
      <formula>OR($D56="所", $D56="圏", $D56="局")</formula>
    </cfRule>
    <cfRule type="expression" dxfId="17" priority="19" stopIfTrue="1">
      <formula>OR($C56="札幌市", $C56="小樽市", $C56="函館市", $C56="旭川市")</formula>
    </cfRule>
    <cfRule type="expression" dxfId="16" priority="20" stopIfTrue="1">
      <formula>OR($D56="市", $D56="町", $D56="村")</formula>
    </cfRule>
  </conditionalFormatting>
  <conditionalFormatting sqref="A57:AB57">
    <cfRule type="expression" dxfId="15" priority="13" stopIfTrue="1">
      <formula>OR($D57="国", $D57="道")</formula>
    </cfRule>
    <cfRule type="expression" dxfId="14" priority="14" stopIfTrue="1">
      <formula>OR($D57="所", $D57="圏", $D57="局")</formula>
    </cfRule>
    <cfRule type="expression" dxfId="13" priority="15" stopIfTrue="1">
      <formula>OR($C57="札幌市", $C57="小樽市", $C57="函館市", $C57="旭川市")</formula>
    </cfRule>
    <cfRule type="expression" dxfId="12" priority="16" stopIfTrue="1">
      <formula>OR($D57="市", $D57="町", $D57="村")</formula>
    </cfRule>
  </conditionalFormatting>
  <conditionalFormatting sqref="A58:AB58">
    <cfRule type="expression" dxfId="11" priority="9" stopIfTrue="1">
      <formula>OR($D58="国", $D58="道")</formula>
    </cfRule>
    <cfRule type="expression" dxfId="10" priority="10" stopIfTrue="1">
      <formula>OR($D58="所", $D58="圏", $D58="局")</formula>
    </cfRule>
    <cfRule type="expression" dxfId="9" priority="11" stopIfTrue="1">
      <formula>OR($C58="札幌市", $C58="小樽市", $C58="函館市", $C58="旭川市")</formula>
    </cfRule>
    <cfRule type="expression" dxfId="8" priority="12" stopIfTrue="1">
      <formula>OR($D58="市", $D58="町", $D58="村")</formula>
    </cfRule>
  </conditionalFormatting>
  <conditionalFormatting sqref="A59:AB59">
    <cfRule type="expression" dxfId="7" priority="5" stopIfTrue="1">
      <formula>OR($D59="国", $D59="道")</formula>
    </cfRule>
    <cfRule type="expression" dxfId="6" priority="6" stopIfTrue="1">
      <formula>OR($D59="所", $D59="圏", $D59="局")</formula>
    </cfRule>
    <cfRule type="expression" dxfId="5" priority="7" stopIfTrue="1">
      <formula>OR($C59="札幌市", $C59="小樽市", $C59="函館市", $C59="旭川市")</formula>
    </cfRule>
    <cfRule type="expression" dxfId="4" priority="8" stopIfTrue="1">
      <formula>OR($D59="市", $D59="町", $D59="村")</formula>
    </cfRule>
  </conditionalFormatting>
  <conditionalFormatting sqref="A60:AB60">
    <cfRule type="expression" dxfId="3" priority="1" stopIfTrue="1">
      <formula>OR($D60="国", $D60="道")</formula>
    </cfRule>
    <cfRule type="expression" dxfId="2" priority="2" stopIfTrue="1">
      <formula>OR($D60="所", $D60="圏", $D60="局")</formula>
    </cfRule>
    <cfRule type="expression" dxfId="1" priority="3" stopIfTrue="1">
      <formula>OR($C60="札幌市", $C60="小樽市", $C60="函館市", $C60="旭川市")</formula>
    </cfRule>
    <cfRule type="expression" dxfId="0" priority="4" stopIfTrue="1">
      <formula>OR($D60="市", $D60="町", $D60="村")</formula>
    </cfRule>
  </conditionalFormatting>
  <pageMargins left="0.39370078740157483" right="0.39370078740157483" top="0.39370078740157483" bottom="0.39370078740157483" header="0.31496062992125984" footer="0.31496062992125984"/>
  <pageSetup paperSize="8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1</vt:lpstr>
      <vt:lpstr>2</vt:lpstr>
      <vt:lpstr>3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高橋＿一貴</dc:creator>
  <cp:lastModifiedBy>user</cp:lastModifiedBy>
  <dcterms:created xsi:type="dcterms:W3CDTF">2016-03-11T07:42:28Z</dcterms:created>
  <dcterms:modified xsi:type="dcterms:W3CDTF">2023-08-09T05:08:43Z</dcterms:modified>
</cp:coreProperties>
</file>