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58-1" sheetId="1" r:id="rId1"/>
    <sheet name="58-2" sheetId="2" r:id="rId2"/>
    <sheet name="58-3 " sheetId="3" r:id="rId3"/>
    <sheet name="59" sheetId="4" r:id="rId4"/>
    <sheet name="60" sheetId="5" r:id="rId5"/>
    <sheet name="61-1" sheetId="6" r:id="rId6"/>
    <sheet name="61-2" sheetId="7" r:id="rId7"/>
    <sheet name="61-3" sheetId="8" r:id="rId8"/>
  </sheets>
  <externalReferences>
    <externalReference r:id="rId9"/>
  </externalReferences>
  <definedNames>
    <definedName name="_xlnm.Print_Area" localSheetId="0">'58-1'!$A$1:$U$19</definedName>
    <definedName name="_xlnm.Print_Area" localSheetId="1">'58-2'!$A$1:$U$17</definedName>
    <definedName name="_xlnm.Print_Area" localSheetId="2">'58-3 '!$A$1:$U$23</definedName>
    <definedName name="_xlnm.Print_Area" localSheetId="3">'59'!$A$1:$U$17</definedName>
    <definedName name="_xlnm.Print_Area" localSheetId="4">'60'!$A$1:$J$22</definedName>
    <definedName name="_xlnm.Print_Area" localSheetId="5">'61-1'!$A$1:$AP$40</definedName>
    <definedName name="_xlnm.Print_Area" localSheetId="6">'61-2'!$A$1:$AK$36</definedName>
    <definedName name="_xlnm.Print_Area" localSheetId="7">'61-3'!$A$1:$P$34</definedName>
    <definedName name="_xlnm.Print_Area">#REF!</definedName>
    <definedName name="_xlnm.Print_Titles" localSheetId="5">'61-1'!$A:$A,'61-1'!$1:$5</definedName>
    <definedName name="_xlnm.Print_Titles">#N/A</definedName>
    <definedName name="Z_293DF52C_1200_42BF_A78D_BB2AAB878329_.wvu.PrintArea" localSheetId="0" hidden="1">'58-1'!$A$1:$U$14</definedName>
    <definedName name="Z_293DF52C_1200_42BF_A78D_BB2AAB878329_.wvu.PrintArea" localSheetId="1" hidden="1">'58-2'!$A$1:$U$14</definedName>
    <definedName name="Z_293DF52C_1200_42BF_A78D_BB2AAB878329_.wvu.PrintArea" localSheetId="2" hidden="1">'58-3 '!$A$1:$U$13</definedName>
    <definedName name="Z_293DF52C_1200_42BF_A78D_BB2AAB878329_.wvu.PrintArea" localSheetId="3" hidden="1">'59'!$A$1:$U$14</definedName>
    <definedName name="Z_293DF52C_1200_42BF_A78D_BB2AAB878329_.wvu.PrintArea" localSheetId="4" hidden="1">'60'!$A$1:$J$16</definedName>
    <definedName name="Z_293DF52C_1200_42BF_A78D_BB2AAB878329_.wvu.PrintArea" localSheetId="5" hidden="1">'61-1'!$A$1:$BA$33</definedName>
    <definedName name="Z_293DF52C_1200_42BF_A78D_BB2AAB878329_.wvu.PrintArea" localSheetId="6" hidden="1">'61-2'!$A$1:$AY$33</definedName>
    <definedName name="Z_293DF52C_1200_42BF_A78D_BB2AAB878329_.wvu.PrintArea" localSheetId="7" hidden="1">'61-3'!$A$1:$AQ$9</definedName>
    <definedName name="Z_293DF52C_1200_42BF_A78D_BB2AAB878329_.wvu.PrintTitles" localSheetId="5" hidden="1">'61-1'!$A:$A,'61-1'!$1:$5</definedName>
    <definedName name="Z_56D0106B_CB90_4499_A8AC_183481DC4CD8_.wvu.PrintArea" localSheetId="0" hidden="1">'58-1'!$A$1:$U$14</definedName>
    <definedName name="Z_56D0106B_CB90_4499_A8AC_183481DC4CD8_.wvu.PrintArea" localSheetId="1" hidden="1">'58-2'!$A$1:$U$14</definedName>
    <definedName name="Z_56D0106B_CB90_4499_A8AC_183481DC4CD8_.wvu.PrintArea" localSheetId="2" hidden="1">'58-3 '!$A$1:$U$13</definedName>
    <definedName name="Z_56D0106B_CB90_4499_A8AC_183481DC4CD8_.wvu.PrintArea" localSheetId="3" hidden="1">'59'!$A$1:$U$14</definedName>
    <definedName name="Z_56D0106B_CB90_4499_A8AC_183481DC4CD8_.wvu.PrintArea" localSheetId="4" hidden="1">'60'!$A$1:$J$16</definedName>
    <definedName name="Z_56D0106B_CB90_4499_A8AC_183481DC4CD8_.wvu.PrintArea" localSheetId="5" hidden="1">'61-1'!$A$1:$BA$33</definedName>
    <definedName name="Z_56D0106B_CB90_4499_A8AC_183481DC4CD8_.wvu.PrintArea" localSheetId="6" hidden="1">'61-2'!$A$1:$AY$33</definedName>
    <definedName name="Z_56D0106B_CB90_4499_A8AC_183481DC4CD8_.wvu.PrintArea" localSheetId="7" hidden="1">'61-3'!$A$1:$AQ$9</definedName>
    <definedName name="Z_56D0106B_CB90_4499_A8AC_183481DC4CD8_.wvu.PrintTitles" localSheetId="5" hidden="1">'61-1'!$A:$A,'61-1'!$1:$5</definedName>
    <definedName name="Z_81642AB8_0225_4BC4_B7AE_9E8C6C06FBF4_.wvu.PrintArea" localSheetId="0" hidden="1">'58-1'!$A$1:$U$14</definedName>
    <definedName name="Z_81642AB8_0225_4BC4_B7AE_9E8C6C06FBF4_.wvu.PrintArea" localSheetId="1" hidden="1">'58-2'!$A$1:$U$14</definedName>
    <definedName name="Z_81642AB8_0225_4BC4_B7AE_9E8C6C06FBF4_.wvu.PrintArea" localSheetId="2" hidden="1">'58-3 '!$A$1:$U$13</definedName>
    <definedName name="Z_81642AB8_0225_4BC4_B7AE_9E8C6C06FBF4_.wvu.PrintArea" localSheetId="3" hidden="1">'59'!$A$1:$U$14</definedName>
    <definedName name="Z_81642AB8_0225_4BC4_B7AE_9E8C6C06FBF4_.wvu.PrintArea" localSheetId="4" hidden="1">'60'!$A$1:$J$16</definedName>
    <definedName name="Z_81642AB8_0225_4BC4_B7AE_9E8C6C06FBF4_.wvu.PrintArea" localSheetId="5" hidden="1">'61-1'!$A$1:$BA$33</definedName>
    <definedName name="Z_81642AB8_0225_4BC4_B7AE_9E8C6C06FBF4_.wvu.PrintArea" localSheetId="6" hidden="1">'61-2'!$A$1:$AY$33</definedName>
    <definedName name="Z_81642AB8_0225_4BC4_B7AE_9E8C6C06FBF4_.wvu.PrintArea" localSheetId="7" hidden="1">'61-3'!$A$1:$AQ$9</definedName>
    <definedName name="Z_81642AB8_0225_4BC4_B7AE_9E8C6C06FBF4_.wvu.PrintTitles" localSheetId="5" hidden="1">'61-1'!$A:$A,'61-1'!$1:$5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8" l="1"/>
  <c r="E8" i="8"/>
  <c r="F8" i="8"/>
  <c r="G8" i="8"/>
  <c r="H8" i="8"/>
  <c r="I8" i="8"/>
  <c r="O8" i="8"/>
  <c r="P8" i="8"/>
  <c r="B9" i="8"/>
  <c r="B8" i="8" s="1"/>
  <c r="C9" i="8"/>
  <c r="C8" i="8" s="1"/>
  <c r="H9" i="8"/>
  <c r="I9" i="8"/>
  <c r="J9" i="8"/>
  <c r="J8" i="8" s="1"/>
  <c r="K9" i="8"/>
  <c r="K8" i="8" s="1"/>
  <c r="L9" i="8"/>
  <c r="L8" i="8" s="1"/>
  <c r="M9" i="8"/>
  <c r="M8" i="8" s="1"/>
  <c r="N9" i="8"/>
  <c r="N8" i="8" s="1"/>
  <c r="O9" i="8"/>
  <c r="P9" i="8"/>
  <c r="F20" i="8"/>
  <c r="G20" i="8"/>
  <c r="N20" i="8"/>
  <c r="O20" i="8"/>
  <c r="B21" i="8"/>
  <c r="B20" i="8" s="1"/>
  <c r="C21" i="8"/>
  <c r="C20" i="8" s="1"/>
  <c r="D21" i="8"/>
  <c r="D20" i="8" s="1"/>
  <c r="E21" i="8"/>
  <c r="E20" i="8" s="1"/>
  <c r="F21" i="8"/>
  <c r="G21" i="8"/>
  <c r="H21" i="8"/>
  <c r="H20" i="8" s="1"/>
  <c r="I21" i="8"/>
  <c r="I20" i="8" s="1"/>
  <c r="J21" i="8"/>
  <c r="J20" i="8" s="1"/>
  <c r="K21" i="8"/>
  <c r="K20" i="8" s="1"/>
  <c r="L21" i="8"/>
  <c r="L20" i="8" s="1"/>
  <c r="M21" i="8"/>
  <c r="M20" i="8" s="1"/>
  <c r="N21" i="8"/>
  <c r="O21" i="8"/>
  <c r="P21" i="8"/>
  <c r="P20" i="8" s="1"/>
  <c r="C27" i="8"/>
  <c r="H27" i="8"/>
  <c r="I27" i="8"/>
  <c r="P27" i="8"/>
  <c r="B28" i="8"/>
  <c r="B27" i="8" s="1"/>
  <c r="C28" i="8"/>
  <c r="D28" i="8"/>
  <c r="D27" i="8" s="1"/>
  <c r="E28" i="8"/>
  <c r="E27" i="8" s="1"/>
  <c r="F28" i="8"/>
  <c r="F27" i="8" s="1"/>
  <c r="G28" i="8"/>
  <c r="G27" i="8" s="1"/>
  <c r="H28" i="8"/>
  <c r="I28" i="8"/>
  <c r="J28" i="8"/>
  <c r="J27" i="8" s="1"/>
  <c r="K28" i="8"/>
  <c r="K27" i="8" s="1"/>
  <c r="L28" i="8"/>
  <c r="L27" i="8" s="1"/>
  <c r="M28" i="8"/>
  <c r="M27" i="8" s="1"/>
  <c r="N28" i="8"/>
  <c r="N27" i="8" s="1"/>
  <c r="O28" i="8"/>
  <c r="O27" i="8" s="1"/>
  <c r="P28" i="8"/>
  <c r="B7" i="7"/>
  <c r="C7" i="7"/>
  <c r="I7" i="7"/>
  <c r="J7" i="7"/>
  <c r="K7" i="7"/>
  <c r="P7" i="7"/>
  <c r="Q7" i="7"/>
  <c r="T7" i="7"/>
  <c r="U7" i="7"/>
  <c r="V7" i="7"/>
  <c r="W7" i="7"/>
  <c r="X7" i="7"/>
  <c r="Y7" i="7"/>
  <c r="Z7" i="7"/>
  <c r="AA7" i="7"/>
  <c r="AB7" i="7"/>
  <c r="AE7" i="7"/>
  <c r="AF7" i="7"/>
  <c r="AG7" i="7"/>
  <c r="AH7" i="7"/>
  <c r="AI7" i="7"/>
  <c r="AJ7" i="7"/>
  <c r="AK7" i="7"/>
  <c r="B8" i="7"/>
  <c r="C8" i="7"/>
  <c r="D8" i="7"/>
  <c r="D7" i="7" s="1"/>
  <c r="E8" i="7"/>
  <c r="E7" i="7" s="1"/>
  <c r="F8" i="7"/>
  <c r="F7" i="7" s="1"/>
  <c r="G8" i="7"/>
  <c r="G7" i="7" s="1"/>
  <c r="H8" i="7"/>
  <c r="H7" i="7" s="1"/>
  <c r="K8" i="7"/>
  <c r="M8" i="7"/>
  <c r="M7" i="7" s="1"/>
  <c r="N8" i="7"/>
  <c r="N7" i="7" s="1"/>
  <c r="O8" i="7"/>
  <c r="O7" i="7" s="1"/>
  <c r="R8" i="7"/>
  <c r="R7" i="7" s="1"/>
  <c r="S8" i="7"/>
  <c r="S7" i="7" s="1"/>
  <c r="AC8" i="7"/>
  <c r="AC7" i="7" s="1"/>
  <c r="AD8" i="7"/>
  <c r="L9" i="7"/>
  <c r="L8" i="7" s="1"/>
  <c r="AD9" i="7"/>
  <c r="D19" i="7"/>
  <c r="E19" i="7"/>
  <c r="G19" i="7"/>
  <c r="M19" i="7"/>
  <c r="O19" i="7"/>
  <c r="T19" i="7"/>
  <c r="U19" i="7"/>
  <c r="W19" i="7"/>
  <c r="AB19" i="7"/>
  <c r="AC19" i="7"/>
  <c r="AE19" i="7"/>
  <c r="AJ19" i="7"/>
  <c r="AK19" i="7"/>
  <c r="B20" i="7"/>
  <c r="L20" i="7" s="1"/>
  <c r="L19" i="7" s="1"/>
  <c r="C20" i="7"/>
  <c r="C19" i="7" s="1"/>
  <c r="D20" i="7"/>
  <c r="E20" i="7"/>
  <c r="F20" i="7"/>
  <c r="F19" i="7" s="1"/>
  <c r="G20" i="7"/>
  <c r="H20" i="7"/>
  <c r="H19" i="7" s="1"/>
  <c r="I20" i="7"/>
  <c r="I19" i="7" s="1"/>
  <c r="J20" i="7"/>
  <c r="J19" i="7" s="1"/>
  <c r="K20" i="7"/>
  <c r="K19" i="7" s="1"/>
  <c r="M20" i="7"/>
  <c r="N20" i="7"/>
  <c r="N19" i="7" s="1"/>
  <c r="O20" i="7"/>
  <c r="P20" i="7"/>
  <c r="P19" i="7" s="1"/>
  <c r="Q20" i="7"/>
  <c r="Q19" i="7" s="1"/>
  <c r="R20" i="7"/>
  <c r="R19" i="7" s="1"/>
  <c r="S20" i="7"/>
  <c r="S19" i="7" s="1"/>
  <c r="T20" i="7"/>
  <c r="U20" i="7"/>
  <c r="V20" i="7"/>
  <c r="V19" i="7" s="1"/>
  <c r="W20" i="7"/>
  <c r="X20" i="7"/>
  <c r="X19" i="7" s="1"/>
  <c r="Y20" i="7"/>
  <c r="Y19" i="7" s="1"/>
  <c r="Z20" i="7"/>
  <c r="Z19" i="7" s="1"/>
  <c r="AA20" i="7"/>
  <c r="AA19" i="7" s="1"/>
  <c r="AB20" i="7"/>
  <c r="AC20" i="7"/>
  <c r="AE20" i="7"/>
  <c r="AF20" i="7"/>
  <c r="AF19" i="7" s="1"/>
  <c r="AG20" i="7"/>
  <c r="AG19" i="7" s="1"/>
  <c r="AH20" i="7"/>
  <c r="AH19" i="7" s="1"/>
  <c r="AI20" i="7"/>
  <c r="AI19" i="7" s="1"/>
  <c r="AJ20" i="7"/>
  <c r="AK20" i="7"/>
  <c r="L21" i="7"/>
  <c r="L22" i="7"/>
  <c r="AD22" i="7"/>
  <c r="L23" i="7"/>
  <c r="L24" i="7"/>
  <c r="L25" i="7"/>
  <c r="F26" i="7"/>
  <c r="G26" i="7"/>
  <c r="I26" i="7"/>
  <c r="N26" i="7"/>
  <c r="O26" i="7"/>
  <c r="Q26" i="7"/>
  <c r="V26" i="7"/>
  <c r="W26" i="7"/>
  <c r="Y26" i="7"/>
  <c r="AD26" i="7"/>
  <c r="AE26" i="7"/>
  <c r="AG26" i="7"/>
  <c r="B27" i="7"/>
  <c r="B26" i="7" s="1"/>
  <c r="C27" i="7"/>
  <c r="C26" i="7" s="1"/>
  <c r="D27" i="7"/>
  <c r="D26" i="7" s="1"/>
  <c r="E27" i="7"/>
  <c r="E26" i="7" s="1"/>
  <c r="F27" i="7"/>
  <c r="G27" i="7"/>
  <c r="H27" i="7"/>
  <c r="H26" i="7" s="1"/>
  <c r="I27" i="7"/>
  <c r="J27" i="7"/>
  <c r="J26" i="7" s="1"/>
  <c r="K27" i="7"/>
  <c r="K26" i="7" s="1"/>
  <c r="M27" i="7"/>
  <c r="M26" i="7" s="1"/>
  <c r="N27" i="7"/>
  <c r="O27" i="7"/>
  <c r="P27" i="7"/>
  <c r="P26" i="7" s="1"/>
  <c r="Q27" i="7"/>
  <c r="R27" i="7"/>
  <c r="R26" i="7" s="1"/>
  <c r="S27" i="7"/>
  <c r="S26" i="7" s="1"/>
  <c r="T27" i="7"/>
  <c r="T26" i="7" s="1"/>
  <c r="U27" i="7"/>
  <c r="U26" i="7" s="1"/>
  <c r="V27" i="7"/>
  <c r="W27" i="7"/>
  <c r="X27" i="7"/>
  <c r="X26" i="7" s="1"/>
  <c r="Y27" i="7"/>
  <c r="Z27" i="7"/>
  <c r="Z26" i="7" s="1"/>
  <c r="AA27" i="7"/>
  <c r="AA26" i="7" s="1"/>
  <c r="AB27" i="7"/>
  <c r="AB26" i="7" s="1"/>
  <c r="AC27" i="7"/>
  <c r="AC26" i="7" s="1"/>
  <c r="AD27" i="7"/>
  <c r="AE27" i="7"/>
  <c r="AF27" i="7"/>
  <c r="AF26" i="7" s="1"/>
  <c r="AG27" i="7"/>
  <c r="AH27" i="7"/>
  <c r="AH26" i="7" s="1"/>
  <c r="AI27" i="7"/>
  <c r="AI26" i="7" s="1"/>
  <c r="AJ27" i="7"/>
  <c r="AJ26" i="7" s="1"/>
  <c r="AK27" i="7"/>
  <c r="AK26" i="7" s="1"/>
  <c r="L30" i="7"/>
  <c r="L27" i="7" s="1"/>
  <c r="L26" i="7" s="1"/>
  <c r="L31" i="7"/>
  <c r="L32" i="7"/>
  <c r="L33" i="7"/>
  <c r="C8" i="6"/>
  <c r="E8" i="6"/>
  <c r="J8" i="6"/>
  <c r="K8" i="6"/>
  <c r="Q8" i="6"/>
  <c r="R8" i="6"/>
  <c r="S8" i="6"/>
  <c r="U8" i="6"/>
  <c r="V8" i="6"/>
  <c r="W8" i="6"/>
  <c r="Z8" i="6"/>
  <c r="AA8" i="6"/>
  <c r="AC8" i="6"/>
  <c r="AK8" i="6"/>
  <c r="AL8" i="6"/>
  <c r="AM8" i="6"/>
  <c r="AN8" i="6"/>
  <c r="AP8" i="6"/>
  <c r="B9" i="6"/>
  <c r="B8" i="6" s="1"/>
  <c r="C9" i="6"/>
  <c r="D9" i="6"/>
  <c r="D8" i="6" s="1"/>
  <c r="E9" i="6"/>
  <c r="F9" i="6"/>
  <c r="F8" i="6" s="1"/>
  <c r="G9" i="6"/>
  <c r="G8" i="6" s="1"/>
  <c r="H9" i="6"/>
  <c r="H8" i="6" s="1"/>
  <c r="I9" i="6"/>
  <c r="I8" i="6" s="1"/>
  <c r="L9" i="6"/>
  <c r="L8" i="6" s="1"/>
  <c r="M9" i="6"/>
  <c r="N9" i="6"/>
  <c r="N8" i="6" s="1"/>
  <c r="O9" i="6"/>
  <c r="O8" i="6" s="1"/>
  <c r="P9" i="6"/>
  <c r="P8" i="6" s="1"/>
  <c r="S9" i="6"/>
  <c r="T9" i="6"/>
  <c r="T8" i="6" s="1"/>
  <c r="X9" i="6"/>
  <c r="X8" i="6" s="1"/>
  <c r="Y9" i="6"/>
  <c r="Y8" i="6" s="1"/>
  <c r="Z9" i="6"/>
  <c r="AA9" i="6"/>
  <c r="AB9" i="6"/>
  <c r="AB8" i="6" s="1"/>
  <c r="AD9" i="6"/>
  <c r="AD8" i="6" s="1"/>
  <c r="AE9" i="6"/>
  <c r="AE8" i="6" s="1"/>
  <c r="AF9" i="6"/>
  <c r="AF8" i="6" s="1"/>
  <c r="AG9" i="6"/>
  <c r="AG8" i="6" s="1"/>
  <c r="AH9" i="6"/>
  <c r="AH8" i="6" s="1"/>
  <c r="AI9" i="6"/>
  <c r="AJ9" i="6"/>
  <c r="AJ8" i="6" s="1"/>
  <c r="AK9" i="6"/>
  <c r="AO9" i="6"/>
  <c r="AO8" i="6" s="1"/>
  <c r="AP9" i="6"/>
  <c r="AI10" i="6"/>
  <c r="C20" i="6"/>
  <c r="E20" i="6"/>
  <c r="K20" i="6"/>
  <c r="S20" i="6"/>
  <c r="U20" i="6"/>
  <c r="AA20" i="6"/>
  <c r="AC20" i="6"/>
  <c r="AK20" i="6"/>
  <c r="B21" i="6"/>
  <c r="B20" i="6" s="1"/>
  <c r="C21" i="6"/>
  <c r="M21" i="6" s="1"/>
  <c r="M20" i="6" s="1"/>
  <c r="D21" i="6"/>
  <c r="D20" i="6" s="1"/>
  <c r="E21" i="6"/>
  <c r="F21" i="6"/>
  <c r="F20" i="6" s="1"/>
  <c r="G21" i="6"/>
  <c r="G20" i="6" s="1"/>
  <c r="H21" i="6"/>
  <c r="H20" i="6" s="1"/>
  <c r="I21" i="6"/>
  <c r="I20" i="6" s="1"/>
  <c r="J21" i="6"/>
  <c r="J20" i="6" s="1"/>
  <c r="K21" i="6"/>
  <c r="L21" i="6"/>
  <c r="L20" i="6" s="1"/>
  <c r="N21" i="6"/>
  <c r="N20" i="6" s="1"/>
  <c r="O21" i="6"/>
  <c r="O20" i="6" s="1"/>
  <c r="P21" i="6"/>
  <c r="P20" i="6" s="1"/>
  <c r="Q21" i="6"/>
  <c r="Q20" i="6" s="1"/>
  <c r="R21" i="6"/>
  <c r="R20" i="6" s="1"/>
  <c r="S21" i="6"/>
  <c r="T21" i="6"/>
  <c r="T20" i="6" s="1"/>
  <c r="U21" i="6"/>
  <c r="V21" i="6"/>
  <c r="V20" i="6" s="1"/>
  <c r="W21" i="6"/>
  <c r="W20" i="6" s="1"/>
  <c r="X21" i="6"/>
  <c r="X20" i="6" s="1"/>
  <c r="Y21" i="6"/>
  <c r="AI21" i="6" s="1"/>
  <c r="AI20" i="6" s="1"/>
  <c r="Z21" i="6"/>
  <c r="Z20" i="6" s="1"/>
  <c r="AA21" i="6"/>
  <c r="AB21" i="6"/>
  <c r="AB20" i="6" s="1"/>
  <c r="AC21" i="6"/>
  <c r="AD21" i="6"/>
  <c r="AD20" i="6" s="1"/>
  <c r="AE21" i="6"/>
  <c r="AE20" i="6" s="1"/>
  <c r="AF21" i="6"/>
  <c r="AF20" i="6" s="1"/>
  <c r="AG21" i="6"/>
  <c r="AG20" i="6" s="1"/>
  <c r="AH21" i="6"/>
  <c r="AH20" i="6" s="1"/>
  <c r="AJ21" i="6"/>
  <c r="AJ20" i="6" s="1"/>
  <c r="AK21" i="6"/>
  <c r="AL21" i="6"/>
  <c r="AL20" i="6" s="1"/>
  <c r="AM21" i="6"/>
  <c r="AM20" i="6" s="1"/>
  <c r="AN21" i="6"/>
  <c r="AN20" i="6" s="1"/>
  <c r="AO21" i="6"/>
  <c r="AO20" i="6" s="1"/>
  <c r="AP21" i="6"/>
  <c r="AP20" i="6" s="1"/>
  <c r="M22" i="6"/>
  <c r="AI22" i="6"/>
  <c r="M23" i="6"/>
  <c r="AI23" i="6"/>
  <c r="M24" i="6"/>
  <c r="AI24" i="6"/>
  <c r="M25" i="6"/>
  <c r="AI25" i="6"/>
  <c r="M26" i="6"/>
  <c r="AI26" i="6"/>
  <c r="G27" i="6"/>
  <c r="I27" i="6"/>
  <c r="O27" i="6"/>
  <c r="Q27" i="6"/>
  <c r="W27" i="6"/>
  <c r="Y27" i="6"/>
  <c r="AE27" i="6"/>
  <c r="AG27" i="6"/>
  <c r="AM27" i="6"/>
  <c r="AO27" i="6"/>
  <c r="B28" i="6"/>
  <c r="B27" i="6" s="1"/>
  <c r="C28" i="6"/>
  <c r="C27" i="6" s="1"/>
  <c r="D28" i="6"/>
  <c r="D27" i="6" s="1"/>
  <c r="E28" i="6"/>
  <c r="E27" i="6" s="1"/>
  <c r="F28" i="6"/>
  <c r="F27" i="6" s="1"/>
  <c r="G28" i="6"/>
  <c r="H28" i="6"/>
  <c r="H27" i="6" s="1"/>
  <c r="I28" i="6"/>
  <c r="J28" i="6"/>
  <c r="J27" i="6" s="1"/>
  <c r="K28" i="6"/>
  <c r="K27" i="6" s="1"/>
  <c r="L28" i="6"/>
  <c r="L27" i="6" s="1"/>
  <c r="N28" i="6"/>
  <c r="N27" i="6" s="1"/>
  <c r="O28" i="6"/>
  <c r="P28" i="6"/>
  <c r="P27" i="6" s="1"/>
  <c r="Q28" i="6"/>
  <c r="R28" i="6"/>
  <c r="R27" i="6" s="1"/>
  <c r="S28" i="6"/>
  <c r="S27" i="6" s="1"/>
  <c r="T28" i="6"/>
  <c r="T27" i="6" s="1"/>
  <c r="U28" i="6"/>
  <c r="U27" i="6" s="1"/>
  <c r="V28" i="6"/>
  <c r="V27" i="6" s="1"/>
  <c r="W28" i="6"/>
  <c r="X28" i="6"/>
  <c r="X27" i="6" s="1"/>
  <c r="Y28" i="6"/>
  <c r="Z28" i="6"/>
  <c r="Z27" i="6" s="1"/>
  <c r="AA28" i="6"/>
  <c r="AA27" i="6" s="1"/>
  <c r="AB28" i="6"/>
  <c r="AB27" i="6" s="1"/>
  <c r="AC28" i="6"/>
  <c r="AC27" i="6" s="1"/>
  <c r="AD28" i="6"/>
  <c r="AD27" i="6" s="1"/>
  <c r="AE28" i="6"/>
  <c r="AF28" i="6"/>
  <c r="AF27" i="6" s="1"/>
  <c r="AG28" i="6"/>
  <c r="AH28" i="6"/>
  <c r="AH27" i="6" s="1"/>
  <c r="AI28" i="6"/>
  <c r="AI27" i="6" s="1"/>
  <c r="AJ28" i="6"/>
  <c r="AJ27" i="6" s="1"/>
  <c r="AK28" i="6"/>
  <c r="AK27" i="6" s="1"/>
  <c r="AL28" i="6"/>
  <c r="AL27" i="6" s="1"/>
  <c r="AM28" i="6"/>
  <c r="AN28" i="6"/>
  <c r="AN27" i="6" s="1"/>
  <c r="AO28" i="6"/>
  <c r="AP28" i="6"/>
  <c r="AP27" i="6" s="1"/>
  <c r="M30" i="6"/>
  <c r="M31" i="6"/>
  <c r="M32" i="6"/>
  <c r="M28" i="6" s="1"/>
  <c r="M27" i="6" s="1"/>
  <c r="M33" i="6"/>
  <c r="M34" i="6"/>
  <c r="C12" i="5"/>
  <c r="E12" i="5" s="1"/>
  <c r="J12" i="5" s="1"/>
  <c r="D12" i="5"/>
  <c r="F12" i="5"/>
  <c r="G12" i="5"/>
  <c r="H12" i="5"/>
  <c r="I12" i="5"/>
  <c r="E14" i="5"/>
  <c r="J14" i="5" s="1"/>
  <c r="H14" i="5"/>
  <c r="B15" i="5"/>
  <c r="C15" i="5"/>
  <c r="D15" i="5"/>
  <c r="E15" i="5"/>
  <c r="F15" i="5"/>
  <c r="G15" i="5"/>
  <c r="I15" i="5"/>
  <c r="E16" i="5"/>
  <c r="H16" i="5"/>
  <c r="H15" i="5" s="1"/>
  <c r="J16" i="5"/>
  <c r="J15" i="5" s="1"/>
  <c r="B17" i="5"/>
  <c r="C17" i="5"/>
  <c r="D17" i="5"/>
  <c r="E17" i="5"/>
  <c r="F17" i="5"/>
  <c r="G17" i="5"/>
  <c r="H17" i="5"/>
  <c r="I17" i="5"/>
  <c r="J17" i="5"/>
  <c r="D8" i="4"/>
  <c r="E8" i="4"/>
  <c r="F8" i="4"/>
  <c r="G8" i="4"/>
  <c r="B8" i="4" s="1"/>
  <c r="C8" i="4" s="1"/>
  <c r="H8" i="4"/>
  <c r="K8" i="4" s="1"/>
  <c r="I8" i="4"/>
  <c r="J8" i="4"/>
  <c r="L8" i="4"/>
  <c r="M8" i="4"/>
  <c r="N8" i="4"/>
  <c r="O8" i="4"/>
  <c r="P8" i="4"/>
  <c r="Q8" i="4"/>
  <c r="R8" i="4"/>
  <c r="S8" i="4"/>
  <c r="T8" i="4"/>
  <c r="U8" i="4"/>
  <c r="G10" i="4"/>
  <c r="B10" i="4" s="1"/>
  <c r="C10" i="4" s="1"/>
  <c r="K10" i="4"/>
  <c r="D11" i="4"/>
  <c r="E11" i="4"/>
  <c r="F11" i="4"/>
  <c r="G11" i="4"/>
  <c r="B11" i="4" s="1"/>
  <c r="C11" i="4" s="1"/>
  <c r="H11" i="4"/>
  <c r="K11" i="4" s="1"/>
  <c r="I11" i="4"/>
  <c r="J11" i="4"/>
  <c r="L11" i="4"/>
  <c r="M11" i="4"/>
  <c r="N11" i="4"/>
  <c r="O11" i="4"/>
  <c r="P11" i="4"/>
  <c r="Q11" i="4"/>
  <c r="R11" i="4"/>
  <c r="S11" i="4"/>
  <c r="T11" i="4"/>
  <c r="U11" i="4"/>
  <c r="BN11" i="4"/>
  <c r="B12" i="4"/>
  <c r="C12" i="4"/>
  <c r="G12" i="4"/>
  <c r="K12" i="4"/>
  <c r="D13" i="4"/>
  <c r="E13" i="4"/>
  <c r="F13" i="4"/>
  <c r="G13" i="4"/>
  <c r="H13" i="4"/>
  <c r="K13" i="4" s="1"/>
  <c r="I13" i="4"/>
  <c r="J13" i="4"/>
  <c r="L13" i="4"/>
  <c r="M13" i="4"/>
  <c r="N13" i="4"/>
  <c r="O13" i="4"/>
  <c r="P13" i="4"/>
  <c r="Q13" i="4"/>
  <c r="R13" i="4"/>
  <c r="S13" i="4"/>
  <c r="T13" i="4"/>
  <c r="U13" i="4"/>
  <c r="B14" i="4"/>
  <c r="C14" i="4"/>
  <c r="G14" i="4"/>
  <c r="K14" i="4"/>
  <c r="BN14" i="4"/>
  <c r="BN16" i="4"/>
  <c r="BN18" i="4"/>
  <c r="BN24" i="4"/>
  <c r="BN26" i="4"/>
  <c r="BO26" i="4"/>
  <c r="BP26" i="4"/>
  <c r="BQ26" i="4"/>
  <c r="BR26" i="4"/>
  <c r="BS26" i="4"/>
  <c r="D8" i="3"/>
  <c r="G8" i="3" s="1"/>
  <c r="B8" i="3" s="1"/>
  <c r="C8" i="3" s="1"/>
  <c r="E8" i="3"/>
  <c r="F8" i="3"/>
  <c r="H8" i="3"/>
  <c r="K8" i="3" s="1"/>
  <c r="I8" i="3"/>
  <c r="J8" i="3"/>
  <c r="L8" i="3"/>
  <c r="M8" i="3"/>
  <c r="N8" i="3"/>
  <c r="P8" i="3"/>
  <c r="Q8" i="3"/>
  <c r="R8" i="3"/>
  <c r="S8" i="3"/>
  <c r="U8" i="3"/>
  <c r="B10" i="3"/>
  <c r="C10" i="3"/>
  <c r="G10" i="3"/>
  <c r="K10" i="3"/>
  <c r="D11" i="3"/>
  <c r="E11" i="3"/>
  <c r="F11" i="3"/>
  <c r="G11" i="3"/>
  <c r="H11" i="3"/>
  <c r="I11" i="3"/>
  <c r="J11" i="3"/>
  <c r="L11" i="3"/>
  <c r="M11" i="3"/>
  <c r="N11" i="3"/>
  <c r="O11" i="3"/>
  <c r="P11" i="3"/>
  <c r="Q11" i="3"/>
  <c r="R11" i="3"/>
  <c r="S11" i="3"/>
  <c r="T11" i="3"/>
  <c r="U11" i="3"/>
  <c r="BN11" i="3"/>
  <c r="BN24" i="3" s="1"/>
  <c r="B12" i="3"/>
  <c r="C12" i="3" s="1"/>
  <c r="C11" i="3" s="1"/>
  <c r="G12" i="3"/>
  <c r="K12" i="3"/>
  <c r="K11" i="3" s="1"/>
  <c r="D13" i="3"/>
  <c r="E13" i="3"/>
  <c r="F13" i="3"/>
  <c r="G13" i="3"/>
  <c r="B13" i="3" s="1"/>
  <c r="C13" i="3" s="1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BN13" i="3"/>
  <c r="BN16" i="3"/>
  <c r="BN22" i="3"/>
  <c r="BO24" i="3"/>
  <c r="BP24" i="3"/>
  <c r="BQ24" i="3"/>
  <c r="BR24" i="3"/>
  <c r="BS24" i="3"/>
  <c r="D8" i="2"/>
  <c r="G8" i="2" s="1"/>
  <c r="B8" i="2" s="1"/>
  <c r="C8" i="2" s="1"/>
  <c r="E8" i="2"/>
  <c r="F8" i="2"/>
  <c r="H8" i="2"/>
  <c r="K8" i="2" s="1"/>
  <c r="I8" i="2"/>
  <c r="J8" i="2"/>
  <c r="L8" i="2"/>
  <c r="M8" i="2"/>
  <c r="N8" i="2"/>
  <c r="O8" i="2"/>
  <c r="P8" i="2"/>
  <c r="Q8" i="2"/>
  <c r="R8" i="2"/>
  <c r="S8" i="2"/>
  <c r="T8" i="2"/>
  <c r="U8" i="2"/>
  <c r="B9" i="2"/>
  <c r="C9" i="2" s="1"/>
  <c r="B10" i="2"/>
  <c r="C10" i="2"/>
  <c r="G10" i="2"/>
  <c r="K10" i="2"/>
  <c r="D11" i="2"/>
  <c r="E11" i="2"/>
  <c r="F11" i="2"/>
  <c r="G11" i="2"/>
  <c r="H11" i="2"/>
  <c r="K11" i="2" s="1"/>
  <c r="I11" i="2"/>
  <c r="J11" i="2"/>
  <c r="L11" i="2"/>
  <c r="M11" i="2"/>
  <c r="N11" i="2"/>
  <c r="O11" i="2"/>
  <c r="P11" i="2"/>
  <c r="Q11" i="2"/>
  <c r="R11" i="2"/>
  <c r="S11" i="2"/>
  <c r="T11" i="2"/>
  <c r="U11" i="2"/>
  <c r="B12" i="2"/>
  <c r="C12" i="2"/>
  <c r="G12" i="2"/>
  <c r="K12" i="2"/>
  <c r="BN12" i="2"/>
  <c r="BN26" i="2" s="1"/>
  <c r="D13" i="2"/>
  <c r="E13" i="2"/>
  <c r="G13" i="2" s="1"/>
  <c r="B13" i="2" s="1"/>
  <c r="C13" i="2" s="1"/>
  <c r="F13" i="2"/>
  <c r="H13" i="2"/>
  <c r="K13" i="2" s="1"/>
  <c r="I13" i="2"/>
  <c r="J13" i="2"/>
  <c r="L13" i="2"/>
  <c r="M13" i="2"/>
  <c r="N13" i="2"/>
  <c r="O13" i="2"/>
  <c r="P13" i="2"/>
  <c r="Q13" i="2"/>
  <c r="R13" i="2"/>
  <c r="S13" i="2"/>
  <c r="T13" i="2"/>
  <c r="U13" i="2"/>
  <c r="BN14" i="2"/>
  <c r="BN16" i="2"/>
  <c r="BN18" i="2"/>
  <c r="BN24" i="2"/>
  <c r="BO26" i="2"/>
  <c r="BP26" i="2"/>
  <c r="BQ26" i="2"/>
  <c r="BR26" i="2"/>
  <c r="BS26" i="2"/>
  <c r="D8" i="1"/>
  <c r="E8" i="1"/>
  <c r="F8" i="1"/>
  <c r="G8" i="1"/>
  <c r="H8" i="1"/>
  <c r="K8" i="1" s="1"/>
  <c r="I8" i="1"/>
  <c r="J8" i="1"/>
  <c r="L8" i="1"/>
  <c r="M8" i="1"/>
  <c r="N8" i="1"/>
  <c r="O8" i="1"/>
  <c r="P8" i="1"/>
  <c r="Q8" i="1"/>
  <c r="R8" i="1"/>
  <c r="S8" i="1"/>
  <c r="T8" i="1"/>
  <c r="U8" i="1"/>
  <c r="B9" i="1"/>
  <c r="C9" i="1"/>
  <c r="B10" i="1"/>
  <c r="C10" i="1" s="1"/>
  <c r="G10" i="1"/>
  <c r="K10" i="1"/>
  <c r="D11" i="1"/>
  <c r="E11" i="1"/>
  <c r="G11" i="1" s="1"/>
  <c r="F11" i="1"/>
  <c r="H11" i="1"/>
  <c r="K11" i="1" s="1"/>
  <c r="I11" i="1"/>
  <c r="J11" i="1"/>
  <c r="L11" i="1"/>
  <c r="M11" i="1"/>
  <c r="N11" i="1"/>
  <c r="O11" i="1"/>
  <c r="P11" i="1"/>
  <c r="Q11" i="1"/>
  <c r="R11" i="1"/>
  <c r="S11" i="1"/>
  <c r="T11" i="1"/>
  <c r="U11" i="1"/>
  <c r="B12" i="1"/>
  <c r="C12" i="1" s="1"/>
  <c r="G12" i="1"/>
  <c r="K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B11" i="2" l="1"/>
  <c r="C11" i="2" s="1"/>
  <c r="B8" i="1"/>
  <c r="C8" i="1" s="1"/>
  <c r="AI8" i="6"/>
  <c r="B11" i="1"/>
  <c r="C11" i="1" s="1"/>
  <c r="B13" i="4"/>
  <c r="C13" i="4" s="1"/>
  <c r="M8" i="6"/>
  <c r="L7" i="7"/>
  <c r="AD7" i="7"/>
  <c r="Y20" i="6"/>
  <c r="AD20" i="7"/>
  <c r="AD19" i="7" s="1"/>
  <c r="B19" i="7"/>
  <c r="B11" i="3"/>
</calcChain>
</file>

<file path=xl/sharedStrings.xml><?xml version="1.0" encoding="utf-8"?>
<sst xmlns="http://schemas.openxmlformats.org/spreadsheetml/2006/main" count="2001" uniqueCount="143">
  <si>
    <t>注　　「率　人口千対」は、平成28年12月末現在住民基本台帳人口を用いた。</t>
    <rPh sb="0" eb="1">
      <t>チュウ</t>
    </rPh>
    <rPh sb="4" eb="5">
      <t>リツ</t>
    </rPh>
    <rPh sb="6" eb="8">
      <t>ジンコウ</t>
    </rPh>
    <rPh sb="8" eb="9">
      <t>セン</t>
    </rPh>
    <rPh sb="9" eb="10">
      <t>タイ</t>
    </rPh>
    <rPh sb="13" eb="15">
      <t>ヘイセイ</t>
    </rPh>
    <rPh sb="17" eb="18">
      <t>ネン</t>
    </rPh>
    <rPh sb="20" eb="22">
      <t>ガツマツ</t>
    </rPh>
    <rPh sb="22" eb="24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3" eb="34">
      <t>モチ</t>
    </rPh>
    <phoneticPr fontId="6"/>
  </si>
  <si>
    <t>資料　北海道保健所把握精神障害者状況調査</t>
    <rPh sb="0" eb="2">
      <t>シリョウ</t>
    </rPh>
    <rPh sb="3" eb="6">
      <t>ホッカイドウ</t>
    </rPh>
    <rPh sb="6" eb="9">
      <t>ホケンショ</t>
    </rPh>
    <rPh sb="9" eb="11">
      <t>ハアク</t>
    </rPh>
    <rPh sb="11" eb="13">
      <t>セイシン</t>
    </rPh>
    <rPh sb="13" eb="16">
      <t>ショウガイシャ</t>
    </rPh>
    <rPh sb="16" eb="18">
      <t>ジョウキョウ</t>
    </rPh>
    <rPh sb="18" eb="20">
      <t>チョウサ</t>
    </rPh>
    <phoneticPr fontId="6"/>
  </si>
  <si>
    <t>-</t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</si>
  <si>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</si>
  <si>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</si>
  <si>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-</t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</si>
  <si>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</si>
  <si>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</si>
  <si>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6"/>
  </si>
  <si>
    <t>渡島保健所</t>
    <rPh sb="0" eb="2">
      <t>オシマ</t>
    </rPh>
    <phoneticPr fontId="6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</si>
  <si>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</si>
  <si>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札幌市（再掲）</t>
    <rPh sb="0" eb="3">
      <t>サッポロシ</t>
    </rPh>
    <rPh sb="4" eb="6">
      <t>サイケイ</t>
    </rPh>
    <phoneticPr fontId="6"/>
  </si>
  <si>
    <t>全道</t>
    <rPh sb="0" eb="1">
      <t>ゼン</t>
    </rPh>
    <rPh sb="1" eb="2">
      <t>ミチ</t>
    </rPh>
    <phoneticPr fontId="6"/>
  </si>
  <si>
    <t>平成28年12月末現在　　　　　　　　　　　　　　　　住民基本台帳人口　　　　　　　　　　　　　（日本人人口）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27" eb="29">
      <t>ジュウミン</t>
    </rPh>
    <rPh sb="29" eb="31">
      <t>キホン</t>
    </rPh>
    <rPh sb="31" eb="33">
      <t>ダイチョウ</t>
    </rPh>
    <rPh sb="33" eb="35">
      <t>ジンコウ</t>
    </rPh>
    <rPh sb="49" eb="52">
      <t>ニホンジン</t>
    </rPh>
    <rPh sb="52" eb="54">
      <t>ジンコウ</t>
    </rPh>
    <phoneticPr fontId="12"/>
  </si>
  <si>
    <t>覚せい剤使用</t>
    <rPh sb="0" eb="1">
      <t>カク</t>
    </rPh>
    <rPh sb="3" eb="4">
      <t>ザイ</t>
    </rPh>
    <rPh sb="4" eb="6">
      <t>シヨウ</t>
    </rPh>
    <phoneticPr fontId="6"/>
  </si>
  <si>
    <t>アルコール使用</t>
    <rPh sb="5" eb="7">
      <t>シヨウ</t>
    </rPh>
    <phoneticPr fontId="6"/>
  </si>
  <si>
    <t>血管性認知症</t>
    <rPh sb="0" eb="2">
      <t>ケッカン</t>
    </rPh>
    <rPh sb="2" eb="3">
      <t>セイ</t>
    </rPh>
    <rPh sb="3" eb="6">
      <t>ニンチショウ</t>
    </rPh>
    <phoneticPr fontId="6"/>
  </si>
  <si>
    <t>アルツハイマー病の認知症</t>
    <rPh sb="7" eb="8">
      <t>ビョウ</t>
    </rPh>
    <rPh sb="9" eb="12">
      <t>ニンチショウ</t>
    </rPh>
    <phoneticPr fontId="6"/>
  </si>
  <si>
    <t>小計</t>
    <rPh sb="0" eb="2">
      <t>ショウケイ</t>
    </rPh>
    <phoneticPr fontId="6"/>
  </si>
  <si>
    <t>その他</t>
    <rPh sb="2" eb="3">
      <t>タ</t>
    </rPh>
    <phoneticPr fontId="6"/>
  </si>
  <si>
    <t>Ｆ１５</t>
    <phoneticPr fontId="6"/>
  </si>
  <si>
    <t>Ｆ１０</t>
    <phoneticPr fontId="6"/>
  </si>
  <si>
    <t>Ｆ０１</t>
    <phoneticPr fontId="6"/>
  </si>
  <si>
    <t>Ｆ００</t>
    <phoneticPr fontId="6"/>
  </si>
  <si>
    <t>てんかん</t>
    <phoneticPr fontId="6"/>
  </si>
  <si>
    <t>小児期及び青年期の行動及び情緒障害、特定不能の精神障害</t>
    <rPh sb="0" eb="1">
      <t>ショウ</t>
    </rPh>
    <rPh sb="1" eb="2">
      <t>ジ</t>
    </rPh>
    <rPh sb="2" eb="3">
      <t>キ</t>
    </rPh>
    <rPh sb="3" eb="4">
      <t>オヨ</t>
    </rPh>
    <rPh sb="5" eb="8">
      <t>セイネンキ</t>
    </rPh>
    <rPh sb="9" eb="11">
      <t>コウドウ</t>
    </rPh>
    <rPh sb="11" eb="12">
      <t>オヨ</t>
    </rPh>
    <rPh sb="13" eb="15">
      <t>ジョウチョ</t>
    </rPh>
    <rPh sb="15" eb="17">
      <t>ショウガイ</t>
    </rPh>
    <rPh sb="18" eb="20">
      <t>トクテイ</t>
    </rPh>
    <rPh sb="20" eb="22">
      <t>フノウ</t>
    </rPh>
    <rPh sb="23" eb="25">
      <t>セイシン</t>
    </rPh>
    <rPh sb="25" eb="27">
      <t>ショウガイ</t>
    </rPh>
    <phoneticPr fontId="6"/>
  </si>
  <si>
    <t>心理的発達の障害</t>
    <rPh sb="0" eb="3">
      <t>シンリテキ</t>
    </rPh>
    <rPh sb="3" eb="5">
      <t>ハッタツ</t>
    </rPh>
    <rPh sb="6" eb="8">
      <t>ショウガイ</t>
    </rPh>
    <phoneticPr fontId="6"/>
  </si>
  <si>
    <t>知的障害</t>
    <rPh sb="0" eb="2">
      <t>チテキ</t>
    </rPh>
    <rPh sb="2" eb="4">
      <t>ショウガイ</t>
    </rPh>
    <phoneticPr fontId="6"/>
  </si>
  <si>
    <t>成人の人格及び行動の障害</t>
    <rPh sb="0" eb="2">
      <t>セイジン</t>
    </rPh>
    <rPh sb="3" eb="5">
      <t>ジンカク</t>
    </rPh>
    <rPh sb="5" eb="6">
      <t>オヨ</t>
    </rPh>
    <rPh sb="7" eb="9">
      <t>コウドウ</t>
    </rPh>
    <rPh sb="10" eb="12">
      <t>ショウガイ</t>
    </rPh>
    <phoneticPr fontId="6"/>
  </si>
  <si>
    <t>生理的障害及び身体的要因の行動症候群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3" eb="15">
      <t>コウドウ</t>
    </rPh>
    <rPh sb="15" eb="18">
      <t>ショウコウグン</t>
    </rPh>
    <phoneticPr fontId="6"/>
  </si>
  <si>
    <t>神経症性障害</t>
    <rPh sb="0" eb="3">
      <t>シンケイショウ</t>
    </rPh>
    <rPh sb="3" eb="4">
      <t>セイ</t>
    </rPh>
    <rPh sb="4" eb="6">
      <t>ショウガイ</t>
    </rPh>
    <phoneticPr fontId="6"/>
  </si>
  <si>
    <t>気分（感情）障害</t>
    <rPh sb="0" eb="2">
      <t>キブン</t>
    </rPh>
    <rPh sb="3" eb="5">
      <t>カンジョウ</t>
    </rPh>
    <rPh sb="6" eb="8">
      <t>ショウガイ</t>
    </rPh>
    <phoneticPr fontId="6"/>
  </si>
  <si>
    <t>統合失調症</t>
    <rPh sb="0" eb="2">
      <t>トウゴウ</t>
    </rPh>
    <rPh sb="2" eb="5">
      <t>シッチョウショウ</t>
    </rPh>
    <phoneticPr fontId="6"/>
  </si>
  <si>
    <t>精神作用物質による精神及び行動の障害</t>
    <rPh sb="0" eb="2">
      <t>セイシン</t>
    </rPh>
    <rPh sb="2" eb="4">
      <t>サヨウ</t>
    </rPh>
    <rPh sb="4" eb="6">
      <t>ブッシツ</t>
    </rPh>
    <rPh sb="9" eb="11">
      <t>セイシン</t>
    </rPh>
    <rPh sb="11" eb="12">
      <t>オヨ</t>
    </rPh>
    <rPh sb="13" eb="15">
      <t>コウドウ</t>
    </rPh>
    <rPh sb="16" eb="18">
      <t>ショウガイ</t>
    </rPh>
    <phoneticPr fontId="6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</si>
  <si>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6"/>
  </si>
  <si>
    <t>率　　　　人口千対</t>
    <rPh sb="0" eb="1">
      <t>リツ</t>
    </rPh>
    <rPh sb="5" eb="7">
      <t>ジンコウ</t>
    </rPh>
    <rPh sb="7" eb="8">
      <t>セン</t>
    </rPh>
    <rPh sb="8" eb="9">
      <t>タイ</t>
    </rPh>
    <phoneticPr fontId="6"/>
  </si>
  <si>
    <t>合計</t>
    <rPh sb="0" eb="2">
      <t>ゴウケイ</t>
    </rPh>
    <phoneticPr fontId="6"/>
  </si>
  <si>
    <t>Ｇ</t>
    <phoneticPr fontId="6"/>
  </si>
  <si>
    <t>Ｆ９</t>
    <phoneticPr fontId="6"/>
  </si>
  <si>
    <t>Ｆ８</t>
    <phoneticPr fontId="6"/>
  </si>
  <si>
    <t>Ｆ７</t>
    <phoneticPr fontId="6"/>
  </si>
  <si>
    <t>Ｆ６</t>
    <phoneticPr fontId="6"/>
  </si>
  <si>
    <t>Ｆ５</t>
    <phoneticPr fontId="6"/>
  </si>
  <si>
    <t>Ｆ４</t>
    <phoneticPr fontId="6"/>
  </si>
  <si>
    <t>Ｆ３</t>
    <phoneticPr fontId="6"/>
  </si>
  <si>
    <t>Ｆ２</t>
    <phoneticPr fontId="6"/>
  </si>
  <si>
    <t>Ｆ１</t>
    <phoneticPr fontId="6"/>
  </si>
  <si>
    <t>Ｆ０</t>
    <phoneticPr fontId="6"/>
  </si>
  <si>
    <t>総数</t>
    <rPh sb="0" eb="2">
      <t>ソウスウ</t>
    </rPh>
    <phoneticPr fontId="6"/>
  </si>
  <si>
    <t>平成28年末現在</t>
    <rPh sb="0" eb="2">
      <t>ヘイセイ</t>
    </rPh>
    <rPh sb="4" eb="5">
      <t>ネン</t>
    </rPh>
    <rPh sb="5" eb="6">
      <t>マツ</t>
    </rPh>
    <rPh sb="6" eb="8">
      <t>ゲンザイ</t>
    </rPh>
    <phoneticPr fontId="6"/>
  </si>
  <si>
    <t>第５８－１表　保健所把握精神障害者数（入院病類別）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ニュウイン</t>
    </rPh>
    <rPh sb="21" eb="22">
      <t>ビョウ</t>
    </rPh>
    <rPh sb="22" eb="23">
      <t>ルイ</t>
    </rPh>
    <rPh sb="23" eb="24">
      <t>ベツ</t>
    </rPh>
    <phoneticPr fontId="6"/>
  </si>
  <si>
    <t>計</t>
  </si>
  <si>
    <t>南渡島
第2次保健医療福祉圏</t>
    <rPh sb="0" eb="1">
      <t>ミナミ</t>
    </rPh>
    <rPh sb="1" eb="2">
      <t>ワタリ</t>
    </rPh>
    <rPh sb="2" eb="3">
      <t>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</si>
  <si>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平成28年12月末現在　　　　　　　　　　　　　　住民基本台帳人口　　　　　　　　　　　（日本人人口）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25" eb="27">
      <t>ジュウミン</t>
    </rPh>
    <rPh sb="27" eb="29">
      <t>キホン</t>
    </rPh>
    <rPh sb="29" eb="31">
      <t>ダイチョウ</t>
    </rPh>
    <rPh sb="31" eb="33">
      <t>ジンコウ</t>
    </rPh>
    <rPh sb="45" eb="48">
      <t>ニホンジン</t>
    </rPh>
    <rPh sb="48" eb="50">
      <t>ジンコウ</t>
    </rPh>
    <phoneticPr fontId="12"/>
  </si>
  <si>
    <t>平成28年度末現在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6"/>
  </si>
  <si>
    <t>第５８－２表　保健所把握精神障害者数（通院病類別）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ツウイン</t>
    </rPh>
    <rPh sb="21" eb="22">
      <t>ビョウ</t>
    </rPh>
    <rPh sb="22" eb="23">
      <t>ルイ</t>
    </rPh>
    <rPh sb="23" eb="24">
      <t>ベツ</t>
    </rPh>
    <phoneticPr fontId="6"/>
  </si>
  <si>
    <t>平成28年12月末現在住民基本台帳人口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12"/>
  </si>
  <si>
    <t>第５８－３表　保健所把握精神障害者数（その他病類別）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21" eb="22">
      <t>タ</t>
    </rPh>
    <rPh sb="22" eb="23">
      <t>ビョウ</t>
    </rPh>
    <rPh sb="23" eb="24">
      <t>ルイ</t>
    </rPh>
    <rPh sb="24" eb="25">
      <t>ベツ</t>
    </rPh>
    <phoneticPr fontId="6"/>
  </si>
  <si>
    <t>平成28年12月末現在　　　　　　　　　　　　住民基本台帳人口　　　　　　　　　（日本人人口）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41" eb="44">
      <t>ニホンジン</t>
    </rPh>
    <rPh sb="44" eb="46">
      <t>ジンコウ</t>
    </rPh>
    <phoneticPr fontId="6"/>
  </si>
  <si>
    <t>生理的障害及び身体的要因　　　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6" eb="18">
      <t>コウドウ</t>
    </rPh>
    <rPh sb="18" eb="21">
      <t>ショウコウグン</t>
    </rPh>
    <phoneticPr fontId="6"/>
  </si>
  <si>
    <t>平成28年末</t>
    <rPh sb="0" eb="2">
      <t>ヘイセイ</t>
    </rPh>
    <rPh sb="4" eb="5">
      <t>ネン</t>
    </rPh>
    <rPh sb="5" eb="6">
      <t>マツ</t>
    </rPh>
    <phoneticPr fontId="6"/>
  </si>
  <si>
    <t>第５９表　保健所把握精神障害者数（新規）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シンキ</t>
    </rPh>
    <phoneticPr fontId="6"/>
  </si>
  <si>
    <t>小計</t>
    <rPh sb="0" eb="2">
      <t>ショウケイ</t>
    </rPh>
    <phoneticPr fontId="17"/>
  </si>
  <si>
    <t>その他の通院</t>
    <rPh sb="0" eb="3">
      <t>ソノタ</t>
    </rPh>
    <rPh sb="4" eb="6">
      <t>ツウイン</t>
    </rPh>
    <phoneticPr fontId="17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</si>
  <si>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17"/>
  </si>
  <si>
    <t>その他の入院</t>
    <rPh sb="2" eb="3">
      <t>タ</t>
    </rPh>
    <rPh sb="4" eb="6">
      <t>ニュウイン</t>
    </rPh>
    <phoneticPr fontId="6"/>
  </si>
  <si>
    <t>医療保護入院</t>
    <rPh sb="0" eb="2">
      <t>イリョウ</t>
    </rPh>
    <rPh sb="2" eb="4">
      <t>ホゴ</t>
    </rPh>
    <rPh sb="4" eb="6">
      <t>ニュウイン</t>
    </rPh>
    <phoneticPr fontId="17"/>
  </si>
  <si>
    <t>措置入院</t>
    <rPh sb="0" eb="2">
      <t>ソチ</t>
    </rPh>
    <rPh sb="2" eb="4">
      <t>ニュウイン</t>
    </rPh>
    <phoneticPr fontId="17"/>
  </si>
  <si>
    <t>合計</t>
    <rPh sb="0" eb="2">
      <t>ゴウケイ</t>
    </rPh>
    <phoneticPr fontId="17"/>
  </si>
  <si>
    <t>その他</t>
    <rPh sb="0" eb="3">
      <t>ソノタ</t>
    </rPh>
    <phoneticPr fontId="17"/>
  </si>
  <si>
    <t>　　　　通　　　　院</t>
    <rPh sb="4" eb="5">
      <t>ツウ</t>
    </rPh>
    <rPh sb="9" eb="10">
      <t>イン</t>
    </rPh>
    <phoneticPr fontId="6"/>
  </si>
  <si>
    <t>入　　　　院</t>
    <rPh sb="0" eb="1">
      <t>イリ</t>
    </rPh>
    <rPh sb="5" eb="6">
      <t>イン</t>
    </rPh>
    <phoneticPr fontId="17"/>
  </si>
  <si>
    <t>平成28年</t>
    <rPh sb="0" eb="2">
      <t>ヘイセイ</t>
    </rPh>
    <rPh sb="4" eb="5">
      <t>ネン</t>
    </rPh>
    <phoneticPr fontId="6"/>
  </si>
  <si>
    <t>第６０表　保健所把握精神障害者数（受療別）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ジュリョウ</t>
    </rPh>
    <rPh sb="19" eb="20">
      <t>ベツ</t>
    </rPh>
    <phoneticPr fontId="6"/>
  </si>
  <si>
    <t>　　　※１、２　保健所集計</t>
    <rPh sb="8" eb="11">
      <t>ホケンショ</t>
    </rPh>
    <rPh sb="11" eb="13">
      <t>シュウケイ</t>
    </rPh>
    <phoneticPr fontId="6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</si>
  <si>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6"/>
  </si>
  <si>
    <t>奥尻町</t>
    <rPh sb="0" eb="3">
      <t>オクシリチョウ</t>
    </rPh>
    <phoneticPr fontId="6"/>
  </si>
  <si>
    <t>乙部町</t>
    <rPh sb="0" eb="3">
      <t>オトベチョウ</t>
    </rPh>
    <phoneticPr fontId="6"/>
  </si>
  <si>
    <t>厚沢部町</t>
    <rPh sb="0" eb="4">
      <t>アッサブチョウ</t>
    </rPh>
    <phoneticPr fontId="6"/>
  </si>
  <si>
    <t>上ノ国町</t>
    <rPh sb="0" eb="1">
      <t>カミ</t>
    </rPh>
    <rPh sb="2" eb="4">
      <t>クニチョウ</t>
    </rPh>
    <phoneticPr fontId="6"/>
  </si>
  <si>
    <t>江差町</t>
    <rPh sb="0" eb="3">
      <t>エサシチョウ</t>
    </rPh>
    <phoneticPr fontId="6"/>
  </si>
  <si>
    <t>保健所活動</t>
    <rPh sb="0" eb="3">
      <t>ホケンショ</t>
    </rPh>
    <rPh sb="3" eb="5">
      <t>カツドウ</t>
    </rPh>
    <phoneticPr fontId="6"/>
  </si>
  <si>
    <t>せたな町</t>
    <rPh sb="3" eb="4">
      <t>チョウ</t>
    </rPh>
    <phoneticPr fontId="6"/>
  </si>
  <si>
    <t>今金町</t>
    <rPh sb="0" eb="3">
      <t>イマカネチョウ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</si>
  <si>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</si>
  <si>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</si>
  <si>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函館市</t>
    <rPh sb="0" eb="3">
      <t>ハコダテシ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</si>
  <si>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</si>
  <si>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</si>
  <si>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</si>
  <si>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</si>
  <si>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</si>
  <si>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</si>
  <si>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</si>
  <si>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</si>
  <si>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全道</t>
  </si>
  <si>
    <t>自死遺族</t>
    <rPh sb="0" eb="2">
      <t>ジシ</t>
    </rPh>
    <rPh sb="2" eb="4">
      <t>イゾク</t>
    </rPh>
    <phoneticPr fontId="6"/>
  </si>
  <si>
    <t>発達障害（※２）</t>
    <rPh sb="0" eb="2">
      <t>ハッタツ</t>
    </rPh>
    <rPh sb="2" eb="4">
      <t>ショウガイ</t>
    </rPh>
    <phoneticPr fontId="6"/>
  </si>
  <si>
    <t>高次脳機能障害（※１）</t>
    <rPh sb="0" eb="2">
      <t>コウジ</t>
    </rPh>
    <rPh sb="2" eb="3">
      <t>ノウ</t>
    </rPh>
    <rPh sb="3" eb="5">
      <t>キノウ</t>
    </rPh>
    <rPh sb="5" eb="7">
      <t>ショウガイ</t>
    </rPh>
    <phoneticPr fontId="6"/>
  </si>
  <si>
    <t>災害</t>
    <rPh sb="0" eb="2">
      <t>サイガイ</t>
    </rPh>
    <phoneticPr fontId="6"/>
  </si>
  <si>
    <t>犯罪被害</t>
    <rPh sb="0" eb="2">
      <t>ハンザイ</t>
    </rPh>
    <rPh sb="2" eb="4">
      <t>ヒガイ</t>
    </rPh>
    <phoneticPr fontId="6"/>
  </si>
  <si>
    <t>自殺関連</t>
    <rPh sb="0" eb="2">
      <t>ジサツ</t>
    </rPh>
    <rPh sb="2" eb="4">
      <t>カンレン</t>
    </rPh>
    <phoneticPr fontId="6"/>
  </si>
  <si>
    <t>ひきこもり</t>
    <phoneticPr fontId="6"/>
  </si>
  <si>
    <t>ひきこもり（再掲）</t>
    <rPh sb="6" eb="8">
      <t>サイケイ</t>
    </rPh>
    <phoneticPr fontId="6"/>
  </si>
  <si>
    <t>（再掲）</t>
    <rPh sb="1" eb="3">
      <t>サイケイ</t>
    </rPh>
    <phoneticPr fontId="6"/>
  </si>
  <si>
    <t>計</t>
    <rPh sb="0" eb="1">
      <t>ケイ</t>
    </rPh>
    <phoneticPr fontId="6"/>
  </si>
  <si>
    <t>摂食障害</t>
    <rPh sb="0" eb="2">
      <t>セッショク</t>
    </rPh>
    <rPh sb="2" eb="4">
      <t>ショウガイ</t>
    </rPh>
    <phoneticPr fontId="6"/>
  </si>
  <si>
    <t>心の健康づくり</t>
    <rPh sb="0" eb="1">
      <t>ココロ</t>
    </rPh>
    <rPh sb="2" eb="4">
      <t>ケンコウ</t>
    </rPh>
    <phoneticPr fontId="6"/>
  </si>
  <si>
    <t>思春期</t>
    <rPh sb="0" eb="3">
      <t>シシュンキ</t>
    </rPh>
    <phoneticPr fontId="6"/>
  </si>
  <si>
    <t>ギャンブル</t>
    <phoneticPr fontId="6"/>
  </si>
  <si>
    <t>薬物</t>
    <rPh sb="0" eb="2">
      <t>ヤクブツ</t>
    </rPh>
    <phoneticPr fontId="6"/>
  </si>
  <si>
    <t>アルコール</t>
    <phoneticPr fontId="6"/>
  </si>
  <si>
    <t>社会復帰</t>
    <rPh sb="0" eb="2">
      <t>シャカイ</t>
    </rPh>
    <rPh sb="2" eb="4">
      <t>フッキ</t>
    </rPh>
    <phoneticPr fontId="6"/>
  </si>
  <si>
    <t>老人精神保健</t>
    <rPh sb="0" eb="2">
      <t>ロウジン</t>
    </rPh>
    <rPh sb="2" eb="4">
      <t>セイシン</t>
    </rPh>
    <rPh sb="4" eb="6">
      <t>ホケン</t>
    </rPh>
    <phoneticPr fontId="6"/>
  </si>
  <si>
    <t>延人員</t>
    <rPh sb="0" eb="1">
      <t>ノ</t>
    </rPh>
    <rPh sb="1" eb="3">
      <t>ジンイン</t>
    </rPh>
    <phoneticPr fontId="6"/>
  </si>
  <si>
    <t>実人員</t>
    <rPh sb="0" eb="3">
      <t>ジツジンイン</t>
    </rPh>
    <phoneticPr fontId="6"/>
  </si>
  <si>
    <t>訪問指導</t>
    <rPh sb="0" eb="2">
      <t>ホウモン</t>
    </rPh>
    <rPh sb="2" eb="4">
      <t>シドウ</t>
    </rPh>
    <phoneticPr fontId="6"/>
  </si>
  <si>
    <t>デイ・ケア</t>
    <phoneticPr fontId="6"/>
  </si>
  <si>
    <t>相談</t>
    <rPh sb="0" eb="2">
      <t>ソウダン</t>
    </rPh>
    <phoneticPr fontId="6"/>
  </si>
  <si>
    <t>平成28年度</t>
    <phoneticPr fontId="6"/>
  </si>
  <si>
    <t>第６１－１表　精神保健事業（相談等）</t>
    <rPh sb="5" eb="6">
      <t>ヒョウ</t>
    </rPh>
    <rPh sb="14" eb="16">
      <t>ソウダン</t>
    </rPh>
    <rPh sb="16" eb="17">
      <t>トウ</t>
    </rPh>
    <phoneticPr fontId="6"/>
  </si>
  <si>
    <t>高次脳機能
障害（※１）</t>
    <rPh sb="0" eb="2">
      <t>コウジ</t>
    </rPh>
    <rPh sb="2" eb="3">
      <t>ノウ</t>
    </rPh>
    <rPh sb="3" eb="5">
      <t>キノウ</t>
    </rPh>
    <rPh sb="6" eb="8">
      <t>ショウガイ</t>
    </rPh>
    <phoneticPr fontId="6"/>
  </si>
  <si>
    <t>心の健康　　　づくり</t>
    <rPh sb="0" eb="1">
      <t>ココロ</t>
    </rPh>
    <rPh sb="2" eb="4">
      <t>ケンコウ</t>
    </rPh>
    <phoneticPr fontId="6"/>
  </si>
  <si>
    <t>電子メールによる相談</t>
    <rPh sb="0" eb="2">
      <t>デンシ</t>
    </rPh>
    <rPh sb="8" eb="10">
      <t>ソウダン</t>
    </rPh>
    <phoneticPr fontId="6"/>
  </si>
  <si>
    <t>電話による相談</t>
    <rPh sb="0" eb="2">
      <t>デンワ</t>
    </rPh>
    <rPh sb="5" eb="7">
      <t>ソウダン</t>
    </rPh>
    <phoneticPr fontId="6"/>
  </si>
  <si>
    <t>第６１－２表　精神保健事業（電話相談等）</t>
    <rPh sb="5" eb="6">
      <t>ヒョウ</t>
    </rPh>
    <rPh sb="14" eb="16">
      <t>デンワ</t>
    </rPh>
    <rPh sb="16" eb="18">
      <t>ソウダン</t>
    </rPh>
    <rPh sb="18" eb="19">
      <t>トウ</t>
    </rPh>
    <phoneticPr fontId="6"/>
  </si>
  <si>
    <t>資料　地域保健・健康増進事業報告、保健所集計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6"/>
  </si>
  <si>
    <t>開催回数</t>
    <rPh sb="0" eb="2">
      <t>カイサイ</t>
    </rPh>
    <rPh sb="2" eb="4">
      <t>カイスウ</t>
    </rPh>
    <phoneticPr fontId="6"/>
  </si>
  <si>
    <t>うつ病に関する教室等（再掲）</t>
    <rPh sb="2" eb="3">
      <t>ビョウ</t>
    </rPh>
    <rPh sb="4" eb="5">
      <t>カン</t>
    </rPh>
    <rPh sb="7" eb="9">
      <t>キョウシツ</t>
    </rPh>
    <rPh sb="9" eb="10">
      <t>トウ</t>
    </rPh>
    <rPh sb="11" eb="13">
      <t>サイケイ</t>
    </rPh>
    <phoneticPr fontId="6"/>
  </si>
  <si>
    <t>３級</t>
  </si>
  <si>
    <t>２級</t>
  </si>
  <si>
    <t>１級</t>
  </si>
  <si>
    <t>新規交付数</t>
    <phoneticPr fontId="6"/>
  </si>
  <si>
    <t>手帳所持者数</t>
    <phoneticPr fontId="6"/>
  </si>
  <si>
    <t>訓練延日数</t>
    <phoneticPr fontId="6"/>
  </si>
  <si>
    <t>訓練者数</t>
  </si>
  <si>
    <t>委託事業者数</t>
    <rPh sb="0" eb="2">
      <t>イタク</t>
    </rPh>
    <rPh sb="2" eb="4">
      <t>ジギョウ</t>
    </rPh>
    <rPh sb="4" eb="5">
      <t>モノ</t>
    </rPh>
    <rPh sb="5" eb="6">
      <t>スウ</t>
    </rPh>
    <phoneticPr fontId="6"/>
  </si>
  <si>
    <t>地域住民と精神障害者との地域交流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6">
      <t>コウリュウ</t>
    </rPh>
    <phoneticPr fontId="6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</si>
  <si>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ナド</t>
    </rPh>
    <phoneticPr fontId="6"/>
  </si>
  <si>
    <t>精神障害者保健福祉手帳</t>
    <phoneticPr fontId="6"/>
  </si>
  <si>
    <t>職親事業</t>
    <phoneticPr fontId="6"/>
  </si>
  <si>
    <t>普及啓発</t>
    <rPh sb="0" eb="2">
      <t>フキュウ</t>
    </rPh>
    <rPh sb="2" eb="4">
      <t>ケイハツ</t>
    </rPh>
    <phoneticPr fontId="6"/>
  </si>
  <si>
    <t>第６１－３表　精神保健事業（普及啓発等）</t>
    <rPh sb="5" eb="6">
      <t>ヒョウ</t>
    </rPh>
    <rPh sb="14" eb="16">
      <t>フキュウ</t>
    </rPh>
    <rPh sb="16" eb="18">
      <t>ケイハツ</t>
    </rPh>
    <rPh sb="18" eb="19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</si>
</sst>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;[Red]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9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sz val="11"/>
      <name val="ＭＳ 明朝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Arial"/>
      <family val="2"/>
    </font>
    <font>
      <b/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0"/>
    <xf numFmtId="0" fontId="13" fillId="0" borderId="0"/>
  </cellStyleXfs>
  <cellXfs count="412">
    <xf numFmtId="0" fontId="0" fillId="0" borderId="0" xfId="0">
      <alignment vertical="center"/>
    </xf>
    <xf numFmtId="38" fontId="2" fillId="0" borderId="0" xfId="2" applyFont="1" applyFill="1" applyAlignment="1">
      <alignment horizontal="right"/>
    </xf>
    <xf numFmtId="176" fontId="2" fillId="0" borderId="0" xfId="2" applyNumberFormat="1" applyFont="1" applyFill="1" applyAlignment="1">
      <alignment horizontal="center"/>
    </xf>
    <xf numFmtId="38" fontId="2" fillId="0" borderId="0" xfId="2" applyFont="1" applyFill="1" applyAlignment="1">
      <alignment horizontal="left"/>
    </xf>
    <xf numFmtId="177" fontId="4" fillId="0" borderId="0" xfId="2" applyNumberFormat="1" applyFont="1" applyFill="1"/>
    <xf numFmtId="177" fontId="4" fillId="0" borderId="0" xfId="2" applyNumberFormat="1" applyFont="1" applyFill="1" applyAlignment="1">
      <alignment horizontal="left"/>
    </xf>
    <xf numFmtId="38" fontId="5" fillId="0" borderId="0" xfId="2" applyFont="1" applyFill="1" applyAlignment="1">
      <alignment horizontal="left"/>
    </xf>
    <xf numFmtId="38" fontId="7" fillId="0" borderId="0" xfId="2" applyFont="1" applyFill="1" applyAlignment="1">
      <alignment horizontal="right"/>
    </xf>
    <xf numFmtId="176" fontId="7" fillId="0" borderId="0" xfId="2" applyNumberFormat="1" applyFont="1" applyFill="1" applyAlignment="1">
      <alignment horizontal="center"/>
    </xf>
    <xf numFmtId="38" fontId="7" fillId="0" borderId="0" xfId="2" applyFont="1" applyFill="1" applyAlignment="1">
      <alignment horizontal="left"/>
    </xf>
    <xf numFmtId="38" fontId="8" fillId="0" borderId="0" xfId="2" applyFont="1" applyFill="1" applyAlignment="1">
      <alignment horizontal="right"/>
    </xf>
    <xf numFmtId="38" fontId="9" fillId="0" borderId="0" xfId="2" applyFont="1" applyFill="1" applyAlignment="1">
      <alignment horizontal="center"/>
    </xf>
    <xf numFmtId="38" fontId="10" fillId="2" borderId="1" xfId="2" applyNumberFormat="1" applyFont="1" applyFill="1" applyBorder="1" applyAlignment="1">
      <alignment horizontal="right" vertical="center"/>
    </xf>
    <xf numFmtId="176" fontId="10" fillId="2" borderId="1" xfId="2" applyNumberFormat="1" applyFont="1" applyFill="1" applyBorder="1" applyAlignment="1">
      <alignment horizontal="right" vertical="center"/>
    </xf>
    <xf numFmtId="38" fontId="10" fillId="2" borderId="1" xfId="2" applyFont="1" applyFill="1" applyBorder="1" applyAlignment="1">
      <alignment horizontal="right" vertical="center"/>
    </xf>
    <xf numFmtId="38" fontId="7" fillId="2" borderId="1" xfId="2" applyFont="1" applyFill="1" applyBorder="1" applyAlignment="1">
      <alignment horizontal="left" vertical="center"/>
    </xf>
    <xf numFmtId="38" fontId="10" fillId="3" borderId="1" xfId="2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left" vertical="center" wrapText="1"/>
    </xf>
    <xf numFmtId="38" fontId="7" fillId="2" borderId="1" xfId="2" applyFont="1" applyFill="1" applyBorder="1" applyAlignment="1">
      <alignment horizontal="right" vertical="center"/>
    </xf>
    <xf numFmtId="176" fontId="7" fillId="3" borderId="1" xfId="2" applyNumberFormat="1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right" vertical="center"/>
    </xf>
    <xf numFmtId="38" fontId="7" fillId="4" borderId="1" xfId="2" applyFont="1" applyFill="1" applyBorder="1" applyAlignment="1">
      <alignment horizontal="right" vertical="center"/>
    </xf>
    <xf numFmtId="176" fontId="7" fillId="4" borderId="1" xfId="2" applyNumberFormat="1" applyFont="1" applyFill="1" applyBorder="1" applyAlignment="1">
      <alignment horizontal="right" vertical="center"/>
    </xf>
    <xf numFmtId="38" fontId="7" fillId="4" borderId="1" xfId="2" applyFont="1" applyFill="1" applyBorder="1" applyAlignment="1">
      <alignment horizontal="left" vertical="center"/>
    </xf>
    <xf numFmtId="38" fontId="11" fillId="0" borderId="0" xfId="2" applyFont="1" applyFill="1" applyAlignment="1">
      <alignment horizontal="center"/>
    </xf>
    <xf numFmtId="38" fontId="7" fillId="5" borderId="1" xfId="2" applyFont="1" applyFill="1" applyBorder="1" applyAlignment="1">
      <alignment horizontal="right"/>
    </xf>
    <xf numFmtId="176" fontId="7" fillId="5" borderId="1" xfId="2" applyNumberFormat="1" applyFont="1" applyFill="1" applyBorder="1" applyAlignment="1">
      <alignment horizontal="right"/>
    </xf>
    <xf numFmtId="38" fontId="7" fillId="5" borderId="1" xfId="2" applyFont="1" applyFill="1" applyBorder="1" applyAlignment="1">
      <alignment horizontal="left"/>
    </xf>
    <xf numFmtId="38" fontId="2" fillId="0" borderId="0" xfId="2" applyFont="1" applyFill="1" applyAlignment="1">
      <alignment horizontal="center"/>
    </xf>
    <xf numFmtId="38" fontId="11" fillId="0" borderId="0" xfId="2" applyFont="1" applyFill="1" applyBorder="1" applyAlignment="1">
      <alignment horizontal="center" wrapText="1"/>
    </xf>
    <xf numFmtId="38" fontId="7" fillId="0" borderId="2" xfId="2" applyFont="1" applyFill="1" applyBorder="1" applyAlignment="1">
      <alignment horizontal="center" vertical="center" textRotation="255"/>
    </xf>
    <xf numFmtId="38" fontId="7" fillId="0" borderId="2" xfId="2" applyFont="1" applyFill="1" applyBorder="1" applyAlignment="1">
      <alignment horizontal="center" vertical="top" textRotation="255" wrapText="1"/>
    </xf>
    <xf numFmtId="0" fontId="7" fillId="0" borderId="2" xfId="3" applyFont="1" applyFill="1" applyBorder="1" applyAlignment="1">
      <alignment vertical="center" textRotation="255"/>
    </xf>
    <xf numFmtId="38" fontId="7" fillId="0" borderId="2" xfId="2" applyFont="1" applyFill="1" applyBorder="1" applyAlignment="1">
      <alignment horizontal="center" vertical="distributed" textRotation="255" justifyLastLine="1"/>
    </xf>
    <xf numFmtId="38" fontId="7" fillId="0" borderId="3" xfId="2" applyFont="1" applyFill="1" applyBorder="1" applyAlignment="1">
      <alignment horizontal="center" vertical="distributed" textRotation="255" justifyLastLine="1"/>
    </xf>
    <xf numFmtId="0" fontId="7" fillId="0" borderId="2" xfId="2" applyNumberFormat="1" applyFont="1" applyFill="1" applyBorder="1" applyAlignment="1">
      <alignment horizontal="center" vertical="distributed" textRotation="255" justifyLastLine="1"/>
    </xf>
    <xf numFmtId="0" fontId="7" fillId="0" borderId="3" xfId="2" applyNumberFormat="1" applyFont="1" applyFill="1" applyBorder="1" applyAlignment="1">
      <alignment horizontal="center" vertical="distributed" textRotation="255" justifyLastLine="1"/>
    </xf>
    <xf numFmtId="49" fontId="7" fillId="0" borderId="3" xfId="2" applyNumberFormat="1" applyFont="1" applyFill="1" applyBorder="1" applyAlignment="1">
      <alignment horizontal="center" vertical="distributed" textRotation="255" wrapText="1" justifyLastLine="1"/>
    </xf>
    <xf numFmtId="176" fontId="7" fillId="0" borderId="2" xfId="2" applyNumberFormat="1" applyFont="1" applyFill="1" applyBorder="1" applyAlignment="1">
      <alignment horizontal="center" vertical="center" textRotation="255"/>
    </xf>
    <xf numFmtId="38" fontId="7" fillId="0" borderId="3" xfId="2" applyFont="1" applyFill="1" applyBorder="1" applyAlignment="1">
      <alignment horizontal="left"/>
    </xf>
    <xf numFmtId="38" fontId="2" fillId="0" borderId="0" xfId="2" applyFont="1" applyFill="1" applyAlignment="1">
      <alignment horizontal="right" vertical="center"/>
    </xf>
    <xf numFmtId="38" fontId="2" fillId="0" borderId="0" xfId="2" applyFont="1" applyFill="1" applyBorder="1" applyAlignment="1">
      <alignment horizontal="right" vertical="center" wrapText="1"/>
    </xf>
    <xf numFmtId="38" fontId="7" fillId="0" borderId="3" xfId="2" applyFont="1" applyFill="1" applyBorder="1" applyAlignment="1">
      <alignment horizontal="center" vertical="center" textRotation="255"/>
    </xf>
    <xf numFmtId="38" fontId="7" fillId="0" borderId="3" xfId="2" applyFont="1" applyFill="1" applyBorder="1" applyAlignment="1">
      <alignment horizontal="center" vertical="top" textRotation="255" wrapText="1"/>
    </xf>
    <xf numFmtId="0" fontId="7" fillId="0" borderId="3" xfId="3" applyFont="1" applyFill="1" applyBorder="1" applyAlignment="1">
      <alignment vertical="center" textRotation="255"/>
    </xf>
    <xf numFmtId="38" fontId="7" fillId="0" borderId="4" xfId="2" applyFont="1" applyFill="1" applyBorder="1" applyAlignment="1">
      <alignment horizontal="center" vertical="distributed" textRotation="255" justifyLastLine="1"/>
    </xf>
    <xf numFmtId="38" fontId="7" fillId="0" borderId="1" xfId="2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distributed" textRotation="255" justifyLastLine="1"/>
    </xf>
    <xf numFmtId="38" fontId="7" fillId="0" borderId="5" xfId="2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 textRotation="255"/>
    </xf>
    <xf numFmtId="38" fontId="7" fillId="0" borderId="3" xfId="2" applyFont="1" applyFill="1" applyBorder="1" applyAlignment="1">
      <alignment horizontal="left" vertical="center"/>
    </xf>
    <xf numFmtId="38" fontId="2" fillId="0" borderId="0" xfId="2" applyFont="1" applyFill="1" applyBorder="1" applyAlignment="1">
      <alignment horizontal="right" wrapText="1"/>
    </xf>
    <xf numFmtId="38" fontId="7" fillId="0" borderId="4" xfId="2" applyFont="1" applyFill="1" applyBorder="1" applyAlignment="1">
      <alignment horizontal="center" vertical="center" textRotation="255"/>
    </xf>
    <xf numFmtId="38" fontId="7" fillId="0" borderId="4" xfId="2" applyFont="1" applyFill="1" applyBorder="1" applyAlignment="1">
      <alignment horizontal="center" vertical="top" textRotation="255" wrapText="1"/>
    </xf>
    <xf numFmtId="38" fontId="7" fillId="0" borderId="6" xfId="2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/>
    </xf>
    <xf numFmtId="176" fontId="7" fillId="0" borderId="4" xfId="2" applyNumberFormat="1" applyFont="1" applyFill="1" applyBorder="1" applyAlignment="1">
      <alignment horizontal="center" vertical="center" textRotation="255"/>
    </xf>
    <xf numFmtId="38" fontId="7" fillId="0" borderId="1" xfId="2" applyFont="1" applyFill="1" applyBorder="1" applyAlignment="1">
      <alignment horizontal="center"/>
    </xf>
    <xf numFmtId="38" fontId="7" fillId="0" borderId="5" xfId="2" applyFont="1" applyFill="1" applyBorder="1" applyAlignment="1">
      <alignment horizontal="center"/>
    </xf>
    <xf numFmtId="38" fontId="7" fillId="0" borderId="6" xfId="2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left"/>
    </xf>
    <xf numFmtId="38" fontId="7" fillId="0" borderId="8" xfId="2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center"/>
    </xf>
    <xf numFmtId="38" fontId="7" fillId="0" borderId="0" xfId="2" applyFont="1" applyFill="1" applyBorder="1" applyAlignment="1">
      <alignment horizontal="left" vertical="center"/>
    </xf>
    <xf numFmtId="38" fontId="2" fillId="0" borderId="0" xfId="2" applyFont="1" applyAlignment="1">
      <alignment horizontal="right"/>
    </xf>
    <xf numFmtId="176" fontId="2" fillId="0" borderId="0" xfId="2" applyNumberFormat="1" applyFont="1" applyAlignment="1">
      <alignment horizontal="center"/>
    </xf>
    <xf numFmtId="38" fontId="2" fillId="0" borderId="0" xfId="2" applyFont="1" applyAlignment="1">
      <alignment horizontal="left"/>
    </xf>
    <xf numFmtId="177" fontId="4" fillId="0" borderId="0" xfId="2" applyNumberFormat="1" applyFont="1"/>
    <xf numFmtId="177" fontId="4" fillId="0" borderId="0" xfId="2" applyNumberFormat="1" applyFont="1" applyAlignment="1">
      <alignment horizontal="left"/>
    </xf>
    <xf numFmtId="38" fontId="7" fillId="0" borderId="0" xfId="2" applyFont="1" applyAlignment="1">
      <alignment horizontal="right"/>
    </xf>
    <xf numFmtId="176" fontId="7" fillId="0" borderId="0" xfId="2" applyNumberFormat="1" applyFont="1" applyAlignment="1">
      <alignment horizontal="center"/>
    </xf>
    <xf numFmtId="38" fontId="14" fillId="0" borderId="0" xfId="2" applyFont="1" applyFill="1" applyAlignment="1">
      <alignment horizontal="right" vertical="center"/>
    </xf>
    <xf numFmtId="38" fontId="9" fillId="0" borderId="0" xfId="2" applyFont="1" applyFill="1" applyAlignment="1">
      <alignment horizontal="center" vertical="center"/>
    </xf>
    <xf numFmtId="38" fontId="10" fillId="2" borderId="1" xfId="2" applyFont="1" applyFill="1" applyBorder="1" applyAlignment="1">
      <alignment horizontal="left" vertical="center"/>
    </xf>
    <xf numFmtId="176" fontId="10" fillId="3" borderId="1" xfId="2" applyNumberFormat="1" applyFont="1" applyFill="1" applyBorder="1" applyAlignment="1">
      <alignment horizontal="right" vertical="center"/>
    </xf>
    <xf numFmtId="38" fontId="10" fillId="3" borderId="1" xfId="2" applyFont="1" applyFill="1" applyBorder="1" applyAlignment="1">
      <alignment horizontal="left" vertical="center" wrapText="1"/>
    </xf>
    <xf numFmtId="38" fontId="11" fillId="6" borderId="0" xfId="2" applyFont="1" applyFill="1" applyAlignment="1">
      <alignment horizontal="center"/>
    </xf>
    <xf numFmtId="38" fontId="7" fillId="0" borderId="0" xfId="2" applyFont="1" applyFill="1" applyBorder="1" applyAlignment="1">
      <alignment horizontal="center" wrapText="1"/>
    </xf>
    <xf numFmtId="38" fontId="7" fillId="7" borderId="2" xfId="2" applyFont="1" applyFill="1" applyBorder="1" applyAlignment="1">
      <alignment horizontal="center" vertical="center" textRotation="255"/>
    </xf>
    <xf numFmtId="38" fontId="7" fillId="7" borderId="2" xfId="2" applyFont="1" applyFill="1" applyBorder="1" applyAlignment="1">
      <alignment horizontal="center" vertical="top" textRotation="255" wrapText="1"/>
    </xf>
    <xf numFmtId="38" fontId="7" fillId="0" borderId="2" xfId="2" applyFont="1" applyFill="1" applyBorder="1" applyAlignment="1">
      <alignment horizontal="center" vertical="distributed" textRotation="255" justifyLastLine="1"/>
    </xf>
    <xf numFmtId="38" fontId="7" fillId="0" borderId="3" xfId="2" applyFont="1" applyBorder="1" applyAlignment="1">
      <alignment horizontal="left"/>
    </xf>
    <xf numFmtId="38" fontId="2" fillId="0" borderId="0" xfId="2" applyFont="1" applyFill="1" applyBorder="1" applyAlignment="1">
      <alignment horizontal="center" vertical="center" wrapText="1"/>
    </xf>
    <xf numFmtId="38" fontId="7" fillId="7" borderId="3" xfId="2" applyFont="1" applyFill="1" applyBorder="1" applyAlignment="1">
      <alignment horizontal="center" vertical="center" textRotation="255"/>
    </xf>
    <xf numFmtId="38" fontId="7" fillId="7" borderId="3" xfId="2" applyFont="1" applyFill="1" applyBorder="1" applyAlignment="1">
      <alignment horizontal="center" vertical="top" textRotation="255" wrapText="1"/>
    </xf>
    <xf numFmtId="38" fontId="7" fillId="0" borderId="9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 textRotation="255"/>
    </xf>
    <xf numFmtId="38" fontId="7" fillId="0" borderId="3" xfId="2" applyFont="1" applyBorder="1" applyAlignment="1">
      <alignment horizontal="left" vertical="center"/>
    </xf>
    <xf numFmtId="38" fontId="7" fillId="7" borderId="4" xfId="2" applyFont="1" applyFill="1" applyBorder="1" applyAlignment="1">
      <alignment horizontal="center" vertical="center" textRotation="255"/>
    </xf>
    <xf numFmtId="38" fontId="7" fillId="7" borderId="4" xfId="2" applyFont="1" applyFill="1" applyBorder="1" applyAlignment="1">
      <alignment horizontal="center" vertical="top" textRotation="255" wrapText="1"/>
    </xf>
    <xf numFmtId="38" fontId="7" fillId="0" borderId="1" xfId="2" quotePrefix="1" applyFont="1" applyBorder="1" applyAlignment="1">
      <alignment horizontal="center"/>
    </xf>
    <xf numFmtId="38" fontId="7" fillId="0" borderId="1" xfId="2" applyFont="1" applyBorder="1" applyAlignment="1">
      <alignment horizontal="center"/>
    </xf>
    <xf numFmtId="38" fontId="7" fillId="0" borderId="5" xfId="2" applyFont="1" applyBorder="1" applyAlignment="1">
      <alignment horizontal="center"/>
    </xf>
    <xf numFmtId="38" fontId="7" fillId="0" borderId="4" xfId="2" applyFont="1" applyBorder="1" applyAlignment="1">
      <alignment horizontal="left"/>
    </xf>
    <xf numFmtId="38" fontId="7" fillId="0" borderId="0" xfId="2" applyFont="1" applyBorder="1" applyAlignment="1">
      <alignment horizontal="right"/>
    </xf>
    <xf numFmtId="38" fontId="7" fillId="0" borderId="0" xfId="2" applyFont="1" applyAlignment="1">
      <alignment horizontal="left"/>
    </xf>
    <xf numFmtId="38" fontId="10" fillId="0" borderId="0" xfId="2" applyFont="1" applyAlignment="1">
      <alignment horizontal="left"/>
    </xf>
    <xf numFmtId="38" fontId="7" fillId="0" borderId="0" xfId="2" applyFont="1" applyFill="1" applyBorder="1" applyAlignment="1">
      <alignment horizontal="left"/>
    </xf>
    <xf numFmtId="38" fontId="14" fillId="2" borderId="0" xfId="2" applyFont="1" applyFill="1" applyAlignment="1">
      <alignment horizontal="right" vertical="center"/>
    </xf>
    <xf numFmtId="38" fontId="9" fillId="2" borderId="0" xfId="2" applyFont="1" applyFill="1" applyAlignment="1">
      <alignment horizontal="center" vertical="center"/>
    </xf>
    <xf numFmtId="38" fontId="14" fillId="3" borderId="0" xfId="2" applyFont="1" applyFill="1" applyAlignment="1">
      <alignment horizontal="right" vertical="center"/>
    </xf>
    <xf numFmtId="38" fontId="9" fillId="3" borderId="0" xfId="2" applyFont="1" applyFill="1" applyAlignment="1">
      <alignment horizontal="center" vertical="center"/>
    </xf>
    <xf numFmtId="38" fontId="2" fillId="2" borderId="0" xfId="2" applyFont="1" applyFill="1" applyAlignment="1">
      <alignment horizontal="right"/>
    </xf>
    <xf numFmtId="38" fontId="9" fillId="2" borderId="0" xfId="2" applyFont="1" applyFill="1" applyAlignment="1">
      <alignment horizontal="center"/>
    </xf>
    <xf numFmtId="38" fontId="7" fillId="2" borderId="1" xfId="2" applyFont="1" applyFill="1" applyBorder="1" applyAlignment="1">
      <alignment horizontal="right"/>
    </xf>
    <xf numFmtId="176" fontId="7" fillId="2" borderId="1" xfId="2" applyNumberFormat="1" applyFont="1" applyFill="1" applyBorder="1" applyAlignment="1">
      <alignment horizontal="right"/>
    </xf>
    <xf numFmtId="38" fontId="2" fillId="3" borderId="0" xfId="2" applyFont="1" applyFill="1" applyAlignment="1">
      <alignment horizontal="right" vertical="center"/>
    </xf>
    <xf numFmtId="38" fontId="2" fillId="4" borderId="0" xfId="2" applyFont="1" applyFill="1" applyAlignment="1">
      <alignment horizontal="right"/>
    </xf>
    <xf numFmtId="38" fontId="9" fillId="4" borderId="0" xfId="2" applyFont="1" applyFill="1" applyAlignment="1">
      <alignment horizontal="center"/>
    </xf>
    <xf numFmtId="38" fontId="7" fillId="4" borderId="1" xfId="2" applyFont="1" applyFill="1" applyBorder="1" applyAlignment="1">
      <alignment horizontal="right"/>
    </xf>
    <xf numFmtId="176" fontId="7" fillId="4" borderId="1" xfId="2" applyNumberFormat="1" applyFont="1" applyFill="1" applyBorder="1" applyAlignment="1">
      <alignment horizontal="right"/>
    </xf>
    <xf numFmtId="38" fontId="11" fillId="2" borderId="0" xfId="2" applyFont="1" applyFill="1" applyAlignment="1">
      <alignment horizontal="center"/>
    </xf>
    <xf numFmtId="38" fontId="11" fillId="3" borderId="0" xfId="2" applyFont="1" applyFill="1" applyAlignment="1">
      <alignment horizontal="center" vertical="center"/>
    </xf>
    <xf numFmtId="38" fontId="7" fillId="5" borderId="1" xfId="2" applyFont="1" applyFill="1" applyBorder="1" applyAlignment="1">
      <alignment horizontal="left" vertical="center"/>
    </xf>
    <xf numFmtId="38" fontId="11" fillId="0" borderId="0" xfId="2" applyFont="1" applyFill="1" applyBorder="1" applyAlignment="1">
      <alignment horizontal="right" wrapText="1"/>
    </xf>
    <xf numFmtId="38" fontId="7" fillId="0" borderId="1" xfId="2" quotePrefix="1" applyFont="1" applyFill="1" applyBorder="1" applyAlignment="1">
      <alignment horizontal="center"/>
    </xf>
    <xf numFmtId="176" fontId="7" fillId="8" borderId="1" xfId="2" applyNumberFormat="1" applyFont="1" applyFill="1" applyBorder="1" applyAlignment="1">
      <alignment horizontal="right" vertical="center"/>
    </xf>
    <xf numFmtId="38" fontId="7" fillId="8" borderId="1" xfId="2" applyFont="1" applyFill="1" applyBorder="1" applyAlignment="1">
      <alignment horizontal="right" vertical="center"/>
    </xf>
    <xf numFmtId="0" fontId="7" fillId="0" borderId="2" xfId="3" applyFont="1" applyFill="1" applyBorder="1"/>
    <xf numFmtId="38" fontId="7" fillId="0" borderId="0" xfId="2" applyFont="1" applyFill="1" applyBorder="1" applyAlignment="1">
      <alignment horizontal="right" vertical="center" wrapText="1"/>
    </xf>
    <xf numFmtId="38" fontId="7" fillId="0" borderId="3" xfId="2" applyFont="1" applyFill="1" applyBorder="1" applyAlignment="1">
      <alignment horizontal="center" vertical="distributed" textRotation="255" justifyLastLine="1"/>
    </xf>
    <xf numFmtId="0" fontId="7" fillId="0" borderId="3" xfId="3" applyFont="1" applyFill="1" applyBorder="1"/>
    <xf numFmtId="38" fontId="7" fillId="0" borderId="0" xfId="2" applyFont="1" applyFill="1" applyBorder="1" applyAlignment="1">
      <alignment horizontal="right" wrapText="1"/>
    </xf>
    <xf numFmtId="38" fontId="15" fillId="0" borderId="0" xfId="2" applyFont="1" applyAlignment="1">
      <alignment horizontal="right"/>
    </xf>
    <xf numFmtId="38" fontId="15" fillId="0" borderId="0" xfId="2" applyFont="1" applyAlignment="1">
      <alignment horizontal="left"/>
    </xf>
    <xf numFmtId="38" fontId="16" fillId="2" borderId="0" xfId="2" applyFont="1" applyFill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6" fillId="3" borderId="0" xfId="2" applyFont="1" applyFill="1" applyAlignment="1">
      <alignment horizontal="right" vertical="center"/>
    </xf>
    <xf numFmtId="38" fontId="15" fillId="2" borderId="0" xfId="2" applyFont="1" applyFill="1" applyAlignment="1">
      <alignment horizontal="right"/>
    </xf>
    <xf numFmtId="38" fontId="7" fillId="2" borderId="1" xfId="2" applyFont="1" applyFill="1" applyBorder="1" applyAlignment="1">
      <alignment horizontal="left"/>
    </xf>
    <xf numFmtId="38" fontId="15" fillId="3" borderId="0" xfId="2" applyFont="1" applyFill="1" applyAlignment="1">
      <alignment horizontal="right" vertical="center"/>
    </xf>
    <xf numFmtId="38" fontId="15" fillId="4" borderId="0" xfId="2" applyFont="1" applyFill="1" applyAlignment="1">
      <alignment horizontal="right"/>
    </xf>
    <xf numFmtId="38" fontId="7" fillId="4" borderId="1" xfId="2" applyFont="1" applyFill="1" applyBorder="1" applyAlignment="1">
      <alignment horizontal="left"/>
    </xf>
    <xf numFmtId="38" fontId="2" fillId="2" borderId="0" xfId="2" applyFont="1" applyFill="1" applyBorder="1" applyAlignment="1">
      <alignment horizontal="right"/>
    </xf>
    <xf numFmtId="38" fontId="15" fillId="5" borderId="0" xfId="2" applyFont="1" applyFill="1" applyAlignment="1">
      <alignment horizontal="right"/>
    </xf>
    <xf numFmtId="38" fontId="15" fillId="9" borderId="0" xfId="2" applyFont="1" applyFill="1" applyAlignment="1">
      <alignment horizontal="right"/>
    </xf>
    <xf numFmtId="38" fontId="15" fillId="0" borderId="0" xfId="2" applyFont="1" applyBorder="1" applyAlignment="1">
      <alignment horizontal="right"/>
    </xf>
    <xf numFmtId="0" fontId="7" fillId="0" borderId="2" xfId="4" applyFont="1" applyFill="1" applyBorder="1" applyAlignment="1">
      <alignment horizontal="center" vertical="top" textRotation="255"/>
    </xf>
    <xf numFmtId="38" fontId="7" fillId="0" borderId="2" xfId="2" applyFont="1" applyFill="1" applyBorder="1" applyAlignment="1">
      <alignment horizontal="center" vertical="top" textRotation="255"/>
    </xf>
    <xf numFmtId="38" fontId="7" fillId="0" borderId="10" xfId="2" applyFont="1" applyFill="1" applyBorder="1" applyAlignment="1">
      <alignment horizontal="center" vertical="top" textRotation="255" shrinkToFit="1"/>
    </xf>
    <xf numFmtId="38" fontId="7" fillId="0" borderId="2" xfId="2" applyFont="1" applyFill="1" applyBorder="1" applyAlignment="1">
      <alignment horizontal="center" vertical="top" textRotation="255" wrapText="1" shrinkToFit="1"/>
    </xf>
    <xf numFmtId="38" fontId="7" fillId="0" borderId="11" xfId="2" applyFont="1" applyFill="1" applyBorder="1" applyAlignment="1">
      <alignment horizontal="center" vertical="top" textRotation="255"/>
    </xf>
    <xf numFmtId="38" fontId="7" fillId="0" borderId="2" xfId="2" applyFont="1" applyFill="1" applyBorder="1" applyAlignment="1">
      <alignment horizontal="center" vertical="top" textRotation="255" shrinkToFit="1"/>
    </xf>
    <xf numFmtId="38" fontId="7" fillId="0" borderId="2" xfId="2" applyFont="1" applyBorder="1" applyAlignment="1">
      <alignment horizontal="left" vertical="top" textRotation="255"/>
    </xf>
    <xf numFmtId="0" fontId="7" fillId="0" borderId="3" xfId="4" applyFont="1" applyFill="1" applyBorder="1" applyAlignment="1">
      <alignment horizontal="center" vertical="top" textRotation="255"/>
    </xf>
    <xf numFmtId="38" fontId="7" fillId="0" borderId="3" xfId="2" applyFont="1" applyFill="1" applyBorder="1" applyAlignment="1">
      <alignment horizontal="center" vertical="top" textRotation="255"/>
    </xf>
    <xf numFmtId="38" fontId="7" fillId="0" borderId="12" xfId="2" applyFont="1" applyFill="1" applyBorder="1" applyAlignment="1">
      <alignment horizontal="center" vertical="top" textRotation="255" shrinkToFit="1"/>
    </xf>
    <xf numFmtId="38" fontId="7" fillId="0" borderId="3" xfId="2" applyFont="1" applyFill="1" applyBorder="1" applyAlignment="1">
      <alignment horizontal="center" vertical="top" textRotation="255" wrapText="1" shrinkToFit="1"/>
    </xf>
    <xf numFmtId="38" fontId="7" fillId="0" borderId="9" xfId="2" applyFont="1" applyFill="1" applyBorder="1" applyAlignment="1">
      <alignment horizontal="center" vertical="top" textRotation="255"/>
    </xf>
    <xf numFmtId="38" fontId="7" fillId="0" borderId="3" xfId="2" applyFont="1" applyFill="1" applyBorder="1" applyAlignment="1">
      <alignment horizontal="center" vertical="top" textRotation="255" shrinkToFit="1"/>
    </xf>
    <xf numFmtId="38" fontId="7" fillId="0" borderId="3" xfId="2" applyFont="1" applyBorder="1" applyAlignment="1">
      <alignment horizontal="left" vertical="top" textRotation="255"/>
    </xf>
    <xf numFmtId="38" fontId="7" fillId="0" borderId="4" xfId="2" applyFont="1" applyFill="1" applyBorder="1" applyAlignment="1">
      <alignment horizontal="center" vertical="top" textRotation="255"/>
    </xf>
    <xf numFmtId="38" fontId="7" fillId="0" borderId="13" xfId="2" applyFont="1" applyFill="1" applyBorder="1" applyAlignment="1">
      <alignment horizontal="center" vertical="top" textRotation="255" shrinkToFit="1"/>
    </xf>
    <xf numFmtId="38" fontId="7" fillId="0" borderId="4" xfId="2" applyFont="1" applyFill="1" applyBorder="1" applyAlignment="1">
      <alignment horizontal="center" vertical="top" textRotation="255" wrapText="1" shrinkToFit="1"/>
    </xf>
    <xf numFmtId="38" fontId="7" fillId="0" borderId="14" xfId="2" applyFont="1" applyFill="1" applyBorder="1" applyAlignment="1">
      <alignment horizontal="center" vertical="top" textRotation="255"/>
    </xf>
    <xf numFmtId="38" fontId="7" fillId="0" borderId="4" xfId="2" applyFont="1" applyFill="1" applyBorder="1" applyAlignment="1">
      <alignment horizontal="center" vertical="top" textRotation="255" shrinkToFit="1"/>
    </xf>
    <xf numFmtId="38" fontId="7" fillId="0" borderId="6" xfId="2" applyFont="1" applyFill="1" applyBorder="1" applyAlignment="1">
      <alignment horizontal="center" vertical="top"/>
    </xf>
    <xf numFmtId="38" fontId="7" fillId="0" borderId="7" xfId="2" applyFont="1" applyFill="1" applyBorder="1" applyAlignment="1">
      <alignment horizontal="center" vertical="top"/>
    </xf>
    <xf numFmtId="38" fontId="7" fillId="0" borderId="5" xfId="2" applyFont="1" applyFill="1" applyBorder="1" applyAlignment="1">
      <alignment horizontal="center" vertical="top"/>
    </xf>
    <xf numFmtId="38" fontId="7" fillId="0" borderId="4" xfId="2" applyFont="1" applyBorder="1" applyAlignment="1">
      <alignment horizontal="left" vertical="top" textRotation="255"/>
    </xf>
    <xf numFmtId="38" fontId="15" fillId="0" borderId="0" xfId="2" applyFont="1" applyFill="1" applyAlignment="1">
      <alignment horizontal="right"/>
    </xf>
    <xf numFmtId="38" fontId="7" fillId="0" borderId="0" xfId="2" applyFont="1" applyFill="1" applyBorder="1" applyAlignment="1">
      <alignment horizontal="center" vertical="top"/>
    </xf>
    <xf numFmtId="38" fontId="8" fillId="0" borderId="0" xfId="1" applyFont="1" applyFill="1" applyAlignment="1"/>
    <xf numFmtId="38" fontId="8" fillId="0" borderId="0" xfId="1" applyFont="1" applyFill="1" applyBorder="1" applyAlignment="1"/>
    <xf numFmtId="38" fontId="18" fillId="0" borderId="0" xfId="1" applyFont="1" applyFill="1" applyAlignment="1"/>
    <xf numFmtId="38" fontId="18" fillId="0" borderId="0" xfId="1" applyFont="1" applyFill="1" applyAlignment="1">
      <alignment horizontal="right"/>
    </xf>
    <xf numFmtId="38" fontId="18" fillId="0" borderId="0" xfId="1" applyFont="1" applyFill="1" applyAlignment="1">
      <alignment horizontal="left"/>
    </xf>
    <xf numFmtId="38" fontId="10" fillId="0" borderId="0" xfId="1" applyFont="1" applyFill="1" applyAlignment="1">
      <alignment horizontal="left"/>
    </xf>
    <xf numFmtId="38" fontId="10" fillId="0" borderId="0" xfId="1" applyFont="1" applyFill="1" applyBorder="1" applyAlignment="1">
      <alignment horizontal="left"/>
    </xf>
    <xf numFmtId="38" fontId="10" fillId="0" borderId="0" xfId="2" applyFont="1" applyBorder="1" applyAlignment="1">
      <alignment horizontal="left" vertical="center"/>
    </xf>
    <xf numFmtId="38" fontId="8" fillId="4" borderId="0" xfId="1" applyFont="1" applyFill="1" applyAlignment="1"/>
    <xf numFmtId="38" fontId="2" fillId="4" borderId="0" xfId="1" applyFont="1" applyFill="1" applyAlignment="1"/>
    <xf numFmtId="38" fontId="2" fillId="4" borderId="0" xfId="1" applyFont="1" applyFill="1" applyBorder="1" applyAlignment="1"/>
    <xf numFmtId="38" fontId="14" fillId="4" borderId="0" xfId="1" applyFont="1" applyFill="1" applyAlignment="1"/>
    <xf numFmtId="38" fontId="10" fillId="4" borderId="1" xfId="1" applyFont="1" applyFill="1" applyBorder="1" applyAlignment="1">
      <alignment horizontal="right"/>
    </xf>
    <xf numFmtId="38" fontId="10" fillId="4" borderId="2" xfId="2" applyFont="1" applyFill="1" applyBorder="1" applyAlignment="1">
      <alignment horizontal="left" vertical="center"/>
    </xf>
    <xf numFmtId="38" fontId="10" fillId="4" borderId="3" xfId="2" applyFont="1" applyFill="1" applyBorder="1" applyAlignment="1">
      <alignment horizontal="left" vertical="center"/>
    </xf>
    <xf numFmtId="38" fontId="14" fillId="4" borderId="0" xfId="1" applyFont="1" applyFill="1" applyBorder="1" applyAlignment="1"/>
    <xf numFmtId="38" fontId="2" fillId="4" borderId="0" xfId="1" applyFont="1" applyFill="1" applyBorder="1" applyAlignment="1">
      <alignment horizontal="right"/>
    </xf>
    <xf numFmtId="38" fontId="14" fillId="4" borderId="0" xfId="1" applyFont="1" applyFill="1" applyBorder="1" applyAlignment="1">
      <alignment horizontal="right"/>
    </xf>
    <xf numFmtId="38" fontId="8" fillId="2" borderId="0" xfId="1" applyFont="1" applyFill="1" applyAlignment="1"/>
    <xf numFmtId="38" fontId="2" fillId="2" borderId="0" xfId="1" applyFont="1" applyFill="1" applyAlignment="1"/>
    <xf numFmtId="38" fontId="2" fillId="2" borderId="0" xfId="1" applyFont="1" applyFill="1" applyBorder="1" applyAlignment="1"/>
    <xf numFmtId="38" fontId="2" fillId="2" borderId="0" xfId="1" applyFont="1" applyFill="1" applyBorder="1" applyAlignment="1">
      <alignment horizontal="right"/>
    </xf>
    <xf numFmtId="38" fontId="14" fillId="2" borderId="0" xfId="1" applyFont="1" applyFill="1" applyBorder="1" applyAlignment="1">
      <alignment horizontal="right"/>
    </xf>
    <xf numFmtId="38" fontId="10" fillId="2" borderId="1" xfId="1" applyFont="1" applyFill="1" applyBorder="1" applyAlignment="1">
      <alignment horizontal="right"/>
    </xf>
    <xf numFmtId="38" fontId="10" fillId="2" borderId="1" xfId="1" applyFont="1" applyFill="1" applyBorder="1" applyAlignment="1"/>
    <xf numFmtId="38" fontId="8" fillId="3" borderId="0" xfId="1" applyFont="1" applyFill="1" applyAlignment="1">
      <alignment vertical="center"/>
    </xf>
    <xf numFmtId="38" fontId="2" fillId="3" borderId="0" xfId="1" applyFont="1" applyFill="1" applyAlignment="1">
      <alignment vertical="center"/>
    </xf>
    <xf numFmtId="38" fontId="2" fillId="3" borderId="0" xfId="1" applyFont="1" applyFill="1" applyBorder="1" applyAlignment="1">
      <alignment vertical="center"/>
    </xf>
    <xf numFmtId="38" fontId="2" fillId="3" borderId="0" xfId="1" applyFont="1" applyFill="1" applyBorder="1" applyAlignment="1">
      <alignment horizontal="right" vertical="center"/>
    </xf>
    <xf numFmtId="38" fontId="14" fillId="3" borderId="0" xfId="1" applyFont="1" applyFill="1" applyBorder="1" applyAlignment="1">
      <alignment horizontal="right" vertical="center"/>
    </xf>
    <xf numFmtId="38" fontId="10" fillId="3" borderId="1" xfId="1" applyFont="1" applyFill="1" applyBorder="1" applyAlignment="1">
      <alignment horizontal="right" vertical="center"/>
    </xf>
    <xf numFmtId="38" fontId="10" fillId="4" borderId="1" xfId="1" applyFont="1" applyFill="1" applyBorder="1" applyAlignment="1"/>
    <xf numFmtId="38" fontId="10" fillId="2" borderId="1" xfId="1" quotePrefix="1" applyFont="1" applyFill="1" applyBorder="1" applyAlignment="1">
      <alignment horizontal="right"/>
    </xf>
    <xf numFmtId="38" fontId="10" fillId="2" borderId="2" xfId="2" applyFont="1" applyFill="1" applyBorder="1" applyAlignment="1">
      <alignment horizontal="left" vertical="center"/>
    </xf>
    <xf numFmtId="38" fontId="10" fillId="2" borderId="1" xfId="1" applyFont="1" applyFill="1" applyBorder="1" applyAlignment="1">
      <alignment horizontal="left" vertical="center"/>
    </xf>
    <xf numFmtId="38" fontId="14" fillId="3" borderId="0" xfId="1" applyFont="1" applyFill="1" applyAlignment="1">
      <alignment vertical="center"/>
    </xf>
    <xf numFmtId="38" fontId="10" fillId="3" borderId="1" xfId="1" applyFont="1" applyFill="1" applyBorder="1" applyAlignment="1">
      <alignment horizontal="left" vertical="center" wrapText="1"/>
    </xf>
    <xf numFmtId="38" fontId="14" fillId="0" borderId="0" xfId="1" applyFont="1" applyFill="1" applyAlignment="1"/>
    <xf numFmtId="38" fontId="10" fillId="10" borderId="1" xfId="1" applyFont="1" applyFill="1" applyBorder="1" applyAlignment="1"/>
    <xf numFmtId="38" fontId="10" fillId="10" borderId="5" xfId="1" applyFont="1" applyFill="1" applyBorder="1" applyAlignment="1">
      <alignment horizontal="right"/>
    </xf>
    <xf numFmtId="38" fontId="10" fillId="10" borderId="1" xfId="1" applyFont="1" applyFill="1" applyBorder="1" applyAlignment="1">
      <alignment horizontal="right"/>
    </xf>
    <xf numFmtId="38" fontId="10" fillId="10" borderId="6" xfId="1" applyFont="1" applyFill="1" applyBorder="1" applyAlignment="1">
      <alignment horizontal="right"/>
    </xf>
    <xf numFmtId="38" fontId="10" fillId="10" borderId="1" xfId="2" applyFont="1" applyFill="1" applyBorder="1" applyAlignment="1">
      <alignment horizontal="right"/>
    </xf>
    <xf numFmtId="38" fontId="10" fillId="10" borderId="11" xfId="1" applyFont="1" applyFill="1" applyBorder="1" applyAlignment="1">
      <alignment horizontal="left" vertical="center"/>
    </xf>
    <xf numFmtId="38" fontId="10" fillId="0" borderId="2" xfId="1" applyFont="1" applyFill="1" applyBorder="1" applyAlignment="1">
      <alignment horizontal="center" vertical="center" textRotation="255" wrapText="1"/>
    </xf>
    <xf numFmtId="38" fontId="10" fillId="0" borderId="2" xfId="1" applyFont="1" applyFill="1" applyBorder="1" applyAlignment="1" applyProtection="1">
      <alignment horizontal="center" vertical="center" textRotation="255" wrapText="1"/>
      <protection locked="0"/>
    </xf>
    <xf numFmtId="0" fontId="10" fillId="0" borderId="2" xfId="0" applyFont="1" applyBorder="1" applyAlignment="1">
      <alignment horizontal="center" vertical="center" textRotation="255" wrapText="1"/>
    </xf>
    <xf numFmtId="38" fontId="10" fillId="0" borderId="11" xfId="1" applyFont="1" applyFill="1" applyBorder="1" applyAlignment="1">
      <alignment horizontal="center" vertical="center" textRotation="255" wrapText="1"/>
    </xf>
    <xf numFmtId="38" fontId="5" fillId="0" borderId="1" xfId="1" applyFont="1" applyFill="1" applyBorder="1" applyAlignment="1">
      <alignment horizontal="center" vertical="center" wrapText="1" shrinkToFi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textRotation="255" wrapText="1"/>
    </xf>
    <xf numFmtId="0" fontId="10" fillId="0" borderId="2" xfId="0" applyFont="1" applyBorder="1" applyAlignment="1">
      <alignment vertical="center" textRotation="255" wrapText="1"/>
    </xf>
    <xf numFmtId="38" fontId="10" fillId="0" borderId="2" xfId="1" applyFont="1" applyFill="1" applyBorder="1" applyAlignment="1">
      <alignment horizontal="center" vertical="top" textRotation="255" wrapText="1"/>
    </xf>
    <xf numFmtId="0" fontId="10" fillId="0" borderId="2" xfId="0" applyFont="1" applyBorder="1" applyAlignment="1">
      <alignment horizontal="center" vertical="top" textRotation="255" wrapText="1"/>
    </xf>
    <xf numFmtId="38" fontId="10" fillId="0" borderId="2" xfId="1" applyFont="1" applyFill="1" applyBorder="1" applyAlignment="1">
      <alignment horizontal="center" vertical="center" textRotation="255"/>
    </xf>
    <xf numFmtId="38" fontId="10" fillId="0" borderId="2" xfId="1" applyFont="1" applyFill="1" applyBorder="1" applyAlignment="1">
      <alignment horizontal="center" vertical="center" wrapText="1" shrinkToFit="1"/>
    </xf>
    <xf numFmtId="38" fontId="10" fillId="0" borderId="2" xfId="1" applyFont="1" applyFill="1" applyBorder="1" applyAlignment="1">
      <alignment vertical="top" textRotation="255" wrapText="1"/>
    </xf>
    <xf numFmtId="38" fontId="10" fillId="0" borderId="10" xfId="1" applyFont="1" applyFill="1" applyBorder="1" applyAlignment="1">
      <alignment horizontal="center" vertical="center" textRotation="255"/>
    </xf>
    <xf numFmtId="38" fontId="10" fillId="0" borderId="1" xfId="1" applyFont="1" applyFill="1" applyBorder="1" applyAlignment="1">
      <alignment horizontal="center" vertical="center" wrapText="1" shrinkToFit="1"/>
    </xf>
    <xf numFmtId="38" fontId="10" fillId="0" borderId="2" xfId="1" applyFont="1" applyFill="1" applyBorder="1" applyAlignment="1">
      <alignment vertical="center" textRotation="255"/>
    </xf>
    <xf numFmtId="38" fontId="10" fillId="0" borderId="11" xfId="1" applyFont="1" applyFill="1" applyBorder="1" applyAlignment="1">
      <alignment horizontal="left" wrapText="1"/>
    </xf>
    <xf numFmtId="38" fontId="10" fillId="0" borderId="4" xfId="1" applyFont="1" applyFill="1" applyBorder="1" applyAlignment="1">
      <alignment horizontal="center" vertical="center" textRotation="255" wrapText="1"/>
    </xf>
    <xf numFmtId="38" fontId="10" fillId="0" borderId="4" xfId="1" applyFont="1" applyFill="1" applyBorder="1" applyAlignment="1" applyProtection="1">
      <alignment horizontal="center" vertical="center" textRotation="255" wrapText="1"/>
      <protection locked="0"/>
    </xf>
    <xf numFmtId="38" fontId="10" fillId="0" borderId="14" xfId="1" applyFont="1" applyFill="1" applyBorder="1" applyAlignment="1">
      <alignment horizontal="center" vertical="center" textRotation="255" wrapText="1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 textRotation="255" wrapText="1"/>
    </xf>
    <xf numFmtId="0" fontId="10" fillId="0" borderId="3" xfId="0" applyFont="1" applyBorder="1" applyAlignment="1">
      <alignment vertical="center" textRotation="255" wrapText="1"/>
    </xf>
    <xf numFmtId="38" fontId="10" fillId="0" borderId="3" xfId="1" applyFont="1" applyFill="1" applyBorder="1" applyAlignment="1">
      <alignment horizontal="center" vertical="top" textRotation="255" wrapText="1"/>
    </xf>
    <xf numFmtId="0" fontId="10" fillId="0" borderId="3" xfId="0" applyFont="1" applyBorder="1" applyAlignment="1">
      <alignment horizontal="center" vertical="top" textRotation="255" wrapText="1"/>
    </xf>
    <xf numFmtId="38" fontId="10" fillId="0" borderId="3" xfId="1" applyFont="1" applyFill="1" applyBorder="1" applyAlignment="1">
      <alignment horizontal="center" vertical="center" textRotation="255"/>
    </xf>
    <xf numFmtId="38" fontId="10" fillId="0" borderId="4" xfId="1" applyFont="1" applyFill="1" applyBorder="1" applyAlignment="1">
      <alignment horizontal="center" vertical="center" wrapText="1" shrinkToFit="1"/>
    </xf>
    <xf numFmtId="38" fontId="10" fillId="0" borderId="3" xfId="1" applyFont="1" applyFill="1" applyBorder="1" applyAlignment="1">
      <alignment vertical="top" textRotation="255" wrapText="1"/>
    </xf>
    <xf numFmtId="38" fontId="10" fillId="0" borderId="12" xfId="1" applyFont="1" applyFill="1" applyBorder="1" applyAlignment="1">
      <alignment horizontal="center" vertical="center" textRotation="255"/>
    </xf>
    <xf numFmtId="38" fontId="10" fillId="0" borderId="13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vertical="center" textRotation="255"/>
    </xf>
    <xf numFmtId="38" fontId="10" fillId="0" borderId="9" xfId="1" applyFont="1" applyFill="1" applyBorder="1" applyAlignment="1">
      <alignment horizontal="left" wrapText="1"/>
    </xf>
    <xf numFmtId="38" fontId="14" fillId="0" borderId="0" xfId="1" applyFont="1" applyFill="1" applyAlignment="1">
      <alignment wrapText="1"/>
    </xf>
    <xf numFmtId="38" fontId="10" fillId="0" borderId="6" xfId="1" applyFont="1" applyFill="1" applyBorder="1" applyAlignment="1">
      <alignment wrapText="1"/>
    </xf>
    <xf numFmtId="38" fontId="10" fillId="0" borderId="7" xfId="1" applyFont="1" applyFill="1" applyBorder="1" applyAlignment="1"/>
    <xf numFmtId="38" fontId="10" fillId="0" borderId="7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vertical="center" textRotation="255" wrapText="1"/>
    </xf>
    <xf numFmtId="38" fontId="10" fillId="0" borderId="4" xfId="1" applyFont="1" applyFill="1" applyBorder="1" applyAlignment="1">
      <alignment horizontal="center" vertical="top" textRotation="255" wrapText="1"/>
    </xf>
    <xf numFmtId="0" fontId="10" fillId="0" borderId="1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8" fontId="10" fillId="0" borderId="6" xfId="1" applyFont="1" applyFill="1" applyBorder="1" applyAlignment="1">
      <alignment vertical="top" textRotation="255" wrapText="1"/>
    </xf>
    <xf numFmtId="38" fontId="10" fillId="0" borderId="7" xfId="1" applyFont="1" applyFill="1" applyBorder="1" applyAlignment="1">
      <alignment vertical="top" textRotation="255" wrapText="1"/>
    </xf>
    <xf numFmtId="38" fontId="10" fillId="0" borderId="7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horizontal="center" vertical="top" wrapText="1"/>
    </xf>
    <xf numFmtId="38" fontId="10" fillId="0" borderId="15" xfId="1" applyFont="1" applyFill="1" applyBorder="1" applyAlignment="1">
      <alignment vertical="top" textRotation="255" wrapText="1"/>
    </xf>
    <xf numFmtId="38" fontId="10" fillId="0" borderId="9" xfId="1" applyFont="1" applyFill="1" applyBorder="1" applyAlignment="1">
      <alignment horizontal="left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16" xfId="1" applyFont="1" applyFill="1" applyBorder="1" applyAlignment="1">
      <alignment horizontal="center" vertical="center" textRotation="255"/>
    </xf>
    <xf numFmtId="0" fontId="10" fillId="0" borderId="13" xfId="0" applyFont="1" applyBorder="1" applyAlignment="1">
      <alignment vertical="center" wrapText="1"/>
    </xf>
    <xf numFmtId="38" fontId="10" fillId="0" borderId="13" xfId="1" applyFont="1" applyFill="1" applyBorder="1" applyAlignment="1">
      <alignment horizontal="center" vertical="center" textRotation="255"/>
    </xf>
    <xf numFmtId="0" fontId="10" fillId="0" borderId="6" xfId="3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vertical="center" textRotation="255"/>
    </xf>
    <xf numFmtId="38" fontId="10" fillId="0" borderId="9" xfId="1" applyFont="1" applyFill="1" applyBorder="1" applyAlignment="1">
      <alignment horizontal="left"/>
    </xf>
    <xf numFmtId="38" fontId="10" fillId="0" borderId="6" xfId="1" applyFont="1" applyFill="1" applyBorder="1" applyAlignment="1"/>
    <xf numFmtId="38" fontId="10" fillId="0" borderId="7" xfId="1" applyFont="1" applyFill="1" applyBorder="1" applyAlignment="1">
      <alignment wrapText="1"/>
    </xf>
    <xf numFmtId="0" fontId="10" fillId="0" borderId="15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left"/>
    </xf>
    <xf numFmtId="38" fontId="2" fillId="0" borderId="0" xfId="1" applyFont="1" applyFill="1" applyAlignment="1"/>
    <xf numFmtId="38" fontId="2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Fill="1" applyAlignment="1"/>
    <xf numFmtId="38" fontId="10" fillId="0" borderId="0" xfId="2" applyFont="1" applyFill="1" applyBorder="1" applyAlignment="1">
      <alignment horizontal="left" vertical="center"/>
    </xf>
    <xf numFmtId="38" fontId="10" fillId="0" borderId="0" xfId="1" applyFont="1" applyFill="1" applyAlignment="1">
      <alignment horizontal="right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left" vertical="center"/>
    </xf>
    <xf numFmtId="38" fontId="8" fillId="0" borderId="0" xfId="1" applyFont="1" applyFill="1" applyAlignment="1">
      <alignment horizontal="right"/>
    </xf>
    <xf numFmtId="38" fontId="8" fillId="0" borderId="0" xfId="1" applyFont="1" applyFill="1" applyAlignment="1">
      <alignment horizontal="left"/>
    </xf>
    <xf numFmtId="38" fontId="7" fillId="0" borderId="0" xfId="1" applyFont="1" applyFill="1" applyAlignment="1">
      <alignment horizontal="left"/>
    </xf>
    <xf numFmtId="38" fontId="7" fillId="0" borderId="0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left" vertical="center"/>
    </xf>
    <xf numFmtId="38" fontId="14" fillId="0" borderId="0" xfId="1" applyFont="1" applyFill="1" applyBorder="1" applyAlignment="1"/>
    <xf numFmtId="38" fontId="14" fillId="0" borderId="0" xfId="1" applyFont="1" applyFill="1" applyBorder="1" applyAlignment="1">
      <alignment horizontal="right"/>
    </xf>
    <xf numFmtId="38" fontId="10" fillId="11" borderId="1" xfId="1" applyFont="1" applyFill="1" applyBorder="1" applyAlignment="1">
      <alignment horizontal="right"/>
    </xf>
    <xf numFmtId="38" fontId="10" fillId="11" borderId="4" xfId="1" applyFont="1" applyFill="1" applyBorder="1" applyAlignment="1">
      <alignment horizontal="left" vertical="center"/>
    </xf>
    <xf numFmtId="38" fontId="18" fillId="0" borderId="0" xfId="1" applyFont="1" applyFill="1" applyAlignment="1">
      <alignment vertical="center"/>
    </xf>
    <xf numFmtId="38" fontId="14" fillId="0" borderId="0" xfId="1" applyFont="1" applyFill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/>
    </xf>
    <xf numFmtId="38" fontId="7" fillId="4" borderId="1" xfId="1" applyFont="1" applyFill="1" applyBorder="1" applyAlignment="1">
      <alignment horizontal="right"/>
    </xf>
    <xf numFmtId="38" fontId="7" fillId="4" borderId="2" xfId="2" applyFont="1" applyFill="1" applyBorder="1" applyAlignment="1">
      <alignment horizontal="left" vertical="center"/>
    </xf>
    <xf numFmtId="38" fontId="7" fillId="4" borderId="3" xfId="2" applyFont="1" applyFill="1" applyBorder="1" applyAlignment="1">
      <alignment horizontal="left" vertical="center"/>
    </xf>
    <xf numFmtId="38" fontId="7" fillId="11" borderId="1" xfId="1" applyFont="1" applyFill="1" applyBorder="1" applyAlignment="1">
      <alignment horizontal="right"/>
    </xf>
    <xf numFmtId="38" fontId="7" fillId="11" borderId="4" xfId="1" applyFont="1" applyFill="1" applyBorder="1" applyAlignment="1">
      <alignment horizontal="left" vertical="center"/>
    </xf>
    <xf numFmtId="38" fontId="7" fillId="2" borderId="1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left" vertical="center"/>
    </xf>
    <xf numFmtId="38" fontId="8" fillId="0" borderId="0" xfId="1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right" vertical="center"/>
    </xf>
    <xf numFmtId="38" fontId="7" fillId="11" borderId="1" xfId="1" applyFont="1" applyFill="1" applyBorder="1" applyAlignment="1">
      <alignment horizontal="left" vertical="center"/>
    </xf>
    <xf numFmtId="177" fontId="4" fillId="0" borderId="0" xfId="1" applyNumberFormat="1" applyFont="1" applyFill="1" applyAlignment="1">
      <alignment vertical="center"/>
    </xf>
    <xf numFmtId="38" fontId="7" fillId="3" borderId="5" xfId="2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left" vertical="center" wrapText="1"/>
    </xf>
    <xf numFmtId="177" fontId="4" fillId="0" borderId="0" xfId="1" applyNumberFormat="1" applyFont="1" applyFill="1" applyAlignment="1"/>
    <xf numFmtId="38" fontId="7" fillId="10" borderId="6" xfId="1" applyFont="1" applyFill="1" applyBorder="1" applyAlignment="1">
      <alignment horizontal="right"/>
    </xf>
    <xf numFmtId="38" fontId="7" fillId="10" borderId="1" xfId="1" applyFont="1" applyFill="1" applyBorder="1" applyAlignment="1">
      <alignment horizontal="right"/>
    </xf>
    <xf numFmtId="38" fontId="7" fillId="10" borderId="5" xfId="2" applyFont="1" applyFill="1" applyBorder="1" applyAlignment="1">
      <alignment horizontal="right"/>
    </xf>
    <xf numFmtId="38" fontId="7" fillId="10" borderId="9" xfId="2" applyFont="1" applyFill="1" applyBorder="1" applyAlignment="1">
      <alignment horizontal="right"/>
    </xf>
    <xf numFmtId="38" fontId="7" fillId="10" borderId="11" xfId="1" applyFont="1" applyFill="1" applyBorder="1" applyAlignment="1">
      <alignment horizontal="left" vertical="center"/>
    </xf>
    <xf numFmtId="0" fontId="2" fillId="0" borderId="0" xfId="3" applyNumberFormat="1" applyFont="1" applyFill="1" applyBorder="1" applyAlignment="1"/>
    <xf numFmtId="0" fontId="2" fillId="0" borderId="0" xfId="3" applyNumberFormat="1" applyFont="1" applyFill="1" applyAlignment="1"/>
    <xf numFmtId="38" fontId="7" fillId="0" borderId="2" xfId="1" applyFont="1" applyFill="1" applyBorder="1" applyAlignment="1">
      <alignment horizontal="center" vertical="center" textRotation="255" wrapText="1"/>
    </xf>
    <xf numFmtId="38" fontId="7" fillId="0" borderId="2" xfId="1" applyFont="1" applyFill="1" applyBorder="1" applyAlignment="1" applyProtection="1">
      <alignment horizontal="center" vertical="center" textRotation="255" wrapText="1"/>
      <protection locked="0"/>
    </xf>
    <xf numFmtId="0" fontId="7" fillId="0" borderId="2" xfId="0" applyFont="1" applyBorder="1" applyAlignment="1">
      <alignment horizontal="center" vertical="center" textRotation="255" wrapText="1"/>
    </xf>
    <xf numFmtId="38" fontId="7" fillId="0" borderId="2" xfId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top" textRotation="255" wrapText="1"/>
    </xf>
    <xf numFmtId="0" fontId="7" fillId="0" borderId="2" xfId="0" applyFont="1" applyBorder="1" applyAlignment="1">
      <alignment horizontal="center" vertical="top" textRotation="255" wrapText="1"/>
    </xf>
    <xf numFmtId="38" fontId="7" fillId="0" borderId="3" xfId="1" applyFont="1" applyFill="1" applyBorder="1" applyAlignment="1">
      <alignment horizontal="center" vertical="top" textRotation="255" wrapText="1"/>
    </xf>
    <xf numFmtId="38" fontId="7" fillId="0" borderId="12" xfId="1" applyFont="1" applyFill="1" applyBorder="1" applyAlignment="1">
      <alignment horizontal="center" vertical="top" textRotation="255" wrapText="1"/>
    </xf>
    <xf numFmtId="38" fontId="7" fillId="0" borderId="11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/>
    </xf>
    <xf numFmtId="38" fontId="7" fillId="0" borderId="4" xfId="1" applyFont="1" applyFill="1" applyBorder="1" applyAlignment="1">
      <alignment horizontal="center" vertical="center" textRotation="255" wrapText="1"/>
    </xf>
    <xf numFmtId="38" fontId="7" fillId="0" borderId="4" xfId="1" applyFont="1" applyFill="1" applyBorder="1" applyAlignment="1" applyProtection="1">
      <alignment horizontal="center" vertical="center" textRotation="255" wrapText="1"/>
      <protection locked="0"/>
    </xf>
    <xf numFmtId="38" fontId="7" fillId="0" borderId="6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textRotation="255" wrapText="1"/>
    </xf>
    <xf numFmtId="0" fontId="7" fillId="0" borderId="3" xfId="3" applyFont="1" applyFill="1" applyBorder="1" applyAlignment="1">
      <alignment horizontal="center" vertical="top" textRotation="255" wrapText="1"/>
    </xf>
    <xf numFmtId="0" fontId="7" fillId="0" borderId="3" xfId="0" applyFont="1" applyBorder="1" applyAlignment="1">
      <alignment horizontal="center" vertical="top" textRotation="255" wrapText="1"/>
    </xf>
    <xf numFmtId="38" fontId="7" fillId="0" borderId="3" xfId="1" applyFont="1" applyFill="1" applyBorder="1" applyAlignment="1">
      <alignment horizontal="center" vertical="top" textRotation="255" wrapText="1"/>
    </xf>
    <xf numFmtId="38" fontId="7" fillId="0" borderId="12" xfId="1" applyFont="1" applyFill="1" applyBorder="1" applyAlignment="1">
      <alignment horizontal="center" vertical="top" textRotation="255" wrapText="1"/>
    </xf>
    <xf numFmtId="38" fontId="7" fillId="0" borderId="12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38" fontId="7" fillId="0" borderId="7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top" textRotation="255" wrapText="1"/>
    </xf>
    <xf numFmtId="38" fontId="7" fillId="0" borderId="13" xfId="1" applyFont="1" applyFill="1" applyBorder="1" applyAlignment="1">
      <alignment horizontal="center" vertical="top" textRotation="255" wrapText="1"/>
    </xf>
    <xf numFmtId="38" fontId="5" fillId="0" borderId="4" xfId="1" applyFont="1" applyFill="1" applyBorder="1" applyAlignment="1">
      <alignment horizontal="center" vertical="top" textRotation="255" wrapText="1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38" fontId="7" fillId="0" borderId="0" xfId="1" applyFont="1" applyFill="1" applyAlignment="1"/>
    <xf numFmtId="38" fontId="7" fillId="0" borderId="0" xfId="1" applyFont="1" applyFill="1" applyAlignment="1">
      <alignment horizontal="right"/>
    </xf>
    <xf numFmtId="38" fontId="18" fillId="0" borderId="0" xfId="1" applyFont="1" applyFill="1" applyBorder="1" applyAlignment="1"/>
    <xf numFmtId="38" fontId="10" fillId="0" borderId="0" xfId="1" applyFont="1" applyFill="1" applyBorder="1" applyAlignment="1"/>
    <xf numFmtId="38" fontId="10" fillId="0" borderId="0" xfId="1" applyFont="1" applyFill="1" applyAlignment="1">
      <alignment vertical="center"/>
    </xf>
    <xf numFmtId="38" fontId="7" fillId="0" borderId="0" xfId="1" applyFont="1" applyFill="1" applyBorder="1" applyAlignment="1"/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3" borderId="2" xfId="2" applyFont="1" applyFill="1" applyBorder="1" applyAlignment="1">
      <alignment horizontal="left" vertical="center" wrapText="1"/>
    </xf>
    <xf numFmtId="38" fontId="7" fillId="2" borderId="2" xfId="2" applyFont="1" applyFill="1" applyBorder="1" applyAlignment="1">
      <alignment horizontal="left" vertical="center"/>
    </xf>
    <xf numFmtId="38" fontId="7" fillId="10" borderId="5" xfId="1" applyFont="1" applyFill="1" applyBorder="1" applyAlignment="1">
      <alignment horizontal="right"/>
    </xf>
    <xf numFmtId="38" fontId="7" fillId="10" borderId="2" xfId="1" applyFont="1" applyFill="1" applyBorder="1" applyAlignment="1">
      <alignment horizontal="left" vertical="center"/>
    </xf>
    <xf numFmtId="38" fontId="7" fillId="0" borderId="1" xfId="1" applyFont="1" applyFill="1" applyBorder="1" applyAlignment="1">
      <alignment horizontal="center" vertical="top" textRotation="255" wrapText="1"/>
    </xf>
    <xf numFmtId="38" fontId="7" fillId="0" borderId="6" xfId="1" applyFont="1" applyFill="1" applyBorder="1" applyAlignment="1">
      <alignment horizontal="center" vertical="top" textRotation="255" wrapText="1"/>
    </xf>
    <xf numFmtId="0" fontId="7" fillId="0" borderId="17" xfId="3" applyFont="1" applyFill="1" applyBorder="1" applyAlignment="1">
      <alignment vertical="top" textRotation="255" wrapText="1"/>
    </xf>
    <xf numFmtId="0" fontId="7" fillId="0" borderId="18" xfId="3" applyFont="1" applyFill="1" applyBorder="1" applyAlignment="1">
      <alignment vertical="top" textRotation="255" wrapText="1"/>
    </xf>
    <xf numFmtId="0" fontId="7" fillId="0" borderId="19" xfId="3" applyFont="1" applyFill="1" applyBorder="1" applyAlignment="1">
      <alignment vertical="top" textRotation="255"/>
    </xf>
    <xf numFmtId="38" fontId="7" fillId="0" borderId="1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left" wrapText="1"/>
    </xf>
    <xf numFmtId="177" fontId="7" fillId="0" borderId="0" xfId="1" applyNumberFormat="1" applyFont="1" applyFill="1" applyAlignment="1"/>
    <xf numFmtId="38" fontId="7" fillId="0" borderId="20" xfId="1" applyFont="1" applyFill="1" applyBorder="1" applyAlignment="1">
      <alignment vertical="top" textRotation="255" wrapText="1"/>
    </xf>
    <xf numFmtId="38" fontId="7" fillId="0" borderId="21" xfId="1" applyFont="1" applyFill="1" applyBorder="1" applyAlignment="1">
      <alignment vertical="top" textRotation="255" wrapText="1"/>
    </xf>
    <xf numFmtId="38" fontId="7" fillId="0" borderId="22" xfId="1" applyFont="1" applyFill="1" applyBorder="1" applyAlignment="1">
      <alignment vertical="top" textRotation="255"/>
    </xf>
    <xf numFmtId="0" fontId="7" fillId="0" borderId="10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7" fillId="0" borderId="8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left" vertical="center" wrapText="1"/>
    </xf>
    <xf numFmtId="38" fontId="7" fillId="0" borderId="3" xfId="1" applyFont="1" applyFill="1" applyBorder="1" applyAlignment="1">
      <alignment horizontal="left" wrapText="1"/>
    </xf>
    <xf numFmtId="38" fontId="7" fillId="0" borderId="20" xfId="1" applyFont="1" applyFill="1" applyBorder="1" applyAlignment="1">
      <alignment horizontal="center" vertical="top" textRotation="255" wrapText="1"/>
    </xf>
    <xf numFmtId="38" fontId="7" fillId="0" borderId="21" xfId="1" applyFont="1" applyFill="1" applyBorder="1" applyAlignment="1">
      <alignment horizontal="center" vertical="top" textRotation="255" wrapText="1"/>
    </xf>
    <xf numFmtId="38" fontId="7" fillId="0" borderId="22" xfId="1" applyFont="1" applyFill="1" applyBorder="1" applyAlignment="1">
      <alignment horizontal="center" vertical="top" textRotation="255"/>
    </xf>
    <xf numFmtId="0" fontId="7" fillId="0" borderId="12" xfId="3" applyFont="1" applyFill="1" applyBorder="1" applyAlignment="1">
      <alignment horizontal="left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38" fontId="7" fillId="0" borderId="3" xfId="1" applyFont="1" applyFill="1" applyBorder="1" applyAlignment="1">
      <alignment horizontal="left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 vertical="top" textRotation="255" wrapText="1"/>
    </xf>
    <xf numFmtId="38" fontId="7" fillId="0" borderId="24" xfId="1" applyFont="1" applyFill="1" applyBorder="1" applyAlignment="1">
      <alignment horizontal="center" vertical="top" textRotation="255" wrapText="1"/>
    </xf>
    <xf numFmtId="38" fontId="7" fillId="0" borderId="25" xfId="1" applyFont="1" applyFill="1" applyBorder="1" applyAlignment="1">
      <alignment horizontal="center" vertical="top" textRotation="255"/>
    </xf>
    <xf numFmtId="0" fontId="7" fillId="0" borderId="13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5" xfId="3" applyFont="1" applyFill="1" applyBorder="1" applyAlignment="1">
      <alignment horizontal="left" vertical="center" wrapText="1"/>
    </xf>
    <xf numFmtId="38" fontId="7" fillId="0" borderId="4" xfId="1" applyFont="1" applyFill="1" applyBorder="1" applyAlignment="1">
      <alignment horizontal="left"/>
    </xf>
    <xf numFmtId="38" fontId="7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38" fontId="2" fillId="0" borderId="0" xfId="1" applyFont="1" applyFill="1" applyAlignment="1">
      <alignment wrapText="1"/>
    </xf>
    <xf numFmtId="38" fontId="2" fillId="0" borderId="0" xfId="1" applyFont="1" applyFill="1" applyAlignment="1">
      <alignment horizontal="right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改正案（精神保健57～61)後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8&#24180;&#24230;&#24180;&#22577;&#27096;&#24335;56&#65374;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2"/>
      <sheetName val="63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showGridLines="0" tabSelected="1" view="pageBreakPreview" zoomScale="70" zoomScaleNormal="25" zoomScaleSheetLayoutView="70" workbookViewId="0">
      <selection activeCell="B14" sqref="B14:U14"/>
    </sheetView>
  </sheetViews>
  <sheetFormatPr defaultColWidth="11.7265625" defaultRowHeight="13" x14ac:dyDescent="0.2"/>
  <cols>
    <col min="1" max="1" width="18.36328125" style="3" customWidth="1"/>
    <col min="2" max="2" width="8.90625" style="1" customWidth="1"/>
    <col min="3" max="3" width="11.08984375" style="2" customWidth="1"/>
    <col min="4" max="4" width="6.54296875" style="1" customWidth="1"/>
    <col min="5" max="5" width="6.453125" style="1" customWidth="1"/>
    <col min="6" max="6" width="5.54296875" style="1" customWidth="1"/>
    <col min="7" max="7" width="8.08984375" style="1" customWidth="1"/>
    <col min="8" max="11" width="6.54296875" style="1" customWidth="1"/>
    <col min="12" max="14" width="5.54296875" style="1" customWidth="1"/>
    <col min="15" max="17" width="5.81640625" style="1" customWidth="1"/>
    <col min="18" max="18" width="5.1796875" style="1" customWidth="1"/>
    <col min="19" max="19" width="7.08984375" style="1" customWidth="1"/>
    <col min="20" max="20" width="6" style="1" customWidth="1"/>
    <col min="21" max="21" width="5.1796875" style="1" customWidth="1"/>
    <col min="22" max="22" width="20.453125" style="1" customWidth="1"/>
    <col min="23" max="16384" width="11.7265625" style="1"/>
  </cols>
  <sheetData>
    <row r="1" spans="1:23" ht="18" customHeight="1" x14ac:dyDescent="0.5">
      <c r="A1" s="70" t="s">
        <v>50</v>
      </c>
      <c r="B1" s="68"/>
      <c r="C1" s="69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7" t="s">
        <v>49</v>
      </c>
      <c r="S1" s="67"/>
      <c r="T1" s="67"/>
      <c r="U1" s="67"/>
    </row>
    <row r="2" spans="1:23" ht="15" customHeight="1" x14ac:dyDescent="0.5">
      <c r="A2" s="66"/>
      <c r="B2" s="56" t="s">
        <v>48</v>
      </c>
      <c r="C2" s="63"/>
      <c r="D2" s="65" t="s">
        <v>47</v>
      </c>
      <c r="E2" s="58"/>
      <c r="F2" s="58"/>
      <c r="G2" s="57"/>
      <c r="H2" s="56" t="s">
        <v>46</v>
      </c>
      <c r="I2" s="64"/>
      <c r="J2" s="64"/>
      <c r="K2" s="63"/>
      <c r="L2" s="46" t="s">
        <v>45</v>
      </c>
      <c r="M2" s="46" t="s">
        <v>44</v>
      </c>
      <c r="N2" s="46" t="s">
        <v>43</v>
      </c>
      <c r="O2" s="62" t="s">
        <v>42</v>
      </c>
      <c r="P2" s="61" t="s">
        <v>41</v>
      </c>
      <c r="Q2" s="61" t="s">
        <v>40</v>
      </c>
      <c r="R2" s="61" t="s">
        <v>39</v>
      </c>
      <c r="S2" s="61" t="s">
        <v>38</v>
      </c>
      <c r="T2" s="60" t="s">
        <v>37</v>
      </c>
      <c r="U2" s="52" t="s">
        <v>19</v>
      </c>
    </row>
    <row r="3" spans="1:23" ht="15" customHeight="1" x14ac:dyDescent="0.5">
      <c r="A3" s="39"/>
      <c r="B3" s="52" t="s">
        <v>36</v>
      </c>
      <c r="C3" s="59" t="s">
        <v>35</v>
      </c>
      <c r="D3" s="56" t="s">
        <v>34</v>
      </c>
      <c r="E3" s="58"/>
      <c r="F3" s="58"/>
      <c r="G3" s="57"/>
      <c r="H3" s="56" t="s">
        <v>33</v>
      </c>
      <c r="I3" s="55"/>
      <c r="J3" s="55"/>
      <c r="K3" s="54"/>
      <c r="L3" s="52" t="s">
        <v>32</v>
      </c>
      <c r="M3" s="52" t="s">
        <v>31</v>
      </c>
      <c r="N3" s="52" t="s">
        <v>30</v>
      </c>
      <c r="O3" s="53" t="s">
        <v>29</v>
      </c>
      <c r="P3" s="52" t="s">
        <v>28</v>
      </c>
      <c r="Q3" s="52" t="s">
        <v>27</v>
      </c>
      <c r="R3" s="52" t="s">
        <v>26</v>
      </c>
      <c r="S3" s="53" t="s">
        <v>25</v>
      </c>
      <c r="T3" s="52" t="s">
        <v>24</v>
      </c>
      <c r="U3" s="42"/>
      <c r="V3" s="51"/>
    </row>
    <row r="4" spans="1:23" s="40" customFormat="1" ht="15" customHeight="1" x14ac:dyDescent="0.2">
      <c r="A4" s="50"/>
      <c r="B4" s="42"/>
      <c r="C4" s="49"/>
      <c r="D4" s="48" t="s">
        <v>23</v>
      </c>
      <c r="E4" s="46" t="s">
        <v>22</v>
      </c>
      <c r="F4" s="47" t="s">
        <v>19</v>
      </c>
      <c r="G4" s="45" t="s">
        <v>18</v>
      </c>
      <c r="H4" s="46" t="s">
        <v>21</v>
      </c>
      <c r="I4" s="46" t="s">
        <v>20</v>
      </c>
      <c r="J4" s="45" t="s">
        <v>19</v>
      </c>
      <c r="K4" s="45" t="s">
        <v>18</v>
      </c>
      <c r="L4" s="44"/>
      <c r="M4" s="44"/>
      <c r="N4" s="42"/>
      <c r="O4" s="43"/>
      <c r="P4" s="42"/>
      <c r="Q4" s="42"/>
      <c r="R4" s="42"/>
      <c r="S4" s="43"/>
      <c r="T4" s="42"/>
      <c r="U4" s="42"/>
      <c r="V4" s="41"/>
    </row>
    <row r="5" spans="1:23" ht="166.5" customHeight="1" x14ac:dyDescent="0.6">
      <c r="A5" s="39"/>
      <c r="B5" s="30"/>
      <c r="C5" s="38"/>
      <c r="D5" s="37" t="s">
        <v>17</v>
      </c>
      <c r="E5" s="36" t="s">
        <v>16</v>
      </c>
      <c r="F5" s="35"/>
      <c r="G5" s="33"/>
      <c r="H5" s="34" t="s">
        <v>15</v>
      </c>
      <c r="I5" s="34" t="s">
        <v>14</v>
      </c>
      <c r="J5" s="33"/>
      <c r="K5" s="33"/>
      <c r="L5" s="32"/>
      <c r="M5" s="32"/>
      <c r="N5" s="30"/>
      <c r="O5" s="31"/>
      <c r="P5" s="30"/>
      <c r="Q5" s="30"/>
      <c r="R5" s="30"/>
      <c r="S5" s="31"/>
      <c r="T5" s="30"/>
      <c r="U5" s="30"/>
      <c r="V5" s="29" t="s">
        <v>13</v>
      </c>
      <c r="W5" s="28"/>
    </row>
    <row r="6" spans="1:23" ht="21" customHeight="1" x14ac:dyDescent="0.6">
      <c r="A6" s="27" t="s">
        <v>12</v>
      </c>
      <c r="B6" s="25">
        <v>12517</v>
      </c>
      <c r="C6" s="26">
        <v>2.3305622413912848</v>
      </c>
      <c r="D6" s="25">
        <v>2613</v>
      </c>
      <c r="E6" s="25">
        <v>720</v>
      </c>
      <c r="F6" s="25">
        <v>1681</v>
      </c>
      <c r="G6" s="25">
        <v>5014</v>
      </c>
      <c r="H6" s="25">
        <v>569</v>
      </c>
      <c r="I6" s="25">
        <v>25</v>
      </c>
      <c r="J6" s="25">
        <v>72</v>
      </c>
      <c r="K6" s="25">
        <v>666</v>
      </c>
      <c r="L6" s="25">
        <v>4797</v>
      </c>
      <c r="M6" s="25">
        <v>1205</v>
      </c>
      <c r="N6" s="25">
        <v>215</v>
      </c>
      <c r="O6" s="25">
        <v>21</v>
      </c>
      <c r="P6" s="25">
        <v>48</v>
      </c>
      <c r="Q6" s="25">
        <v>340</v>
      </c>
      <c r="R6" s="25">
        <v>71</v>
      </c>
      <c r="S6" s="25">
        <v>25</v>
      </c>
      <c r="T6" s="25">
        <v>76</v>
      </c>
      <c r="U6" s="25">
        <v>39</v>
      </c>
      <c r="V6" s="24">
        <v>5376454</v>
      </c>
    </row>
    <row r="7" spans="1:23" ht="21" customHeight="1" x14ac:dyDescent="0.6">
      <c r="A7" s="27" t="s">
        <v>11</v>
      </c>
      <c r="B7" s="25"/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4">
        <v>1931602</v>
      </c>
    </row>
    <row r="8" spans="1:23" ht="30" customHeight="1" x14ac:dyDescent="0.6">
      <c r="A8" s="17" t="s">
        <v>10</v>
      </c>
      <c r="B8" s="20">
        <f>IF(SUM(G8,K8,L8:U8)=0,"-",SUM(G8,K8,L8:U8))</f>
        <v>263</v>
      </c>
      <c r="C8" s="19">
        <f>IF(SUM(B8)=0,"-",B8/V8*1000)</f>
        <v>0.68135950651954824</v>
      </c>
      <c r="D8" s="20">
        <f>IF(SUM(D9,D10)=0,"-",SUM(D9,D10))</f>
        <v>72</v>
      </c>
      <c r="E8" s="20">
        <f>IF(SUM(E9,E10)=0,"-",SUM(E9,E10))</f>
        <v>11</v>
      </c>
      <c r="F8" s="20">
        <f>IF(SUM(F9,F10)=0,"-",SUM(F9,F10))</f>
        <v>26</v>
      </c>
      <c r="G8" s="20">
        <f>IF(SUM(D8:F8)=0,"-",SUM(D8:F8))</f>
        <v>109</v>
      </c>
      <c r="H8" s="20">
        <f>IF(SUM(H9,H10)=0,"-",SUM(H9,H10))</f>
        <v>8</v>
      </c>
      <c r="I8" s="20">
        <f>IF(SUM(I9,I10)=0,"-",SUM(I9,I10))</f>
        <v>1</v>
      </c>
      <c r="J8" s="20" t="str">
        <f>IF(SUM(J9,J10)=0,"-",SUM(J9,J10))</f>
        <v>-</v>
      </c>
      <c r="K8" s="20">
        <f>IF(SUM(H8:J8)=0,"-",SUM(H8:J8))</f>
        <v>9</v>
      </c>
      <c r="L8" s="20">
        <f>IF(SUM(L9,L10)=0,"-",SUM(L9,L10))</f>
        <v>115</v>
      </c>
      <c r="M8" s="20">
        <f>IF(SUM(M9,M10)=0,"-",SUM(M9,M10))</f>
        <v>17</v>
      </c>
      <c r="N8" s="20">
        <f>IF(SUM(N9,N10)=0,"-",SUM(N9,N10))</f>
        <v>5</v>
      </c>
      <c r="O8" s="20" t="str">
        <f>IF(SUM(O9,O10)=0,"-",SUM(O9,O10))</f>
        <v>-</v>
      </c>
      <c r="P8" s="20">
        <f>IF(SUM(P9,P10)=0,"-",SUM(P9,P10))</f>
        <v>1</v>
      </c>
      <c r="Q8" s="20">
        <f>IF(SUM(Q9,Q10)=0,"-",SUM(Q9,Q10))</f>
        <v>5</v>
      </c>
      <c r="R8" s="20">
        <f>IF(SUM(R9,R10)=0,"-",SUM(R9,R10))</f>
        <v>1</v>
      </c>
      <c r="S8" s="20" t="str">
        <f>IF(SUM(S9,S10)=0,"-",SUM(S9,S10))</f>
        <v>-</v>
      </c>
      <c r="T8" s="20">
        <f>IF(SUM(T9,T10)=0,"-",SUM(T9,T10))</f>
        <v>1</v>
      </c>
      <c r="U8" s="20" t="str">
        <f>IF(SUM(U9,U10)=0,"-",SUM(U9,U10))</f>
        <v>-</v>
      </c>
      <c r="V8" s="24">
        <v>385993</v>
      </c>
    </row>
    <row r="9" spans="1:23" ht="21" customHeight="1" x14ac:dyDescent="0.6">
      <c r="A9" s="15" t="s">
        <v>9</v>
      </c>
      <c r="B9" s="20" t="str">
        <f>IF(SUM(G9,K9,L9:U9)=0,"-",SUM(G9,K9,L9:U9))</f>
        <v>-</v>
      </c>
      <c r="C9" s="19" t="str">
        <f>IF(SUM(B9)=0,"-",B9/V9*1000)</f>
        <v>-</v>
      </c>
      <c r="D9" s="18" t="s">
        <v>5</v>
      </c>
      <c r="E9" s="18" t="s">
        <v>5</v>
      </c>
      <c r="F9" s="18" t="s">
        <v>5</v>
      </c>
      <c r="G9" s="18" t="s">
        <v>5</v>
      </c>
      <c r="H9" s="18" t="s">
        <v>5</v>
      </c>
      <c r="I9" s="18" t="s">
        <v>5</v>
      </c>
      <c r="J9" s="18" t="s">
        <v>5</v>
      </c>
      <c r="K9" s="18" t="s">
        <v>5</v>
      </c>
      <c r="L9" s="18" t="s">
        <v>5</v>
      </c>
      <c r="M9" s="18" t="s">
        <v>5</v>
      </c>
      <c r="N9" s="18" t="s">
        <v>5</v>
      </c>
      <c r="O9" s="18" t="s">
        <v>5</v>
      </c>
      <c r="P9" s="18" t="s">
        <v>5</v>
      </c>
      <c r="Q9" s="18" t="s">
        <v>5</v>
      </c>
      <c r="R9" s="18" t="s">
        <v>5</v>
      </c>
      <c r="S9" s="18" t="s">
        <v>5</v>
      </c>
      <c r="T9" s="18" t="s">
        <v>5</v>
      </c>
      <c r="U9" s="18" t="s">
        <v>5</v>
      </c>
      <c r="V9" s="24">
        <v>118181</v>
      </c>
    </row>
    <row r="10" spans="1:23" ht="21" customHeight="1" x14ac:dyDescent="0.6">
      <c r="A10" s="23" t="s">
        <v>8</v>
      </c>
      <c r="B10" s="21">
        <f>IF(SUM(G10,K10,L10:U10)=0,"-",SUM(G10,K10,L10:U10))</f>
        <v>263</v>
      </c>
      <c r="C10" s="22">
        <f>IF(SUM(B10)=0,"-",B10/V10*1000)</f>
        <v>0.99369401025431758</v>
      </c>
      <c r="D10" s="21">
        <v>72</v>
      </c>
      <c r="E10" s="21">
        <v>11</v>
      </c>
      <c r="F10" s="21">
        <v>26</v>
      </c>
      <c r="G10" s="21">
        <f>IF(SUM(D10:F10)=0,"-",SUM(D10:F10))</f>
        <v>109</v>
      </c>
      <c r="H10" s="21">
        <v>8</v>
      </c>
      <c r="I10" s="21">
        <v>1</v>
      </c>
      <c r="J10" s="21" t="s">
        <v>2</v>
      </c>
      <c r="K10" s="21">
        <f>IF(SUM(H10:J10)=0,"-",SUM(H10:J10))</f>
        <v>9</v>
      </c>
      <c r="L10" s="21">
        <v>115</v>
      </c>
      <c r="M10" s="21">
        <v>17</v>
      </c>
      <c r="N10" s="21">
        <v>5</v>
      </c>
      <c r="O10" s="21" t="s">
        <v>2</v>
      </c>
      <c r="P10" s="21">
        <v>1</v>
      </c>
      <c r="Q10" s="21">
        <v>5</v>
      </c>
      <c r="R10" s="21">
        <v>1</v>
      </c>
      <c r="S10" s="21" t="s">
        <v>2</v>
      </c>
      <c r="T10" s="21">
        <v>1</v>
      </c>
      <c r="U10" s="21" t="s">
        <v>2</v>
      </c>
      <c r="V10" s="11">
        <v>264669</v>
      </c>
    </row>
    <row r="11" spans="1:23" ht="30.75" customHeight="1" x14ac:dyDescent="0.6">
      <c r="A11" s="17" t="s">
        <v>7</v>
      </c>
      <c r="B11" s="20">
        <f>IF(SUM(G11,K11,L11:U11)=0,"-",SUM(G11,K11,L11:U11))</f>
        <v>87</v>
      </c>
      <c r="C11" s="19">
        <f>IF(SUM(B11)=0,"-",B11/V11*1000)</f>
        <v>2.3723821989528795</v>
      </c>
      <c r="D11" s="20">
        <f>D12</f>
        <v>13</v>
      </c>
      <c r="E11" s="20">
        <f>E12</f>
        <v>3</v>
      </c>
      <c r="F11" s="20">
        <f>F12</f>
        <v>7</v>
      </c>
      <c r="G11" s="20">
        <f>IF(SUM(D11:F11)=0,"-",SUM(D11:F11))</f>
        <v>23</v>
      </c>
      <c r="H11" s="20">
        <f>H12</f>
        <v>2</v>
      </c>
      <c r="I11" s="20" t="str">
        <f>I12</f>
        <v>-</v>
      </c>
      <c r="J11" s="20" t="str">
        <f>J12</f>
        <v>-</v>
      </c>
      <c r="K11" s="20">
        <f>IF(SUM(H11:J11)=0,"-",SUM(H11:J11))</f>
        <v>2</v>
      </c>
      <c r="L11" s="20">
        <f>L12</f>
        <v>36</v>
      </c>
      <c r="M11" s="20">
        <f>M12</f>
        <v>14</v>
      </c>
      <c r="N11" s="20">
        <f>N12</f>
        <v>2</v>
      </c>
      <c r="O11" s="20" t="str">
        <f>O12</f>
        <v>-</v>
      </c>
      <c r="P11" s="20" t="str">
        <f>P12</f>
        <v>-</v>
      </c>
      <c r="Q11" s="20">
        <f>Q12</f>
        <v>2</v>
      </c>
      <c r="R11" s="20">
        <f>R12</f>
        <v>1</v>
      </c>
      <c r="S11" s="20">
        <f>S12</f>
        <v>1</v>
      </c>
      <c r="T11" s="20">
        <f>T12</f>
        <v>2</v>
      </c>
      <c r="U11" s="20">
        <f>U12</f>
        <v>4</v>
      </c>
      <c r="V11" s="11">
        <v>36672</v>
      </c>
    </row>
    <row r="12" spans="1:23" ht="21" customHeight="1" x14ac:dyDescent="0.6">
      <c r="A12" s="15" t="s">
        <v>6</v>
      </c>
      <c r="B12" s="20">
        <f>IF(SUM(G12,K12,L12:U12)=0,"-",SUM(G12,K12,L12:U12))</f>
        <v>87</v>
      </c>
      <c r="C12" s="19">
        <f>IF(SUM(B12)=0,"-",B12/V12*1000)</f>
        <v>2.3723821989528795</v>
      </c>
      <c r="D12" s="18">
        <v>13</v>
      </c>
      <c r="E12" s="18">
        <v>3</v>
      </c>
      <c r="F12" s="18">
        <v>7</v>
      </c>
      <c r="G12" s="18">
        <f>IF(SUM(D12:F12)=0,"-",SUM(D12:F12))</f>
        <v>23</v>
      </c>
      <c r="H12" s="18">
        <v>2</v>
      </c>
      <c r="I12" s="18" t="s">
        <v>5</v>
      </c>
      <c r="J12" s="18" t="s">
        <v>5</v>
      </c>
      <c r="K12" s="18">
        <f>IF(SUM(H12:J12)=0,"-",SUM(H12:J12))</f>
        <v>2</v>
      </c>
      <c r="L12" s="18">
        <v>36</v>
      </c>
      <c r="M12" s="18">
        <v>14</v>
      </c>
      <c r="N12" s="18">
        <v>2</v>
      </c>
      <c r="O12" s="18" t="s">
        <v>5</v>
      </c>
      <c r="P12" s="18" t="s">
        <v>5</v>
      </c>
      <c r="Q12" s="18">
        <v>2</v>
      </c>
      <c r="R12" s="18">
        <v>1</v>
      </c>
      <c r="S12" s="18">
        <v>1</v>
      </c>
      <c r="T12" s="18">
        <v>2</v>
      </c>
      <c r="U12" s="18">
        <v>4</v>
      </c>
      <c r="V12" s="11">
        <v>36672</v>
      </c>
    </row>
    <row r="13" spans="1:23" ht="30" customHeight="1" x14ac:dyDescent="0.6">
      <c r="A13" s="17" t="s">
        <v>4</v>
      </c>
      <c r="B13" s="16">
        <f>B14</f>
        <v>85</v>
      </c>
      <c r="C13" s="16">
        <f>C14</f>
        <v>3.535479577406206</v>
      </c>
      <c r="D13" s="16">
        <f>D14</f>
        <v>21</v>
      </c>
      <c r="E13" s="16">
        <f>E14</f>
        <v>8</v>
      </c>
      <c r="F13" s="16">
        <f>F14</f>
        <v>12</v>
      </c>
      <c r="G13" s="16">
        <f>G14</f>
        <v>41</v>
      </c>
      <c r="H13" s="16">
        <f>H14</f>
        <v>7</v>
      </c>
      <c r="I13" s="16" t="str">
        <f>I14</f>
        <v>-</v>
      </c>
      <c r="J13" s="16" t="str">
        <f>J14</f>
        <v>-</v>
      </c>
      <c r="K13" s="16">
        <f>K14</f>
        <v>7</v>
      </c>
      <c r="L13" s="16">
        <f>L14</f>
        <v>23</v>
      </c>
      <c r="M13" s="16">
        <f>M14</f>
        <v>7</v>
      </c>
      <c r="N13" s="16" t="str">
        <f>N14</f>
        <v>-</v>
      </c>
      <c r="O13" s="16" t="str">
        <f>O14</f>
        <v>-</v>
      </c>
      <c r="P13" s="16" t="str">
        <f>P14</f>
        <v>-</v>
      </c>
      <c r="Q13" s="16">
        <f>Q14</f>
        <v>4</v>
      </c>
      <c r="R13" s="16">
        <f>R14</f>
        <v>1</v>
      </c>
      <c r="S13" s="16" t="str">
        <f>S14</f>
        <v>-</v>
      </c>
      <c r="T13" s="16">
        <f>T14</f>
        <v>2</v>
      </c>
      <c r="U13" s="16" t="str">
        <f>U14</f>
        <v>-</v>
      </c>
      <c r="V13" s="11">
        <v>24042</v>
      </c>
    </row>
    <row r="14" spans="1:23" s="10" customFormat="1" ht="21" customHeight="1" x14ac:dyDescent="0.6">
      <c r="A14" s="15" t="s">
        <v>3</v>
      </c>
      <c r="B14" s="14">
        <v>85</v>
      </c>
      <c r="C14" s="13">
        <v>3.535479577406206</v>
      </c>
      <c r="D14" s="12">
        <v>21</v>
      </c>
      <c r="E14" s="12">
        <v>8</v>
      </c>
      <c r="F14" s="12">
        <v>12</v>
      </c>
      <c r="G14" s="12">
        <v>41</v>
      </c>
      <c r="H14" s="12">
        <v>7</v>
      </c>
      <c r="I14" s="12" t="s">
        <v>2</v>
      </c>
      <c r="J14" s="12" t="s">
        <v>2</v>
      </c>
      <c r="K14" s="12">
        <v>7</v>
      </c>
      <c r="L14" s="12">
        <v>23</v>
      </c>
      <c r="M14" s="12">
        <v>7</v>
      </c>
      <c r="N14" s="12" t="s">
        <v>2</v>
      </c>
      <c r="O14" s="12" t="s">
        <v>2</v>
      </c>
      <c r="P14" s="12" t="s">
        <v>2</v>
      </c>
      <c r="Q14" s="12">
        <v>4</v>
      </c>
      <c r="R14" s="12">
        <v>1</v>
      </c>
      <c r="S14" s="12" t="s">
        <v>2</v>
      </c>
      <c r="T14" s="12">
        <v>2</v>
      </c>
      <c r="U14" s="12" t="s">
        <v>2</v>
      </c>
      <c r="V14" s="11">
        <v>24042</v>
      </c>
    </row>
    <row r="15" spans="1:23" ht="16" x14ac:dyDescent="0.5">
      <c r="A15" s="9" t="s">
        <v>1</v>
      </c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3" ht="16" x14ac:dyDescent="0.5">
      <c r="A16" s="6" t="s">
        <v>0</v>
      </c>
    </row>
    <row r="18" spans="1:1" s="4" customFormat="1" ht="15" customHeight="1" x14ac:dyDescent="0.3">
      <c r="A18" s="5"/>
    </row>
    <row r="19" spans="1:1" s="4" customFormat="1" ht="15" customHeight="1" x14ac:dyDescent="0.3">
      <c r="A19" s="5"/>
    </row>
    <row r="20" spans="1:1" s="4" customFormat="1" ht="15" customHeight="1" x14ac:dyDescent="0.3">
      <c r="A20" s="5"/>
    </row>
    <row r="21" spans="1:1" s="4" customFormat="1" ht="15" customHeight="1" x14ac:dyDescent="0.3">
      <c r="A21" s="5"/>
    </row>
  </sheetData>
  <mergeCells count="22">
    <mergeCell ref="R1:U1"/>
    <mergeCell ref="T3:T5"/>
    <mergeCell ref="P3:P5"/>
    <mergeCell ref="Q3:Q5"/>
    <mergeCell ref="S3:S5"/>
    <mergeCell ref="R3:R5"/>
    <mergeCell ref="B2:C2"/>
    <mergeCell ref="D2:G2"/>
    <mergeCell ref="H2:K2"/>
    <mergeCell ref="B3:B5"/>
    <mergeCell ref="C3:C5"/>
    <mergeCell ref="D3:G3"/>
    <mergeCell ref="H3:K3"/>
    <mergeCell ref="F4:F5"/>
    <mergeCell ref="G4:G5"/>
    <mergeCell ref="J4:J5"/>
    <mergeCell ref="K4:K5"/>
    <mergeCell ref="U2:U5"/>
    <mergeCell ref="L3:L5"/>
    <mergeCell ref="M3:M5"/>
    <mergeCell ref="N3:N5"/>
    <mergeCell ref="O3:O5"/>
  </mergeCells>
  <phoneticPr fontId="3"/>
  <pageMargins left="0.78740157480314965" right="0.78740157480314965" top="0.78740157480314965" bottom="0.78740157480314965" header="0" footer="0"/>
  <pageSetup paperSize="9" scale="88" orientation="landscape" r:id="rId1"/>
  <headerFooter alignWithMargins="0"/>
  <rowBreaks count="8" manualBreakCount="8">
    <brk id="58" min="137" max="167" man="1"/>
    <brk id="142" min="217" max="239" man="1"/>
    <brk id="286" min="59638" max="287" man="1"/>
    <brk id="290" min="60246" max="291" man="1"/>
    <brk id="294" min="53638" max="295" man="1"/>
    <brk id="15330" min="285" max="37458" man="1"/>
    <brk id="16342" min="289" max="38334" man="1"/>
    <brk id="16826" min="293" max="365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6"/>
  <sheetViews>
    <sheetView showGridLines="0" view="pageBreakPreview" zoomScale="80" zoomScaleNormal="25" zoomScaleSheetLayoutView="80" workbookViewId="0">
      <pane xSplit="1" ySplit="5" topLeftCell="B6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11.7265625" defaultRowHeight="13" x14ac:dyDescent="0.2"/>
  <cols>
    <col min="1" max="1" width="16.54296875" style="73" customWidth="1"/>
    <col min="2" max="2" width="8.7265625" style="71" customWidth="1"/>
    <col min="3" max="3" width="8.7265625" style="72" customWidth="1"/>
    <col min="4" max="4" width="6" style="71" customWidth="1"/>
    <col min="5" max="5" width="5.81640625" style="71" customWidth="1"/>
    <col min="6" max="9" width="5.54296875" style="71" customWidth="1"/>
    <col min="10" max="11" width="5.81640625" style="71" customWidth="1"/>
    <col min="12" max="12" width="6.7265625" style="71" customWidth="1"/>
    <col min="13" max="13" width="6.54296875" style="71" customWidth="1"/>
    <col min="14" max="14" width="5.54296875" style="71" customWidth="1"/>
    <col min="15" max="17" width="5.81640625" style="71" customWidth="1"/>
    <col min="18" max="18" width="5.1796875" style="71" customWidth="1"/>
    <col min="19" max="19" width="7.453125" style="71" customWidth="1"/>
    <col min="20" max="20" width="6" style="71" customWidth="1"/>
    <col min="21" max="21" width="5.1796875" style="71" customWidth="1"/>
    <col min="22" max="22" width="18.453125" style="1" customWidth="1"/>
    <col min="23" max="16384" width="11.7265625" style="1"/>
  </cols>
  <sheetData>
    <row r="1" spans="1:66" ht="18" customHeight="1" x14ac:dyDescent="0.5">
      <c r="A1" s="70" t="s">
        <v>55</v>
      </c>
      <c r="B1" s="68"/>
      <c r="C1" s="69"/>
      <c r="D1" s="68"/>
      <c r="E1" s="68"/>
      <c r="F1" s="68"/>
      <c r="G1" s="68"/>
      <c r="H1" s="68"/>
      <c r="I1" s="101"/>
      <c r="J1" s="101"/>
      <c r="K1" s="101"/>
      <c r="L1" s="101"/>
      <c r="M1" s="101"/>
      <c r="N1" s="101"/>
      <c r="O1" s="101"/>
      <c r="P1" s="101"/>
      <c r="Q1" s="101"/>
      <c r="R1" s="67" t="s">
        <v>54</v>
      </c>
      <c r="S1" s="67"/>
      <c r="T1" s="67"/>
      <c r="U1" s="67"/>
    </row>
    <row r="2" spans="1:66" ht="15" customHeight="1" x14ac:dyDescent="0.5">
      <c r="A2" s="100"/>
      <c r="B2" s="56" t="s">
        <v>48</v>
      </c>
      <c r="C2" s="63"/>
      <c r="D2" s="65" t="s">
        <v>47</v>
      </c>
      <c r="E2" s="58"/>
      <c r="F2" s="58"/>
      <c r="G2" s="57"/>
      <c r="H2" s="56" t="s">
        <v>46</v>
      </c>
      <c r="I2" s="64"/>
      <c r="J2" s="64"/>
      <c r="K2" s="63"/>
      <c r="L2" s="46" t="s">
        <v>45</v>
      </c>
      <c r="M2" s="46" t="s">
        <v>44</v>
      </c>
      <c r="N2" s="46" t="s">
        <v>43</v>
      </c>
      <c r="O2" s="62" t="s">
        <v>42</v>
      </c>
      <c r="P2" s="99" t="s">
        <v>41</v>
      </c>
      <c r="Q2" s="99" t="s">
        <v>40</v>
      </c>
      <c r="R2" s="99" t="s">
        <v>39</v>
      </c>
      <c r="S2" s="99" t="s">
        <v>38</v>
      </c>
      <c r="T2" s="98" t="s">
        <v>37</v>
      </c>
      <c r="U2" s="97"/>
    </row>
    <row r="3" spans="1:66" ht="15" customHeight="1" x14ac:dyDescent="0.5">
      <c r="A3" s="88"/>
      <c r="B3" s="52" t="s">
        <v>36</v>
      </c>
      <c r="C3" s="59" t="s">
        <v>35</v>
      </c>
      <c r="D3" s="56" t="s">
        <v>34</v>
      </c>
      <c r="E3" s="58"/>
      <c r="F3" s="58"/>
      <c r="G3" s="57"/>
      <c r="H3" s="56" t="s">
        <v>33</v>
      </c>
      <c r="I3" s="55"/>
      <c r="J3" s="55"/>
      <c r="K3" s="54"/>
      <c r="L3" s="52" t="s">
        <v>32</v>
      </c>
      <c r="M3" s="52" t="s">
        <v>31</v>
      </c>
      <c r="N3" s="52" t="s">
        <v>30</v>
      </c>
      <c r="O3" s="53" t="s">
        <v>29</v>
      </c>
      <c r="P3" s="95" t="s">
        <v>28</v>
      </c>
      <c r="Q3" s="95" t="s">
        <v>27</v>
      </c>
      <c r="R3" s="95" t="s">
        <v>26</v>
      </c>
      <c r="S3" s="96" t="s">
        <v>25</v>
      </c>
      <c r="T3" s="95" t="s">
        <v>24</v>
      </c>
      <c r="U3" s="95" t="s">
        <v>19</v>
      </c>
      <c r="V3" s="51"/>
    </row>
    <row r="4" spans="1:66" s="40" customFormat="1" ht="15" customHeight="1" x14ac:dyDescent="0.2">
      <c r="A4" s="94"/>
      <c r="B4" s="42"/>
      <c r="C4" s="49"/>
      <c r="D4" s="48" t="s">
        <v>23</v>
      </c>
      <c r="E4" s="46" t="s">
        <v>22</v>
      </c>
      <c r="F4" s="46"/>
      <c r="G4" s="92"/>
      <c r="H4" s="46" t="s">
        <v>21</v>
      </c>
      <c r="I4" s="46" t="s">
        <v>20</v>
      </c>
      <c r="J4" s="93"/>
      <c r="K4" s="92"/>
      <c r="L4" s="44"/>
      <c r="M4" s="44"/>
      <c r="N4" s="42"/>
      <c r="O4" s="43"/>
      <c r="P4" s="90"/>
      <c r="Q4" s="90"/>
      <c r="R4" s="90"/>
      <c r="S4" s="91"/>
      <c r="T4" s="90"/>
      <c r="U4" s="90"/>
      <c r="V4" s="89"/>
    </row>
    <row r="5" spans="1:66" ht="154.5" customHeight="1" x14ac:dyDescent="0.5">
      <c r="A5" s="88"/>
      <c r="B5" s="30"/>
      <c r="C5" s="38"/>
      <c r="D5" s="37" t="s">
        <v>17</v>
      </c>
      <c r="E5" s="36" t="s">
        <v>16</v>
      </c>
      <c r="F5" s="36" t="s">
        <v>19</v>
      </c>
      <c r="G5" s="34" t="s">
        <v>18</v>
      </c>
      <c r="H5" s="34" t="s">
        <v>15</v>
      </c>
      <c r="I5" s="34" t="s">
        <v>14</v>
      </c>
      <c r="J5" s="87" t="s">
        <v>19</v>
      </c>
      <c r="K5" s="34" t="s">
        <v>18</v>
      </c>
      <c r="L5" s="32"/>
      <c r="M5" s="32"/>
      <c r="N5" s="30"/>
      <c r="O5" s="31"/>
      <c r="P5" s="85"/>
      <c r="Q5" s="85"/>
      <c r="R5" s="85"/>
      <c r="S5" s="86"/>
      <c r="T5" s="85"/>
      <c r="U5" s="85"/>
      <c r="V5" s="84" t="s">
        <v>53</v>
      </c>
    </row>
    <row r="6" spans="1:66" ht="18" customHeight="1" x14ac:dyDescent="0.6">
      <c r="A6" s="27" t="s">
        <v>12</v>
      </c>
      <c r="B6" s="25">
        <v>119543</v>
      </c>
      <c r="C6" s="26">
        <v>22.257921388722401</v>
      </c>
      <c r="D6" s="25">
        <v>3519</v>
      </c>
      <c r="E6" s="25">
        <v>767</v>
      </c>
      <c r="F6" s="25">
        <v>2849</v>
      </c>
      <c r="G6" s="25">
        <v>7135</v>
      </c>
      <c r="H6" s="25">
        <v>2281</v>
      </c>
      <c r="I6" s="25">
        <v>440</v>
      </c>
      <c r="J6" s="25">
        <v>332</v>
      </c>
      <c r="K6" s="25">
        <v>3053</v>
      </c>
      <c r="L6" s="25">
        <v>32090</v>
      </c>
      <c r="M6" s="25">
        <v>49957</v>
      </c>
      <c r="N6" s="25">
        <v>7986</v>
      </c>
      <c r="O6" s="25">
        <v>322</v>
      </c>
      <c r="P6" s="25">
        <v>524</v>
      </c>
      <c r="Q6" s="25">
        <v>1314</v>
      </c>
      <c r="R6" s="25">
        <v>4052</v>
      </c>
      <c r="S6" s="25">
        <v>1869</v>
      </c>
      <c r="T6" s="25">
        <v>10356</v>
      </c>
      <c r="U6" s="25">
        <v>885</v>
      </c>
      <c r="V6" s="83">
        <v>5376454</v>
      </c>
    </row>
    <row r="7" spans="1:66" ht="18" customHeight="1" x14ac:dyDescent="0.6">
      <c r="A7" s="27" t="s">
        <v>11</v>
      </c>
      <c r="B7" s="25"/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83">
        <v>1931602</v>
      </c>
    </row>
    <row r="8" spans="1:66" ht="33" customHeight="1" x14ac:dyDescent="0.6">
      <c r="A8" s="17" t="s">
        <v>52</v>
      </c>
      <c r="B8" s="20">
        <f>IF(SUM(G8,K8,L8:U8)=0,"-",SUM(G8,K8,L8:U8))</f>
        <v>5868</v>
      </c>
      <c r="C8" s="19">
        <f>IF(SUM(B8)=0,"-",B8/V8*1000)</f>
        <v>15.202348229112964</v>
      </c>
      <c r="D8" s="20">
        <f>IF(SUM(D9,D10)=0,"-",SUM(D9,D10))</f>
        <v>134</v>
      </c>
      <c r="E8" s="20">
        <f>IF(SUM(E9,E10)=0,"-",SUM(E9,E10))</f>
        <v>22</v>
      </c>
      <c r="F8" s="20">
        <f>IF(SUM(F9,F10)=0,"-",SUM(F9,F10))</f>
        <v>113</v>
      </c>
      <c r="G8" s="20">
        <f>IF(SUM(D8:F8)=0,"-",SUM(D8:F8))</f>
        <v>269</v>
      </c>
      <c r="H8" s="20">
        <f>IF(SUM(H9,H10)=0,"-",SUM(H9,H10))</f>
        <v>89</v>
      </c>
      <c r="I8" s="20">
        <f>IF(SUM(I9,I10)=0,"-",SUM(I9,I10))</f>
        <v>20</v>
      </c>
      <c r="J8" s="20">
        <f>IF(SUM(J9,J10)=0,"-",SUM(J9,J10))</f>
        <v>13</v>
      </c>
      <c r="K8" s="20">
        <f>IF(SUM(H8:J8)=0,"-",SUM(H8:J8))</f>
        <v>122</v>
      </c>
      <c r="L8" s="20">
        <f>IF(SUM(L9,L10)=0,"-",SUM(L9,L10))</f>
        <v>1795</v>
      </c>
      <c r="M8" s="20">
        <f>IF(SUM(M9,M10)=0,"-",SUM(M9,M10))</f>
        <v>2765</v>
      </c>
      <c r="N8" s="20">
        <f>IF(SUM(N9,N10)=0,"-",SUM(N9,N10))</f>
        <v>315</v>
      </c>
      <c r="O8" s="20">
        <f>IF(SUM(O9,O10)=0,"-",SUM(O9,O10))</f>
        <v>11</v>
      </c>
      <c r="P8" s="20">
        <f>IF(SUM(P9,P10)=0,"-",SUM(P9,P10))</f>
        <v>18</v>
      </c>
      <c r="Q8" s="20">
        <f>IF(SUM(Q9,Q10)=0,"-",SUM(Q9,Q10))</f>
        <v>52</v>
      </c>
      <c r="R8" s="20">
        <f>IF(SUM(R9,R10)=0,"-",SUM(R9,R10))</f>
        <v>106</v>
      </c>
      <c r="S8" s="20">
        <f>IF(SUM(S9,S10)=0,"-",SUM(S9,S10))</f>
        <v>46</v>
      </c>
      <c r="T8" s="20">
        <f>IF(SUM(T9,T10)=0,"-",SUM(T9,T10))</f>
        <v>308</v>
      </c>
      <c r="U8" s="20">
        <f>IF(SUM(U9,U10)=0,"-",SUM(U9,U10))</f>
        <v>61</v>
      </c>
      <c r="V8" s="24">
        <v>385993</v>
      </c>
    </row>
    <row r="9" spans="1:66" ht="18" customHeight="1" x14ac:dyDescent="0.6">
      <c r="A9" s="15" t="s">
        <v>9</v>
      </c>
      <c r="B9" s="20" t="str">
        <f>IF(SUM(G9,K9,L9:U9)=0,"-",SUM(G9,K9,L9:U9))</f>
        <v>-</v>
      </c>
      <c r="C9" s="19" t="str">
        <f>IF(SUM(B9)=0,"-",B9/V9*1000)</f>
        <v>-</v>
      </c>
      <c r="D9" s="18" t="s">
        <v>5</v>
      </c>
      <c r="E9" s="18" t="s">
        <v>5</v>
      </c>
      <c r="F9" s="18" t="s">
        <v>5</v>
      </c>
      <c r="G9" s="18" t="s">
        <v>5</v>
      </c>
      <c r="H9" s="18" t="s">
        <v>5</v>
      </c>
      <c r="I9" s="18" t="s">
        <v>5</v>
      </c>
      <c r="J9" s="18" t="s">
        <v>5</v>
      </c>
      <c r="K9" s="18" t="s">
        <v>5</v>
      </c>
      <c r="L9" s="18" t="s">
        <v>5</v>
      </c>
      <c r="M9" s="18" t="s">
        <v>5</v>
      </c>
      <c r="N9" s="18" t="s">
        <v>5</v>
      </c>
      <c r="O9" s="18" t="s">
        <v>5</v>
      </c>
      <c r="P9" s="18" t="s">
        <v>5</v>
      </c>
      <c r="Q9" s="18" t="s">
        <v>5</v>
      </c>
      <c r="R9" s="18" t="s">
        <v>5</v>
      </c>
      <c r="S9" s="18" t="s">
        <v>5</v>
      </c>
      <c r="T9" s="18" t="s">
        <v>5</v>
      </c>
      <c r="U9" s="18" t="s">
        <v>5</v>
      </c>
      <c r="V9" s="24">
        <v>118181</v>
      </c>
    </row>
    <row r="10" spans="1:66" ht="18" customHeight="1" x14ac:dyDescent="0.6">
      <c r="A10" s="23" t="s">
        <v>8</v>
      </c>
      <c r="B10" s="21">
        <f>IF(SUM(G10,K10,L10:U10)=0,"-",SUM(G10,K10,L10:U10))</f>
        <v>5868</v>
      </c>
      <c r="C10" s="22">
        <f>IF(SUM(B10)=0,"-",B10/V10*1000)</f>
        <v>22.171089171757931</v>
      </c>
      <c r="D10" s="21">
        <v>134</v>
      </c>
      <c r="E10" s="21">
        <v>22</v>
      </c>
      <c r="F10" s="21">
        <v>113</v>
      </c>
      <c r="G10" s="21">
        <f>IF(SUM(D10:F10)=0,"-",SUM(D10:F10))</f>
        <v>269</v>
      </c>
      <c r="H10" s="21">
        <v>89</v>
      </c>
      <c r="I10" s="21">
        <v>20</v>
      </c>
      <c r="J10" s="21">
        <v>13</v>
      </c>
      <c r="K10" s="21">
        <f>IF(SUM(H10:J10)=0,"-",SUM(H10:J10))</f>
        <v>122</v>
      </c>
      <c r="L10" s="21">
        <v>1795</v>
      </c>
      <c r="M10" s="21">
        <v>2765</v>
      </c>
      <c r="N10" s="21">
        <v>315</v>
      </c>
      <c r="O10" s="21">
        <v>11</v>
      </c>
      <c r="P10" s="21">
        <v>18</v>
      </c>
      <c r="Q10" s="21">
        <v>52</v>
      </c>
      <c r="R10" s="21">
        <v>106</v>
      </c>
      <c r="S10" s="21">
        <v>46</v>
      </c>
      <c r="T10" s="21">
        <v>308</v>
      </c>
      <c r="U10" s="21">
        <v>61</v>
      </c>
      <c r="V10" s="11">
        <v>264669</v>
      </c>
    </row>
    <row r="11" spans="1:66" s="40" customFormat="1" ht="33" customHeight="1" x14ac:dyDescent="0.2">
      <c r="A11" s="17" t="s">
        <v>7</v>
      </c>
      <c r="B11" s="20">
        <f>IF(SUM(G11,K11,L11:U11)=0,"-",SUM(G11,K11,L11:U11))</f>
        <v>829</v>
      </c>
      <c r="C11" s="19">
        <f>IF(SUM(B11)=0,"-",B11/V11*1000)</f>
        <v>22.605802792321118</v>
      </c>
      <c r="D11" s="20">
        <f>D12</f>
        <v>9</v>
      </c>
      <c r="E11" s="20">
        <f>E12</f>
        <v>3</v>
      </c>
      <c r="F11" s="20">
        <f>F12</f>
        <v>15</v>
      </c>
      <c r="G11" s="20">
        <f>IF(SUM(D11:F11)=0,"-",SUM(D11:F11))</f>
        <v>27</v>
      </c>
      <c r="H11" s="20">
        <f>H12</f>
        <v>15</v>
      </c>
      <c r="I11" s="20" t="str">
        <f>I12</f>
        <v>-</v>
      </c>
      <c r="J11" s="20">
        <f>J12</f>
        <v>1</v>
      </c>
      <c r="K11" s="20">
        <f>IF(SUM(H11:J11)=0,"-",SUM(H11:J11))</f>
        <v>16</v>
      </c>
      <c r="L11" s="20">
        <f>L12</f>
        <v>294</v>
      </c>
      <c r="M11" s="20">
        <f>M12</f>
        <v>298</v>
      </c>
      <c r="N11" s="20">
        <f>N12</f>
        <v>33</v>
      </c>
      <c r="O11" s="20">
        <f>O12</f>
        <v>6</v>
      </c>
      <c r="P11" s="20">
        <f>P12</f>
        <v>1</v>
      </c>
      <c r="Q11" s="20">
        <f>Q12</f>
        <v>26</v>
      </c>
      <c r="R11" s="20">
        <f>R12</f>
        <v>12</v>
      </c>
      <c r="S11" s="20">
        <f>S12</f>
        <v>9</v>
      </c>
      <c r="T11" s="20">
        <f>T12</f>
        <v>95</v>
      </c>
      <c r="U11" s="20">
        <f>U12</f>
        <v>12</v>
      </c>
      <c r="V11" s="79">
        <v>36672</v>
      </c>
    </row>
    <row r="12" spans="1:66" s="40" customFormat="1" ht="18" customHeight="1" x14ac:dyDescent="0.2">
      <c r="A12" s="15" t="s">
        <v>6</v>
      </c>
      <c r="B12" s="20">
        <f>IF(SUM(G12,K12,L12:U12)=0,"-",SUM(G12,K12,L12:U12))</f>
        <v>829</v>
      </c>
      <c r="C12" s="19">
        <f>IF(SUM(B12)=0,"-",B12/V12*1000)</f>
        <v>22.605802792321118</v>
      </c>
      <c r="D12" s="18">
        <v>9</v>
      </c>
      <c r="E12" s="18">
        <v>3</v>
      </c>
      <c r="F12" s="18">
        <v>15</v>
      </c>
      <c r="G12" s="18">
        <f>IF(SUM(D12:F12)=0,"-",SUM(D12:F12))</f>
        <v>27</v>
      </c>
      <c r="H12" s="18">
        <v>15</v>
      </c>
      <c r="I12" s="18" t="s">
        <v>5</v>
      </c>
      <c r="J12" s="18">
        <v>1</v>
      </c>
      <c r="K12" s="18">
        <f>IF(SUM(H12:J12)=0,"-",SUM(H12:J12))</f>
        <v>16</v>
      </c>
      <c r="L12" s="18">
        <v>294</v>
      </c>
      <c r="M12" s="18">
        <v>298</v>
      </c>
      <c r="N12" s="18">
        <v>33</v>
      </c>
      <c r="O12" s="18">
        <v>6</v>
      </c>
      <c r="P12" s="18">
        <v>1</v>
      </c>
      <c r="Q12" s="18">
        <v>26</v>
      </c>
      <c r="R12" s="18">
        <v>12</v>
      </c>
      <c r="S12" s="18">
        <v>9</v>
      </c>
      <c r="T12" s="18">
        <v>95</v>
      </c>
      <c r="U12" s="18">
        <v>12</v>
      </c>
      <c r="V12" s="79">
        <v>36672</v>
      </c>
      <c r="BN12" s="40">
        <f>SUM(BO12:BS12)</f>
        <v>0</v>
      </c>
    </row>
    <row r="13" spans="1:66" s="78" customFormat="1" ht="33" customHeight="1" x14ac:dyDescent="0.2">
      <c r="A13" s="82" t="s">
        <v>4</v>
      </c>
      <c r="B13" s="16">
        <f>IF(SUM(G13,K13,L13:U13)=0,"-",SUM(G13,K13,L13:U13))</f>
        <v>385</v>
      </c>
      <c r="C13" s="81">
        <f>IF(SUM(B13)=0,"-",B13/V13*1000)</f>
        <v>16.013642791781049</v>
      </c>
      <c r="D13" s="16">
        <f>D14</f>
        <v>18</v>
      </c>
      <c r="E13" s="16">
        <f>E14</f>
        <v>16</v>
      </c>
      <c r="F13" s="16">
        <f>F14</f>
        <v>20</v>
      </c>
      <c r="G13" s="16">
        <f>IF(SUM(D13:F13)=0,"-",SUM(D13:F13))</f>
        <v>54</v>
      </c>
      <c r="H13" s="16">
        <f>H14</f>
        <v>9</v>
      </c>
      <c r="I13" s="16" t="str">
        <f>I14</f>
        <v>-</v>
      </c>
      <c r="J13" s="16">
        <f>J14</f>
        <v>1</v>
      </c>
      <c r="K13" s="16">
        <f>IF(SUM(H13:J13)=0,"-",SUM(H13:J13))</f>
        <v>10</v>
      </c>
      <c r="L13" s="16">
        <f>L14</f>
        <v>111</v>
      </c>
      <c r="M13" s="16">
        <f>M14</f>
        <v>114</v>
      </c>
      <c r="N13" s="16">
        <f>N14</f>
        <v>36</v>
      </c>
      <c r="O13" s="16">
        <f>O14</f>
        <v>2</v>
      </c>
      <c r="P13" s="16">
        <f>P14</f>
        <v>2</v>
      </c>
      <c r="Q13" s="16">
        <f>Q14</f>
        <v>11</v>
      </c>
      <c r="R13" s="16" t="str">
        <f>R14</f>
        <v>-</v>
      </c>
      <c r="S13" s="16" t="str">
        <f>S14</f>
        <v>-</v>
      </c>
      <c r="T13" s="16">
        <f>T14</f>
        <v>42</v>
      </c>
      <c r="U13" s="16">
        <f>U14</f>
        <v>3</v>
      </c>
      <c r="V13" s="79">
        <v>24042</v>
      </c>
    </row>
    <row r="14" spans="1:66" s="78" customFormat="1" ht="18" customHeight="1" x14ac:dyDescent="0.2">
      <c r="A14" s="80" t="s">
        <v>3</v>
      </c>
      <c r="B14" s="14">
        <v>385</v>
      </c>
      <c r="C14" s="13">
        <v>16.013642791781049</v>
      </c>
      <c r="D14" s="14">
        <v>18</v>
      </c>
      <c r="E14" s="14">
        <v>16</v>
      </c>
      <c r="F14" s="14">
        <v>20</v>
      </c>
      <c r="G14" s="14">
        <v>54</v>
      </c>
      <c r="H14" s="14">
        <v>9</v>
      </c>
      <c r="I14" s="14" t="s">
        <v>2</v>
      </c>
      <c r="J14" s="14">
        <v>1</v>
      </c>
      <c r="K14" s="14">
        <v>10</v>
      </c>
      <c r="L14" s="14">
        <v>111</v>
      </c>
      <c r="M14" s="14">
        <v>114</v>
      </c>
      <c r="N14" s="14">
        <v>36</v>
      </c>
      <c r="O14" s="14">
        <v>2</v>
      </c>
      <c r="P14" s="14">
        <v>2</v>
      </c>
      <c r="Q14" s="14">
        <v>11</v>
      </c>
      <c r="R14" s="14" t="s">
        <v>2</v>
      </c>
      <c r="S14" s="14" t="s">
        <v>2</v>
      </c>
      <c r="T14" s="14">
        <v>42</v>
      </c>
      <c r="U14" s="14">
        <v>3</v>
      </c>
      <c r="V14" s="79">
        <v>24042</v>
      </c>
      <c r="BN14" s="78">
        <f>SUM(BO14:BS14)</f>
        <v>0</v>
      </c>
    </row>
    <row r="15" spans="1:66" ht="16" x14ac:dyDescent="0.5">
      <c r="A15" s="9" t="s">
        <v>1</v>
      </c>
      <c r="B15" s="76"/>
      <c r="C15" s="77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1:66" ht="16" x14ac:dyDescent="0.5">
      <c r="A16" s="6" t="s">
        <v>0</v>
      </c>
      <c r="BN16" s="1">
        <f>SUM(BO16:BS16)</f>
        <v>0</v>
      </c>
    </row>
    <row r="18" spans="1:71" x14ac:dyDescent="0.2">
      <c r="BN18" s="1">
        <f>SUM(BO18:BS18)</f>
        <v>0</v>
      </c>
    </row>
    <row r="19" spans="1:71" s="74" customFormat="1" ht="15" customHeight="1" x14ac:dyDescent="0.3">
      <c r="A19" s="75"/>
    </row>
    <row r="20" spans="1:71" s="74" customFormat="1" ht="15" customHeight="1" x14ac:dyDescent="0.3">
      <c r="A20" s="75"/>
    </row>
    <row r="21" spans="1:71" s="74" customFormat="1" ht="15" customHeight="1" x14ac:dyDescent="0.3">
      <c r="A21" s="75"/>
    </row>
    <row r="22" spans="1:71" s="74" customFormat="1" ht="15" customHeight="1" x14ac:dyDescent="0.3">
      <c r="A22" s="75"/>
    </row>
    <row r="24" spans="1:71" x14ac:dyDescent="0.2">
      <c r="BN24" s="1">
        <f>SUM(BO24:BS24)</f>
        <v>0</v>
      </c>
    </row>
    <row r="26" spans="1:71" x14ac:dyDescent="0.2">
      <c r="BM26" s="1" t="s">
        <v>51</v>
      </c>
      <c r="BN26" s="1">
        <f>SUM(BN1:BN24)</f>
        <v>0</v>
      </c>
      <c r="BO26" s="1">
        <f>SUM(BO1:BO24)</f>
        <v>0</v>
      </c>
      <c r="BP26" s="1">
        <f>SUM(BP1:BP24)</f>
        <v>0</v>
      </c>
      <c r="BQ26" s="1">
        <f>SUM(BQ1:BQ24)</f>
        <v>0</v>
      </c>
      <c r="BR26" s="1">
        <f>SUM(BR1:BR24)</f>
        <v>0</v>
      </c>
      <c r="BS26" s="1">
        <f>SUM(BS1:BS24)</f>
        <v>0</v>
      </c>
    </row>
  </sheetData>
  <mergeCells count="18">
    <mergeCell ref="R1:U1"/>
    <mergeCell ref="D3:G3"/>
    <mergeCell ref="L3:L5"/>
    <mergeCell ref="M3:M5"/>
    <mergeCell ref="N3:N5"/>
    <mergeCell ref="O3:O5"/>
    <mergeCell ref="R3:R5"/>
    <mergeCell ref="H3:K3"/>
    <mergeCell ref="T3:T5"/>
    <mergeCell ref="U3:U5"/>
    <mergeCell ref="S3:S5"/>
    <mergeCell ref="P3:P5"/>
    <mergeCell ref="Q3:Q5"/>
    <mergeCell ref="B2:C2"/>
    <mergeCell ref="D2:G2"/>
    <mergeCell ref="H2:K2"/>
    <mergeCell ref="B3:B5"/>
    <mergeCell ref="C3:C5"/>
  </mergeCells>
  <phoneticPr fontId="3"/>
  <pageMargins left="0.78740157480314965" right="0.37" top="0.78740157480314965" bottom="0.78740157480314965" header="0" footer="0"/>
  <pageSetup paperSize="9" scale="98" orientation="landscape" r:id="rId1"/>
  <headerFooter alignWithMargins="0"/>
  <rowBreaks count="8" manualBreakCount="8">
    <brk id="59" min="137" max="167" man="1"/>
    <brk id="143" min="217" max="239" man="1"/>
    <brk id="286" min="59638" max="287" man="1"/>
    <brk id="290" min="60246" max="291" man="1"/>
    <brk id="294" min="53638" max="295" man="1"/>
    <brk id="15330" min="285" max="37458" man="1"/>
    <brk id="16342" min="289" max="38334" man="1"/>
    <brk id="16826" min="293" max="3654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8"/>
  <sheetViews>
    <sheetView showGridLines="0" view="pageBreakPreview" zoomScale="90" zoomScaleNormal="25" zoomScaleSheetLayoutView="90" workbookViewId="0">
      <pane xSplit="1" ySplit="5" topLeftCell="B6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11.7265625" defaultRowHeight="13" x14ac:dyDescent="0.2"/>
  <cols>
    <col min="1" max="1" width="16.1796875" style="73" customWidth="1"/>
    <col min="2" max="2" width="6.81640625" style="71" customWidth="1"/>
    <col min="3" max="3" width="6.7265625" style="72" customWidth="1"/>
    <col min="4" max="4" width="6" style="71" customWidth="1"/>
    <col min="5" max="5" width="5.81640625" style="71" customWidth="1"/>
    <col min="6" max="9" width="5.54296875" style="71" customWidth="1"/>
    <col min="10" max="11" width="5.81640625" style="71" customWidth="1"/>
    <col min="12" max="14" width="5.54296875" style="71" customWidth="1"/>
    <col min="15" max="17" width="5.81640625" style="71" customWidth="1"/>
    <col min="18" max="18" width="5.1796875" style="71" customWidth="1"/>
    <col min="19" max="20" width="6" style="71" customWidth="1"/>
    <col min="21" max="21" width="5.1796875" style="71" customWidth="1"/>
    <col min="22" max="22" width="17.54296875" style="1" customWidth="1"/>
    <col min="23" max="16384" width="11.7265625" style="1"/>
  </cols>
  <sheetData>
    <row r="1" spans="1:66" ht="18" customHeight="1" x14ac:dyDescent="0.5">
      <c r="A1" s="70" t="s">
        <v>57</v>
      </c>
      <c r="B1" s="68"/>
      <c r="C1" s="69"/>
      <c r="D1" s="68"/>
      <c r="E1" s="68"/>
      <c r="F1" s="68"/>
      <c r="G1" s="68"/>
      <c r="H1" s="68"/>
      <c r="I1" s="101"/>
      <c r="J1" s="101"/>
      <c r="K1" s="101"/>
      <c r="L1" s="101"/>
      <c r="M1" s="101"/>
      <c r="N1" s="101"/>
      <c r="O1" s="101"/>
      <c r="P1" s="101"/>
      <c r="Q1" s="101"/>
      <c r="R1" s="67" t="s">
        <v>49</v>
      </c>
      <c r="S1" s="67"/>
      <c r="T1" s="67"/>
      <c r="U1" s="67"/>
    </row>
    <row r="2" spans="1:66" ht="15" customHeight="1" x14ac:dyDescent="0.5">
      <c r="A2" s="100"/>
      <c r="B2" s="56" t="s">
        <v>48</v>
      </c>
      <c r="C2" s="63"/>
      <c r="D2" s="65" t="s">
        <v>47</v>
      </c>
      <c r="E2" s="58"/>
      <c r="F2" s="58"/>
      <c r="G2" s="57"/>
      <c r="H2" s="56" t="s">
        <v>46</v>
      </c>
      <c r="I2" s="64"/>
      <c r="J2" s="64"/>
      <c r="K2" s="63"/>
      <c r="L2" s="46" t="s">
        <v>45</v>
      </c>
      <c r="M2" s="46" t="s">
        <v>44</v>
      </c>
      <c r="N2" s="46" t="s">
        <v>43</v>
      </c>
      <c r="O2" s="62" t="s">
        <v>42</v>
      </c>
      <c r="P2" s="61" t="s">
        <v>41</v>
      </c>
      <c r="Q2" s="61" t="s">
        <v>40</v>
      </c>
      <c r="R2" s="61" t="s">
        <v>39</v>
      </c>
      <c r="S2" s="61" t="s">
        <v>38</v>
      </c>
      <c r="T2" s="60" t="s">
        <v>37</v>
      </c>
      <c r="U2" s="122"/>
    </row>
    <row r="3" spans="1:66" ht="15" customHeight="1" x14ac:dyDescent="0.5">
      <c r="A3" s="88"/>
      <c r="B3" s="52" t="s">
        <v>36</v>
      </c>
      <c r="C3" s="59" t="s">
        <v>35</v>
      </c>
      <c r="D3" s="56" t="s">
        <v>34</v>
      </c>
      <c r="E3" s="58"/>
      <c r="F3" s="58"/>
      <c r="G3" s="57"/>
      <c r="H3" s="56" t="s">
        <v>33</v>
      </c>
      <c r="I3" s="55"/>
      <c r="J3" s="55"/>
      <c r="K3" s="54"/>
      <c r="L3" s="52" t="s">
        <v>32</v>
      </c>
      <c r="M3" s="52" t="s">
        <v>31</v>
      </c>
      <c r="N3" s="52" t="s">
        <v>30</v>
      </c>
      <c r="O3" s="53" t="s">
        <v>29</v>
      </c>
      <c r="P3" s="52" t="s">
        <v>28</v>
      </c>
      <c r="Q3" s="52" t="s">
        <v>27</v>
      </c>
      <c r="R3" s="52" t="s">
        <v>26</v>
      </c>
      <c r="S3" s="53" t="s">
        <v>25</v>
      </c>
      <c r="T3" s="52" t="s">
        <v>24</v>
      </c>
      <c r="U3" s="52" t="s">
        <v>19</v>
      </c>
      <c r="V3" s="51"/>
    </row>
    <row r="4" spans="1:66" s="40" customFormat="1" ht="15" customHeight="1" x14ac:dyDescent="0.2">
      <c r="A4" s="94"/>
      <c r="B4" s="42"/>
      <c r="C4" s="49"/>
      <c r="D4" s="48" t="s">
        <v>23</v>
      </c>
      <c r="E4" s="46" t="s">
        <v>22</v>
      </c>
      <c r="F4" s="46"/>
      <c r="G4" s="92"/>
      <c r="H4" s="46" t="s">
        <v>21</v>
      </c>
      <c r="I4" s="46" t="s">
        <v>20</v>
      </c>
      <c r="J4" s="93"/>
      <c r="K4" s="92"/>
      <c r="L4" s="44"/>
      <c r="M4" s="44"/>
      <c r="N4" s="42"/>
      <c r="O4" s="43"/>
      <c r="P4" s="42"/>
      <c r="Q4" s="42"/>
      <c r="R4" s="42"/>
      <c r="S4" s="43"/>
      <c r="T4" s="42"/>
      <c r="U4" s="42"/>
      <c r="V4" s="41"/>
    </row>
    <row r="5" spans="1:66" ht="138" customHeight="1" x14ac:dyDescent="0.6">
      <c r="A5" s="88"/>
      <c r="B5" s="30"/>
      <c r="C5" s="38"/>
      <c r="D5" s="37" t="s">
        <v>17</v>
      </c>
      <c r="E5" s="36" t="s">
        <v>16</v>
      </c>
      <c r="F5" s="36" t="s">
        <v>19</v>
      </c>
      <c r="G5" s="34" t="s">
        <v>18</v>
      </c>
      <c r="H5" s="34" t="s">
        <v>15</v>
      </c>
      <c r="I5" s="34" t="s">
        <v>14</v>
      </c>
      <c r="J5" s="87" t="s">
        <v>19</v>
      </c>
      <c r="K5" s="34" t="s">
        <v>18</v>
      </c>
      <c r="L5" s="32"/>
      <c r="M5" s="32"/>
      <c r="N5" s="30"/>
      <c r="O5" s="31"/>
      <c r="P5" s="30"/>
      <c r="Q5" s="30"/>
      <c r="R5" s="30"/>
      <c r="S5" s="31"/>
      <c r="T5" s="30"/>
      <c r="U5" s="30"/>
      <c r="V5" s="121" t="s">
        <v>56</v>
      </c>
    </row>
    <row r="6" spans="1:66" ht="18.75" customHeight="1" x14ac:dyDescent="0.6">
      <c r="A6" s="27" t="s">
        <v>12</v>
      </c>
      <c r="B6" s="25">
        <v>25619</v>
      </c>
      <c r="C6" s="26">
        <v>4.7700466615166031</v>
      </c>
      <c r="D6" s="25">
        <v>2505</v>
      </c>
      <c r="E6" s="25">
        <v>638</v>
      </c>
      <c r="F6" s="25">
        <v>1817</v>
      </c>
      <c r="G6" s="25">
        <v>4960</v>
      </c>
      <c r="H6" s="25">
        <v>895</v>
      </c>
      <c r="I6" s="25">
        <v>81</v>
      </c>
      <c r="J6" s="25">
        <v>160</v>
      </c>
      <c r="K6" s="25">
        <v>1136</v>
      </c>
      <c r="L6" s="25">
        <v>4724</v>
      </c>
      <c r="M6" s="25">
        <v>7819</v>
      </c>
      <c r="N6" s="25">
        <v>1632</v>
      </c>
      <c r="O6" s="25">
        <v>118</v>
      </c>
      <c r="P6" s="25">
        <v>156</v>
      </c>
      <c r="Q6" s="25">
        <v>460</v>
      </c>
      <c r="R6" s="25">
        <v>856</v>
      </c>
      <c r="S6" s="25">
        <v>422</v>
      </c>
      <c r="T6" s="25">
        <v>1687</v>
      </c>
      <c r="U6" s="25">
        <v>1649</v>
      </c>
      <c r="V6" s="83">
        <v>5376454</v>
      </c>
    </row>
    <row r="7" spans="1:66" ht="18.75" customHeight="1" x14ac:dyDescent="0.6">
      <c r="A7" s="120" t="s">
        <v>11</v>
      </c>
      <c r="B7" s="25"/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4">
        <v>1931602</v>
      </c>
    </row>
    <row r="8" spans="1:66" s="113" customFormat="1" ht="30" customHeight="1" x14ac:dyDescent="0.2">
      <c r="A8" s="17" t="s">
        <v>10</v>
      </c>
      <c r="B8" s="20">
        <f>IF(SUM(G8,K8,L8:U8)=0,"-",SUM(G8,K8,L8:U8))</f>
        <v>106</v>
      </c>
      <c r="C8" s="19">
        <f>IF(SUM(B8)=0,"-",B8/V8*1000)</f>
        <v>0.27461637905350611</v>
      </c>
      <c r="D8" s="20">
        <f>SUM(D9,D10)</f>
        <v>19</v>
      </c>
      <c r="E8" s="20">
        <f>SUM(E9,E10)</f>
        <v>4</v>
      </c>
      <c r="F8" s="20">
        <f>SUM(F9,F10)</f>
        <v>7</v>
      </c>
      <c r="G8" s="20">
        <f>IF(SUM(D8:F8)=0,"-",SUM(D8:F8))</f>
        <v>30</v>
      </c>
      <c r="H8" s="20">
        <f>SUM(H9,H10)</f>
        <v>8</v>
      </c>
      <c r="I8" s="20">
        <f>SUM(I9,I10)</f>
        <v>5</v>
      </c>
      <c r="J8" s="20">
        <f>SUM(J9,J10)</f>
        <v>2</v>
      </c>
      <c r="K8" s="20">
        <f>IF(SUM(H8:J8)=0,"-",SUM(H8:J8))</f>
        <v>15</v>
      </c>
      <c r="L8" s="20">
        <f>SUM(L9,L10)</f>
        <v>7</v>
      </c>
      <c r="M8" s="20">
        <f>SUM(M9,M10)</f>
        <v>6</v>
      </c>
      <c r="N8" s="20">
        <f>SUM(N9,N10)</f>
        <v>3</v>
      </c>
      <c r="O8" s="20" t="s">
        <v>5</v>
      </c>
      <c r="P8" s="20">
        <f>SUM(P9,P10)</f>
        <v>2</v>
      </c>
      <c r="Q8" s="20">
        <f>SUM(Q9,Q10)</f>
        <v>3</v>
      </c>
      <c r="R8" s="20">
        <f>SUM(R9,R10)</f>
        <v>3</v>
      </c>
      <c r="S8" s="20">
        <f>SUM(S9,S10)</f>
        <v>1</v>
      </c>
      <c r="T8" s="20" t="s">
        <v>5</v>
      </c>
      <c r="U8" s="20">
        <f>SUM(U9,U10)</f>
        <v>36</v>
      </c>
      <c r="V8" s="119">
        <v>385993</v>
      </c>
    </row>
    <row r="9" spans="1:66" s="109" customFormat="1" ht="18.75" customHeight="1" x14ac:dyDescent="0.6">
      <c r="A9" s="15" t="s">
        <v>9</v>
      </c>
      <c r="B9" s="111" t="s">
        <v>5</v>
      </c>
      <c r="C9" s="111" t="s">
        <v>5</v>
      </c>
      <c r="D9" s="111" t="s">
        <v>5</v>
      </c>
      <c r="E9" s="111" t="s">
        <v>5</v>
      </c>
      <c r="F9" s="111" t="s">
        <v>5</v>
      </c>
      <c r="G9" s="111" t="s">
        <v>5</v>
      </c>
      <c r="H9" s="111" t="s">
        <v>5</v>
      </c>
      <c r="I9" s="111" t="s">
        <v>5</v>
      </c>
      <c r="J9" s="111" t="s">
        <v>5</v>
      </c>
      <c r="K9" s="111" t="s">
        <v>5</v>
      </c>
      <c r="L9" s="111" t="s">
        <v>5</v>
      </c>
      <c r="M9" s="111" t="s">
        <v>5</v>
      </c>
      <c r="N9" s="111" t="s">
        <v>5</v>
      </c>
      <c r="O9" s="111" t="s">
        <v>5</v>
      </c>
      <c r="P9" s="111" t="s">
        <v>5</v>
      </c>
      <c r="Q9" s="111" t="s">
        <v>5</v>
      </c>
      <c r="R9" s="111" t="s">
        <v>5</v>
      </c>
      <c r="S9" s="111" t="s">
        <v>5</v>
      </c>
      <c r="T9" s="111" t="s">
        <v>5</v>
      </c>
      <c r="U9" s="111" t="s">
        <v>5</v>
      </c>
      <c r="V9" s="118">
        <v>118181</v>
      </c>
    </row>
    <row r="10" spans="1:66" s="114" customFormat="1" ht="18.75" customHeight="1" x14ac:dyDescent="0.6">
      <c r="A10" s="23" t="s">
        <v>8</v>
      </c>
      <c r="B10" s="116">
        <f>IF(SUM(G10,K10,L10:U10)=0,"-",SUM(G10,K10,L10:U10))</f>
        <v>106</v>
      </c>
      <c r="C10" s="117">
        <f>IF(SUM(B10)=0,"-",B10/V10*1000)</f>
        <v>0.40050024747892649</v>
      </c>
      <c r="D10" s="116">
        <v>19</v>
      </c>
      <c r="E10" s="116">
        <v>4</v>
      </c>
      <c r="F10" s="116">
        <v>7</v>
      </c>
      <c r="G10" s="116">
        <f>IF(SUM(D10:F10)=0,"-",SUM(D10:F10))</f>
        <v>30</v>
      </c>
      <c r="H10" s="116">
        <v>8</v>
      </c>
      <c r="I10" s="116">
        <v>5</v>
      </c>
      <c r="J10" s="116">
        <v>2</v>
      </c>
      <c r="K10" s="116">
        <f>IF(SUM(H10:J10)=0,"-",SUM(H10:J10))</f>
        <v>15</v>
      </c>
      <c r="L10" s="116">
        <v>7</v>
      </c>
      <c r="M10" s="116">
        <v>6</v>
      </c>
      <c r="N10" s="116">
        <v>3</v>
      </c>
      <c r="O10" s="116" t="s">
        <v>2</v>
      </c>
      <c r="P10" s="116">
        <v>2</v>
      </c>
      <c r="Q10" s="116">
        <v>3</v>
      </c>
      <c r="R10" s="116">
        <v>3</v>
      </c>
      <c r="S10" s="116">
        <v>1</v>
      </c>
      <c r="T10" s="116" t="s">
        <v>2</v>
      </c>
      <c r="U10" s="116">
        <v>36</v>
      </c>
      <c r="V10" s="115">
        <v>264669</v>
      </c>
    </row>
    <row r="11" spans="1:66" s="113" customFormat="1" ht="30" customHeight="1" x14ac:dyDescent="0.2">
      <c r="A11" s="17" t="s">
        <v>7</v>
      </c>
      <c r="B11" s="18">
        <f>B12</f>
        <v>1224</v>
      </c>
      <c r="C11" s="18">
        <f>C12</f>
        <v>33.376963350785338</v>
      </c>
      <c r="D11" s="18">
        <f>D12</f>
        <v>28</v>
      </c>
      <c r="E11" s="18">
        <f>E12</f>
        <v>10</v>
      </c>
      <c r="F11" s="18">
        <f>F12</f>
        <v>35</v>
      </c>
      <c r="G11" s="18">
        <f>G12</f>
        <v>73</v>
      </c>
      <c r="H11" s="18">
        <f>H12</f>
        <v>32</v>
      </c>
      <c r="I11" s="18" t="str">
        <f>I12</f>
        <v>-</v>
      </c>
      <c r="J11" s="18">
        <f>J12</f>
        <v>1</v>
      </c>
      <c r="K11" s="18">
        <f>K12</f>
        <v>33</v>
      </c>
      <c r="L11" s="18">
        <f>L12</f>
        <v>409</v>
      </c>
      <c r="M11" s="18">
        <f>M12</f>
        <v>372</v>
      </c>
      <c r="N11" s="18">
        <f>N12</f>
        <v>44</v>
      </c>
      <c r="O11" s="18">
        <f>O12</f>
        <v>12</v>
      </c>
      <c r="P11" s="18">
        <f>P12</f>
        <v>2</v>
      </c>
      <c r="Q11" s="18">
        <f>Q12</f>
        <v>32</v>
      </c>
      <c r="R11" s="18">
        <f>R12</f>
        <v>15</v>
      </c>
      <c r="S11" s="18">
        <f>S12</f>
        <v>23</v>
      </c>
      <c r="T11" s="18">
        <f>T12</f>
        <v>112</v>
      </c>
      <c r="U11" s="18">
        <f>U12</f>
        <v>97</v>
      </c>
      <c r="V11" s="108">
        <v>36672</v>
      </c>
      <c r="BN11" s="113">
        <f>SUM(BO11:BS11)</f>
        <v>0</v>
      </c>
    </row>
    <row r="12" spans="1:66" s="109" customFormat="1" ht="18.75" customHeight="1" x14ac:dyDescent="0.6">
      <c r="A12" s="15" t="s">
        <v>6</v>
      </c>
      <c r="B12" s="111">
        <f>IF(SUM(G12,K12,L12:U12)=0,"-",SUM(G12,K12,L12:U12))</f>
        <v>1224</v>
      </c>
      <c r="C12" s="112">
        <f>IF(SUM(B12)=0,"-",B12/V12*1000)</f>
        <v>33.376963350785338</v>
      </c>
      <c r="D12" s="111">
        <v>28</v>
      </c>
      <c r="E12" s="111">
        <v>10</v>
      </c>
      <c r="F12" s="111">
        <v>35</v>
      </c>
      <c r="G12" s="111">
        <f>IF(SUM(D12:F12)=0,"-",SUM(D12:F12))</f>
        <v>73</v>
      </c>
      <c r="H12" s="111">
        <v>32</v>
      </c>
      <c r="I12" s="111" t="s">
        <v>5</v>
      </c>
      <c r="J12" s="111">
        <v>1</v>
      </c>
      <c r="K12" s="111">
        <f>IF(SUM(H12:J12)=0,"-",SUM(H12:J12))</f>
        <v>33</v>
      </c>
      <c r="L12" s="111">
        <v>409</v>
      </c>
      <c r="M12" s="111">
        <v>372</v>
      </c>
      <c r="N12" s="111">
        <v>44</v>
      </c>
      <c r="O12" s="111">
        <v>12</v>
      </c>
      <c r="P12" s="111">
        <v>2</v>
      </c>
      <c r="Q12" s="111">
        <v>32</v>
      </c>
      <c r="R12" s="111">
        <v>15</v>
      </c>
      <c r="S12" s="111">
        <v>23</v>
      </c>
      <c r="T12" s="111">
        <v>112</v>
      </c>
      <c r="U12" s="111">
        <v>97</v>
      </c>
      <c r="V12" s="110">
        <v>36672</v>
      </c>
    </row>
    <row r="13" spans="1:66" s="107" customFormat="1" ht="30" customHeight="1" x14ac:dyDescent="0.2">
      <c r="A13" s="82" t="s">
        <v>4</v>
      </c>
      <c r="B13" s="16">
        <f>IF(SUM(G13,K13,L13:U13)=0,"-",SUM(G13,K13,L13:U13))</f>
        <v>371</v>
      </c>
      <c r="C13" s="81">
        <f>IF(SUM(B13)=0,"-",B13/V13*1000)</f>
        <v>15.431328508443558</v>
      </c>
      <c r="D13" s="16">
        <f>D14</f>
        <v>38</v>
      </c>
      <c r="E13" s="16">
        <f>E14</f>
        <v>22</v>
      </c>
      <c r="F13" s="16">
        <f>F14</f>
        <v>53</v>
      </c>
      <c r="G13" s="16">
        <f>G14</f>
        <v>113</v>
      </c>
      <c r="H13" s="16">
        <f>H14</f>
        <v>20</v>
      </c>
      <c r="I13" s="16" t="str">
        <f>I14</f>
        <v>-</v>
      </c>
      <c r="J13" s="16" t="str">
        <f>J14</f>
        <v>-</v>
      </c>
      <c r="K13" s="16">
        <f>K14</f>
        <v>20</v>
      </c>
      <c r="L13" s="16">
        <f>L14</f>
        <v>59</v>
      </c>
      <c r="M13" s="16">
        <f>M14</f>
        <v>105</v>
      </c>
      <c r="N13" s="16">
        <f>N14</f>
        <v>20</v>
      </c>
      <c r="O13" s="16" t="str">
        <f>O14</f>
        <v>-</v>
      </c>
      <c r="P13" s="16">
        <f>P14</f>
        <v>1</v>
      </c>
      <c r="Q13" s="16">
        <f>Q14</f>
        <v>12</v>
      </c>
      <c r="R13" s="16">
        <f>R14</f>
        <v>4</v>
      </c>
      <c r="S13" s="16">
        <f>S14</f>
        <v>3</v>
      </c>
      <c r="T13" s="16">
        <f>T14</f>
        <v>25</v>
      </c>
      <c r="U13" s="16">
        <f>U14</f>
        <v>9</v>
      </c>
      <c r="V13" s="108">
        <v>24042</v>
      </c>
      <c r="BN13" s="107">
        <f>SUM(BO13:BS13)</f>
        <v>0</v>
      </c>
    </row>
    <row r="14" spans="1:66" s="105" customFormat="1" ht="18.75" customHeight="1" x14ac:dyDescent="0.2">
      <c r="A14" s="80" t="s">
        <v>3</v>
      </c>
      <c r="B14" s="14">
        <v>371</v>
      </c>
      <c r="C14" s="13">
        <v>15.431328508443558</v>
      </c>
      <c r="D14" s="14">
        <v>38</v>
      </c>
      <c r="E14" s="14">
        <v>22</v>
      </c>
      <c r="F14" s="14">
        <v>53</v>
      </c>
      <c r="G14" s="14">
        <v>113</v>
      </c>
      <c r="H14" s="14">
        <v>20</v>
      </c>
      <c r="I14" s="14" t="s">
        <v>2</v>
      </c>
      <c r="J14" s="14" t="s">
        <v>2</v>
      </c>
      <c r="K14" s="14">
        <v>20</v>
      </c>
      <c r="L14" s="14">
        <v>59</v>
      </c>
      <c r="M14" s="14">
        <v>105</v>
      </c>
      <c r="N14" s="14">
        <v>20</v>
      </c>
      <c r="O14" s="14" t="s">
        <v>2</v>
      </c>
      <c r="P14" s="14">
        <v>1</v>
      </c>
      <c r="Q14" s="14">
        <v>12</v>
      </c>
      <c r="R14" s="14">
        <v>4</v>
      </c>
      <c r="S14" s="14">
        <v>3</v>
      </c>
      <c r="T14" s="14">
        <v>25</v>
      </c>
      <c r="U14" s="14">
        <v>9</v>
      </c>
      <c r="V14" s="106">
        <v>24042</v>
      </c>
    </row>
    <row r="15" spans="1:66" ht="16" x14ac:dyDescent="0.5">
      <c r="A15" s="104"/>
    </row>
    <row r="16" spans="1:66" ht="16" x14ac:dyDescent="0.5">
      <c r="A16" s="9" t="s">
        <v>1</v>
      </c>
      <c r="BN16" s="1">
        <f>SUM(BO16:BS16)</f>
        <v>0</v>
      </c>
    </row>
    <row r="17" spans="1:71" s="74" customFormat="1" ht="15" customHeight="1" x14ac:dyDescent="0.5">
      <c r="A17" s="103" t="s">
        <v>0</v>
      </c>
    </row>
    <row r="18" spans="1:71" s="74" customFormat="1" ht="15" customHeight="1" x14ac:dyDescent="0.5">
      <c r="A18" s="102"/>
    </row>
    <row r="19" spans="1:71" s="74" customFormat="1" ht="15" customHeight="1" x14ac:dyDescent="0.5">
      <c r="A19" s="102"/>
    </row>
    <row r="20" spans="1:71" s="74" customFormat="1" ht="15" customHeight="1" x14ac:dyDescent="0.5">
      <c r="A20" s="102"/>
    </row>
    <row r="21" spans="1:71" ht="16" x14ac:dyDescent="0.5">
      <c r="A21" s="102"/>
    </row>
    <row r="22" spans="1:71" x14ac:dyDescent="0.2">
      <c r="BN22" s="1">
        <f>SUM(BO22:BS22)</f>
        <v>0</v>
      </c>
    </row>
    <row r="24" spans="1:71" x14ac:dyDescent="0.2">
      <c r="BM24" s="1" t="s">
        <v>51</v>
      </c>
      <c r="BN24" s="1">
        <f>SUM(BN1:BN22)</f>
        <v>0</v>
      </c>
      <c r="BO24" s="1">
        <f>SUM(BO1:BO22)</f>
        <v>0</v>
      </c>
      <c r="BP24" s="1">
        <f>SUM(BP1:BP22)</f>
        <v>0</v>
      </c>
      <c r="BQ24" s="1">
        <f>SUM(BQ1:BQ22)</f>
        <v>0</v>
      </c>
      <c r="BR24" s="1">
        <f>SUM(BR1:BR22)</f>
        <v>0</v>
      </c>
      <c r="BS24" s="1">
        <f>SUM(BS1:BS22)</f>
        <v>0</v>
      </c>
    </row>
    <row r="25" spans="1:71" ht="14" x14ac:dyDescent="0.3">
      <c r="A25" s="75"/>
    </row>
    <row r="26" spans="1:71" ht="14" x14ac:dyDescent="0.3">
      <c r="A26" s="75"/>
    </row>
    <row r="27" spans="1:71" ht="14" x14ac:dyDescent="0.3">
      <c r="A27" s="75"/>
    </row>
    <row r="28" spans="1:71" ht="14" x14ac:dyDescent="0.3">
      <c r="A28" s="75"/>
    </row>
  </sheetData>
  <mergeCells count="18">
    <mergeCell ref="R1:U1"/>
    <mergeCell ref="D3:G3"/>
    <mergeCell ref="L3:L5"/>
    <mergeCell ref="M3:M5"/>
    <mergeCell ref="N3:N5"/>
    <mergeCell ref="O3:O5"/>
    <mergeCell ref="R3:R5"/>
    <mergeCell ref="H3:K3"/>
    <mergeCell ref="T3:T5"/>
    <mergeCell ref="U3:U5"/>
    <mergeCell ref="S3:S5"/>
    <mergeCell ref="P3:P5"/>
    <mergeCell ref="Q3:Q5"/>
    <mergeCell ref="B2:C2"/>
    <mergeCell ref="D2:G2"/>
    <mergeCell ref="H2:K2"/>
    <mergeCell ref="B3:B5"/>
    <mergeCell ref="C3:C5"/>
  </mergeCells>
  <phoneticPr fontId="3"/>
  <pageMargins left="0.78740157480314965" right="0.78740157480314965" top="0.78740157480314965" bottom="0.78740157480314965" header="0" footer="0"/>
  <pageSetup paperSize="9" scale="90" orientation="landscape" r:id="rId1"/>
  <headerFooter alignWithMargins="0"/>
  <rowBreaks count="8" manualBreakCount="8">
    <brk id="57" min="137" max="167" man="1"/>
    <brk id="141" min="217" max="239" man="1"/>
    <brk id="286" min="59638" max="287" man="1"/>
    <brk id="290" min="60246" max="291" man="1"/>
    <brk id="294" min="53638" max="295" man="1"/>
    <brk id="15330" min="285" max="37458" man="1"/>
    <brk id="16342" min="289" max="38334" man="1"/>
    <brk id="16826" min="293" max="365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6"/>
  <sheetViews>
    <sheetView showGridLines="0" view="pageBreakPreview" zoomScale="80" zoomScaleNormal="100" zoomScaleSheetLayoutView="80" workbookViewId="0">
      <pane xSplit="1" ySplit="6" topLeftCell="B7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11.7265625" defaultRowHeight="13" x14ac:dyDescent="0.2"/>
  <cols>
    <col min="1" max="1" width="19.7265625" style="3" customWidth="1"/>
    <col min="2" max="2" width="7.6328125" style="1" customWidth="1"/>
    <col min="3" max="3" width="7.453125" style="2" customWidth="1"/>
    <col min="4" max="4" width="6" style="1" customWidth="1"/>
    <col min="5" max="5" width="5.81640625" style="1" customWidth="1"/>
    <col min="6" max="9" width="5.54296875" style="1" customWidth="1"/>
    <col min="10" max="11" width="5.81640625" style="1" customWidth="1"/>
    <col min="12" max="14" width="5.54296875" style="1" customWidth="1"/>
    <col min="15" max="17" width="5.81640625" style="1" customWidth="1"/>
    <col min="18" max="18" width="5.1796875" style="1" customWidth="1"/>
    <col min="19" max="20" width="6" style="1" customWidth="1"/>
    <col min="21" max="21" width="5.1796875" style="1" customWidth="1"/>
    <col min="22" max="22" width="19.6328125" style="1" customWidth="1"/>
    <col min="23" max="16384" width="11.7265625" style="1"/>
  </cols>
  <sheetData>
    <row r="1" spans="1:66" ht="18" customHeight="1" x14ac:dyDescent="0.5">
      <c r="A1" s="70" t="s">
        <v>61</v>
      </c>
      <c r="B1" s="68"/>
      <c r="C1" s="69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7" t="s">
        <v>60</v>
      </c>
      <c r="T1" s="67"/>
      <c r="U1" s="67"/>
      <c r="V1" s="7"/>
    </row>
    <row r="2" spans="1:66" ht="18" customHeight="1" x14ac:dyDescent="0.5">
      <c r="A2" s="66"/>
      <c r="B2" s="56" t="s">
        <v>48</v>
      </c>
      <c r="C2" s="63"/>
      <c r="D2" s="65" t="s">
        <v>47</v>
      </c>
      <c r="E2" s="58"/>
      <c r="F2" s="58"/>
      <c r="G2" s="57"/>
      <c r="H2" s="56" t="s">
        <v>46</v>
      </c>
      <c r="I2" s="64"/>
      <c r="J2" s="64"/>
      <c r="K2" s="63"/>
      <c r="L2" s="46" t="s">
        <v>45</v>
      </c>
      <c r="M2" s="46" t="s">
        <v>44</v>
      </c>
      <c r="N2" s="46" t="s">
        <v>43</v>
      </c>
      <c r="O2" s="62" t="s">
        <v>42</v>
      </c>
      <c r="P2" s="61" t="s">
        <v>41</v>
      </c>
      <c r="Q2" s="61" t="s">
        <v>40</v>
      </c>
      <c r="R2" s="61" t="s">
        <v>39</v>
      </c>
      <c r="S2" s="61" t="s">
        <v>38</v>
      </c>
      <c r="T2" s="60" t="s">
        <v>37</v>
      </c>
      <c r="U2" s="122"/>
      <c r="V2" s="7"/>
    </row>
    <row r="3" spans="1:66" ht="18" customHeight="1" x14ac:dyDescent="0.5">
      <c r="A3" s="39"/>
      <c r="B3" s="52" t="s">
        <v>36</v>
      </c>
      <c r="C3" s="59" t="s">
        <v>35</v>
      </c>
      <c r="D3" s="56" t="s">
        <v>34</v>
      </c>
      <c r="E3" s="58"/>
      <c r="F3" s="58"/>
      <c r="G3" s="57"/>
      <c r="H3" s="56" t="s">
        <v>33</v>
      </c>
      <c r="I3" s="55"/>
      <c r="J3" s="55"/>
      <c r="K3" s="54"/>
      <c r="L3" s="45" t="s">
        <v>32</v>
      </c>
      <c r="M3" s="45" t="s">
        <v>31</v>
      </c>
      <c r="N3" s="45" t="s">
        <v>30</v>
      </c>
      <c r="O3" s="45" t="s">
        <v>59</v>
      </c>
      <c r="P3" s="45" t="s">
        <v>28</v>
      </c>
      <c r="Q3" s="45" t="s">
        <v>27</v>
      </c>
      <c r="R3" s="45" t="s">
        <v>26</v>
      </c>
      <c r="S3" s="45" t="s">
        <v>25</v>
      </c>
      <c r="T3" s="45" t="s">
        <v>24</v>
      </c>
      <c r="U3" s="45" t="s">
        <v>19</v>
      </c>
      <c r="V3" s="129"/>
    </row>
    <row r="4" spans="1:66" s="40" customFormat="1" ht="18" customHeight="1" x14ac:dyDescent="0.2">
      <c r="A4" s="50"/>
      <c r="B4" s="42"/>
      <c r="C4" s="49"/>
      <c r="D4" s="48" t="s">
        <v>23</v>
      </c>
      <c r="E4" s="46" t="s">
        <v>22</v>
      </c>
      <c r="F4" s="47" t="s">
        <v>19</v>
      </c>
      <c r="G4" s="45" t="s">
        <v>18</v>
      </c>
      <c r="H4" s="46" t="s">
        <v>21</v>
      </c>
      <c r="I4" s="46" t="s">
        <v>20</v>
      </c>
      <c r="J4" s="45" t="s">
        <v>19</v>
      </c>
      <c r="K4" s="45" t="s">
        <v>18</v>
      </c>
      <c r="L4" s="128"/>
      <c r="M4" s="128"/>
      <c r="N4" s="127"/>
      <c r="O4" s="127"/>
      <c r="P4" s="127"/>
      <c r="Q4" s="127"/>
      <c r="R4" s="127"/>
      <c r="S4" s="127"/>
      <c r="T4" s="127"/>
      <c r="U4" s="127"/>
      <c r="V4" s="126"/>
    </row>
    <row r="5" spans="1:66" ht="138" customHeight="1" x14ac:dyDescent="0.6">
      <c r="A5" s="39"/>
      <c r="B5" s="30"/>
      <c r="C5" s="38"/>
      <c r="D5" s="37" t="s">
        <v>17</v>
      </c>
      <c r="E5" s="36" t="s">
        <v>16</v>
      </c>
      <c r="F5" s="35"/>
      <c r="G5" s="33"/>
      <c r="H5" s="34" t="s">
        <v>15</v>
      </c>
      <c r="I5" s="34" t="s">
        <v>14</v>
      </c>
      <c r="J5" s="33"/>
      <c r="K5" s="33"/>
      <c r="L5" s="125"/>
      <c r="M5" s="125"/>
      <c r="N5" s="33"/>
      <c r="O5" s="33"/>
      <c r="P5" s="33"/>
      <c r="Q5" s="33"/>
      <c r="R5" s="33"/>
      <c r="S5" s="33"/>
      <c r="T5" s="33"/>
      <c r="U5" s="33"/>
      <c r="V5" s="29" t="s">
        <v>58</v>
      </c>
    </row>
    <row r="6" spans="1:66" ht="18" customHeight="1" x14ac:dyDescent="0.6">
      <c r="A6" s="27" t="s">
        <v>12</v>
      </c>
      <c r="B6" s="25">
        <v>13397</v>
      </c>
      <c r="C6" s="26">
        <v>2.4944109888886343</v>
      </c>
      <c r="D6" s="25">
        <v>1239</v>
      </c>
      <c r="E6" s="25">
        <v>209</v>
      </c>
      <c r="F6" s="25">
        <v>713</v>
      </c>
      <c r="G6" s="25">
        <v>2161</v>
      </c>
      <c r="H6" s="25">
        <v>299</v>
      </c>
      <c r="I6" s="25">
        <v>57</v>
      </c>
      <c r="J6" s="25">
        <v>55</v>
      </c>
      <c r="K6" s="25">
        <v>411</v>
      </c>
      <c r="L6" s="25">
        <v>1787</v>
      </c>
      <c r="M6" s="25">
        <v>4738</v>
      </c>
      <c r="N6" s="25">
        <v>1150</v>
      </c>
      <c r="O6" s="25">
        <v>54</v>
      </c>
      <c r="P6" s="25">
        <v>68</v>
      </c>
      <c r="Q6" s="25">
        <v>172</v>
      </c>
      <c r="R6" s="25">
        <v>777</v>
      </c>
      <c r="S6" s="25">
        <v>527</v>
      </c>
      <c r="T6" s="25">
        <v>699</v>
      </c>
      <c r="U6" s="25">
        <v>853</v>
      </c>
      <c r="V6" s="24">
        <v>5376454</v>
      </c>
    </row>
    <row r="7" spans="1:66" ht="18" customHeight="1" x14ac:dyDescent="0.6">
      <c r="A7" s="27" t="s">
        <v>11</v>
      </c>
      <c r="B7" s="25"/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4">
        <v>1931602</v>
      </c>
    </row>
    <row r="8" spans="1:66" ht="33" customHeight="1" x14ac:dyDescent="0.6">
      <c r="A8" s="17" t="s">
        <v>10</v>
      </c>
      <c r="B8" s="20">
        <f>IF(SUM(G8,K8,L8:U8)=0,"-",SUM(G8,K8,L8:U8))</f>
        <v>635</v>
      </c>
      <c r="C8" s="19">
        <f>IF(SUM(B8)=0,"-",B8/V8*1000)</f>
        <v>1.6451075537639284</v>
      </c>
      <c r="D8" s="20">
        <f>IF(SUM(D9,D10)=0,"-",SUM(D9,D10))</f>
        <v>114</v>
      </c>
      <c r="E8" s="20">
        <f>IF(SUM(E9,E10)=0,"-",SUM(E9,E10))</f>
        <v>18</v>
      </c>
      <c r="F8" s="20">
        <f>IF(SUM(F9,F10)=0,"-",SUM(F9,F10))</f>
        <v>42</v>
      </c>
      <c r="G8" s="20">
        <f>IF(SUM(D8:F8)=0,"-",SUM(D8:F8))</f>
        <v>174</v>
      </c>
      <c r="H8" s="20">
        <f>IF(SUM(H9,H10)=0,"-",SUM(H9,H10))</f>
        <v>18</v>
      </c>
      <c r="I8" s="20">
        <f>IF(SUM(I9,I10)=0,"-",SUM(I9,I10))</f>
        <v>2</v>
      </c>
      <c r="J8" s="20">
        <f>IF(SUM(J9,J10)=0,"-",SUM(J9,J10))</f>
        <v>1</v>
      </c>
      <c r="K8" s="20">
        <f>IF(SUM(H8:J8)=0,"-",SUM(H8:J8))</f>
        <v>21</v>
      </c>
      <c r="L8" s="20">
        <f>IF(SUM(L9,L10)=0,"-",SUM(L9,L10))</f>
        <v>80</v>
      </c>
      <c r="M8" s="20">
        <f>IF(SUM(M9,M10)=0,"-",SUM(M9,M10))</f>
        <v>204</v>
      </c>
      <c r="N8" s="20">
        <f>IF(SUM(N9,N10)=0,"-",SUM(N9,N10))</f>
        <v>41</v>
      </c>
      <c r="O8" s="20" t="str">
        <f>IF(SUM(O9,O10)=0,"-",SUM(O9,O10))</f>
        <v>-</v>
      </c>
      <c r="P8" s="20" t="str">
        <f>IF(SUM(P9,P10)=0,"-",SUM(P9,P10))</f>
        <v>-</v>
      </c>
      <c r="Q8" s="20">
        <f>IF(SUM(Q9,Q10)=0,"-",SUM(Q9,Q10))</f>
        <v>4</v>
      </c>
      <c r="R8" s="20">
        <f>IF(SUM(R9,R10)=0,"-",SUM(R9,R10))</f>
        <v>32</v>
      </c>
      <c r="S8" s="20">
        <f>IF(SUM(S9,S10)=0,"-",SUM(S9,S10))</f>
        <v>15</v>
      </c>
      <c r="T8" s="20">
        <f>IF(SUM(T9,T10)=0,"-",SUM(T9,T10))</f>
        <v>21</v>
      </c>
      <c r="U8" s="20">
        <f>IF(SUM(U9,U10)=0,"-",SUM(U9,U10))</f>
        <v>43</v>
      </c>
      <c r="V8" s="24">
        <v>385993</v>
      </c>
    </row>
    <row r="9" spans="1:66" ht="18" customHeight="1" x14ac:dyDescent="0.6">
      <c r="A9" s="15" t="s">
        <v>9</v>
      </c>
      <c r="B9" s="20" t="s">
        <v>5</v>
      </c>
      <c r="C9" s="20" t="s">
        <v>5</v>
      </c>
      <c r="D9" s="20" t="s">
        <v>5</v>
      </c>
      <c r="E9" s="20" t="s">
        <v>5</v>
      </c>
      <c r="F9" s="20" t="s">
        <v>5</v>
      </c>
      <c r="G9" s="20" t="s">
        <v>5</v>
      </c>
      <c r="H9" s="20" t="s">
        <v>5</v>
      </c>
      <c r="I9" s="20" t="s">
        <v>5</v>
      </c>
      <c r="J9" s="20" t="s">
        <v>5</v>
      </c>
      <c r="K9" s="20" t="s">
        <v>5</v>
      </c>
      <c r="L9" s="20" t="s">
        <v>5</v>
      </c>
      <c r="M9" s="20" t="s">
        <v>5</v>
      </c>
      <c r="N9" s="20" t="s">
        <v>5</v>
      </c>
      <c r="O9" s="20" t="s">
        <v>5</v>
      </c>
      <c r="P9" s="20" t="s">
        <v>5</v>
      </c>
      <c r="Q9" s="20" t="s">
        <v>5</v>
      </c>
      <c r="R9" s="20" t="s">
        <v>5</v>
      </c>
      <c r="S9" s="20" t="s">
        <v>5</v>
      </c>
      <c r="T9" s="20" t="s">
        <v>5</v>
      </c>
      <c r="U9" s="20" t="s">
        <v>5</v>
      </c>
      <c r="V9" s="24">
        <v>118181</v>
      </c>
    </row>
    <row r="10" spans="1:66" ht="18" customHeight="1" x14ac:dyDescent="0.6">
      <c r="A10" s="23" t="s">
        <v>8</v>
      </c>
      <c r="B10" s="124">
        <f>IF(SUM(G10,K10,L10:U10)=0,"-",SUM(G10,K10,L10:U10))</f>
        <v>635</v>
      </c>
      <c r="C10" s="123">
        <f>IF(SUM(B10)=0,"-",B10/V10*1000)</f>
        <v>2.3992231806520601</v>
      </c>
      <c r="D10" s="21">
        <v>114</v>
      </c>
      <c r="E10" s="21">
        <v>18</v>
      </c>
      <c r="F10" s="21">
        <v>42</v>
      </c>
      <c r="G10" s="21">
        <f>IF(SUM(D10:F10)=0,"-",SUM(D10:F10))</f>
        <v>174</v>
      </c>
      <c r="H10" s="21">
        <v>18</v>
      </c>
      <c r="I10" s="21">
        <v>2</v>
      </c>
      <c r="J10" s="21">
        <v>1</v>
      </c>
      <c r="K10" s="21">
        <f>IF(SUM(H10:J10)=0,"-",SUM(H10:J10))</f>
        <v>21</v>
      </c>
      <c r="L10" s="21">
        <v>80</v>
      </c>
      <c r="M10" s="21">
        <v>204</v>
      </c>
      <c r="N10" s="21">
        <v>41</v>
      </c>
      <c r="O10" s="21" t="s">
        <v>2</v>
      </c>
      <c r="P10" s="21" t="s">
        <v>2</v>
      </c>
      <c r="Q10" s="21">
        <v>4</v>
      </c>
      <c r="R10" s="21">
        <v>32</v>
      </c>
      <c r="S10" s="21">
        <v>15</v>
      </c>
      <c r="T10" s="21">
        <v>21</v>
      </c>
      <c r="U10" s="21">
        <v>43</v>
      </c>
      <c r="V10" s="11">
        <v>264669</v>
      </c>
    </row>
    <row r="11" spans="1:66" s="40" customFormat="1" ht="33" customHeight="1" x14ac:dyDescent="0.2">
      <c r="A11" s="17" t="s">
        <v>7</v>
      </c>
      <c r="B11" s="20">
        <f>IF(SUM(G11,K11,L11:U11)=0,"-",SUM(G11,K11,L11:U11))</f>
        <v>67</v>
      </c>
      <c r="C11" s="19">
        <f>IF(SUM(B11)=0,"-",B11/V11*1000)</f>
        <v>1.8270069808027922</v>
      </c>
      <c r="D11" s="20">
        <f>D12</f>
        <v>5</v>
      </c>
      <c r="E11" s="20">
        <f>E12</f>
        <v>1</v>
      </c>
      <c r="F11" s="20">
        <f>F12</f>
        <v>3</v>
      </c>
      <c r="G11" s="20">
        <f>IF(SUM(D11:F11)=0,"-",SUM(D11:F11))</f>
        <v>9</v>
      </c>
      <c r="H11" s="20" t="str">
        <f>H12</f>
        <v>-</v>
      </c>
      <c r="I11" s="20" t="str">
        <f>I12</f>
        <v>-</v>
      </c>
      <c r="J11" s="20" t="str">
        <f>J12</f>
        <v>-</v>
      </c>
      <c r="K11" s="20" t="str">
        <f>IF(SUM(H11:J11)=0,"-",SUM(H11:J11))</f>
        <v>-</v>
      </c>
      <c r="L11" s="20">
        <f>L12</f>
        <v>21</v>
      </c>
      <c r="M11" s="20">
        <f>M12</f>
        <v>25</v>
      </c>
      <c r="N11" s="20">
        <f>N12</f>
        <v>3</v>
      </c>
      <c r="O11" s="20">
        <f>O12</f>
        <v>1</v>
      </c>
      <c r="P11" s="20" t="str">
        <f>P12</f>
        <v>-</v>
      </c>
      <c r="Q11" s="20" t="str">
        <f>Q12</f>
        <v>-</v>
      </c>
      <c r="R11" s="20">
        <f>R12</f>
        <v>2</v>
      </c>
      <c r="S11" s="20">
        <f>S12</f>
        <v>2</v>
      </c>
      <c r="T11" s="20">
        <f>T12</f>
        <v>4</v>
      </c>
      <c r="U11" s="20" t="str">
        <f>U12</f>
        <v>-</v>
      </c>
      <c r="V11" s="79">
        <v>36672</v>
      </c>
      <c r="BN11" s="40">
        <f>SUM(BO11:BS11)</f>
        <v>0</v>
      </c>
    </row>
    <row r="12" spans="1:66" ht="18" customHeight="1" x14ac:dyDescent="0.6">
      <c r="A12" s="15" t="s">
        <v>6</v>
      </c>
      <c r="B12" s="20">
        <f>IF(SUM(G12,K12,L12:U12)=0,"-",SUM(G12,K12,L12:U12))</f>
        <v>67</v>
      </c>
      <c r="C12" s="19">
        <f>IF(SUM(B12)=0,"-",B12/V12*1000)</f>
        <v>1.8270069808027922</v>
      </c>
      <c r="D12" s="18">
        <v>5</v>
      </c>
      <c r="E12" s="18">
        <v>1</v>
      </c>
      <c r="F12" s="18">
        <v>3</v>
      </c>
      <c r="G12" s="18">
        <f>IF(SUM(D12:F12)=0,"-",SUM(D12:F12))</f>
        <v>9</v>
      </c>
      <c r="H12" s="18" t="s">
        <v>5</v>
      </c>
      <c r="I12" s="18" t="s">
        <v>5</v>
      </c>
      <c r="J12" s="18" t="s">
        <v>5</v>
      </c>
      <c r="K12" s="18" t="str">
        <f>IF(SUM(H12:J12)=0,"-",SUM(H12:J12))</f>
        <v>-</v>
      </c>
      <c r="L12" s="18">
        <v>21</v>
      </c>
      <c r="M12" s="18">
        <v>25</v>
      </c>
      <c r="N12" s="18">
        <v>3</v>
      </c>
      <c r="O12" s="18">
        <v>1</v>
      </c>
      <c r="P12" s="18" t="s">
        <v>5</v>
      </c>
      <c r="Q12" s="18" t="s">
        <v>5</v>
      </c>
      <c r="R12" s="18">
        <v>2</v>
      </c>
      <c r="S12" s="18">
        <v>2</v>
      </c>
      <c r="T12" s="18">
        <v>4</v>
      </c>
      <c r="U12" s="18" t="s">
        <v>5</v>
      </c>
      <c r="V12" s="11">
        <v>36672</v>
      </c>
    </row>
    <row r="13" spans="1:66" s="78" customFormat="1" ht="33" customHeight="1" x14ac:dyDescent="0.2">
      <c r="A13" s="82" t="s">
        <v>4</v>
      </c>
      <c r="B13" s="16">
        <f>IF(SUM(G13,K13,L13:U13)=0,"-",SUM(G13,K13,L13:U13))</f>
        <v>53</v>
      </c>
      <c r="C13" s="81">
        <f>IF(SUM(B13)=0,"-",B13/V13*1000)</f>
        <v>2.2044755012062223</v>
      </c>
      <c r="D13" s="16">
        <f>D14</f>
        <v>5</v>
      </c>
      <c r="E13" s="16">
        <f>E14</f>
        <v>1</v>
      </c>
      <c r="F13" s="16">
        <f>F14</f>
        <v>5</v>
      </c>
      <c r="G13" s="16">
        <f>IF(SUM(D13:F13)=0,"-",SUM(D13:F13))</f>
        <v>11</v>
      </c>
      <c r="H13" s="16" t="str">
        <f>H14</f>
        <v>-</v>
      </c>
      <c r="I13" s="16" t="str">
        <f>I14</f>
        <v>-</v>
      </c>
      <c r="J13" s="16" t="str">
        <f>J14</f>
        <v>-</v>
      </c>
      <c r="K13" s="16" t="str">
        <f>IF(SUM(H13:J13)=0,"-",SUM(H13:J13))</f>
        <v>-</v>
      </c>
      <c r="L13" s="16">
        <f>L14</f>
        <v>12</v>
      </c>
      <c r="M13" s="16">
        <f>M14</f>
        <v>17</v>
      </c>
      <c r="N13" s="16">
        <f>N14</f>
        <v>6</v>
      </c>
      <c r="O13" s="16" t="str">
        <f>O14</f>
        <v>-</v>
      </c>
      <c r="P13" s="16" t="str">
        <f>P14</f>
        <v>-</v>
      </c>
      <c r="Q13" s="16" t="str">
        <f>Q14</f>
        <v>-</v>
      </c>
      <c r="R13" s="16" t="str">
        <f>R14</f>
        <v>-</v>
      </c>
      <c r="S13" s="16" t="str">
        <f>S14</f>
        <v>-</v>
      </c>
      <c r="T13" s="16">
        <f>T14</f>
        <v>5</v>
      </c>
      <c r="U13" s="16">
        <f>U14</f>
        <v>2</v>
      </c>
      <c r="V13" s="79">
        <v>24042</v>
      </c>
    </row>
    <row r="14" spans="1:66" ht="18" customHeight="1" x14ac:dyDescent="0.6">
      <c r="A14" s="15" t="s">
        <v>3</v>
      </c>
      <c r="B14" s="16">
        <f>IF(SUM(G14,K14,L14:U14)=0,"-",SUM(G14,K14,L14:U14))</f>
        <v>53</v>
      </c>
      <c r="C14" s="81">
        <f>IF(SUM(B14)=0,"-",B14/V14*1000)</f>
        <v>2.2044755012062223</v>
      </c>
      <c r="D14" s="14">
        <v>5</v>
      </c>
      <c r="E14" s="14">
        <v>1</v>
      </c>
      <c r="F14" s="14">
        <v>5</v>
      </c>
      <c r="G14" s="14">
        <f>IF(SUM(D14:F14)=0,"-",SUM(D14:F14))</f>
        <v>11</v>
      </c>
      <c r="H14" s="14" t="s">
        <v>2</v>
      </c>
      <c r="I14" s="14" t="s">
        <v>2</v>
      </c>
      <c r="J14" s="14" t="s">
        <v>2</v>
      </c>
      <c r="K14" s="14" t="str">
        <f>IF(SUM(H14:J14)=0,"-",SUM(H14:J14))</f>
        <v>-</v>
      </c>
      <c r="L14" s="14">
        <v>12</v>
      </c>
      <c r="M14" s="14">
        <v>17</v>
      </c>
      <c r="N14" s="14">
        <v>6</v>
      </c>
      <c r="O14" s="14" t="s">
        <v>2</v>
      </c>
      <c r="P14" s="14" t="s">
        <v>2</v>
      </c>
      <c r="Q14" s="14" t="s">
        <v>2</v>
      </c>
      <c r="R14" s="14" t="s">
        <v>2</v>
      </c>
      <c r="S14" s="14" t="s">
        <v>2</v>
      </c>
      <c r="T14" s="14">
        <v>5</v>
      </c>
      <c r="U14" s="14">
        <v>2</v>
      </c>
      <c r="V14" s="11">
        <v>24042</v>
      </c>
      <c r="BN14" s="1">
        <f>SUM(BO14:BS14)</f>
        <v>0</v>
      </c>
    </row>
    <row r="15" spans="1:66" ht="16" x14ac:dyDescent="0.5">
      <c r="A15" s="104" t="s">
        <v>1</v>
      </c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66" ht="16" x14ac:dyDescent="0.5">
      <c r="A16" s="6" t="s">
        <v>0</v>
      </c>
      <c r="BN16" s="1">
        <f>SUM(BO16:BS16)</f>
        <v>0</v>
      </c>
    </row>
    <row r="18" spans="1:71" ht="20.149999999999999" customHeight="1" x14ac:dyDescent="0.2">
      <c r="BN18" s="1">
        <f>SUM(BO18:BS18)</f>
        <v>0</v>
      </c>
    </row>
    <row r="19" spans="1:71" s="4" customFormat="1" ht="20.149999999999999" customHeight="1" x14ac:dyDescent="0.3">
      <c r="A19" s="5"/>
    </row>
    <row r="20" spans="1:71" s="4" customFormat="1" ht="15" customHeight="1" x14ac:dyDescent="0.3">
      <c r="A20" s="5"/>
    </row>
    <row r="21" spans="1:71" s="4" customFormat="1" ht="15" customHeight="1" x14ac:dyDescent="0.3">
      <c r="A21" s="5"/>
    </row>
    <row r="22" spans="1:71" s="4" customFormat="1" ht="15" customHeight="1" x14ac:dyDescent="0.3">
      <c r="A22" s="5"/>
    </row>
    <row r="24" spans="1:71" x14ac:dyDescent="0.2">
      <c r="BN24" s="1">
        <f>SUM(BO24:BS24)</f>
        <v>0</v>
      </c>
    </row>
    <row r="26" spans="1:71" x14ac:dyDescent="0.2">
      <c r="BM26" s="1" t="s">
        <v>51</v>
      </c>
      <c r="BN26" s="1">
        <f>SUM(BN1:BN24)</f>
        <v>0</v>
      </c>
      <c r="BO26" s="1">
        <f>SUM(BO1:BO24)</f>
        <v>0</v>
      </c>
      <c r="BP26" s="1">
        <f>SUM(BP1:BP24)</f>
        <v>0</v>
      </c>
      <c r="BQ26" s="1">
        <f>SUM(BQ1:BQ24)</f>
        <v>0</v>
      </c>
      <c r="BR26" s="1">
        <f>SUM(BR1:BR24)</f>
        <v>0</v>
      </c>
      <c r="BS26" s="1">
        <f>SUM(BS1:BS24)</f>
        <v>0</v>
      </c>
    </row>
  </sheetData>
  <mergeCells count="22">
    <mergeCell ref="F4:F5"/>
    <mergeCell ref="T3:T5"/>
    <mergeCell ref="O3:O5"/>
    <mergeCell ref="P3:P5"/>
    <mergeCell ref="G4:G5"/>
    <mergeCell ref="D3:G3"/>
    <mergeCell ref="B2:C2"/>
    <mergeCell ref="D2:G2"/>
    <mergeCell ref="H2:K2"/>
    <mergeCell ref="B3:B5"/>
    <mergeCell ref="C3:C5"/>
    <mergeCell ref="R3:R5"/>
    <mergeCell ref="Q3:Q5"/>
    <mergeCell ref="K4:K5"/>
    <mergeCell ref="H3:K3"/>
    <mergeCell ref="J4:J5"/>
    <mergeCell ref="S1:U1"/>
    <mergeCell ref="S3:S5"/>
    <mergeCell ref="L3:L5"/>
    <mergeCell ref="M3:M5"/>
    <mergeCell ref="N3:N5"/>
    <mergeCell ref="U3:U5"/>
  </mergeCells>
  <phoneticPr fontId="3"/>
  <pageMargins left="0.78740157480314965" right="0.78740157480314965" top="0.78740157480314965" bottom="0.78740157480314965" header="0" footer="0"/>
  <pageSetup paperSize="9" scale="96" orientation="landscape" r:id="rId1"/>
  <headerFooter alignWithMargins="0"/>
  <rowBreaks count="8" manualBreakCount="8">
    <brk id="61" min="139" max="169" man="1"/>
    <brk id="145" min="219" max="241" man="1"/>
    <brk id="300" min="31467" max="301" man="1"/>
    <brk id="304" min="32259" max="305" man="1"/>
    <brk id="308" min="25723" max="309" man="1"/>
    <brk id="52323" min="298" max="8863" man="1"/>
    <brk id="53979" min="302" max="10387" man="1"/>
    <brk id="54299" min="306" max="86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view="pageBreakPreview" zoomScaleNormal="100" workbookViewId="0">
      <selection activeCell="B14" sqref="B14:U14"/>
    </sheetView>
  </sheetViews>
  <sheetFormatPr defaultColWidth="8.26953125" defaultRowHeight="13" x14ac:dyDescent="0.2"/>
  <cols>
    <col min="1" max="1" width="14.7265625" style="131" customWidth="1"/>
    <col min="2" max="10" width="7.08984375" style="130" customWidth="1"/>
    <col min="11" max="16384" width="8.26953125" style="130"/>
  </cols>
  <sheetData>
    <row r="1" spans="1:22" s="167" customFormat="1" ht="18" customHeight="1" x14ac:dyDescent="0.5">
      <c r="A1" s="70" t="s">
        <v>73</v>
      </c>
      <c r="B1" s="168"/>
      <c r="C1" s="168"/>
      <c r="D1" s="168"/>
      <c r="E1" s="168"/>
      <c r="F1" s="168"/>
      <c r="G1" s="168"/>
      <c r="H1" s="67" t="s">
        <v>72</v>
      </c>
      <c r="I1" s="67"/>
      <c r="J1" s="67"/>
    </row>
    <row r="2" spans="1:22" ht="14.5" x14ac:dyDescent="0.2">
      <c r="A2" s="166"/>
      <c r="B2" s="165" t="s">
        <v>71</v>
      </c>
      <c r="C2" s="164"/>
      <c r="D2" s="164"/>
      <c r="E2" s="163"/>
      <c r="F2" s="165" t="s">
        <v>70</v>
      </c>
      <c r="G2" s="164"/>
      <c r="H2" s="163"/>
      <c r="I2" s="158" t="s">
        <v>69</v>
      </c>
      <c r="J2" s="158" t="s">
        <v>68</v>
      </c>
      <c r="K2" s="143"/>
    </row>
    <row r="3" spans="1:22" x14ac:dyDescent="0.2">
      <c r="A3" s="157"/>
      <c r="B3" s="158" t="s">
        <v>67</v>
      </c>
      <c r="C3" s="162" t="s">
        <v>66</v>
      </c>
      <c r="D3" s="162" t="s">
        <v>65</v>
      </c>
      <c r="E3" s="161" t="s">
        <v>62</v>
      </c>
      <c r="F3" s="160" t="s">
        <v>64</v>
      </c>
      <c r="G3" s="159" t="s">
        <v>63</v>
      </c>
      <c r="H3" s="158" t="s">
        <v>62</v>
      </c>
      <c r="I3" s="152"/>
      <c r="J3" s="151"/>
      <c r="K3" s="143"/>
    </row>
    <row r="4" spans="1:22" ht="11.25" customHeight="1" x14ac:dyDescent="0.2">
      <c r="A4" s="157"/>
      <c r="B4" s="152"/>
      <c r="C4" s="156"/>
      <c r="D4" s="156"/>
      <c r="E4" s="155"/>
      <c r="F4" s="154"/>
      <c r="G4" s="153"/>
      <c r="H4" s="152"/>
      <c r="I4" s="152"/>
      <c r="J4" s="151"/>
      <c r="K4" s="143"/>
    </row>
    <row r="5" spans="1:22" ht="11.25" customHeight="1" x14ac:dyDescent="0.2">
      <c r="A5" s="157"/>
      <c r="B5" s="152"/>
      <c r="C5" s="156"/>
      <c r="D5" s="156"/>
      <c r="E5" s="155"/>
      <c r="F5" s="154"/>
      <c r="G5" s="153"/>
      <c r="H5" s="152"/>
      <c r="I5" s="152"/>
      <c r="J5" s="151"/>
      <c r="K5" s="143"/>
    </row>
    <row r="6" spans="1:22" ht="11.25" customHeight="1" x14ac:dyDescent="0.2">
      <c r="A6" s="157"/>
      <c r="B6" s="152"/>
      <c r="C6" s="156"/>
      <c r="D6" s="156"/>
      <c r="E6" s="155"/>
      <c r="F6" s="154"/>
      <c r="G6" s="153"/>
      <c r="H6" s="152"/>
      <c r="I6" s="152"/>
      <c r="J6" s="151"/>
      <c r="K6" s="143"/>
    </row>
    <row r="7" spans="1:22" ht="11.25" customHeight="1" x14ac:dyDescent="0.2">
      <c r="A7" s="157"/>
      <c r="B7" s="152"/>
      <c r="C7" s="156"/>
      <c r="D7" s="156"/>
      <c r="E7" s="155"/>
      <c r="F7" s="154"/>
      <c r="G7" s="153"/>
      <c r="H7" s="152"/>
      <c r="I7" s="152"/>
      <c r="J7" s="151"/>
      <c r="K7" s="143"/>
    </row>
    <row r="8" spans="1:22" ht="11.25" customHeight="1" x14ac:dyDescent="0.2">
      <c r="A8" s="157"/>
      <c r="B8" s="152"/>
      <c r="C8" s="156"/>
      <c r="D8" s="156"/>
      <c r="E8" s="155"/>
      <c r="F8" s="154"/>
      <c r="G8" s="153"/>
      <c r="H8" s="152"/>
      <c r="I8" s="152"/>
      <c r="J8" s="151"/>
      <c r="K8" s="143"/>
    </row>
    <row r="9" spans="1:22" ht="14.25" customHeight="1" x14ac:dyDescent="0.2">
      <c r="A9" s="150"/>
      <c r="B9" s="145"/>
      <c r="C9" s="149"/>
      <c r="D9" s="149"/>
      <c r="E9" s="148"/>
      <c r="F9" s="147"/>
      <c r="G9" s="146"/>
      <c r="H9" s="145"/>
      <c r="I9" s="145"/>
      <c r="J9" s="144"/>
      <c r="K9" s="143"/>
    </row>
    <row r="10" spans="1:22" s="142" customFormat="1" ht="18" customHeight="1" x14ac:dyDescent="0.5">
      <c r="A10" s="27" t="s">
        <v>12</v>
      </c>
      <c r="B10" s="25">
        <v>33</v>
      </c>
      <c r="C10" s="25">
        <v>7707</v>
      </c>
      <c r="D10" s="25">
        <v>4777</v>
      </c>
      <c r="E10" s="25">
        <v>12517</v>
      </c>
      <c r="F10" s="25">
        <v>110552</v>
      </c>
      <c r="G10" s="25">
        <v>8991</v>
      </c>
      <c r="H10" s="25">
        <v>119543</v>
      </c>
      <c r="I10" s="25">
        <v>25619</v>
      </c>
      <c r="J10" s="25">
        <v>157679</v>
      </c>
    </row>
    <row r="11" spans="1:22" s="141" customFormat="1" ht="18" customHeight="1" x14ac:dyDescent="0.5">
      <c r="A11" s="120" t="s">
        <v>11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22" s="137" customFormat="1" ht="30" customHeight="1" x14ac:dyDescent="0.2">
      <c r="A12" s="17" t="s">
        <v>10</v>
      </c>
      <c r="B12" s="20" t="s">
        <v>5</v>
      </c>
      <c r="C12" s="20">
        <f>SUM(C13,C14)</f>
        <v>238</v>
      </c>
      <c r="D12" s="20">
        <f>SUM(D13,D14)</f>
        <v>25</v>
      </c>
      <c r="E12" s="20">
        <f>IF(SUM(B12:D12)=0,"-",SUM(B12:D12))</f>
        <v>263</v>
      </c>
      <c r="F12" s="20">
        <f>SUM(F13,F14)</f>
        <v>5351</v>
      </c>
      <c r="G12" s="20">
        <f>SUM(G13,G14)</f>
        <v>517</v>
      </c>
      <c r="H12" s="20">
        <f>IF(SUM(F12:G12)=0,"-",SUM(F12:G12))</f>
        <v>5868</v>
      </c>
      <c r="I12" s="20">
        <f>SUM(I13,I14)</f>
        <v>106</v>
      </c>
      <c r="J12" s="20">
        <f>IF(SUM(E12,H12,I12)=0,"-",SUM(E12,H12,I12))</f>
        <v>6237</v>
      </c>
    </row>
    <row r="13" spans="1:22" s="109" customFormat="1" ht="18" customHeight="1" x14ac:dyDescent="0.5">
      <c r="A13" s="136" t="s">
        <v>9</v>
      </c>
      <c r="B13" s="111" t="s">
        <v>5</v>
      </c>
      <c r="C13" s="111" t="s">
        <v>5</v>
      </c>
      <c r="D13" s="111" t="s">
        <v>5</v>
      </c>
      <c r="E13" s="111" t="s">
        <v>5</v>
      </c>
      <c r="F13" s="111" t="s">
        <v>5</v>
      </c>
      <c r="G13" s="111" t="s">
        <v>5</v>
      </c>
      <c r="H13" s="111" t="s">
        <v>5</v>
      </c>
      <c r="I13" s="111" t="s">
        <v>5</v>
      </c>
      <c r="J13" s="111" t="s">
        <v>5</v>
      </c>
      <c r="V13" s="140"/>
    </row>
    <row r="14" spans="1:22" s="138" customFormat="1" ht="18" customHeight="1" x14ac:dyDescent="0.5">
      <c r="A14" s="139" t="s">
        <v>8</v>
      </c>
      <c r="B14" s="116" t="s">
        <v>2</v>
      </c>
      <c r="C14" s="116">
        <v>238</v>
      </c>
      <c r="D14" s="116">
        <v>25</v>
      </c>
      <c r="E14" s="116">
        <f>IF(SUM(B14:D14)=0,"-",SUM(B14:D14))</f>
        <v>263</v>
      </c>
      <c r="F14" s="116">
        <v>5351</v>
      </c>
      <c r="G14" s="116">
        <v>517</v>
      </c>
      <c r="H14" s="116">
        <f>IF(SUM(F14:G14)=0,"-",SUM(F14:G14))</f>
        <v>5868</v>
      </c>
      <c r="I14" s="116">
        <v>106</v>
      </c>
      <c r="J14" s="116">
        <f>IF(SUM(E14,H14,I14)=0,"-",SUM(E14,H14,I14))</f>
        <v>6237</v>
      </c>
    </row>
    <row r="15" spans="1:22" s="137" customFormat="1" ht="30" customHeight="1" x14ac:dyDescent="0.2">
      <c r="A15" s="17" t="s">
        <v>7</v>
      </c>
      <c r="B15" s="20">
        <f>B16</f>
        <v>1</v>
      </c>
      <c r="C15" s="20">
        <f>C16</f>
        <v>61</v>
      </c>
      <c r="D15" s="20">
        <f>D16</f>
        <v>26</v>
      </c>
      <c r="E15" s="20">
        <f>E16</f>
        <v>88</v>
      </c>
      <c r="F15" s="20">
        <f>F16</f>
        <v>810</v>
      </c>
      <c r="G15" s="20">
        <f>G16</f>
        <v>19</v>
      </c>
      <c r="H15" s="20">
        <f>H16</f>
        <v>829</v>
      </c>
      <c r="I15" s="20">
        <f>I16</f>
        <v>64</v>
      </c>
      <c r="J15" s="20">
        <f>J16</f>
        <v>981</v>
      </c>
      <c r="K15" s="113"/>
      <c r="L15" s="113"/>
    </row>
    <row r="16" spans="1:22" s="135" customFormat="1" ht="18" customHeight="1" x14ac:dyDescent="0.5">
      <c r="A16" s="136" t="s">
        <v>6</v>
      </c>
      <c r="B16" s="111">
        <v>1</v>
      </c>
      <c r="C16" s="111">
        <v>61</v>
      </c>
      <c r="D16" s="111">
        <v>26</v>
      </c>
      <c r="E16" s="111">
        <f>IF(SUM(B16:D16)=0,"-",SUM(B16:D16))</f>
        <v>88</v>
      </c>
      <c r="F16" s="111">
        <v>810</v>
      </c>
      <c r="G16" s="111">
        <v>19</v>
      </c>
      <c r="H16" s="111">
        <f>IF(SUM(F16:G16)=0,"-",SUM(F16:G16))</f>
        <v>829</v>
      </c>
      <c r="I16" s="111">
        <v>64</v>
      </c>
      <c r="J16" s="111">
        <f>IF(SUM(E16,H16,I16)=0,"-",SUM(E16,H16,I16))</f>
        <v>981</v>
      </c>
      <c r="K16" s="109"/>
      <c r="L16" s="109"/>
    </row>
    <row r="17" spans="1:10" s="134" customFormat="1" ht="30" customHeight="1" x14ac:dyDescent="0.2">
      <c r="A17" s="82" t="s">
        <v>4</v>
      </c>
      <c r="B17" s="16" t="str">
        <f>B18</f>
        <v>-</v>
      </c>
      <c r="C17" s="16">
        <f>C18</f>
        <v>36</v>
      </c>
      <c r="D17" s="16">
        <f>D18</f>
        <v>49</v>
      </c>
      <c r="E17" s="16">
        <f>E18</f>
        <v>85</v>
      </c>
      <c r="F17" s="16">
        <f>F18</f>
        <v>304</v>
      </c>
      <c r="G17" s="16">
        <f>G18</f>
        <v>81</v>
      </c>
      <c r="H17" s="16">
        <f>H18</f>
        <v>385</v>
      </c>
      <c r="I17" s="16">
        <f>I18</f>
        <v>371</v>
      </c>
      <c r="J17" s="16">
        <f>J18</f>
        <v>841</v>
      </c>
    </row>
    <row r="18" spans="1:10" s="132" customFormat="1" ht="18" customHeight="1" x14ac:dyDescent="0.2">
      <c r="A18" s="80" t="s">
        <v>3</v>
      </c>
      <c r="B18" s="133" t="s">
        <v>2</v>
      </c>
      <c r="C18" s="133">
        <v>36</v>
      </c>
      <c r="D18" s="133">
        <v>49</v>
      </c>
      <c r="E18" s="133">
        <v>85</v>
      </c>
      <c r="F18" s="133">
        <v>304</v>
      </c>
      <c r="G18" s="133">
        <v>81</v>
      </c>
      <c r="H18" s="133">
        <v>385</v>
      </c>
      <c r="I18" s="133">
        <v>371</v>
      </c>
      <c r="J18" s="133">
        <v>841</v>
      </c>
    </row>
    <row r="19" spans="1:10" ht="16" x14ac:dyDescent="0.5">
      <c r="A19" s="104"/>
    </row>
    <row r="20" spans="1:10" ht="16" x14ac:dyDescent="0.5">
      <c r="A20" s="102" t="s">
        <v>1</v>
      </c>
    </row>
    <row r="21" spans="1:10" ht="16" x14ac:dyDescent="0.5">
      <c r="A21" s="102"/>
    </row>
    <row r="22" spans="1:10" ht="16" x14ac:dyDescent="0.5">
      <c r="A22" s="102"/>
    </row>
    <row r="23" spans="1:10" ht="16" x14ac:dyDescent="0.5">
      <c r="A23" s="102"/>
    </row>
    <row r="24" spans="1:10" ht="16" x14ac:dyDescent="0.5">
      <c r="A24" s="102"/>
    </row>
  </sheetData>
  <mergeCells count="13">
    <mergeCell ref="F2:H2"/>
    <mergeCell ref="G3:G9"/>
    <mergeCell ref="H3:H9"/>
    <mergeCell ref="A2:A9"/>
    <mergeCell ref="B2:E2"/>
    <mergeCell ref="I2:I9"/>
    <mergeCell ref="H1:J1"/>
    <mergeCell ref="J2:J9"/>
    <mergeCell ref="B3:B9"/>
    <mergeCell ref="C3:C9"/>
    <mergeCell ref="D3:D9"/>
    <mergeCell ref="E3:E9"/>
    <mergeCell ref="F3:F9"/>
  </mergeCells>
  <phoneticPr fontId="3"/>
  <pageMargins left="0.78740157480314965" right="0.78740157480314965" top="0.78740157480314965" bottom="0.78740157480314965" header="0" footer="0"/>
  <pageSetup paperSize="9" orientation="landscape" r:id="rId1"/>
  <headerFooter alignWithMargins="0"/>
  <rowBreaks count="8" manualBreakCount="8">
    <brk id="68" min="137" max="167" man="1"/>
    <brk id="152" min="221" max="243" man="1"/>
    <brk id="313" min="59244" max="314" man="1"/>
    <brk id="317" min="51724" max="318" man="1"/>
    <brk id="321" min="27424" max="322" man="1"/>
    <brk id="5552" min="320" max="23228" man="1"/>
    <brk id="13068" min="316" max="32432" man="1"/>
    <brk id="20324" min="312" max="3976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41"/>
  <sheetViews>
    <sheetView showGridLines="0" view="pageBreakPreview" zoomScale="80" zoomScaleNormal="100" zoomScaleSheetLayoutView="80" workbookViewId="0">
      <pane xSplit="1" ySplit="7" topLeftCell="B14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10" defaultRowHeight="13" x14ac:dyDescent="0.2"/>
  <cols>
    <col min="1" max="1" width="17" style="173" customWidth="1"/>
    <col min="2" max="2" width="6.6328125" style="171" customWidth="1"/>
    <col min="3" max="3" width="6.6328125" style="172" customWidth="1"/>
    <col min="4" max="14" width="6.6328125" style="171" customWidth="1"/>
    <col min="15" max="15" width="5.6328125" style="171" customWidth="1"/>
    <col min="16" max="16" width="6" style="171" customWidth="1"/>
    <col min="17" max="21" width="6.6328125" style="171" customWidth="1"/>
    <col min="22" max="22" width="7" style="171" customWidth="1"/>
    <col min="23" max="23" width="5.26953125" style="171" customWidth="1"/>
    <col min="24" max="36" width="6.6328125" style="171" customWidth="1"/>
    <col min="37" max="37" width="5.08984375" style="171" customWidth="1"/>
    <col min="38" max="38" width="5.36328125" style="171" customWidth="1"/>
    <col min="39" max="42" width="6.6328125" style="171" customWidth="1"/>
    <col min="43" max="43" width="9.6328125" style="171" customWidth="1"/>
    <col min="44" max="44" width="9.6328125" style="169" customWidth="1"/>
    <col min="45" max="46" width="5.08984375" style="169" customWidth="1"/>
    <col min="47" max="47" width="6.453125" style="169" customWidth="1"/>
    <col min="48" max="48" width="5.36328125" style="169" customWidth="1"/>
    <col min="49" max="49" width="6.08984375" style="169" customWidth="1"/>
    <col min="50" max="52" width="5.36328125" style="169" customWidth="1"/>
    <col min="53" max="53" width="5.36328125" style="170" customWidth="1"/>
    <col min="54" max="55" width="10" style="170" customWidth="1"/>
    <col min="56" max="16384" width="10" style="169"/>
  </cols>
  <sheetData>
    <row r="1" spans="1:57" ht="30" customHeight="1" x14ac:dyDescent="0.5">
      <c r="A1" s="285" t="s">
        <v>120</v>
      </c>
      <c r="B1" s="284"/>
      <c r="C1" s="283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2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0" t="s">
        <v>119</v>
      </c>
      <c r="AQ1" s="206"/>
      <c r="AR1" s="278"/>
      <c r="AS1" s="278"/>
      <c r="AT1" s="278"/>
      <c r="AU1" s="278"/>
      <c r="AV1" s="278"/>
      <c r="AW1" s="278"/>
      <c r="AX1" s="278"/>
      <c r="AY1" s="278"/>
      <c r="AZ1" s="278"/>
      <c r="BB1" s="279"/>
      <c r="BC1" s="278"/>
      <c r="BD1" s="278"/>
      <c r="BE1" s="278"/>
    </row>
    <row r="2" spans="1:57" ht="30" customHeight="1" x14ac:dyDescent="0.5">
      <c r="A2" s="277"/>
      <c r="B2" s="276" t="s">
        <v>118</v>
      </c>
      <c r="C2" s="275"/>
      <c r="D2" s="275"/>
      <c r="E2" s="275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62"/>
      <c r="R2" s="262"/>
      <c r="S2" s="262"/>
      <c r="T2" s="268"/>
      <c r="U2" s="263" t="s">
        <v>117</v>
      </c>
      <c r="V2" s="263"/>
      <c r="W2" s="263"/>
      <c r="X2" s="276" t="s">
        <v>116</v>
      </c>
      <c r="Y2" s="275"/>
      <c r="Z2" s="275"/>
      <c r="AA2" s="275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3"/>
      <c r="AO2" s="272"/>
      <c r="AP2" s="271"/>
      <c r="AQ2" s="206"/>
      <c r="BA2" s="169"/>
      <c r="BB2" s="169"/>
      <c r="BC2" s="169"/>
    </row>
    <row r="3" spans="1:57" ht="30" customHeight="1" x14ac:dyDescent="0.5">
      <c r="A3" s="270"/>
      <c r="B3" s="269" t="s">
        <v>115</v>
      </c>
      <c r="C3" s="264" t="s">
        <v>114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2"/>
      <c r="R3" s="262"/>
      <c r="S3" s="262"/>
      <c r="T3" s="268"/>
      <c r="U3" s="267" t="s">
        <v>115</v>
      </c>
      <c r="V3" s="234" t="s">
        <v>114</v>
      </c>
      <c r="W3" s="266"/>
      <c r="X3" s="265" t="s">
        <v>115</v>
      </c>
      <c r="Y3" s="264" t="s">
        <v>114</v>
      </c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2"/>
      <c r="AO3" s="248"/>
      <c r="AP3" s="247"/>
      <c r="AQ3" s="246"/>
      <c r="BA3" s="169"/>
      <c r="BB3" s="169"/>
      <c r="BC3" s="169"/>
    </row>
    <row r="4" spans="1:57" ht="30" customHeight="1" x14ac:dyDescent="0.5">
      <c r="A4" s="261"/>
      <c r="B4" s="244"/>
      <c r="C4" s="253" t="s">
        <v>113</v>
      </c>
      <c r="D4" s="253" t="s">
        <v>112</v>
      </c>
      <c r="E4" s="253" t="s">
        <v>111</v>
      </c>
      <c r="F4" s="253" t="s">
        <v>110</v>
      </c>
      <c r="G4" s="253" t="s">
        <v>109</v>
      </c>
      <c r="H4" s="253" t="s">
        <v>108</v>
      </c>
      <c r="I4" s="253" t="s">
        <v>107</v>
      </c>
      <c r="J4" s="253" t="s">
        <v>106</v>
      </c>
      <c r="K4" s="253" t="s">
        <v>24</v>
      </c>
      <c r="L4" s="253" t="s">
        <v>19</v>
      </c>
      <c r="M4" s="252" t="s">
        <v>105</v>
      </c>
      <c r="N4" s="260"/>
      <c r="O4" s="260"/>
      <c r="P4" s="259" t="s">
        <v>104</v>
      </c>
      <c r="Q4" s="259"/>
      <c r="R4" s="258"/>
      <c r="S4" s="257"/>
      <c r="T4" s="256"/>
      <c r="U4" s="242"/>
      <c r="V4" s="255"/>
      <c r="W4" s="254"/>
      <c r="X4" s="239"/>
      <c r="Y4" s="253" t="s">
        <v>113</v>
      </c>
      <c r="Z4" s="253" t="s">
        <v>112</v>
      </c>
      <c r="AA4" s="253" t="s">
        <v>111</v>
      </c>
      <c r="AB4" s="253" t="s">
        <v>110</v>
      </c>
      <c r="AC4" s="253" t="s">
        <v>109</v>
      </c>
      <c r="AD4" s="253" t="s">
        <v>108</v>
      </c>
      <c r="AE4" s="253" t="s">
        <v>107</v>
      </c>
      <c r="AF4" s="253" t="s">
        <v>106</v>
      </c>
      <c r="AG4" s="253" t="s">
        <v>24</v>
      </c>
      <c r="AH4" s="253" t="s">
        <v>19</v>
      </c>
      <c r="AI4" s="252" t="s">
        <v>105</v>
      </c>
      <c r="AJ4" s="251"/>
      <c r="AK4" s="251"/>
      <c r="AL4" s="250" t="s">
        <v>104</v>
      </c>
      <c r="AM4" s="250"/>
      <c r="AN4" s="249"/>
      <c r="AO4" s="248"/>
      <c r="AP4" s="247"/>
      <c r="AQ4" s="246"/>
      <c r="BA4" s="169"/>
      <c r="BB4" s="169"/>
      <c r="BC4" s="169"/>
    </row>
    <row r="5" spans="1:57" ht="30" customHeight="1" x14ac:dyDescent="0.2">
      <c r="A5" s="245"/>
      <c r="B5" s="244"/>
      <c r="C5" s="237"/>
      <c r="D5" s="237"/>
      <c r="E5" s="237"/>
      <c r="F5" s="237"/>
      <c r="G5" s="238"/>
      <c r="H5" s="237"/>
      <c r="I5" s="237"/>
      <c r="J5" s="238"/>
      <c r="K5" s="238"/>
      <c r="L5" s="237"/>
      <c r="M5" s="236"/>
      <c r="N5" s="235" t="s">
        <v>102</v>
      </c>
      <c r="O5" s="234" t="s">
        <v>101</v>
      </c>
      <c r="P5" s="243"/>
      <c r="Q5" s="232" t="s">
        <v>100</v>
      </c>
      <c r="R5" s="230" t="s">
        <v>99</v>
      </c>
      <c r="S5" s="231" t="s">
        <v>98</v>
      </c>
      <c r="T5" s="230" t="s">
        <v>97</v>
      </c>
      <c r="U5" s="242"/>
      <c r="V5" s="241"/>
      <c r="W5" s="240" t="s">
        <v>103</v>
      </c>
      <c r="X5" s="239"/>
      <c r="Y5" s="237"/>
      <c r="Z5" s="237"/>
      <c r="AA5" s="237"/>
      <c r="AB5" s="237"/>
      <c r="AC5" s="238"/>
      <c r="AD5" s="237"/>
      <c r="AE5" s="237"/>
      <c r="AF5" s="238"/>
      <c r="AG5" s="238"/>
      <c r="AH5" s="237"/>
      <c r="AI5" s="236"/>
      <c r="AJ5" s="235" t="s">
        <v>102</v>
      </c>
      <c r="AK5" s="234" t="s">
        <v>101</v>
      </c>
      <c r="AL5" s="233"/>
      <c r="AM5" s="232" t="s">
        <v>100</v>
      </c>
      <c r="AN5" s="230" t="s">
        <v>99</v>
      </c>
      <c r="AO5" s="231" t="s">
        <v>98</v>
      </c>
      <c r="AP5" s="230" t="s">
        <v>97</v>
      </c>
      <c r="AQ5" s="206"/>
      <c r="BA5" s="169"/>
      <c r="BB5" s="169"/>
      <c r="BC5" s="169"/>
    </row>
    <row r="6" spans="1:57" ht="39.75" customHeight="1" x14ac:dyDescent="0.2">
      <c r="A6" s="229"/>
      <c r="B6" s="228"/>
      <c r="C6" s="221"/>
      <c r="D6" s="221"/>
      <c r="E6" s="221"/>
      <c r="F6" s="221"/>
      <c r="G6" s="222"/>
      <c r="H6" s="221"/>
      <c r="I6" s="221"/>
      <c r="J6" s="222"/>
      <c r="K6" s="222"/>
      <c r="L6" s="221"/>
      <c r="M6" s="220"/>
      <c r="N6" s="219"/>
      <c r="O6" s="218"/>
      <c r="P6" s="227" t="s">
        <v>96</v>
      </c>
      <c r="Q6" s="216"/>
      <c r="R6" s="215"/>
      <c r="S6" s="214"/>
      <c r="T6" s="213"/>
      <c r="U6" s="226"/>
      <c r="V6" s="225"/>
      <c r="W6" s="224"/>
      <c r="X6" s="223"/>
      <c r="Y6" s="221"/>
      <c r="Z6" s="221"/>
      <c r="AA6" s="221"/>
      <c r="AB6" s="221"/>
      <c r="AC6" s="222"/>
      <c r="AD6" s="221"/>
      <c r="AE6" s="221"/>
      <c r="AF6" s="222"/>
      <c r="AG6" s="222"/>
      <c r="AH6" s="221"/>
      <c r="AI6" s="220"/>
      <c r="AJ6" s="219"/>
      <c r="AK6" s="218"/>
      <c r="AL6" s="217" t="s">
        <v>96</v>
      </c>
      <c r="AM6" s="216"/>
      <c r="AN6" s="215"/>
      <c r="AO6" s="214"/>
      <c r="AP6" s="213"/>
      <c r="AQ6" s="206"/>
      <c r="BA6" s="169"/>
      <c r="BB6" s="169"/>
      <c r="BC6" s="169"/>
    </row>
    <row r="7" spans="1:57" ht="18" customHeight="1" x14ac:dyDescent="0.5">
      <c r="A7" s="212" t="s">
        <v>95</v>
      </c>
      <c r="B7" s="209">
        <v>9175</v>
      </c>
      <c r="C7" s="209">
        <v>1896</v>
      </c>
      <c r="D7" s="209">
        <v>5098</v>
      </c>
      <c r="E7" s="209">
        <v>1172</v>
      </c>
      <c r="F7" s="209">
        <v>201</v>
      </c>
      <c r="G7" s="209">
        <v>127</v>
      </c>
      <c r="H7" s="209">
        <v>1097</v>
      </c>
      <c r="I7" s="209">
        <v>4586</v>
      </c>
      <c r="J7" s="209">
        <v>50</v>
      </c>
      <c r="K7" s="209">
        <v>50</v>
      </c>
      <c r="L7" s="209">
        <v>11525</v>
      </c>
      <c r="M7" s="211">
        <v>25802</v>
      </c>
      <c r="N7" s="209">
        <v>638</v>
      </c>
      <c r="O7" s="209">
        <v>661</v>
      </c>
      <c r="P7" s="209">
        <v>55</v>
      </c>
      <c r="Q7" s="208">
        <v>30</v>
      </c>
      <c r="R7" s="208">
        <v>27</v>
      </c>
      <c r="S7" s="209">
        <v>362</v>
      </c>
      <c r="T7" s="209">
        <v>754</v>
      </c>
      <c r="U7" s="210">
        <v>232</v>
      </c>
      <c r="V7" s="208">
        <v>1878</v>
      </c>
      <c r="W7" s="209">
        <v>311</v>
      </c>
      <c r="X7" s="210">
        <v>5124</v>
      </c>
      <c r="Y7" s="209">
        <v>2220</v>
      </c>
      <c r="Z7" s="209">
        <v>3306</v>
      </c>
      <c r="AA7" s="209">
        <v>529</v>
      </c>
      <c r="AB7" s="209">
        <v>72</v>
      </c>
      <c r="AC7" s="209">
        <v>23</v>
      </c>
      <c r="AD7" s="209">
        <v>206</v>
      </c>
      <c r="AE7" s="209">
        <v>1829</v>
      </c>
      <c r="AF7" s="209">
        <v>32</v>
      </c>
      <c r="AG7" s="209">
        <v>74</v>
      </c>
      <c r="AH7" s="209">
        <v>4282</v>
      </c>
      <c r="AI7" s="209">
        <v>12573</v>
      </c>
      <c r="AJ7" s="209">
        <v>544</v>
      </c>
      <c r="AK7" s="209">
        <v>266</v>
      </c>
      <c r="AL7" s="209">
        <v>15</v>
      </c>
      <c r="AM7" s="208">
        <v>14</v>
      </c>
      <c r="AN7" s="208">
        <v>721</v>
      </c>
      <c r="AO7" s="207">
        <v>105</v>
      </c>
      <c r="AP7" s="207">
        <v>167</v>
      </c>
      <c r="AQ7" s="206"/>
      <c r="BA7" s="169"/>
      <c r="BB7" s="169"/>
      <c r="BC7" s="169"/>
    </row>
    <row r="8" spans="1:57" s="194" customFormat="1" ht="30" customHeight="1" x14ac:dyDescent="0.2">
      <c r="A8" s="205" t="s">
        <v>10</v>
      </c>
      <c r="B8" s="16">
        <f>IF(SUM(B9,B19)=0,"-",SUM(B9,B19))</f>
        <v>973</v>
      </c>
      <c r="C8" s="16">
        <f>IF(SUM(C9,C19)=0,"-",SUM(C9,C19))</f>
        <v>64</v>
      </c>
      <c r="D8" s="16">
        <f>IF(SUM(D9,D19)=0,"-",SUM(D9,D19))</f>
        <v>515</v>
      </c>
      <c r="E8" s="16">
        <f>IF(SUM(E9,E19)=0,"-",SUM(E9,E19))</f>
        <v>98</v>
      </c>
      <c r="F8" s="16">
        <f>IF(SUM(F9,F19)=0,"-",SUM(F9,F19))</f>
        <v>15</v>
      </c>
      <c r="G8" s="16">
        <f>IF(SUM(G9,G19)=0,"-",SUM(G9,G19))</f>
        <v>14</v>
      </c>
      <c r="H8" s="16">
        <f>IF(SUM(H9,H19)=0,"-",SUM(H9,H19))</f>
        <v>16</v>
      </c>
      <c r="I8" s="16">
        <f>IF(SUM(I9,I19)=0,"-",SUM(I9,I19))</f>
        <v>255</v>
      </c>
      <c r="J8" s="16" t="str">
        <f>IF(SUM(J9,J19)=0,"-",SUM(J9,J19))</f>
        <v>-</v>
      </c>
      <c r="K8" s="16">
        <f>IF(SUM(K9,K19)=0,"-",SUM(K9,K19))</f>
        <v>8</v>
      </c>
      <c r="L8" s="16">
        <f>IF(SUM(L9,L19)=0,"-",SUM(L9,L19))</f>
        <v>831</v>
      </c>
      <c r="M8" s="16">
        <f>IF(SUM(C8:L8)=0,"-",SUM(C8:L8))</f>
        <v>1816</v>
      </c>
      <c r="N8" s="16">
        <f>IF(SUM(N9,N19)=0,"-",SUM(N9,N19))</f>
        <v>23</v>
      </c>
      <c r="O8" s="16">
        <f>IF(SUM(O9,O19)=0,"-",SUM(O9,O19))</f>
        <v>30</v>
      </c>
      <c r="P8" s="16">
        <f>IF(SUM(P9,P19)=0,"-",SUM(P9,P19))</f>
        <v>2</v>
      </c>
      <c r="Q8" s="16">
        <f>IF(SUM(Q9,Q19)=0,"-",SUM(Q9,Q19))</f>
        <v>1</v>
      </c>
      <c r="R8" s="16" t="str">
        <f>IF(SUM(R9,R19)=0,"-",SUM(R9,R19))</f>
        <v>-</v>
      </c>
      <c r="S8" s="16">
        <f>IF(SUM(S9,S19)=0,"-",SUM(S9,S19))</f>
        <v>9</v>
      </c>
      <c r="T8" s="16">
        <f>IF(SUM(T9,T19)=0,"-",SUM(T9,T19))</f>
        <v>88</v>
      </c>
      <c r="U8" s="16" t="str">
        <f>IF(SUM(U9,U19)=0,"-",SUM(U9,U19))</f>
        <v>-</v>
      </c>
      <c r="V8" s="16" t="str">
        <f>IF(SUM(V9,V19)=0,"-",SUM(V9,V19))</f>
        <v>-</v>
      </c>
      <c r="W8" s="16" t="str">
        <f>IF(SUM(W9,W19)=0,"-",SUM(W9,W19))</f>
        <v>-</v>
      </c>
      <c r="X8" s="16">
        <f>IF(SUM(X9,X19)=0,"-",SUM(X9,X19))</f>
        <v>430</v>
      </c>
      <c r="Y8" s="16">
        <f>IF(SUM(Y9,Y19)=0,"-",SUM(Y9,Y19))</f>
        <v>56</v>
      </c>
      <c r="Z8" s="16">
        <f>IF(SUM(Z9,Z19)=0,"-",SUM(Z9,Z19))</f>
        <v>201</v>
      </c>
      <c r="AA8" s="16">
        <f>IF(SUM(AA9,AA19)=0,"-",SUM(AA9,AA19))</f>
        <v>51</v>
      </c>
      <c r="AB8" s="16">
        <f>IF(SUM(AB9,AB19)=0,"-",SUM(AB9,AB19))</f>
        <v>10</v>
      </c>
      <c r="AC8" s="16" t="str">
        <f>IF(SUM(AC9,AC19)=0,"-",SUM(AC9,AC19))</f>
        <v>-</v>
      </c>
      <c r="AD8" s="16">
        <f>IF(SUM(AD9,AD19)=0,"-",SUM(AD9,AD19))</f>
        <v>11</v>
      </c>
      <c r="AE8" s="16">
        <f>IF(SUM(AE9,AE19)=0,"-",SUM(AE9,AE19))</f>
        <v>143</v>
      </c>
      <c r="AF8" s="16">
        <f>IF(SUM(AF9,AF19)=0,"-",SUM(AF9,AF19))</f>
        <v>1</v>
      </c>
      <c r="AG8" s="16">
        <f>IF(SUM(AG9,AG19)=0,"-",SUM(AG9,AG19))</f>
        <v>1</v>
      </c>
      <c r="AH8" s="16">
        <f>IF(SUM(AH9,AH19)=0,"-",SUM(AH9,AH19))</f>
        <v>338</v>
      </c>
      <c r="AI8" s="16">
        <f>IF(SUM(Y8:AH8)=0,"-",SUM(Y8:AH8))</f>
        <v>812</v>
      </c>
      <c r="AJ8" s="16">
        <f>IF(SUM(AJ9,AJ19)=0,"-",SUM(AJ9,AJ19))</f>
        <v>27</v>
      </c>
      <c r="AK8" s="16">
        <f>IF(SUM(AK9,AK19)=0,"-",SUM(AK9,AK19))</f>
        <v>33</v>
      </c>
      <c r="AL8" s="16" t="str">
        <f>IF(SUM(AL9,AL19)=0,"-",SUM(AL9,AL19))</f>
        <v>-</v>
      </c>
      <c r="AM8" s="16" t="str">
        <f>IF(SUM(AM9,AM19)=0,"-",SUM(AM9,AM19))</f>
        <v>-</v>
      </c>
      <c r="AN8" s="16" t="str">
        <f>IF(SUM(AN9,AN19)=0,"-",SUM(AN9,AN19))</f>
        <v>-</v>
      </c>
      <c r="AO8" s="16">
        <f>IF(SUM(AO9,AO19)=0,"-",SUM(AO9,AO19))</f>
        <v>10</v>
      </c>
      <c r="AP8" s="16">
        <f>IF(SUM(AP9,AP19)=0,"-",SUM(AP9,AP19))</f>
        <v>17</v>
      </c>
      <c r="AQ8" s="204"/>
    </row>
    <row r="9" spans="1:57" s="187" customFormat="1" ht="18" customHeight="1" x14ac:dyDescent="0.5">
      <c r="A9" s="80" t="s">
        <v>9</v>
      </c>
      <c r="B9" s="192">
        <f>SUM(B10:B18)</f>
        <v>341</v>
      </c>
      <c r="C9" s="192">
        <f>SUM(C10:C18)</f>
        <v>55</v>
      </c>
      <c r="D9" s="192">
        <f>SUM(D10:D18)</f>
        <v>51</v>
      </c>
      <c r="E9" s="192">
        <f>SUM(E10:E18)</f>
        <v>42</v>
      </c>
      <c r="F9" s="192">
        <f>SUM(F10:F18)</f>
        <v>14</v>
      </c>
      <c r="G9" s="192">
        <f>SUM(G10:G18)</f>
        <v>12</v>
      </c>
      <c r="H9" s="192">
        <f>SUM(H10:H18)</f>
        <v>16</v>
      </c>
      <c r="I9" s="192">
        <f>SUM(I10:I18)</f>
        <v>193</v>
      </c>
      <c r="J9" s="192" t="s">
        <v>5</v>
      </c>
      <c r="K9" s="192" t="s">
        <v>5</v>
      </c>
      <c r="L9" s="192">
        <f>SUM(L10:L18)</f>
        <v>389</v>
      </c>
      <c r="M9" s="192">
        <f>SUM(M10:M18)</f>
        <v>778</v>
      </c>
      <c r="N9" s="192">
        <f>SUM(N10:N18)</f>
        <v>8</v>
      </c>
      <c r="O9" s="192">
        <f>SUM(O10:O18)</f>
        <v>25</v>
      </c>
      <c r="P9" s="192">
        <f>SUM(P10:P18)</f>
        <v>2</v>
      </c>
      <c r="Q9" s="192" t="s">
        <v>5</v>
      </c>
      <c r="R9" s="192" t="s">
        <v>5</v>
      </c>
      <c r="S9" s="192">
        <f>SUM(S10:S18)</f>
        <v>1</v>
      </c>
      <c r="T9" s="192">
        <f>SUM(T10:T18)</f>
        <v>47</v>
      </c>
      <c r="U9" s="192" t="s">
        <v>5</v>
      </c>
      <c r="V9" s="192" t="s">
        <v>5</v>
      </c>
      <c r="W9" s="192" t="s">
        <v>5</v>
      </c>
      <c r="X9" s="192">
        <f>SUM(X10:X18)</f>
        <v>173</v>
      </c>
      <c r="Y9" s="192">
        <f>SUM(Y10:Y18)</f>
        <v>39</v>
      </c>
      <c r="Z9" s="192">
        <f>SUM(Z10:Z18)</f>
        <v>26</v>
      </c>
      <c r="AA9" s="192">
        <f>SUM(AA10:AA18)</f>
        <v>46</v>
      </c>
      <c r="AB9" s="192">
        <f>SUM(AB10:AB18)</f>
        <v>8</v>
      </c>
      <c r="AC9" s="192" t="s">
        <v>5</v>
      </c>
      <c r="AD9" s="192">
        <f>SUM(AD10:AD18)</f>
        <v>10</v>
      </c>
      <c r="AE9" s="192">
        <f>SUM(AE10:AE18)</f>
        <v>117</v>
      </c>
      <c r="AF9" s="192">
        <f>SUM(AF10:AF18)</f>
        <v>1</v>
      </c>
      <c r="AG9" s="192">
        <f>SUM(AG10:AG18)</f>
        <v>1</v>
      </c>
      <c r="AH9" s="192">
        <f>SUM(AH10:AH18)</f>
        <v>206</v>
      </c>
      <c r="AI9" s="192">
        <f>SUM(AI10:AI18)</f>
        <v>456</v>
      </c>
      <c r="AJ9" s="192">
        <f>SUM(AJ10:AJ18)</f>
        <v>11</v>
      </c>
      <c r="AK9" s="192">
        <f>SUM(AK10:AK18)</f>
        <v>33</v>
      </c>
      <c r="AL9" s="192" t="s">
        <v>5</v>
      </c>
      <c r="AM9" s="192" t="s">
        <v>5</v>
      </c>
      <c r="AN9" s="192" t="s">
        <v>5</v>
      </c>
      <c r="AO9" s="192">
        <f>SUM(AO10:AO18)</f>
        <v>6</v>
      </c>
      <c r="AP9" s="192">
        <f>SUM(AP10:AP18)</f>
        <v>6</v>
      </c>
      <c r="AQ9" s="191"/>
      <c r="AR9" s="190"/>
      <c r="AS9" s="190"/>
      <c r="AT9" s="190"/>
      <c r="AU9" s="190"/>
      <c r="AV9" s="190"/>
      <c r="AW9" s="190"/>
      <c r="AX9" s="190"/>
      <c r="AY9" s="190"/>
      <c r="AZ9" s="189"/>
      <c r="BA9" s="188"/>
      <c r="BB9" s="188"/>
      <c r="BC9" s="188"/>
    </row>
    <row r="10" spans="1:57" s="187" customFormat="1" ht="18" customHeight="1" x14ac:dyDescent="0.5">
      <c r="A10" s="203" t="s">
        <v>81</v>
      </c>
      <c r="B10" s="192">
        <v>174</v>
      </c>
      <c r="C10" s="192">
        <v>9</v>
      </c>
      <c r="D10" s="192">
        <v>44</v>
      </c>
      <c r="E10" s="192">
        <v>30</v>
      </c>
      <c r="F10" s="192">
        <v>13</v>
      </c>
      <c r="G10" s="192">
        <v>12</v>
      </c>
      <c r="H10" s="192">
        <v>8</v>
      </c>
      <c r="I10" s="192">
        <v>2</v>
      </c>
      <c r="J10" s="192">
        <v>5</v>
      </c>
      <c r="K10" s="192" t="s">
        <v>2</v>
      </c>
      <c r="L10" s="192">
        <v>294</v>
      </c>
      <c r="M10" s="192">
        <v>417</v>
      </c>
      <c r="N10" s="192">
        <v>3</v>
      </c>
      <c r="O10" s="192">
        <v>23</v>
      </c>
      <c r="P10" s="192">
        <v>2</v>
      </c>
      <c r="Q10" s="192" t="s">
        <v>2</v>
      </c>
      <c r="R10" s="192" t="s">
        <v>2</v>
      </c>
      <c r="S10" s="192">
        <v>1</v>
      </c>
      <c r="T10" s="192">
        <v>47</v>
      </c>
      <c r="U10" s="192" t="s">
        <v>2</v>
      </c>
      <c r="V10" s="192" t="s">
        <v>2</v>
      </c>
      <c r="W10" s="192" t="s">
        <v>2</v>
      </c>
      <c r="X10" s="192">
        <v>84</v>
      </c>
      <c r="Y10" s="192">
        <v>1</v>
      </c>
      <c r="Z10" s="192">
        <v>9</v>
      </c>
      <c r="AA10" s="192">
        <v>18</v>
      </c>
      <c r="AB10" s="192">
        <v>5</v>
      </c>
      <c r="AC10" s="192" t="s">
        <v>2</v>
      </c>
      <c r="AD10" s="192">
        <v>4</v>
      </c>
      <c r="AE10" s="192" t="s">
        <v>2</v>
      </c>
      <c r="AF10" s="192">
        <v>1</v>
      </c>
      <c r="AG10" s="192" t="s">
        <v>2</v>
      </c>
      <c r="AH10" s="193">
        <v>156</v>
      </c>
      <c r="AI10" s="193">
        <f>IF(SUM(Y10:AH10)=0,"-",SUM(Y10:AH10))</f>
        <v>194</v>
      </c>
      <c r="AJ10" s="192">
        <v>2</v>
      </c>
      <c r="AK10" s="192">
        <v>27</v>
      </c>
      <c r="AL10" s="192" t="s">
        <v>2</v>
      </c>
      <c r="AM10" s="192" t="s">
        <v>2</v>
      </c>
      <c r="AN10" s="192" t="s">
        <v>2</v>
      </c>
      <c r="AO10" s="192">
        <v>6</v>
      </c>
      <c r="AP10" s="192">
        <v>6</v>
      </c>
      <c r="AQ10" s="191"/>
      <c r="AR10" s="190"/>
      <c r="AS10" s="190"/>
      <c r="AT10" s="190"/>
      <c r="AU10" s="190"/>
      <c r="AV10" s="190"/>
      <c r="AW10" s="190"/>
      <c r="AX10" s="190"/>
      <c r="AY10" s="190"/>
      <c r="AZ10" s="189"/>
      <c r="BA10" s="188"/>
      <c r="BB10" s="188"/>
      <c r="BC10" s="188"/>
    </row>
    <row r="11" spans="1:57" s="177" customFormat="1" ht="18" customHeight="1" x14ac:dyDescent="0.5">
      <c r="A11" s="183" t="s">
        <v>94</v>
      </c>
      <c r="B11" s="181">
        <v>73</v>
      </c>
      <c r="C11" s="181">
        <v>16</v>
      </c>
      <c r="D11" s="181">
        <v>1</v>
      </c>
      <c r="E11" s="181">
        <v>6</v>
      </c>
      <c r="F11" s="181">
        <v>1</v>
      </c>
      <c r="G11" s="181" t="s">
        <v>2</v>
      </c>
      <c r="H11" s="181" t="s">
        <v>2</v>
      </c>
      <c r="I11" s="181">
        <v>147</v>
      </c>
      <c r="J11" s="181" t="s">
        <v>2</v>
      </c>
      <c r="K11" s="181" t="s">
        <v>2</v>
      </c>
      <c r="L11" s="181">
        <v>34</v>
      </c>
      <c r="M11" s="181">
        <v>205</v>
      </c>
      <c r="N11" s="181">
        <v>2</v>
      </c>
      <c r="O11" s="181">
        <v>2</v>
      </c>
      <c r="P11" s="181" t="s">
        <v>2</v>
      </c>
      <c r="Q11" s="181" t="s">
        <v>2</v>
      </c>
      <c r="R11" s="181" t="s">
        <v>2</v>
      </c>
      <c r="S11" s="181" t="s">
        <v>2</v>
      </c>
      <c r="T11" s="181" t="s">
        <v>2</v>
      </c>
      <c r="U11" s="181" t="s">
        <v>2</v>
      </c>
      <c r="V11" s="181" t="s">
        <v>2</v>
      </c>
      <c r="W11" s="181" t="s">
        <v>2</v>
      </c>
      <c r="X11" s="181">
        <v>18</v>
      </c>
      <c r="Y11" s="181">
        <v>2</v>
      </c>
      <c r="Z11" s="181">
        <v>1</v>
      </c>
      <c r="AA11" s="181">
        <v>3</v>
      </c>
      <c r="AB11" s="181">
        <v>3</v>
      </c>
      <c r="AC11" s="181" t="s">
        <v>2</v>
      </c>
      <c r="AD11" s="181" t="s">
        <v>2</v>
      </c>
      <c r="AE11" s="181">
        <v>32</v>
      </c>
      <c r="AF11" s="181" t="s">
        <v>2</v>
      </c>
      <c r="AG11" s="181" t="s">
        <v>2</v>
      </c>
      <c r="AH11" s="181">
        <v>2</v>
      </c>
      <c r="AI11" s="200">
        <v>43</v>
      </c>
      <c r="AJ11" s="181">
        <v>5</v>
      </c>
      <c r="AK11" s="181">
        <v>2</v>
      </c>
      <c r="AL11" s="181" t="s">
        <v>2</v>
      </c>
      <c r="AM11" s="181" t="s">
        <v>2</v>
      </c>
      <c r="AN11" s="181" t="s">
        <v>2</v>
      </c>
      <c r="AO11" s="181" t="s">
        <v>2</v>
      </c>
      <c r="AP11" s="181" t="s">
        <v>2</v>
      </c>
      <c r="AQ11" s="186"/>
      <c r="AR11" s="185"/>
      <c r="AS11" s="185"/>
      <c r="AT11" s="185"/>
      <c r="AU11" s="185"/>
      <c r="AV11" s="185"/>
      <c r="AW11" s="185"/>
      <c r="AX11" s="185"/>
      <c r="AY11" s="185"/>
      <c r="AZ11" s="179"/>
      <c r="BA11" s="178"/>
      <c r="BB11" s="178"/>
      <c r="BC11" s="178"/>
    </row>
    <row r="12" spans="1:57" s="177" customFormat="1" ht="18" customHeight="1" x14ac:dyDescent="0.5">
      <c r="A12" s="183" t="s">
        <v>93</v>
      </c>
      <c r="B12" s="181">
        <v>7</v>
      </c>
      <c r="C12" s="181">
        <v>1</v>
      </c>
      <c r="D12" s="181" t="s">
        <v>2</v>
      </c>
      <c r="E12" s="181" t="s">
        <v>2</v>
      </c>
      <c r="F12" s="181" t="s">
        <v>2</v>
      </c>
      <c r="G12" s="181" t="s">
        <v>2</v>
      </c>
      <c r="H12" s="181" t="s">
        <v>2</v>
      </c>
      <c r="I12" s="181">
        <v>10</v>
      </c>
      <c r="J12" s="181" t="s">
        <v>2</v>
      </c>
      <c r="K12" s="181" t="s">
        <v>2</v>
      </c>
      <c r="L12" s="181">
        <v>1</v>
      </c>
      <c r="M12" s="181">
        <v>12</v>
      </c>
      <c r="N12" s="181">
        <v>1</v>
      </c>
      <c r="O12" s="181" t="s">
        <v>2</v>
      </c>
      <c r="P12" s="181" t="s">
        <v>2</v>
      </c>
      <c r="Q12" s="181" t="s">
        <v>2</v>
      </c>
      <c r="R12" s="181" t="s">
        <v>2</v>
      </c>
      <c r="S12" s="181" t="s">
        <v>2</v>
      </c>
      <c r="T12" s="181" t="s">
        <v>2</v>
      </c>
      <c r="U12" s="181" t="s">
        <v>2</v>
      </c>
      <c r="V12" s="181" t="s">
        <v>2</v>
      </c>
      <c r="W12" s="181" t="s">
        <v>2</v>
      </c>
      <c r="X12" s="181">
        <v>7</v>
      </c>
      <c r="Y12" s="181">
        <v>1</v>
      </c>
      <c r="Z12" s="181" t="s">
        <v>2</v>
      </c>
      <c r="AA12" s="181" t="s">
        <v>2</v>
      </c>
      <c r="AB12" s="181" t="s">
        <v>2</v>
      </c>
      <c r="AC12" s="181" t="s">
        <v>2</v>
      </c>
      <c r="AD12" s="181" t="s">
        <v>2</v>
      </c>
      <c r="AE12" s="181">
        <v>12</v>
      </c>
      <c r="AF12" s="181" t="s">
        <v>2</v>
      </c>
      <c r="AG12" s="181" t="s">
        <v>2</v>
      </c>
      <c r="AH12" s="181" t="s">
        <v>2</v>
      </c>
      <c r="AI12" s="200">
        <v>13</v>
      </c>
      <c r="AJ12" s="181">
        <v>1</v>
      </c>
      <c r="AK12" s="181" t="s">
        <v>2</v>
      </c>
      <c r="AL12" s="181" t="s">
        <v>2</v>
      </c>
      <c r="AM12" s="181" t="s">
        <v>2</v>
      </c>
      <c r="AN12" s="181" t="s">
        <v>2</v>
      </c>
      <c r="AO12" s="181" t="s">
        <v>2</v>
      </c>
      <c r="AP12" s="181" t="s">
        <v>2</v>
      </c>
      <c r="AQ12" s="186"/>
      <c r="AR12" s="185"/>
      <c r="AS12" s="185"/>
      <c r="AT12" s="185"/>
      <c r="AU12" s="185"/>
      <c r="AV12" s="185"/>
      <c r="AW12" s="185"/>
      <c r="AX12" s="185"/>
      <c r="AY12" s="185"/>
      <c r="AZ12" s="179"/>
      <c r="BA12" s="178"/>
      <c r="BB12" s="178"/>
      <c r="BC12" s="178"/>
    </row>
    <row r="13" spans="1:57" s="177" customFormat="1" ht="18" customHeight="1" x14ac:dyDescent="0.5">
      <c r="A13" s="183" t="s">
        <v>92</v>
      </c>
      <c r="B13" s="181">
        <v>8</v>
      </c>
      <c r="C13" s="181">
        <v>28</v>
      </c>
      <c r="D13" s="181" t="s">
        <v>2</v>
      </c>
      <c r="E13" s="181">
        <v>4</v>
      </c>
      <c r="F13" s="181" t="s">
        <v>2</v>
      </c>
      <c r="G13" s="181" t="s">
        <v>2</v>
      </c>
      <c r="H13" s="181" t="s">
        <v>2</v>
      </c>
      <c r="I13" s="181" t="s">
        <v>2</v>
      </c>
      <c r="J13" s="181" t="s">
        <v>2</v>
      </c>
      <c r="K13" s="181" t="s">
        <v>2</v>
      </c>
      <c r="L13" s="181" t="s">
        <v>2</v>
      </c>
      <c r="M13" s="181">
        <v>32</v>
      </c>
      <c r="N13" s="181" t="s">
        <v>2</v>
      </c>
      <c r="O13" s="181" t="s">
        <v>2</v>
      </c>
      <c r="P13" s="181" t="s">
        <v>2</v>
      </c>
      <c r="Q13" s="181" t="s">
        <v>2</v>
      </c>
      <c r="R13" s="181" t="s">
        <v>2</v>
      </c>
      <c r="S13" s="181" t="s">
        <v>2</v>
      </c>
      <c r="T13" s="181" t="s">
        <v>2</v>
      </c>
      <c r="U13" s="181" t="s">
        <v>2</v>
      </c>
      <c r="V13" s="181" t="s">
        <v>2</v>
      </c>
      <c r="W13" s="181" t="s">
        <v>2</v>
      </c>
      <c r="X13" s="181">
        <v>3</v>
      </c>
      <c r="Y13" s="181">
        <v>12</v>
      </c>
      <c r="Z13" s="181" t="s">
        <v>5</v>
      </c>
      <c r="AA13" s="181">
        <v>1</v>
      </c>
      <c r="AB13" s="181" t="s">
        <v>5</v>
      </c>
      <c r="AC13" s="181" t="s">
        <v>5</v>
      </c>
      <c r="AD13" s="181" t="s">
        <v>5</v>
      </c>
      <c r="AE13" s="181" t="s">
        <v>5</v>
      </c>
      <c r="AF13" s="181" t="s">
        <v>5</v>
      </c>
      <c r="AG13" s="181" t="s">
        <v>5</v>
      </c>
      <c r="AH13" s="181" t="s">
        <v>5</v>
      </c>
      <c r="AI13" s="200">
        <v>13</v>
      </c>
      <c r="AJ13" s="181" t="s">
        <v>2</v>
      </c>
      <c r="AK13" s="181" t="s">
        <v>2</v>
      </c>
      <c r="AL13" s="181" t="s">
        <v>2</v>
      </c>
      <c r="AM13" s="181" t="s">
        <v>2</v>
      </c>
      <c r="AN13" s="181" t="s">
        <v>2</v>
      </c>
      <c r="AO13" s="181" t="s">
        <v>2</v>
      </c>
      <c r="AP13" s="181" t="s">
        <v>2</v>
      </c>
      <c r="AQ13" s="186"/>
      <c r="AR13" s="185"/>
      <c r="AS13" s="185"/>
      <c r="AT13" s="185"/>
      <c r="AU13" s="185"/>
      <c r="AV13" s="185"/>
      <c r="AW13" s="185"/>
      <c r="AX13" s="185"/>
      <c r="AY13" s="185"/>
      <c r="AZ13" s="179"/>
      <c r="BA13" s="178"/>
      <c r="BB13" s="178"/>
      <c r="BC13" s="178"/>
    </row>
    <row r="14" spans="1:57" s="177" customFormat="1" ht="18" customHeight="1" x14ac:dyDescent="0.5">
      <c r="A14" s="183" t="s">
        <v>91</v>
      </c>
      <c r="B14" s="181">
        <v>3</v>
      </c>
      <c r="C14" s="181" t="s">
        <v>2</v>
      </c>
      <c r="D14" s="181">
        <v>4</v>
      </c>
      <c r="E14" s="181" t="s">
        <v>2</v>
      </c>
      <c r="F14" s="181" t="s">
        <v>2</v>
      </c>
      <c r="G14" s="181" t="s">
        <v>2</v>
      </c>
      <c r="H14" s="181" t="s">
        <v>2</v>
      </c>
      <c r="I14" s="181" t="s">
        <v>2</v>
      </c>
      <c r="J14" s="181" t="s">
        <v>2</v>
      </c>
      <c r="K14" s="181" t="s">
        <v>2</v>
      </c>
      <c r="L14" s="181">
        <v>3</v>
      </c>
      <c r="M14" s="181">
        <v>7</v>
      </c>
      <c r="N14" s="181" t="s">
        <v>2</v>
      </c>
      <c r="O14" s="181" t="s">
        <v>2</v>
      </c>
      <c r="P14" s="181" t="s">
        <v>2</v>
      </c>
      <c r="Q14" s="181" t="s">
        <v>2</v>
      </c>
      <c r="R14" s="181" t="s">
        <v>2</v>
      </c>
      <c r="S14" s="181" t="s">
        <v>2</v>
      </c>
      <c r="T14" s="181" t="s">
        <v>2</v>
      </c>
      <c r="U14" s="181" t="s">
        <v>2</v>
      </c>
      <c r="V14" s="181" t="s">
        <v>2</v>
      </c>
      <c r="W14" s="181" t="s">
        <v>2</v>
      </c>
      <c r="X14" s="181">
        <v>6</v>
      </c>
      <c r="Y14" s="181">
        <v>6</v>
      </c>
      <c r="Z14" s="181">
        <v>5</v>
      </c>
      <c r="AA14" s="181" t="s">
        <v>2</v>
      </c>
      <c r="AB14" s="181" t="s">
        <v>2</v>
      </c>
      <c r="AC14" s="181" t="s">
        <v>2</v>
      </c>
      <c r="AD14" s="181" t="s">
        <v>2</v>
      </c>
      <c r="AE14" s="181">
        <v>14</v>
      </c>
      <c r="AF14" s="181" t="s">
        <v>2</v>
      </c>
      <c r="AG14" s="181" t="s">
        <v>2</v>
      </c>
      <c r="AH14" s="181">
        <v>6</v>
      </c>
      <c r="AI14" s="200">
        <v>31</v>
      </c>
      <c r="AJ14" s="181" t="s">
        <v>2</v>
      </c>
      <c r="AK14" s="181" t="s">
        <v>2</v>
      </c>
      <c r="AL14" s="181" t="s">
        <v>2</v>
      </c>
      <c r="AM14" s="181" t="s">
        <v>2</v>
      </c>
      <c r="AN14" s="181" t="s">
        <v>2</v>
      </c>
      <c r="AO14" s="181" t="s">
        <v>2</v>
      </c>
      <c r="AP14" s="181" t="s">
        <v>2</v>
      </c>
      <c r="AQ14" s="186"/>
      <c r="AR14" s="185"/>
      <c r="AS14" s="185"/>
      <c r="AT14" s="185"/>
      <c r="AU14" s="185"/>
      <c r="AV14" s="185"/>
      <c r="AW14" s="185"/>
      <c r="AX14" s="185"/>
      <c r="AY14" s="185"/>
      <c r="AZ14" s="179"/>
      <c r="BA14" s="178"/>
      <c r="BB14" s="178"/>
      <c r="BC14" s="178"/>
    </row>
    <row r="15" spans="1:57" s="177" customFormat="1" ht="18" customHeight="1" x14ac:dyDescent="0.5">
      <c r="A15" s="183" t="s">
        <v>90</v>
      </c>
      <c r="B15" s="181">
        <v>2</v>
      </c>
      <c r="C15" s="181" t="s">
        <v>2</v>
      </c>
      <c r="D15" s="181" t="s">
        <v>2</v>
      </c>
      <c r="E15" s="181" t="s">
        <v>2</v>
      </c>
      <c r="F15" s="181" t="s">
        <v>2</v>
      </c>
      <c r="G15" s="181" t="s">
        <v>2</v>
      </c>
      <c r="H15" s="181" t="s">
        <v>2</v>
      </c>
      <c r="I15" s="181">
        <v>3</v>
      </c>
      <c r="J15" s="181" t="s">
        <v>2</v>
      </c>
      <c r="K15" s="181" t="s">
        <v>2</v>
      </c>
      <c r="L15" s="181" t="s">
        <v>2</v>
      </c>
      <c r="M15" s="181">
        <v>3</v>
      </c>
      <c r="N15" s="181" t="s">
        <v>2</v>
      </c>
      <c r="O15" s="181" t="s">
        <v>2</v>
      </c>
      <c r="P15" s="181" t="s">
        <v>2</v>
      </c>
      <c r="Q15" s="181" t="s">
        <v>2</v>
      </c>
      <c r="R15" s="181" t="s">
        <v>2</v>
      </c>
      <c r="S15" s="181" t="s">
        <v>2</v>
      </c>
      <c r="T15" s="181" t="s">
        <v>2</v>
      </c>
      <c r="U15" s="181" t="s">
        <v>2</v>
      </c>
      <c r="V15" s="181" t="s">
        <v>2</v>
      </c>
      <c r="W15" s="181" t="s">
        <v>2</v>
      </c>
      <c r="X15" s="181">
        <v>3</v>
      </c>
      <c r="Y15" s="181" t="s">
        <v>2</v>
      </c>
      <c r="Z15" s="181" t="s">
        <v>2</v>
      </c>
      <c r="AA15" s="181" t="s">
        <v>2</v>
      </c>
      <c r="AB15" s="181" t="s">
        <v>2</v>
      </c>
      <c r="AC15" s="181" t="s">
        <v>2</v>
      </c>
      <c r="AD15" s="181" t="s">
        <v>2</v>
      </c>
      <c r="AE15" s="181">
        <v>16</v>
      </c>
      <c r="AF15" s="181" t="s">
        <v>2</v>
      </c>
      <c r="AG15" s="181" t="s">
        <v>2</v>
      </c>
      <c r="AH15" s="181" t="s">
        <v>2</v>
      </c>
      <c r="AI15" s="200">
        <v>16</v>
      </c>
      <c r="AJ15" s="181" t="s">
        <v>2</v>
      </c>
      <c r="AK15" s="181" t="s">
        <v>2</v>
      </c>
      <c r="AL15" s="181" t="s">
        <v>2</v>
      </c>
      <c r="AM15" s="181" t="s">
        <v>2</v>
      </c>
      <c r="AN15" s="181" t="s">
        <v>2</v>
      </c>
      <c r="AO15" s="181" t="s">
        <v>2</v>
      </c>
      <c r="AP15" s="181" t="s">
        <v>2</v>
      </c>
      <c r="AQ15" s="186"/>
      <c r="AR15" s="185"/>
      <c r="AS15" s="185"/>
      <c r="AT15" s="185"/>
      <c r="AU15" s="185"/>
      <c r="AV15" s="185"/>
      <c r="AW15" s="185"/>
      <c r="AX15" s="185"/>
      <c r="AY15" s="185"/>
      <c r="AZ15" s="179"/>
      <c r="BA15" s="178"/>
      <c r="BB15" s="178"/>
      <c r="BC15" s="178"/>
    </row>
    <row r="16" spans="1:57" s="177" customFormat="1" ht="18" customHeight="1" x14ac:dyDescent="0.5">
      <c r="A16" s="183" t="s">
        <v>89</v>
      </c>
      <c r="B16" s="181">
        <v>17</v>
      </c>
      <c r="C16" s="181" t="s">
        <v>2</v>
      </c>
      <c r="D16" s="181">
        <v>1</v>
      </c>
      <c r="E16" s="181">
        <v>1</v>
      </c>
      <c r="F16" s="181" t="s">
        <v>2</v>
      </c>
      <c r="G16" s="181" t="s">
        <v>2</v>
      </c>
      <c r="H16" s="181">
        <v>4</v>
      </c>
      <c r="I16" s="181">
        <v>30</v>
      </c>
      <c r="J16" s="181" t="s">
        <v>2</v>
      </c>
      <c r="K16" s="181">
        <v>1</v>
      </c>
      <c r="L16" s="181">
        <v>2</v>
      </c>
      <c r="M16" s="181">
        <v>39</v>
      </c>
      <c r="N16" s="181">
        <v>1</v>
      </c>
      <c r="O16" s="181" t="s">
        <v>2</v>
      </c>
      <c r="P16" s="181" t="s">
        <v>2</v>
      </c>
      <c r="Q16" s="181" t="s">
        <v>2</v>
      </c>
      <c r="R16" s="181" t="s">
        <v>2</v>
      </c>
      <c r="S16" s="181" t="s">
        <v>2</v>
      </c>
      <c r="T16" s="181" t="s">
        <v>2</v>
      </c>
      <c r="U16" s="181" t="s">
        <v>2</v>
      </c>
      <c r="V16" s="181" t="s">
        <v>2</v>
      </c>
      <c r="W16" s="181" t="s">
        <v>2</v>
      </c>
      <c r="X16" s="181">
        <v>20</v>
      </c>
      <c r="Y16" s="181" t="s">
        <v>2</v>
      </c>
      <c r="Z16" s="181">
        <v>5</v>
      </c>
      <c r="AA16" s="181">
        <v>18</v>
      </c>
      <c r="AB16" s="181" t="s">
        <v>2</v>
      </c>
      <c r="AC16" s="181">
        <v>2</v>
      </c>
      <c r="AD16" s="181">
        <v>4</v>
      </c>
      <c r="AE16" s="181">
        <v>21</v>
      </c>
      <c r="AF16" s="181" t="s">
        <v>2</v>
      </c>
      <c r="AG16" s="181">
        <v>1</v>
      </c>
      <c r="AH16" s="181">
        <v>3</v>
      </c>
      <c r="AI16" s="200">
        <v>54</v>
      </c>
      <c r="AJ16" s="181">
        <v>2</v>
      </c>
      <c r="AK16" s="181" t="s">
        <v>2</v>
      </c>
      <c r="AL16" s="181" t="s">
        <v>2</v>
      </c>
      <c r="AM16" s="181" t="s">
        <v>2</v>
      </c>
      <c r="AN16" s="181" t="s">
        <v>2</v>
      </c>
      <c r="AO16" s="181" t="s">
        <v>2</v>
      </c>
      <c r="AP16" s="181" t="s">
        <v>2</v>
      </c>
      <c r="AQ16" s="186"/>
      <c r="AR16" s="185"/>
      <c r="AS16" s="185"/>
      <c r="AT16" s="185"/>
      <c r="AU16" s="185"/>
      <c r="AV16" s="185"/>
      <c r="AW16" s="185"/>
      <c r="AX16" s="185"/>
      <c r="AY16" s="185"/>
      <c r="AZ16" s="179"/>
      <c r="BA16" s="178"/>
      <c r="BB16" s="178"/>
      <c r="BC16" s="178"/>
    </row>
    <row r="17" spans="1:55" s="177" customFormat="1" ht="18" customHeight="1" x14ac:dyDescent="0.5">
      <c r="A17" s="183" t="s">
        <v>88</v>
      </c>
      <c r="B17" s="181">
        <v>49</v>
      </c>
      <c r="C17" s="181">
        <v>1</v>
      </c>
      <c r="D17" s="181" t="s">
        <v>2</v>
      </c>
      <c r="E17" s="181" t="s">
        <v>2</v>
      </c>
      <c r="F17" s="181" t="s">
        <v>2</v>
      </c>
      <c r="G17" s="181" t="s">
        <v>2</v>
      </c>
      <c r="H17" s="181" t="s">
        <v>2</v>
      </c>
      <c r="I17" s="181" t="s">
        <v>2</v>
      </c>
      <c r="J17" s="181" t="s">
        <v>2</v>
      </c>
      <c r="K17" s="181" t="s">
        <v>2</v>
      </c>
      <c r="L17" s="181">
        <v>48</v>
      </c>
      <c r="M17" s="181">
        <v>49</v>
      </c>
      <c r="N17" s="181" t="s">
        <v>2</v>
      </c>
      <c r="O17" s="181" t="s">
        <v>2</v>
      </c>
      <c r="P17" s="181" t="s">
        <v>2</v>
      </c>
      <c r="Q17" s="181" t="s">
        <v>2</v>
      </c>
      <c r="R17" s="181" t="s">
        <v>2</v>
      </c>
      <c r="S17" s="181" t="s">
        <v>2</v>
      </c>
      <c r="T17" s="181" t="s">
        <v>2</v>
      </c>
      <c r="U17" s="181" t="s">
        <v>2</v>
      </c>
      <c r="V17" s="181" t="s">
        <v>2</v>
      </c>
      <c r="W17" s="181" t="s">
        <v>2</v>
      </c>
      <c r="X17" s="181">
        <v>5</v>
      </c>
      <c r="Y17" s="181">
        <v>11</v>
      </c>
      <c r="Z17" s="181" t="s">
        <v>2</v>
      </c>
      <c r="AA17" s="181">
        <v>2</v>
      </c>
      <c r="AB17" s="181" t="s">
        <v>2</v>
      </c>
      <c r="AC17" s="181" t="s">
        <v>2</v>
      </c>
      <c r="AD17" s="181" t="s">
        <v>2</v>
      </c>
      <c r="AE17" s="181">
        <v>2</v>
      </c>
      <c r="AF17" s="181" t="s">
        <v>2</v>
      </c>
      <c r="AG17" s="181" t="s">
        <v>2</v>
      </c>
      <c r="AH17" s="181" t="s">
        <v>2</v>
      </c>
      <c r="AI17" s="200">
        <v>15</v>
      </c>
      <c r="AJ17" s="181" t="s">
        <v>2</v>
      </c>
      <c r="AK17" s="181" t="s">
        <v>2</v>
      </c>
      <c r="AL17" s="181" t="s">
        <v>2</v>
      </c>
      <c r="AM17" s="181" t="s">
        <v>2</v>
      </c>
      <c r="AN17" s="181" t="s">
        <v>2</v>
      </c>
      <c r="AO17" s="181" t="s">
        <v>2</v>
      </c>
      <c r="AP17" s="181" t="s">
        <v>2</v>
      </c>
      <c r="AQ17" s="186"/>
      <c r="AR17" s="185"/>
      <c r="AS17" s="185"/>
      <c r="AT17" s="185"/>
      <c r="AU17" s="185"/>
      <c r="AV17" s="185"/>
      <c r="AW17" s="185"/>
      <c r="AX17" s="185"/>
      <c r="AY17" s="185"/>
      <c r="AZ17" s="179"/>
      <c r="BA17" s="178"/>
      <c r="BB17" s="178"/>
      <c r="BC17" s="178"/>
    </row>
    <row r="18" spans="1:55" s="177" customFormat="1" ht="18" customHeight="1" x14ac:dyDescent="0.5">
      <c r="A18" s="182" t="s">
        <v>87</v>
      </c>
      <c r="B18" s="181">
        <v>8</v>
      </c>
      <c r="C18" s="181" t="s">
        <v>2</v>
      </c>
      <c r="D18" s="181">
        <v>1</v>
      </c>
      <c r="E18" s="181">
        <v>1</v>
      </c>
      <c r="F18" s="181" t="s">
        <v>2</v>
      </c>
      <c r="G18" s="181" t="s">
        <v>2</v>
      </c>
      <c r="H18" s="181">
        <v>4</v>
      </c>
      <c r="I18" s="181">
        <v>1</v>
      </c>
      <c r="J18" s="181" t="s">
        <v>2</v>
      </c>
      <c r="K18" s="181" t="s">
        <v>2</v>
      </c>
      <c r="L18" s="181">
        <v>7</v>
      </c>
      <c r="M18" s="181">
        <v>14</v>
      </c>
      <c r="N18" s="181">
        <v>1</v>
      </c>
      <c r="O18" s="181" t="s">
        <v>2</v>
      </c>
      <c r="P18" s="181" t="s">
        <v>2</v>
      </c>
      <c r="Q18" s="181" t="s">
        <v>2</v>
      </c>
      <c r="R18" s="181" t="s">
        <v>2</v>
      </c>
      <c r="S18" s="181" t="s">
        <v>2</v>
      </c>
      <c r="T18" s="181" t="s">
        <v>2</v>
      </c>
      <c r="U18" s="181" t="s">
        <v>2</v>
      </c>
      <c r="V18" s="181" t="s">
        <v>2</v>
      </c>
      <c r="W18" s="181" t="s">
        <v>2</v>
      </c>
      <c r="X18" s="181">
        <v>27</v>
      </c>
      <c r="Y18" s="181">
        <v>6</v>
      </c>
      <c r="Z18" s="181">
        <v>6</v>
      </c>
      <c r="AA18" s="181">
        <v>4</v>
      </c>
      <c r="AB18" s="181" t="s">
        <v>2</v>
      </c>
      <c r="AC18" s="181" t="s">
        <v>2</v>
      </c>
      <c r="AD18" s="181">
        <v>2</v>
      </c>
      <c r="AE18" s="181">
        <v>20</v>
      </c>
      <c r="AF18" s="181" t="s">
        <v>2</v>
      </c>
      <c r="AG18" s="181" t="s">
        <v>2</v>
      </c>
      <c r="AH18" s="181">
        <v>39</v>
      </c>
      <c r="AI18" s="200">
        <v>77</v>
      </c>
      <c r="AJ18" s="181">
        <v>1</v>
      </c>
      <c r="AK18" s="181">
        <v>4</v>
      </c>
      <c r="AL18" s="181" t="s">
        <v>2</v>
      </c>
      <c r="AM18" s="181" t="s">
        <v>2</v>
      </c>
      <c r="AN18" s="181" t="s">
        <v>2</v>
      </c>
      <c r="AO18" s="181" t="s">
        <v>2</v>
      </c>
      <c r="AP18" s="181" t="s">
        <v>2</v>
      </c>
      <c r="AQ18" s="186"/>
      <c r="AR18" s="185"/>
      <c r="AS18" s="185"/>
      <c r="AT18" s="185"/>
      <c r="AU18" s="185"/>
      <c r="AV18" s="185"/>
      <c r="AW18" s="185"/>
      <c r="AX18" s="185"/>
      <c r="AY18" s="185"/>
      <c r="AZ18" s="179"/>
      <c r="BA18" s="178"/>
      <c r="BB18" s="178"/>
      <c r="BC18" s="178"/>
    </row>
    <row r="19" spans="1:55" s="187" customFormat="1" ht="18" customHeight="1" x14ac:dyDescent="0.5">
      <c r="A19" s="202" t="s">
        <v>86</v>
      </c>
      <c r="B19" s="192">
        <v>632</v>
      </c>
      <c r="C19" s="192">
        <v>9</v>
      </c>
      <c r="D19" s="192">
        <v>464</v>
      </c>
      <c r="E19" s="192">
        <v>56</v>
      </c>
      <c r="F19" s="192">
        <v>1</v>
      </c>
      <c r="G19" s="192">
        <v>2</v>
      </c>
      <c r="H19" s="192" t="s">
        <v>2</v>
      </c>
      <c r="I19" s="192">
        <v>62</v>
      </c>
      <c r="J19" s="192" t="s">
        <v>2</v>
      </c>
      <c r="K19" s="192">
        <v>8</v>
      </c>
      <c r="L19" s="192">
        <v>442</v>
      </c>
      <c r="M19" s="192">
        <v>1044</v>
      </c>
      <c r="N19" s="192">
        <v>15</v>
      </c>
      <c r="O19" s="192">
        <v>5</v>
      </c>
      <c r="P19" s="192" t="s">
        <v>2</v>
      </c>
      <c r="Q19" s="192">
        <v>1</v>
      </c>
      <c r="R19" s="192" t="s">
        <v>2</v>
      </c>
      <c r="S19" s="192">
        <v>8</v>
      </c>
      <c r="T19" s="192">
        <v>41</v>
      </c>
      <c r="U19" s="201" t="s">
        <v>2</v>
      </c>
      <c r="V19" s="192" t="s">
        <v>2</v>
      </c>
      <c r="W19" s="192" t="s">
        <v>2</v>
      </c>
      <c r="X19" s="192">
        <v>257</v>
      </c>
      <c r="Y19" s="192">
        <v>17</v>
      </c>
      <c r="Z19" s="192">
        <v>175</v>
      </c>
      <c r="AA19" s="192">
        <v>5</v>
      </c>
      <c r="AB19" s="192">
        <v>2</v>
      </c>
      <c r="AC19" s="192" t="s">
        <v>2</v>
      </c>
      <c r="AD19" s="192">
        <v>1</v>
      </c>
      <c r="AE19" s="192">
        <v>26</v>
      </c>
      <c r="AF19" s="192" t="s">
        <v>2</v>
      </c>
      <c r="AG19" s="192" t="s">
        <v>2</v>
      </c>
      <c r="AH19" s="193">
        <v>132</v>
      </c>
      <c r="AI19" s="193">
        <v>358</v>
      </c>
      <c r="AJ19" s="192">
        <v>16</v>
      </c>
      <c r="AK19" s="192" t="s">
        <v>2</v>
      </c>
      <c r="AL19" s="192" t="s">
        <v>2</v>
      </c>
      <c r="AM19" s="192" t="s">
        <v>2</v>
      </c>
      <c r="AN19" s="192" t="s">
        <v>2</v>
      </c>
      <c r="AO19" s="192">
        <v>4</v>
      </c>
      <c r="AP19" s="192">
        <v>11</v>
      </c>
      <c r="AQ19" s="191"/>
      <c r="AR19" s="190"/>
      <c r="AS19" s="190"/>
      <c r="AT19" s="190"/>
      <c r="AU19" s="190"/>
      <c r="AV19" s="190"/>
      <c r="AW19" s="190"/>
      <c r="AX19" s="190"/>
      <c r="AY19" s="190"/>
      <c r="AZ19" s="189"/>
      <c r="BA19" s="188"/>
      <c r="BB19" s="188"/>
      <c r="BC19" s="188"/>
    </row>
    <row r="20" spans="1:55" s="194" customFormat="1" ht="30" customHeight="1" x14ac:dyDescent="0.2">
      <c r="A20" s="82" t="s">
        <v>7</v>
      </c>
      <c r="B20" s="199">
        <f>B21</f>
        <v>143</v>
      </c>
      <c r="C20" s="199">
        <f>C21</f>
        <v>37</v>
      </c>
      <c r="D20" s="199">
        <f>D21</f>
        <v>182</v>
      </c>
      <c r="E20" s="199">
        <f>E21</f>
        <v>13</v>
      </c>
      <c r="F20" s="199">
        <f>F21</f>
        <v>2</v>
      </c>
      <c r="G20" s="199">
        <f>G21</f>
        <v>2</v>
      </c>
      <c r="H20" s="199">
        <f>H21</f>
        <v>21</v>
      </c>
      <c r="I20" s="199">
        <f>I21</f>
        <v>57</v>
      </c>
      <c r="J20" s="199">
        <f>J21</f>
        <v>4</v>
      </c>
      <c r="K20" s="199" t="str">
        <f>K21</f>
        <v>-</v>
      </c>
      <c r="L20" s="199">
        <f>L21</f>
        <v>60</v>
      </c>
      <c r="M20" s="199">
        <f>M21</f>
        <v>378</v>
      </c>
      <c r="N20" s="199">
        <f>N21</f>
        <v>15</v>
      </c>
      <c r="O20" s="199">
        <f>O21</f>
        <v>4</v>
      </c>
      <c r="P20" s="199" t="str">
        <f>P21</f>
        <v>-</v>
      </c>
      <c r="Q20" s="199" t="str">
        <f>Q21</f>
        <v>-</v>
      </c>
      <c r="R20" s="199" t="str">
        <f>R21</f>
        <v>-</v>
      </c>
      <c r="S20" s="199" t="str">
        <f>S21</f>
        <v>-</v>
      </c>
      <c r="T20" s="199" t="str">
        <f>T21</f>
        <v>-</v>
      </c>
      <c r="U20" s="199">
        <f>U21</f>
        <v>10</v>
      </c>
      <c r="V20" s="199">
        <f>V21</f>
        <v>56</v>
      </c>
      <c r="W20" s="199" t="str">
        <f>W21</f>
        <v>-</v>
      </c>
      <c r="X20" s="199">
        <f>X21</f>
        <v>147</v>
      </c>
      <c r="Y20" s="199">
        <f>Y21</f>
        <v>46</v>
      </c>
      <c r="Z20" s="199">
        <f>Z21</f>
        <v>106</v>
      </c>
      <c r="AA20" s="199">
        <f>AA21</f>
        <v>16</v>
      </c>
      <c r="AB20" s="199" t="str">
        <f>AB21</f>
        <v>-</v>
      </c>
      <c r="AC20" s="199" t="str">
        <f>AC21</f>
        <v>-</v>
      </c>
      <c r="AD20" s="199">
        <f>AD21</f>
        <v>11</v>
      </c>
      <c r="AE20" s="199">
        <f>AE21</f>
        <v>11</v>
      </c>
      <c r="AF20" s="199" t="str">
        <f>AF21</f>
        <v>-</v>
      </c>
      <c r="AG20" s="199">
        <f>AG21</f>
        <v>2</v>
      </c>
      <c r="AH20" s="199">
        <f>AH21</f>
        <v>122</v>
      </c>
      <c r="AI20" s="199">
        <f>AI21</f>
        <v>314</v>
      </c>
      <c r="AJ20" s="199">
        <f>AJ21</f>
        <v>28</v>
      </c>
      <c r="AK20" s="199" t="str">
        <f>AK21</f>
        <v>-</v>
      </c>
      <c r="AL20" s="199" t="str">
        <f>AL21</f>
        <v>-</v>
      </c>
      <c r="AM20" s="199" t="str">
        <f>AM21</f>
        <v>-</v>
      </c>
      <c r="AN20" s="199">
        <f>AN21</f>
        <v>38</v>
      </c>
      <c r="AO20" s="199" t="str">
        <f>AO21</f>
        <v>-</v>
      </c>
      <c r="AP20" s="199" t="str">
        <f>AP21</f>
        <v>-</v>
      </c>
      <c r="AQ20" s="198"/>
      <c r="AR20" s="197"/>
      <c r="AS20" s="197"/>
      <c r="AT20" s="197"/>
      <c r="AU20" s="197"/>
      <c r="AV20" s="197"/>
      <c r="AW20" s="197"/>
      <c r="AX20" s="197"/>
      <c r="AY20" s="197"/>
      <c r="AZ20" s="196"/>
      <c r="BA20" s="195"/>
      <c r="BB20" s="195"/>
      <c r="BC20" s="195"/>
    </row>
    <row r="21" spans="1:55" s="187" customFormat="1" ht="18" customHeight="1" x14ac:dyDescent="0.5">
      <c r="A21" s="80" t="s">
        <v>6</v>
      </c>
      <c r="B21" s="192">
        <f>IF(SUM(B22:B26)=0,"-",SUM(B22:B26))</f>
        <v>143</v>
      </c>
      <c r="C21" s="192">
        <f>IF(SUM(C22:C26)=0,"-",SUM(C22:C26))</f>
        <v>37</v>
      </c>
      <c r="D21" s="192">
        <f>IF(SUM(D22:D26)=0,"-",SUM(D22:D26))</f>
        <v>182</v>
      </c>
      <c r="E21" s="192">
        <f>IF(SUM(E22:E26)=0,"-",SUM(E22:E26))</f>
        <v>13</v>
      </c>
      <c r="F21" s="192">
        <f>IF(SUM(F22:F26)=0,"-",SUM(F22:F26))</f>
        <v>2</v>
      </c>
      <c r="G21" s="192">
        <f>IF(SUM(G22:G26)=0,"-",SUM(G22:G26))</f>
        <v>2</v>
      </c>
      <c r="H21" s="192">
        <f>IF(SUM(H22:H26)=0,"-",SUM(H22:H26))</f>
        <v>21</v>
      </c>
      <c r="I21" s="192">
        <f>IF(SUM(I22:I26)=0,"-",SUM(I22:I26))</f>
        <v>57</v>
      </c>
      <c r="J21" s="192">
        <f>IF(SUM(J22:J26)=0,"-",SUM(J22:J26))</f>
        <v>4</v>
      </c>
      <c r="K21" s="192" t="str">
        <f>IF(SUM(K22:K26)=0,"-",SUM(K22:K26))</f>
        <v>-</v>
      </c>
      <c r="L21" s="192">
        <f>IF(SUM(L22:L26)=0,"-",SUM(L22:L26))</f>
        <v>60</v>
      </c>
      <c r="M21" s="192">
        <f>IF(SUM(C21:L21)=0,"-",SUM(C21:L21))</f>
        <v>378</v>
      </c>
      <c r="N21" s="192">
        <f>IF(SUM(N22:N26)=0,"-",SUM(N22:N26))</f>
        <v>15</v>
      </c>
      <c r="O21" s="192">
        <f>IF(SUM(O22:O26)=0,"-",SUM(O22:O26))</f>
        <v>4</v>
      </c>
      <c r="P21" s="192" t="str">
        <f>IF(SUM(P22:P26)=0,"-",SUM(P22:P26))</f>
        <v>-</v>
      </c>
      <c r="Q21" s="192" t="str">
        <f>IF(SUM(Q22:Q26)=0,"-",SUM(Q22:Q26))</f>
        <v>-</v>
      </c>
      <c r="R21" s="192" t="str">
        <f>IF(SUM(R22:R26)=0,"-",SUM(R22:R26))</f>
        <v>-</v>
      </c>
      <c r="S21" s="192" t="str">
        <f>IF(SUM(S22:S26)=0,"-",SUM(S22:S26))</f>
        <v>-</v>
      </c>
      <c r="T21" s="192" t="str">
        <f>IF(SUM(T22:T26)=0,"-",SUM(T22:T26))</f>
        <v>-</v>
      </c>
      <c r="U21" s="192">
        <f>IF(SUM(U22:U26)=0,"-",SUM(U22:U26))</f>
        <v>10</v>
      </c>
      <c r="V21" s="192">
        <f>IF(SUM(V22:V26)=0,"-",SUM(V22:V26))</f>
        <v>56</v>
      </c>
      <c r="W21" s="192" t="str">
        <f>IF(SUM(W22:W26)=0,"-",SUM(W22:W26))</f>
        <v>-</v>
      </c>
      <c r="X21" s="192">
        <f>IF(SUM(X22:X26)=0,"-",SUM(X22:X26))</f>
        <v>147</v>
      </c>
      <c r="Y21" s="192">
        <f>IF(SUM(Y22:Y26)=0,"-",SUM(Y22:Y26))</f>
        <v>46</v>
      </c>
      <c r="Z21" s="192">
        <f>IF(SUM(Z22:Z26)=0,"-",SUM(Z22:Z26))</f>
        <v>106</v>
      </c>
      <c r="AA21" s="192">
        <f>IF(SUM(AA22:AA26)=0,"-",SUM(AA22:AA26))</f>
        <v>16</v>
      </c>
      <c r="AB21" s="192" t="str">
        <f>IF(SUM(AB22:AB26)=0,"-",SUM(AB22:AB26))</f>
        <v>-</v>
      </c>
      <c r="AC21" s="192" t="str">
        <f>IF(SUM(AC22:AC26)=0,"-",SUM(AC22:AC26))</f>
        <v>-</v>
      </c>
      <c r="AD21" s="192">
        <f>IF(SUM(AD22:AD26)=0,"-",SUM(AD22:AD26))</f>
        <v>11</v>
      </c>
      <c r="AE21" s="192">
        <f>IF(SUM(AE22:AE26)=0,"-",SUM(AE22:AE26))</f>
        <v>11</v>
      </c>
      <c r="AF21" s="192" t="str">
        <f>IF(SUM(AF22:AF26)=0,"-",SUM(AF22:AF26))</f>
        <v>-</v>
      </c>
      <c r="AG21" s="192">
        <f>IF(SUM(AG22:AG26)=0,"-",SUM(AG22:AG26))</f>
        <v>2</v>
      </c>
      <c r="AH21" s="193">
        <f>IF(SUM(AH22:AH26)=0,"-",SUM(AH22:AH26))</f>
        <v>122</v>
      </c>
      <c r="AI21" s="193">
        <f>IF(SUM(Y21:AH21)=0,"-",SUM(Y21:AH21))</f>
        <v>314</v>
      </c>
      <c r="AJ21" s="192">
        <f>IF(SUM(AJ22:AJ26)=0,"-",SUM(AJ22:AJ26))</f>
        <v>28</v>
      </c>
      <c r="AK21" s="192" t="str">
        <f>IF(SUM(AK22:AK26)=0,"-",SUM(AK22:AK26))</f>
        <v>-</v>
      </c>
      <c r="AL21" s="192" t="str">
        <f>IF(SUM(AL22:AL26)=0,"-",SUM(AL22:AL26))</f>
        <v>-</v>
      </c>
      <c r="AM21" s="192" t="str">
        <f>IF(SUM(AM22:AM26)=0,"-",SUM(AM22:AM26))</f>
        <v>-</v>
      </c>
      <c r="AN21" s="192">
        <f>IF(SUM(AN22:AN26)=0,"-",SUM(AN22:AN26))</f>
        <v>38</v>
      </c>
      <c r="AO21" s="192" t="str">
        <f>IF(SUM(AO22:AO26)=0,"-",SUM(AO22:AO26))</f>
        <v>-</v>
      </c>
      <c r="AP21" s="192" t="str">
        <f>IF(SUM(AP22:AP26)=0,"-",SUM(AP22:AP26))</f>
        <v>-</v>
      </c>
      <c r="AQ21" s="191"/>
      <c r="AR21" s="190"/>
      <c r="AS21" s="190"/>
      <c r="AT21" s="190"/>
      <c r="AU21" s="190"/>
      <c r="AV21" s="190"/>
      <c r="AW21" s="190"/>
      <c r="AX21" s="190"/>
      <c r="AY21" s="190"/>
      <c r="AZ21" s="189"/>
      <c r="BA21" s="188"/>
      <c r="BB21" s="188"/>
      <c r="BC21" s="188"/>
    </row>
    <row r="22" spans="1:55" s="187" customFormat="1" ht="18" customHeight="1" x14ac:dyDescent="0.5">
      <c r="A22" s="80" t="s">
        <v>81</v>
      </c>
      <c r="B22" s="192">
        <v>51</v>
      </c>
      <c r="C22" s="192">
        <v>5</v>
      </c>
      <c r="D22" s="192">
        <v>74</v>
      </c>
      <c r="E22" s="192">
        <v>6</v>
      </c>
      <c r="F22" s="192">
        <v>2</v>
      </c>
      <c r="G22" s="192">
        <v>1</v>
      </c>
      <c r="H22" s="192">
        <v>4</v>
      </c>
      <c r="I22" s="192">
        <v>10</v>
      </c>
      <c r="J22" s="192" t="s">
        <v>5</v>
      </c>
      <c r="K22" s="192" t="s">
        <v>5</v>
      </c>
      <c r="L22" s="192">
        <v>4</v>
      </c>
      <c r="M22" s="192">
        <f>IF(SUM(C22:L22)=0,"-",SUM(C22:L22))</f>
        <v>106</v>
      </c>
      <c r="N22" s="192">
        <v>3</v>
      </c>
      <c r="O22" s="192">
        <v>4</v>
      </c>
      <c r="P22" s="192" t="s">
        <v>5</v>
      </c>
      <c r="Q22" s="192" t="s">
        <v>5</v>
      </c>
      <c r="R22" s="192" t="s">
        <v>5</v>
      </c>
      <c r="S22" s="192" t="s">
        <v>5</v>
      </c>
      <c r="T22" s="192" t="s">
        <v>5</v>
      </c>
      <c r="U22" s="192" t="s">
        <v>5</v>
      </c>
      <c r="V22" s="192" t="s">
        <v>5</v>
      </c>
      <c r="W22" s="192" t="s">
        <v>5</v>
      </c>
      <c r="X22" s="192">
        <v>33</v>
      </c>
      <c r="Y22" s="192" t="s">
        <v>5</v>
      </c>
      <c r="Z22" s="192">
        <v>57</v>
      </c>
      <c r="AA22" s="192">
        <v>5</v>
      </c>
      <c r="AB22" s="192" t="s">
        <v>5</v>
      </c>
      <c r="AC22" s="192" t="s">
        <v>5</v>
      </c>
      <c r="AD22" s="192">
        <v>4</v>
      </c>
      <c r="AE22" s="192" t="s">
        <v>5</v>
      </c>
      <c r="AF22" s="192" t="s">
        <v>5</v>
      </c>
      <c r="AG22" s="192" t="s">
        <v>5</v>
      </c>
      <c r="AH22" s="193">
        <v>1</v>
      </c>
      <c r="AI22" s="193">
        <f>IF(SUM(Y22:AH22)=0,"-",SUM(Y22:AH22))</f>
        <v>67</v>
      </c>
      <c r="AJ22" s="192">
        <v>23</v>
      </c>
      <c r="AK22" s="192" t="s">
        <v>5</v>
      </c>
      <c r="AL22" s="192" t="s">
        <v>5</v>
      </c>
      <c r="AM22" s="192" t="s">
        <v>5</v>
      </c>
      <c r="AN22" s="192" t="s">
        <v>5</v>
      </c>
      <c r="AO22" s="192" t="s">
        <v>5</v>
      </c>
      <c r="AP22" s="192" t="s">
        <v>5</v>
      </c>
      <c r="AQ22" s="191"/>
      <c r="AR22" s="190"/>
      <c r="AS22" s="190"/>
      <c r="AT22" s="190"/>
      <c r="AU22" s="190"/>
      <c r="AV22" s="190"/>
      <c r="AW22" s="190"/>
      <c r="AX22" s="190"/>
      <c r="AY22" s="190"/>
      <c r="AZ22" s="189"/>
      <c r="BA22" s="188"/>
      <c r="BB22" s="188"/>
      <c r="BC22" s="188"/>
    </row>
    <row r="23" spans="1:55" s="177" customFormat="1" ht="18" customHeight="1" x14ac:dyDescent="0.5">
      <c r="A23" s="183" t="s">
        <v>85</v>
      </c>
      <c r="B23" s="181">
        <v>5</v>
      </c>
      <c r="C23" s="181">
        <v>1</v>
      </c>
      <c r="D23" s="181">
        <v>4</v>
      </c>
      <c r="E23" s="181" t="s">
        <v>5</v>
      </c>
      <c r="F23" s="181" t="s">
        <v>5</v>
      </c>
      <c r="G23" s="181" t="s">
        <v>5</v>
      </c>
      <c r="H23" s="181" t="s">
        <v>5</v>
      </c>
      <c r="I23" s="181" t="s">
        <v>5</v>
      </c>
      <c r="J23" s="181" t="s">
        <v>5</v>
      </c>
      <c r="K23" s="181" t="s">
        <v>5</v>
      </c>
      <c r="L23" s="181">
        <v>4</v>
      </c>
      <c r="M23" s="181">
        <f>IF(SUM(C23:L23)=0,"-",SUM(C23:L23))</f>
        <v>9</v>
      </c>
      <c r="N23" s="181" t="s">
        <v>5</v>
      </c>
      <c r="O23" s="181" t="s">
        <v>5</v>
      </c>
      <c r="P23" s="181" t="s">
        <v>5</v>
      </c>
      <c r="Q23" s="181" t="s">
        <v>5</v>
      </c>
      <c r="R23" s="181" t="s">
        <v>5</v>
      </c>
      <c r="S23" s="181" t="s">
        <v>5</v>
      </c>
      <c r="T23" s="181" t="s">
        <v>5</v>
      </c>
      <c r="U23" s="181">
        <v>10</v>
      </c>
      <c r="V23" s="181">
        <v>56</v>
      </c>
      <c r="W23" s="181" t="s">
        <v>5</v>
      </c>
      <c r="X23" s="181">
        <v>23</v>
      </c>
      <c r="Y23" s="181">
        <v>27</v>
      </c>
      <c r="Z23" s="181">
        <v>27</v>
      </c>
      <c r="AA23" s="181">
        <v>2</v>
      </c>
      <c r="AB23" s="181" t="s">
        <v>5</v>
      </c>
      <c r="AC23" s="181" t="s">
        <v>5</v>
      </c>
      <c r="AD23" s="181" t="s">
        <v>5</v>
      </c>
      <c r="AE23" s="181" t="s">
        <v>5</v>
      </c>
      <c r="AF23" s="181" t="s">
        <v>5</v>
      </c>
      <c r="AG23" s="181" t="s">
        <v>5</v>
      </c>
      <c r="AH23" s="200">
        <v>22</v>
      </c>
      <c r="AI23" s="200">
        <f>IF(SUM(Y23:AH23)=0,"-",SUM(Y23:AH23))</f>
        <v>78</v>
      </c>
      <c r="AJ23" s="181">
        <v>1</v>
      </c>
      <c r="AK23" s="181" t="s">
        <v>5</v>
      </c>
      <c r="AL23" s="181" t="s">
        <v>5</v>
      </c>
      <c r="AM23" s="181" t="s">
        <v>5</v>
      </c>
      <c r="AN23" s="181" t="s">
        <v>5</v>
      </c>
      <c r="AO23" s="181" t="s">
        <v>5</v>
      </c>
      <c r="AP23" s="181" t="s">
        <v>5</v>
      </c>
      <c r="AQ23" s="186"/>
      <c r="AR23" s="185"/>
      <c r="AS23" s="185"/>
      <c r="AT23" s="185"/>
      <c r="AU23" s="185"/>
      <c r="AV23" s="185"/>
      <c r="AW23" s="185"/>
      <c r="AX23" s="185"/>
      <c r="AY23" s="185"/>
      <c r="AZ23" s="179"/>
      <c r="BA23" s="178"/>
      <c r="BB23" s="178"/>
      <c r="BC23" s="178"/>
    </row>
    <row r="24" spans="1:55" s="177" customFormat="1" ht="18" customHeight="1" x14ac:dyDescent="0.5">
      <c r="A24" s="183" t="s">
        <v>84</v>
      </c>
      <c r="B24" s="181">
        <v>9</v>
      </c>
      <c r="C24" s="181" t="s">
        <v>5</v>
      </c>
      <c r="D24" s="181" t="s">
        <v>5</v>
      </c>
      <c r="E24" s="181" t="s">
        <v>5</v>
      </c>
      <c r="F24" s="181" t="s">
        <v>5</v>
      </c>
      <c r="G24" s="181">
        <v>1</v>
      </c>
      <c r="H24" s="181">
        <v>7</v>
      </c>
      <c r="I24" s="181" t="s">
        <v>5</v>
      </c>
      <c r="J24" s="181" t="s">
        <v>5</v>
      </c>
      <c r="K24" s="181" t="s">
        <v>5</v>
      </c>
      <c r="L24" s="181">
        <v>1</v>
      </c>
      <c r="M24" s="181">
        <f>IF(SUM(C24:L24)=0,"-",SUM(C24:L24))</f>
        <v>9</v>
      </c>
      <c r="N24" s="181" t="s">
        <v>5</v>
      </c>
      <c r="O24" s="181" t="s">
        <v>5</v>
      </c>
      <c r="P24" s="181" t="s">
        <v>5</v>
      </c>
      <c r="Q24" s="181" t="s">
        <v>5</v>
      </c>
      <c r="R24" s="181" t="s">
        <v>5</v>
      </c>
      <c r="S24" s="181" t="s">
        <v>5</v>
      </c>
      <c r="T24" s="181" t="s">
        <v>5</v>
      </c>
      <c r="U24" s="181" t="s">
        <v>5</v>
      </c>
      <c r="V24" s="181" t="s">
        <v>5</v>
      </c>
      <c r="W24" s="181" t="s">
        <v>5</v>
      </c>
      <c r="X24" s="181">
        <v>48</v>
      </c>
      <c r="Y24" s="181" t="s">
        <v>5</v>
      </c>
      <c r="Z24" s="181" t="s">
        <v>5</v>
      </c>
      <c r="AA24" s="181">
        <v>1</v>
      </c>
      <c r="AB24" s="181" t="s">
        <v>5</v>
      </c>
      <c r="AC24" s="181" t="s">
        <v>5</v>
      </c>
      <c r="AD24" s="181">
        <v>7</v>
      </c>
      <c r="AE24" s="181">
        <v>1</v>
      </c>
      <c r="AF24" s="181" t="s">
        <v>5</v>
      </c>
      <c r="AG24" s="181" t="s">
        <v>5</v>
      </c>
      <c r="AH24" s="200">
        <v>39</v>
      </c>
      <c r="AI24" s="200">
        <f>IF(SUM(Y24:AH24)=0,"-",SUM(Y24:AH24))</f>
        <v>48</v>
      </c>
      <c r="AJ24" s="181" t="s">
        <v>5</v>
      </c>
      <c r="AK24" s="181" t="s">
        <v>5</v>
      </c>
      <c r="AL24" s="181" t="s">
        <v>5</v>
      </c>
      <c r="AM24" s="181" t="s">
        <v>5</v>
      </c>
      <c r="AN24" s="181">
        <v>38</v>
      </c>
      <c r="AO24" s="181" t="s">
        <v>5</v>
      </c>
      <c r="AP24" s="181" t="s">
        <v>5</v>
      </c>
      <c r="AQ24" s="186"/>
      <c r="AR24" s="185"/>
      <c r="AS24" s="185"/>
      <c r="AT24" s="185"/>
      <c r="AU24" s="185"/>
      <c r="AV24" s="185"/>
      <c r="AW24" s="185"/>
      <c r="AX24" s="185"/>
      <c r="AY24" s="185"/>
      <c r="AZ24" s="179"/>
      <c r="BA24" s="178"/>
      <c r="BB24" s="178"/>
      <c r="BC24" s="178"/>
    </row>
    <row r="25" spans="1:55" s="177" customFormat="1" ht="18" customHeight="1" x14ac:dyDescent="0.5">
      <c r="A25" s="183" t="s">
        <v>83</v>
      </c>
      <c r="B25" s="181">
        <v>20</v>
      </c>
      <c r="C25" s="181">
        <v>8</v>
      </c>
      <c r="D25" s="181">
        <v>67</v>
      </c>
      <c r="E25" s="181">
        <v>4</v>
      </c>
      <c r="F25" s="181" t="s">
        <v>5</v>
      </c>
      <c r="G25" s="181" t="s">
        <v>5</v>
      </c>
      <c r="H25" s="181" t="s">
        <v>5</v>
      </c>
      <c r="I25" s="181">
        <v>34</v>
      </c>
      <c r="J25" s="181" t="s">
        <v>5</v>
      </c>
      <c r="K25" s="181" t="s">
        <v>5</v>
      </c>
      <c r="L25" s="181" t="s">
        <v>5</v>
      </c>
      <c r="M25" s="181">
        <f>IF(SUM(C25:L25)=0,"-",SUM(C25:L25))</f>
        <v>113</v>
      </c>
      <c r="N25" s="181" t="s">
        <v>5</v>
      </c>
      <c r="O25" s="181" t="s">
        <v>5</v>
      </c>
      <c r="P25" s="181" t="s">
        <v>5</v>
      </c>
      <c r="Q25" s="181" t="s">
        <v>5</v>
      </c>
      <c r="R25" s="181" t="s">
        <v>5</v>
      </c>
      <c r="S25" s="181" t="s">
        <v>5</v>
      </c>
      <c r="T25" s="181" t="s">
        <v>5</v>
      </c>
      <c r="U25" s="181" t="s">
        <v>5</v>
      </c>
      <c r="V25" s="181" t="s">
        <v>5</v>
      </c>
      <c r="W25" s="181" t="s">
        <v>5</v>
      </c>
      <c r="X25" s="181">
        <v>8</v>
      </c>
      <c r="Y25" s="181">
        <v>4</v>
      </c>
      <c r="Z25" s="181">
        <v>11</v>
      </c>
      <c r="AA25" s="181">
        <v>4</v>
      </c>
      <c r="AB25" s="181" t="s">
        <v>5</v>
      </c>
      <c r="AC25" s="181" t="s">
        <v>5</v>
      </c>
      <c r="AD25" s="181" t="s">
        <v>5</v>
      </c>
      <c r="AE25" s="181">
        <v>9</v>
      </c>
      <c r="AF25" s="181" t="s">
        <v>5</v>
      </c>
      <c r="AG25" s="181" t="s">
        <v>5</v>
      </c>
      <c r="AH25" s="181" t="s">
        <v>5</v>
      </c>
      <c r="AI25" s="200">
        <f>IF(SUM(Y25:AH25)=0,"-",SUM(Y25:AH25))</f>
        <v>28</v>
      </c>
      <c r="AJ25" s="181" t="s">
        <v>5</v>
      </c>
      <c r="AK25" s="181" t="s">
        <v>5</v>
      </c>
      <c r="AL25" s="181" t="s">
        <v>5</v>
      </c>
      <c r="AM25" s="181" t="s">
        <v>5</v>
      </c>
      <c r="AN25" s="181" t="s">
        <v>5</v>
      </c>
      <c r="AO25" s="181" t="s">
        <v>5</v>
      </c>
      <c r="AP25" s="181" t="s">
        <v>5</v>
      </c>
      <c r="AQ25" s="186"/>
      <c r="AR25" s="185"/>
      <c r="AS25" s="185"/>
      <c r="AT25" s="185"/>
      <c r="AU25" s="185"/>
      <c r="AV25" s="185"/>
      <c r="AW25" s="185"/>
      <c r="AX25" s="185"/>
      <c r="AY25" s="185"/>
      <c r="AZ25" s="179"/>
      <c r="BA25" s="178"/>
      <c r="BB25" s="178"/>
      <c r="BC25" s="178"/>
    </row>
    <row r="26" spans="1:55" s="177" customFormat="1" ht="18" customHeight="1" x14ac:dyDescent="0.5">
      <c r="A26" s="182" t="s">
        <v>82</v>
      </c>
      <c r="B26" s="181">
        <v>58</v>
      </c>
      <c r="C26" s="181">
        <v>23</v>
      </c>
      <c r="D26" s="181">
        <v>37</v>
      </c>
      <c r="E26" s="181">
        <v>3</v>
      </c>
      <c r="F26" s="181" t="s">
        <v>5</v>
      </c>
      <c r="G26" s="181" t="s">
        <v>5</v>
      </c>
      <c r="H26" s="181">
        <v>10</v>
      </c>
      <c r="I26" s="181">
        <v>13</v>
      </c>
      <c r="J26" s="181">
        <v>4</v>
      </c>
      <c r="K26" s="181" t="s">
        <v>5</v>
      </c>
      <c r="L26" s="181">
        <v>51</v>
      </c>
      <c r="M26" s="181">
        <f>IF(SUM(C26:L26)=0,"-",SUM(C26:L26))</f>
        <v>141</v>
      </c>
      <c r="N26" s="181">
        <v>12</v>
      </c>
      <c r="O26" s="181" t="s">
        <v>5</v>
      </c>
      <c r="P26" s="181" t="s">
        <v>5</v>
      </c>
      <c r="Q26" s="181" t="s">
        <v>5</v>
      </c>
      <c r="R26" s="181" t="s">
        <v>5</v>
      </c>
      <c r="S26" s="181" t="s">
        <v>5</v>
      </c>
      <c r="T26" s="181" t="s">
        <v>5</v>
      </c>
      <c r="U26" s="181" t="s">
        <v>5</v>
      </c>
      <c r="V26" s="181" t="s">
        <v>5</v>
      </c>
      <c r="W26" s="181" t="s">
        <v>5</v>
      </c>
      <c r="X26" s="181">
        <v>35</v>
      </c>
      <c r="Y26" s="181">
        <v>15</v>
      </c>
      <c r="Z26" s="181">
        <v>11</v>
      </c>
      <c r="AA26" s="181">
        <v>4</v>
      </c>
      <c r="AB26" s="181" t="s">
        <v>5</v>
      </c>
      <c r="AC26" s="181" t="s">
        <v>5</v>
      </c>
      <c r="AD26" s="181" t="s">
        <v>5</v>
      </c>
      <c r="AE26" s="181">
        <v>1</v>
      </c>
      <c r="AF26" s="181" t="s">
        <v>5</v>
      </c>
      <c r="AG26" s="181">
        <v>2</v>
      </c>
      <c r="AH26" s="200">
        <v>60</v>
      </c>
      <c r="AI26" s="200">
        <f>IF(SUM(Y26:AH26)=0,"-",SUM(Y26:AH26))</f>
        <v>93</v>
      </c>
      <c r="AJ26" s="181">
        <v>4</v>
      </c>
      <c r="AK26" s="181" t="s">
        <v>5</v>
      </c>
      <c r="AL26" s="181" t="s">
        <v>5</v>
      </c>
      <c r="AM26" s="181" t="s">
        <v>5</v>
      </c>
      <c r="AN26" s="181" t="s">
        <v>5</v>
      </c>
      <c r="AO26" s="181" t="s">
        <v>5</v>
      </c>
      <c r="AP26" s="181" t="s">
        <v>5</v>
      </c>
      <c r="AQ26" s="186"/>
      <c r="AR26" s="185"/>
      <c r="AS26" s="185"/>
      <c r="AT26" s="185"/>
      <c r="AU26" s="185"/>
      <c r="AV26" s="185"/>
      <c r="AW26" s="185"/>
      <c r="AX26" s="185"/>
      <c r="AY26" s="185"/>
      <c r="AZ26" s="179"/>
      <c r="BA26" s="178"/>
      <c r="BB26" s="178"/>
      <c r="BC26" s="178"/>
    </row>
    <row r="27" spans="1:55" s="194" customFormat="1" ht="30" customHeight="1" x14ac:dyDescent="0.2">
      <c r="A27" s="82" t="s">
        <v>4</v>
      </c>
      <c r="B27" s="199">
        <f>B28</f>
        <v>200</v>
      </c>
      <c r="C27" s="199">
        <f>C28</f>
        <v>76</v>
      </c>
      <c r="D27" s="199">
        <f>D28</f>
        <v>18</v>
      </c>
      <c r="E27" s="199">
        <f>E28</f>
        <v>40</v>
      </c>
      <c r="F27" s="199">
        <f>F28</f>
        <v>28</v>
      </c>
      <c r="G27" s="199" t="str">
        <f>G28</f>
        <v>-</v>
      </c>
      <c r="H27" s="199">
        <f>H28</f>
        <v>14</v>
      </c>
      <c r="I27" s="199">
        <f>I28</f>
        <v>7</v>
      </c>
      <c r="J27" s="199">
        <f>J28</f>
        <v>1</v>
      </c>
      <c r="K27" s="199" t="str">
        <f>K28</f>
        <v>-</v>
      </c>
      <c r="L27" s="199">
        <f>L28</f>
        <v>156</v>
      </c>
      <c r="M27" s="199">
        <f>M28</f>
        <v>340</v>
      </c>
      <c r="N27" s="199">
        <f>N28</f>
        <v>6</v>
      </c>
      <c r="O27" s="199">
        <f>O28</f>
        <v>1</v>
      </c>
      <c r="P27" s="199">
        <f>P28</f>
        <v>1</v>
      </c>
      <c r="Q27" s="199">
        <f>Q28</f>
        <v>21</v>
      </c>
      <c r="R27" s="199" t="str">
        <f>R28</f>
        <v>-</v>
      </c>
      <c r="S27" s="199">
        <f>S28</f>
        <v>3</v>
      </c>
      <c r="T27" s="199">
        <f>T28</f>
        <v>2</v>
      </c>
      <c r="U27" s="199" t="str">
        <f>U28</f>
        <v>-</v>
      </c>
      <c r="V27" s="199" t="str">
        <f>V28</f>
        <v>-</v>
      </c>
      <c r="W27" s="199" t="str">
        <f>W28</f>
        <v>-</v>
      </c>
      <c r="X27" s="199">
        <f>X28</f>
        <v>165</v>
      </c>
      <c r="Y27" s="199">
        <f>Y28</f>
        <v>309</v>
      </c>
      <c r="Z27" s="199">
        <f>Z28</f>
        <v>140</v>
      </c>
      <c r="AA27" s="199">
        <f>AA28</f>
        <v>44</v>
      </c>
      <c r="AB27" s="199">
        <f>AB28</f>
        <v>14</v>
      </c>
      <c r="AC27" s="199">
        <f>AC28</f>
        <v>1</v>
      </c>
      <c r="AD27" s="199" t="str">
        <f>AD28</f>
        <v>-</v>
      </c>
      <c r="AE27" s="199">
        <f>AE28</f>
        <v>3</v>
      </c>
      <c r="AF27" s="199">
        <f>AF28</f>
        <v>4</v>
      </c>
      <c r="AG27" s="199">
        <f>AG28</f>
        <v>1</v>
      </c>
      <c r="AH27" s="199">
        <f>AH28</f>
        <v>77</v>
      </c>
      <c r="AI27" s="199">
        <f>AI28</f>
        <v>253</v>
      </c>
      <c r="AJ27" s="199">
        <f>AJ28</f>
        <v>5</v>
      </c>
      <c r="AK27" s="199" t="str">
        <f>AK28</f>
        <v>-</v>
      </c>
      <c r="AL27" s="199" t="str">
        <f>AL28</f>
        <v>-</v>
      </c>
      <c r="AM27" s="199">
        <f>AM28</f>
        <v>5</v>
      </c>
      <c r="AN27" s="199" t="str">
        <f>AN28</f>
        <v>-</v>
      </c>
      <c r="AO27" s="199">
        <f>AO28</f>
        <v>5</v>
      </c>
      <c r="AP27" s="199" t="str">
        <f>AP28</f>
        <v>-</v>
      </c>
      <c r="AQ27" s="198"/>
      <c r="AR27" s="197"/>
      <c r="AS27" s="197"/>
      <c r="AT27" s="197"/>
      <c r="AU27" s="197"/>
      <c r="AV27" s="197"/>
      <c r="AW27" s="197"/>
      <c r="AX27" s="197"/>
      <c r="AY27" s="197"/>
      <c r="AZ27" s="196"/>
      <c r="BA27" s="195"/>
      <c r="BB27" s="195"/>
      <c r="BC27" s="195"/>
    </row>
    <row r="28" spans="1:55" s="187" customFormat="1" ht="18" customHeight="1" x14ac:dyDescent="0.5">
      <c r="A28" s="80" t="s">
        <v>3</v>
      </c>
      <c r="B28" s="192">
        <f>IF(SUM(B29:B34)=0,"-",SUM(B29:B34))</f>
        <v>200</v>
      </c>
      <c r="C28" s="192">
        <f>IF(SUM(C29:C34)=0,"-",SUM(C29:C34))</f>
        <v>76</v>
      </c>
      <c r="D28" s="192">
        <f>IF(SUM(D29:D34)=0,"-",SUM(D29:D34))</f>
        <v>18</v>
      </c>
      <c r="E28" s="192">
        <f>IF(SUM(E29:E34)=0,"-",SUM(E29:E34))</f>
        <v>40</v>
      </c>
      <c r="F28" s="192">
        <f>IF(SUM(F29:F34)=0,"-",SUM(F29:F34))</f>
        <v>28</v>
      </c>
      <c r="G28" s="192" t="str">
        <f>IF(SUM(G29:G34)=0,"-",SUM(G29:G34))</f>
        <v>-</v>
      </c>
      <c r="H28" s="192">
        <f>IF(SUM(H29:H34)=0,"-",SUM(H29:H34))</f>
        <v>14</v>
      </c>
      <c r="I28" s="192">
        <f>IF(SUM(I29:I34)=0,"-",SUM(I29:I34))</f>
        <v>7</v>
      </c>
      <c r="J28" s="192">
        <f>IF(SUM(J29:J34)=0,"-",SUM(J29:J34))</f>
        <v>1</v>
      </c>
      <c r="K28" s="192" t="str">
        <f>IF(SUM(K29:K34)=0,"-",SUM(K29:K34))</f>
        <v>-</v>
      </c>
      <c r="L28" s="192">
        <f>IF(SUM(L29:L34)=0,"-",SUM(L29:L34))</f>
        <v>156</v>
      </c>
      <c r="M28" s="192">
        <f>IF(SUM(M29:M34)=0,"-",SUM(M29:M34))</f>
        <v>340</v>
      </c>
      <c r="N28" s="192">
        <f>IF(SUM(N29:N34)=0,"-",SUM(N29:N34))</f>
        <v>6</v>
      </c>
      <c r="O28" s="192">
        <f>IF(SUM(O29:O34)=0,"-",SUM(O29:O34))</f>
        <v>1</v>
      </c>
      <c r="P28" s="192">
        <f>IF(SUM(P29:P34)=0,"-",SUM(P29:P34))</f>
        <v>1</v>
      </c>
      <c r="Q28" s="192">
        <f>IF(SUM(Q29:Q34)=0,"-",SUM(Q29:Q34))</f>
        <v>21</v>
      </c>
      <c r="R28" s="192" t="str">
        <f>IF(SUM(R29:R34)=0,"-",SUM(R29:R34))</f>
        <v>-</v>
      </c>
      <c r="S28" s="192">
        <f>IF(SUM(S29:S34)=0,"-",SUM(S29:S34))</f>
        <v>3</v>
      </c>
      <c r="T28" s="192">
        <f>IF(SUM(T29:T34)=0,"-",SUM(T29:T34))</f>
        <v>2</v>
      </c>
      <c r="U28" s="192" t="str">
        <f>IF(SUM(U29:U34)=0,"-",SUM(U29:U34))</f>
        <v>-</v>
      </c>
      <c r="V28" s="192" t="str">
        <f>IF(SUM(V29:V34)=0,"-",SUM(V29:V34))</f>
        <v>-</v>
      </c>
      <c r="W28" s="192" t="str">
        <f>IF(SUM(W29:W34)=0,"-",SUM(W29:W34))</f>
        <v>-</v>
      </c>
      <c r="X28" s="192">
        <f>IF(SUM(X29:X34)=0,"-",SUM(X29:X34))</f>
        <v>165</v>
      </c>
      <c r="Y28" s="192">
        <f>IF(SUM(Y29:Y34)=0,"-",SUM(Y29:Y34))</f>
        <v>309</v>
      </c>
      <c r="Z28" s="192">
        <f>IF(SUM(Z29:Z34)=0,"-",SUM(Z29:Z34))</f>
        <v>140</v>
      </c>
      <c r="AA28" s="192">
        <f>IF(SUM(AA29:AA34)=0,"-",SUM(AA29:AA34))</f>
        <v>44</v>
      </c>
      <c r="AB28" s="192">
        <f>IF(SUM(AB29:AB34)=0,"-",SUM(AB29:AB34))</f>
        <v>14</v>
      </c>
      <c r="AC28" s="192">
        <f>IF(SUM(AC29:AC34)=0,"-",SUM(AC29:AC34))</f>
        <v>1</v>
      </c>
      <c r="AD28" s="192" t="str">
        <f>IF(SUM(AD29:AD34)=0,"-",SUM(AD29:AD34))</f>
        <v>-</v>
      </c>
      <c r="AE28" s="192">
        <f>IF(SUM(AE29:AE34)=0,"-",SUM(AE29:AE34))</f>
        <v>3</v>
      </c>
      <c r="AF28" s="192">
        <f>IF(SUM(AF29:AF34)=0,"-",SUM(AF29:AF34))</f>
        <v>4</v>
      </c>
      <c r="AG28" s="192">
        <f>IF(SUM(AG29:AG34)=0,"-",SUM(AG29:AG34))</f>
        <v>1</v>
      </c>
      <c r="AH28" s="192">
        <f>IF(SUM(AH29:AH34)=0,"-",SUM(AH29:AH34))</f>
        <v>77</v>
      </c>
      <c r="AI28" s="192">
        <f>IF(SUM(AI29:AI34)=0,"-",SUM(AI29:AI34))</f>
        <v>253</v>
      </c>
      <c r="AJ28" s="192">
        <f>IF(SUM(AJ29:AJ34)=0,"-",SUM(AJ29:AJ34))</f>
        <v>5</v>
      </c>
      <c r="AK28" s="192" t="str">
        <f>IF(SUM(AK29:AK34)=0,"-",SUM(AK29:AK34))</f>
        <v>-</v>
      </c>
      <c r="AL28" s="192" t="str">
        <f>IF(SUM(AL29:AL34)=0,"-",SUM(AL29:AL34))</f>
        <v>-</v>
      </c>
      <c r="AM28" s="192">
        <f>IF(SUM(AM29:AM34)=0,"-",SUM(AM29:AM34))</f>
        <v>5</v>
      </c>
      <c r="AN28" s="192" t="str">
        <f>IF(SUM(AN29:AN34)=0,"-",SUM(AN29:AN34))</f>
        <v>-</v>
      </c>
      <c r="AO28" s="192">
        <f>IF(SUM(AO29:AO34)=0,"-",SUM(AO29:AO34))</f>
        <v>5</v>
      </c>
      <c r="AP28" s="192" t="str">
        <f>IF(SUM(AP29:AP34)=0,"-",SUM(AP29:AP34))</f>
        <v>-</v>
      </c>
      <c r="AQ28" s="191"/>
      <c r="AR28" s="190"/>
      <c r="AS28" s="190"/>
      <c r="AT28" s="190"/>
      <c r="AU28" s="190"/>
      <c r="AV28" s="190"/>
      <c r="AW28" s="190"/>
      <c r="AX28" s="190"/>
      <c r="AY28" s="190"/>
      <c r="AZ28" s="189"/>
      <c r="BA28" s="188"/>
      <c r="BB28" s="188"/>
      <c r="BC28" s="188"/>
    </row>
    <row r="29" spans="1:55" s="187" customFormat="1" ht="18" customHeight="1" x14ac:dyDescent="0.5">
      <c r="A29" s="80" t="s">
        <v>81</v>
      </c>
      <c r="B29" s="192">
        <v>77</v>
      </c>
      <c r="C29" s="192" t="s">
        <v>5</v>
      </c>
      <c r="D29" s="192">
        <v>12</v>
      </c>
      <c r="E29" s="192">
        <v>35</v>
      </c>
      <c r="F29" s="192">
        <v>17</v>
      </c>
      <c r="G29" s="192" t="s">
        <v>5</v>
      </c>
      <c r="H29" s="192" t="s">
        <v>5</v>
      </c>
      <c r="I29" s="192" t="s">
        <v>5</v>
      </c>
      <c r="J29" s="192" t="s">
        <v>5</v>
      </c>
      <c r="K29" s="192" t="s">
        <v>5</v>
      </c>
      <c r="L29" s="192">
        <v>131</v>
      </c>
      <c r="M29" s="192">
        <v>195</v>
      </c>
      <c r="N29" s="192" t="s">
        <v>5</v>
      </c>
      <c r="O29" s="192" t="s">
        <v>5</v>
      </c>
      <c r="P29" s="192" t="s">
        <v>5</v>
      </c>
      <c r="Q29" s="192" t="s">
        <v>5</v>
      </c>
      <c r="R29" s="192" t="s">
        <v>5</v>
      </c>
      <c r="S29" s="192">
        <v>3</v>
      </c>
      <c r="T29" s="192">
        <v>2</v>
      </c>
      <c r="U29" s="192" t="s">
        <v>5</v>
      </c>
      <c r="V29" s="192" t="s">
        <v>5</v>
      </c>
      <c r="W29" s="192" t="s">
        <v>5</v>
      </c>
      <c r="X29" s="192">
        <v>80</v>
      </c>
      <c r="Y29" s="192"/>
      <c r="Z29" s="192">
        <v>12</v>
      </c>
      <c r="AA29" s="192">
        <v>16</v>
      </c>
      <c r="AB29" s="192">
        <v>9</v>
      </c>
      <c r="AC29" s="192" t="s">
        <v>5</v>
      </c>
      <c r="AD29" s="192" t="s">
        <v>5</v>
      </c>
      <c r="AE29" s="192" t="s">
        <v>5</v>
      </c>
      <c r="AF29" s="192" t="s">
        <v>5</v>
      </c>
      <c r="AG29" s="192" t="s">
        <v>5</v>
      </c>
      <c r="AH29" s="193">
        <v>77</v>
      </c>
      <c r="AI29" s="192">
        <v>114</v>
      </c>
      <c r="AJ29" s="192" t="s">
        <v>5</v>
      </c>
      <c r="AK29" s="192" t="s">
        <v>5</v>
      </c>
      <c r="AL29" s="192" t="s">
        <v>5</v>
      </c>
      <c r="AM29" s="192" t="s">
        <v>5</v>
      </c>
      <c r="AN29" s="192" t="s">
        <v>5</v>
      </c>
      <c r="AO29" s="192">
        <v>5</v>
      </c>
      <c r="AP29" s="192" t="s">
        <v>2</v>
      </c>
      <c r="AQ29" s="191"/>
      <c r="AR29" s="190"/>
      <c r="AS29" s="190"/>
      <c r="AT29" s="190"/>
      <c r="AU29" s="190"/>
      <c r="AV29" s="190"/>
      <c r="AW29" s="190"/>
      <c r="AX29" s="190"/>
      <c r="AY29" s="190"/>
      <c r="AZ29" s="189"/>
      <c r="BA29" s="188"/>
      <c r="BB29" s="188"/>
      <c r="BC29" s="188"/>
    </row>
    <row r="30" spans="1:55" s="177" customFormat="1" ht="18" customHeight="1" x14ac:dyDescent="0.5">
      <c r="A30" s="183" t="s">
        <v>80</v>
      </c>
      <c r="B30" s="181">
        <v>4</v>
      </c>
      <c r="C30" s="181" t="s">
        <v>5</v>
      </c>
      <c r="D30" s="181" t="s">
        <v>5</v>
      </c>
      <c r="E30" s="181" t="s">
        <v>5</v>
      </c>
      <c r="F30" s="181" t="s">
        <v>5</v>
      </c>
      <c r="G30" s="181" t="s">
        <v>5</v>
      </c>
      <c r="H30" s="181" t="s">
        <v>5</v>
      </c>
      <c r="I30" s="181">
        <v>3</v>
      </c>
      <c r="J30" s="181" t="s">
        <v>5</v>
      </c>
      <c r="K30" s="181" t="s">
        <v>5</v>
      </c>
      <c r="L30" s="181" t="s">
        <v>5</v>
      </c>
      <c r="M30" s="181">
        <f>SUM(C30:L30)</f>
        <v>3</v>
      </c>
      <c r="N30" s="181" t="s">
        <v>5</v>
      </c>
      <c r="O30" s="181" t="s">
        <v>5</v>
      </c>
      <c r="P30" s="181" t="s">
        <v>5</v>
      </c>
      <c r="Q30" s="181" t="s">
        <v>5</v>
      </c>
      <c r="R30" s="181" t="s">
        <v>5</v>
      </c>
      <c r="S30" s="181" t="s">
        <v>5</v>
      </c>
      <c r="T30" s="181" t="s">
        <v>5</v>
      </c>
      <c r="U30" s="181" t="s">
        <v>5</v>
      </c>
      <c r="V30" s="181" t="s">
        <v>5</v>
      </c>
      <c r="W30" s="181" t="s">
        <v>5</v>
      </c>
      <c r="X30" s="181">
        <v>1</v>
      </c>
      <c r="Y30" s="181">
        <v>3</v>
      </c>
      <c r="Z30" s="181" t="s">
        <v>5</v>
      </c>
      <c r="AA30" s="181" t="s">
        <v>5</v>
      </c>
      <c r="AB30" s="181" t="s">
        <v>5</v>
      </c>
      <c r="AC30" s="181" t="s">
        <v>5</v>
      </c>
      <c r="AD30" s="181" t="s">
        <v>5</v>
      </c>
      <c r="AE30" s="181" t="s">
        <v>5</v>
      </c>
      <c r="AF30" s="181">
        <v>3</v>
      </c>
      <c r="AG30" s="181" t="s">
        <v>5</v>
      </c>
      <c r="AH30" s="181" t="s">
        <v>5</v>
      </c>
      <c r="AI30" s="181" t="s">
        <v>2</v>
      </c>
      <c r="AJ30" s="181" t="s">
        <v>5</v>
      </c>
      <c r="AK30" s="181" t="s">
        <v>5</v>
      </c>
      <c r="AL30" s="181" t="s">
        <v>5</v>
      </c>
      <c r="AM30" s="181" t="s">
        <v>5</v>
      </c>
      <c r="AN30" s="181" t="s">
        <v>5</v>
      </c>
      <c r="AO30" s="181" t="s">
        <v>5</v>
      </c>
      <c r="AP30" s="181" t="s">
        <v>5</v>
      </c>
      <c r="AQ30" s="186"/>
      <c r="AR30" s="185"/>
      <c r="AS30" s="185"/>
      <c r="AT30" s="185"/>
      <c r="AU30" s="185"/>
      <c r="AV30" s="185"/>
      <c r="AW30" s="185"/>
      <c r="AX30" s="185"/>
      <c r="AY30" s="185"/>
      <c r="AZ30" s="179"/>
      <c r="BA30" s="178"/>
      <c r="BB30" s="178"/>
      <c r="BC30" s="178"/>
    </row>
    <row r="31" spans="1:55" s="177" customFormat="1" ht="18" customHeight="1" x14ac:dyDescent="0.5">
      <c r="A31" s="183" t="s">
        <v>79</v>
      </c>
      <c r="B31" s="181">
        <v>15</v>
      </c>
      <c r="C31" s="181" t="s">
        <v>5</v>
      </c>
      <c r="D31" s="181" t="s">
        <v>5</v>
      </c>
      <c r="E31" s="181" t="s">
        <v>5</v>
      </c>
      <c r="F31" s="181" t="s">
        <v>5</v>
      </c>
      <c r="G31" s="181" t="s">
        <v>5</v>
      </c>
      <c r="H31" s="181" t="s">
        <v>5</v>
      </c>
      <c r="I31" s="181" t="s">
        <v>5</v>
      </c>
      <c r="J31" s="181" t="s">
        <v>5</v>
      </c>
      <c r="K31" s="181" t="s">
        <v>5</v>
      </c>
      <c r="L31" s="181">
        <v>4</v>
      </c>
      <c r="M31" s="181">
        <f>SUM(C31:L31)</f>
        <v>4</v>
      </c>
      <c r="N31" s="181" t="s">
        <v>5</v>
      </c>
      <c r="O31" s="181" t="s">
        <v>5</v>
      </c>
      <c r="P31" s="181" t="s">
        <v>5</v>
      </c>
      <c r="Q31" s="181">
        <v>20</v>
      </c>
      <c r="R31" s="181" t="s">
        <v>5</v>
      </c>
      <c r="S31" s="181" t="s">
        <v>5</v>
      </c>
      <c r="T31" s="181" t="s">
        <v>5</v>
      </c>
      <c r="U31" s="181" t="s">
        <v>5</v>
      </c>
      <c r="V31" s="181" t="s">
        <v>5</v>
      </c>
      <c r="W31" s="181" t="s">
        <v>5</v>
      </c>
      <c r="X31" s="181">
        <v>16</v>
      </c>
      <c r="Y31" s="181">
        <v>108</v>
      </c>
      <c r="Z31" s="181">
        <v>14</v>
      </c>
      <c r="AA31" s="181">
        <v>17</v>
      </c>
      <c r="AB31" s="181">
        <v>1</v>
      </c>
      <c r="AC31" s="181" t="s">
        <v>5</v>
      </c>
      <c r="AD31" s="181" t="s">
        <v>5</v>
      </c>
      <c r="AE31" s="181" t="s">
        <v>5</v>
      </c>
      <c r="AF31" s="181" t="s">
        <v>5</v>
      </c>
      <c r="AG31" s="181" t="s">
        <v>5</v>
      </c>
      <c r="AH31" s="181" t="s">
        <v>5</v>
      </c>
      <c r="AI31" s="181">
        <v>76</v>
      </c>
      <c r="AJ31" s="181" t="s">
        <v>5</v>
      </c>
      <c r="AK31" s="181" t="s">
        <v>5</v>
      </c>
      <c r="AL31" s="181" t="s">
        <v>5</v>
      </c>
      <c r="AM31" s="181">
        <v>5</v>
      </c>
      <c r="AN31" s="181" t="s">
        <v>5</v>
      </c>
      <c r="AO31" s="181" t="s">
        <v>5</v>
      </c>
      <c r="AP31" s="181" t="s">
        <v>5</v>
      </c>
      <c r="AQ31" s="184"/>
      <c r="AR31" s="179"/>
      <c r="AS31" s="179"/>
      <c r="AT31" s="179"/>
      <c r="AU31" s="179"/>
      <c r="AV31" s="179"/>
      <c r="AW31" s="179"/>
      <c r="AX31" s="179"/>
      <c r="AY31" s="179"/>
      <c r="AZ31" s="179"/>
      <c r="BA31" s="178"/>
      <c r="BB31" s="178"/>
      <c r="BC31" s="178"/>
    </row>
    <row r="32" spans="1:55" s="177" customFormat="1" ht="18" customHeight="1" x14ac:dyDescent="0.5">
      <c r="A32" s="183" t="s">
        <v>78</v>
      </c>
      <c r="B32" s="181">
        <v>88</v>
      </c>
      <c r="C32" s="181">
        <v>76</v>
      </c>
      <c r="D32" s="181">
        <v>6</v>
      </c>
      <c r="E32" s="181">
        <v>5</v>
      </c>
      <c r="F32" s="181">
        <v>4</v>
      </c>
      <c r="G32" s="181" t="s">
        <v>5</v>
      </c>
      <c r="H32" s="181">
        <v>12</v>
      </c>
      <c r="I32" s="181">
        <v>4</v>
      </c>
      <c r="J32" s="181" t="s">
        <v>5</v>
      </c>
      <c r="K32" s="181" t="s">
        <v>5</v>
      </c>
      <c r="L32" s="181">
        <v>5</v>
      </c>
      <c r="M32" s="181">
        <f>SUM(C32:L32)</f>
        <v>112</v>
      </c>
      <c r="N32" s="181">
        <v>3</v>
      </c>
      <c r="O32" s="181">
        <v>1</v>
      </c>
      <c r="P32" s="181">
        <v>1</v>
      </c>
      <c r="Q32" s="181" t="s">
        <v>5</v>
      </c>
      <c r="R32" s="181" t="s">
        <v>5</v>
      </c>
      <c r="S32" s="181" t="s">
        <v>5</v>
      </c>
      <c r="T32" s="181" t="s">
        <v>5</v>
      </c>
      <c r="U32" s="181" t="s">
        <v>5</v>
      </c>
      <c r="V32" s="181" t="s">
        <v>5</v>
      </c>
      <c r="W32" s="181" t="s">
        <v>5</v>
      </c>
      <c r="X32" s="181">
        <v>57</v>
      </c>
      <c r="Y32" s="181">
        <v>152</v>
      </c>
      <c r="Z32" s="181">
        <v>109</v>
      </c>
      <c r="AA32" s="181">
        <v>11</v>
      </c>
      <c r="AB32" s="181">
        <v>4</v>
      </c>
      <c r="AC32" s="181" t="s">
        <v>5</v>
      </c>
      <c r="AD32" s="181" t="s">
        <v>5</v>
      </c>
      <c r="AE32" s="181" t="s">
        <v>5</v>
      </c>
      <c r="AF32" s="181" t="s">
        <v>5</v>
      </c>
      <c r="AG32" s="181" t="s">
        <v>5</v>
      </c>
      <c r="AH32" s="181" t="s">
        <v>5</v>
      </c>
      <c r="AI32" s="181">
        <v>28</v>
      </c>
      <c r="AJ32" s="181">
        <v>1</v>
      </c>
      <c r="AK32" s="181" t="s">
        <v>5</v>
      </c>
      <c r="AL32" s="181" t="s">
        <v>5</v>
      </c>
      <c r="AM32" s="181" t="s">
        <v>5</v>
      </c>
      <c r="AN32" s="181" t="s">
        <v>5</v>
      </c>
      <c r="AO32" s="181" t="s">
        <v>5</v>
      </c>
      <c r="AP32" s="181" t="s">
        <v>5</v>
      </c>
      <c r="AQ32" s="184"/>
      <c r="AR32" s="179"/>
      <c r="AS32" s="179"/>
      <c r="AT32" s="179"/>
      <c r="AU32" s="179"/>
      <c r="AV32" s="179"/>
      <c r="AW32" s="179"/>
      <c r="AX32" s="179"/>
      <c r="AY32" s="179"/>
      <c r="AZ32" s="179"/>
      <c r="BA32" s="178"/>
      <c r="BB32" s="178"/>
      <c r="BC32" s="178"/>
    </row>
    <row r="33" spans="1:55" s="177" customFormat="1" ht="18" customHeight="1" x14ac:dyDescent="0.5">
      <c r="A33" s="183" t="s">
        <v>77</v>
      </c>
      <c r="B33" s="181">
        <v>12</v>
      </c>
      <c r="C33" s="181" t="s">
        <v>5</v>
      </c>
      <c r="D33" s="181" t="s">
        <v>5</v>
      </c>
      <c r="E33" s="181" t="s">
        <v>5</v>
      </c>
      <c r="F33" s="181">
        <v>7</v>
      </c>
      <c r="G33" s="181" t="s">
        <v>5</v>
      </c>
      <c r="H33" s="181">
        <v>2</v>
      </c>
      <c r="I33" s="181" t="s">
        <v>5</v>
      </c>
      <c r="J33" s="181">
        <v>1</v>
      </c>
      <c r="K33" s="181" t="s">
        <v>5</v>
      </c>
      <c r="L33" s="181">
        <v>12</v>
      </c>
      <c r="M33" s="181">
        <f>SUM(C33:L33)</f>
        <v>22</v>
      </c>
      <c r="N33" s="181">
        <v>3</v>
      </c>
      <c r="O33" s="181" t="s">
        <v>5</v>
      </c>
      <c r="P33" s="181" t="s">
        <v>5</v>
      </c>
      <c r="Q33" s="181" t="s">
        <v>5</v>
      </c>
      <c r="R33" s="181" t="s">
        <v>5</v>
      </c>
      <c r="S33" s="181" t="s">
        <v>5</v>
      </c>
      <c r="T33" s="181" t="s">
        <v>5</v>
      </c>
      <c r="U33" s="181" t="s">
        <v>5</v>
      </c>
      <c r="V33" s="181" t="s">
        <v>5</v>
      </c>
      <c r="W33" s="181" t="s">
        <v>5</v>
      </c>
      <c r="X33" s="181">
        <v>11</v>
      </c>
      <c r="Y33" s="181">
        <v>46</v>
      </c>
      <c r="Z33" s="181">
        <v>5</v>
      </c>
      <c r="AA33" s="181" t="s">
        <v>5</v>
      </c>
      <c r="AB33" s="181" t="s">
        <v>5</v>
      </c>
      <c r="AC33" s="181">
        <v>1</v>
      </c>
      <c r="AD33" s="181" t="s">
        <v>5</v>
      </c>
      <c r="AE33" s="181">
        <v>3</v>
      </c>
      <c r="AF33" s="181">
        <v>1</v>
      </c>
      <c r="AG33" s="181">
        <v>1</v>
      </c>
      <c r="AH33" s="181" t="s">
        <v>5</v>
      </c>
      <c r="AI33" s="181">
        <v>35</v>
      </c>
      <c r="AJ33" s="181">
        <v>4</v>
      </c>
      <c r="AK33" s="181" t="s">
        <v>5</v>
      </c>
      <c r="AL33" s="181" t="s">
        <v>5</v>
      </c>
      <c r="AM33" s="181" t="s">
        <v>5</v>
      </c>
      <c r="AN33" s="181" t="s">
        <v>5</v>
      </c>
      <c r="AO33" s="181" t="s">
        <v>5</v>
      </c>
      <c r="AP33" s="181" t="s">
        <v>5</v>
      </c>
      <c r="AQ33" s="180"/>
      <c r="AR33" s="178"/>
      <c r="AS33" s="178"/>
      <c r="AT33" s="178"/>
      <c r="AU33" s="178"/>
      <c r="AV33" s="178"/>
      <c r="AW33" s="178"/>
      <c r="AX33" s="178"/>
      <c r="AY33" s="178"/>
      <c r="AZ33" s="179"/>
      <c r="BA33" s="178"/>
      <c r="BB33" s="178"/>
      <c r="BC33" s="178"/>
    </row>
    <row r="34" spans="1:55" s="177" customFormat="1" ht="18" customHeight="1" x14ac:dyDescent="0.5">
      <c r="A34" s="182" t="s">
        <v>76</v>
      </c>
      <c r="B34" s="181">
        <v>4</v>
      </c>
      <c r="C34" s="181" t="s">
        <v>5</v>
      </c>
      <c r="D34" s="181" t="s">
        <v>5</v>
      </c>
      <c r="E34" s="181" t="s">
        <v>5</v>
      </c>
      <c r="F34" s="181" t="s">
        <v>5</v>
      </c>
      <c r="G34" s="181" t="s">
        <v>5</v>
      </c>
      <c r="H34" s="181" t="s">
        <v>5</v>
      </c>
      <c r="I34" s="181" t="s">
        <v>5</v>
      </c>
      <c r="J34" s="181" t="s">
        <v>5</v>
      </c>
      <c r="K34" s="181" t="s">
        <v>5</v>
      </c>
      <c r="L34" s="181">
        <v>4</v>
      </c>
      <c r="M34" s="181">
        <f>SUM(C34:L34)</f>
        <v>4</v>
      </c>
      <c r="N34" s="181" t="s">
        <v>5</v>
      </c>
      <c r="O34" s="181" t="s">
        <v>5</v>
      </c>
      <c r="P34" s="181" t="s">
        <v>5</v>
      </c>
      <c r="Q34" s="181">
        <v>1</v>
      </c>
      <c r="R34" s="181" t="s">
        <v>5</v>
      </c>
      <c r="S34" s="181" t="s">
        <v>5</v>
      </c>
      <c r="T34" s="181" t="s">
        <v>5</v>
      </c>
      <c r="U34" s="181" t="s">
        <v>5</v>
      </c>
      <c r="V34" s="181" t="s">
        <v>5</v>
      </c>
      <c r="W34" s="181" t="s">
        <v>5</v>
      </c>
      <c r="X34" s="181" t="s">
        <v>5</v>
      </c>
      <c r="Y34" s="181" t="s">
        <v>5</v>
      </c>
      <c r="Z34" s="181" t="s">
        <v>5</v>
      </c>
      <c r="AA34" s="181" t="s">
        <v>5</v>
      </c>
      <c r="AB34" s="181" t="s">
        <v>5</v>
      </c>
      <c r="AC34" s="181" t="s">
        <v>5</v>
      </c>
      <c r="AD34" s="181" t="s">
        <v>5</v>
      </c>
      <c r="AE34" s="181" t="s">
        <v>5</v>
      </c>
      <c r="AF34" s="181" t="s">
        <v>5</v>
      </c>
      <c r="AG34" s="181" t="s">
        <v>5</v>
      </c>
      <c r="AH34" s="181" t="s">
        <v>5</v>
      </c>
      <c r="AI34" s="181" t="s">
        <v>5</v>
      </c>
      <c r="AJ34" s="181" t="s">
        <v>5</v>
      </c>
      <c r="AK34" s="181" t="s">
        <v>5</v>
      </c>
      <c r="AL34" s="181" t="s">
        <v>5</v>
      </c>
      <c r="AM34" s="181" t="s">
        <v>5</v>
      </c>
      <c r="AN34" s="181" t="s">
        <v>5</v>
      </c>
      <c r="AO34" s="181" t="s">
        <v>5</v>
      </c>
      <c r="AP34" s="181" t="s">
        <v>5</v>
      </c>
      <c r="AQ34" s="180"/>
      <c r="AR34" s="178"/>
      <c r="AS34" s="178"/>
      <c r="AT34" s="178"/>
      <c r="AU34" s="178"/>
      <c r="AV34" s="178"/>
      <c r="AW34" s="178"/>
      <c r="AX34" s="178"/>
      <c r="AY34" s="178"/>
      <c r="AZ34" s="179"/>
      <c r="BA34" s="178"/>
      <c r="BB34" s="178"/>
      <c r="BC34" s="178"/>
    </row>
    <row r="35" spans="1:55" ht="14.5" x14ac:dyDescent="0.2">
      <c r="A35" s="176"/>
    </row>
    <row r="36" spans="1:55" ht="16" x14ac:dyDescent="0.5">
      <c r="A36" s="175" t="s">
        <v>75</v>
      </c>
    </row>
    <row r="37" spans="1:55" ht="16" x14ac:dyDescent="0.5">
      <c r="A37" s="175" t="s">
        <v>74</v>
      </c>
    </row>
    <row r="38" spans="1:55" ht="16" x14ac:dyDescent="0.5">
      <c r="A38" s="174"/>
    </row>
    <row r="39" spans="1:55" ht="16" x14ac:dyDescent="0.5">
      <c r="A39" s="174"/>
    </row>
    <row r="40" spans="1:55" ht="16" x14ac:dyDescent="0.5">
      <c r="A40" s="174"/>
    </row>
    <row r="41" spans="1:55" ht="16" x14ac:dyDescent="0.5">
      <c r="A41" s="174"/>
    </row>
  </sheetData>
  <mergeCells count="48">
    <mergeCell ref="G4:G6"/>
    <mergeCell ref="AC4:AC6"/>
    <mergeCell ref="X2:AM2"/>
    <mergeCell ref="C3:P3"/>
    <mergeCell ref="F4:F6"/>
    <mergeCell ref="H4:H6"/>
    <mergeCell ref="I4:I6"/>
    <mergeCell ref="AE4:AE6"/>
    <mergeCell ref="B2:P2"/>
    <mergeCell ref="U2:W2"/>
    <mergeCell ref="N5:N6"/>
    <mergeCell ref="Q5:Q6"/>
    <mergeCell ref="T5:T6"/>
    <mergeCell ref="V3:W4"/>
    <mergeCell ref="U3:U6"/>
    <mergeCell ref="V5:V6"/>
    <mergeCell ref="P4:Q4"/>
    <mergeCell ref="O5:P5"/>
    <mergeCell ref="AM5:AM6"/>
    <mergeCell ref="K4:K6"/>
    <mergeCell ref="M4:M6"/>
    <mergeCell ref="AA4:AA6"/>
    <mergeCell ref="AO5:AO6"/>
    <mergeCell ref="AB4:AB6"/>
    <mergeCell ref="AI4:AI6"/>
    <mergeCell ref="AD4:AD6"/>
    <mergeCell ref="AL4:AM4"/>
    <mergeCell ref="AJ5:AJ6"/>
    <mergeCell ref="AN5:AN6"/>
    <mergeCell ref="Z4:Z6"/>
    <mergeCell ref="AG4:AG6"/>
    <mergeCell ref="Y3:AM3"/>
    <mergeCell ref="S5:S6"/>
    <mergeCell ref="AP5:AP6"/>
    <mergeCell ref="W5:W6"/>
    <mergeCell ref="X3:X6"/>
    <mergeCell ref="Y4:Y6"/>
    <mergeCell ref="AK5:AL5"/>
    <mergeCell ref="A5:A6"/>
    <mergeCell ref="C4:C6"/>
    <mergeCell ref="D4:D6"/>
    <mergeCell ref="E4:E6"/>
    <mergeCell ref="B3:B6"/>
    <mergeCell ref="AH4:AH6"/>
    <mergeCell ref="J4:J6"/>
    <mergeCell ref="R5:R6"/>
    <mergeCell ref="AF4:AF6"/>
    <mergeCell ref="L4:L6"/>
  </mergeCells>
  <phoneticPr fontId="3"/>
  <pageMargins left="0.6692913385826772" right="0.27559055118110237" top="0.98425196850393704" bottom="0.78740157480314965" header="0" footer="0"/>
  <pageSetup paperSize="9" scale="46" orientation="landscape" r:id="rId1"/>
  <headerFooter alignWithMargins="0"/>
  <rowBreaks count="6" manualBreakCount="6">
    <brk id="326" min="53217" max="327" man="1"/>
    <brk id="330" min="49617" max="331" man="1"/>
    <brk id="334" min="29693" max="335" man="1"/>
    <brk id="4801" min="333" max="22917" man="1"/>
    <brk id="8313" min="329" max="28805" man="1"/>
    <brk id="11549" min="325" max="3234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40"/>
  <sheetViews>
    <sheetView showGridLines="0" zoomScaleNormal="100" zoomScaleSheetLayoutView="100" workbookViewId="0">
      <pane xSplit="1" ySplit="6" topLeftCell="B16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10" defaultRowHeight="13" x14ac:dyDescent="0.2"/>
  <cols>
    <col min="1" max="1" width="17.26953125" style="287" customWidth="1"/>
    <col min="2" max="2" width="6.453125" style="286" customWidth="1"/>
    <col min="3" max="19" width="6.453125" style="169" customWidth="1"/>
    <col min="20" max="20" width="6.453125" style="286" customWidth="1"/>
    <col min="21" max="37" width="6.453125" style="169" customWidth="1"/>
    <col min="38" max="42" width="9.6328125" style="169" customWidth="1"/>
    <col min="43" max="44" width="5.08984375" style="169" customWidth="1"/>
    <col min="45" max="45" width="6.453125" style="169" customWidth="1"/>
    <col min="46" max="46" width="5.36328125" style="169" customWidth="1"/>
    <col min="47" max="47" width="6.08984375" style="169" customWidth="1"/>
    <col min="48" max="50" width="5.36328125" style="169" customWidth="1"/>
    <col min="51" max="51" width="5.36328125" style="170" customWidth="1"/>
    <col min="52" max="53" width="10" style="170" customWidth="1"/>
    <col min="54" max="16384" width="10" style="169"/>
  </cols>
  <sheetData>
    <row r="1" spans="1:55" ht="30" customHeight="1" x14ac:dyDescent="0.5">
      <c r="A1" s="290" t="s">
        <v>125</v>
      </c>
      <c r="B1" s="357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7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5" t="s">
        <v>119</v>
      </c>
      <c r="AK1" s="355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Z1" s="279"/>
      <c r="BA1" s="278"/>
      <c r="BB1" s="278"/>
      <c r="BC1" s="278"/>
    </row>
    <row r="2" spans="1:55" ht="30" customHeight="1" x14ac:dyDescent="0.5">
      <c r="A2" s="354"/>
      <c r="B2" s="353" t="s">
        <v>124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1"/>
      <c r="T2" s="352" t="s">
        <v>123</v>
      </c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1"/>
      <c r="AY2" s="279"/>
      <c r="AZ2" s="278"/>
      <c r="BA2" s="278"/>
      <c r="BB2" s="278"/>
    </row>
    <row r="3" spans="1:55" s="322" customFormat="1" ht="30" customHeight="1" x14ac:dyDescent="0.2">
      <c r="A3" s="345"/>
      <c r="B3" s="348" t="s">
        <v>113</v>
      </c>
      <c r="C3" s="348" t="s">
        <v>112</v>
      </c>
      <c r="D3" s="348" t="s">
        <v>111</v>
      </c>
      <c r="E3" s="348" t="s">
        <v>110</v>
      </c>
      <c r="F3" s="253" t="s">
        <v>109</v>
      </c>
      <c r="G3" s="348" t="s">
        <v>108</v>
      </c>
      <c r="H3" s="348" t="s">
        <v>122</v>
      </c>
      <c r="I3" s="348" t="s">
        <v>106</v>
      </c>
      <c r="J3" s="350" t="s">
        <v>24</v>
      </c>
      <c r="K3" s="348" t="s">
        <v>19</v>
      </c>
      <c r="L3" s="334" t="s">
        <v>105</v>
      </c>
      <c r="M3" s="347" t="s">
        <v>104</v>
      </c>
      <c r="N3" s="346"/>
      <c r="O3" s="346"/>
      <c r="P3" s="346"/>
      <c r="Q3" s="346"/>
      <c r="R3" s="346"/>
      <c r="S3" s="336"/>
      <c r="T3" s="349" t="s">
        <v>113</v>
      </c>
      <c r="U3" s="341" t="s">
        <v>112</v>
      </c>
      <c r="V3" s="341" t="s">
        <v>111</v>
      </c>
      <c r="W3" s="341" t="s">
        <v>110</v>
      </c>
      <c r="X3" s="253" t="s">
        <v>109</v>
      </c>
      <c r="Y3" s="341" t="s">
        <v>108</v>
      </c>
      <c r="Z3" s="341" t="s">
        <v>122</v>
      </c>
      <c r="AA3" s="348" t="s">
        <v>106</v>
      </c>
      <c r="AB3" s="253" t="s">
        <v>24</v>
      </c>
      <c r="AC3" s="341" t="s">
        <v>19</v>
      </c>
      <c r="AD3" s="334" t="s">
        <v>105</v>
      </c>
      <c r="AE3" s="347" t="s">
        <v>104</v>
      </c>
      <c r="AF3" s="346"/>
      <c r="AG3" s="346"/>
      <c r="AH3" s="346"/>
      <c r="AI3" s="346"/>
      <c r="AJ3" s="346"/>
      <c r="AK3" s="336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323"/>
      <c r="BA3" s="323"/>
      <c r="BB3" s="323"/>
    </row>
    <row r="4" spans="1:55" s="322" customFormat="1" ht="30" customHeight="1" x14ac:dyDescent="0.2">
      <c r="A4" s="345"/>
      <c r="B4" s="341"/>
      <c r="C4" s="341"/>
      <c r="D4" s="341"/>
      <c r="E4" s="341"/>
      <c r="F4" s="238"/>
      <c r="G4" s="341"/>
      <c r="H4" s="341"/>
      <c r="I4" s="340"/>
      <c r="J4" s="340"/>
      <c r="K4" s="339"/>
      <c r="L4" s="338"/>
      <c r="M4" s="338" t="s">
        <v>102</v>
      </c>
      <c r="N4" s="344" t="s">
        <v>101</v>
      </c>
      <c r="O4" s="343"/>
      <c r="P4" s="334" t="s">
        <v>100</v>
      </c>
      <c r="Q4" s="334" t="s">
        <v>99</v>
      </c>
      <c r="R4" s="335" t="s">
        <v>121</v>
      </c>
      <c r="S4" s="334" t="s">
        <v>97</v>
      </c>
      <c r="T4" s="342"/>
      <c r="U4" s="341"/>
      <c r="V4" s="341"/>
      <c r="W4" s="341"/>
      <c r="X4" s="238"/>
      <c r="Y4" s="341"/>
      <c r="Z4" s="341"/>
      <c r="AA4" s="340"/>
      <c r="AB4" s="238"/>
      <c r="AC4" s="339"/>
      <c r="AD4" s="338"/>
      <c r="AE4" s="338" t="s">
        <v>102</v>
      </c>
      <c r="AF4" s="337" t="s">
        <v>101</v>
      </c>
      <c r="AG4" s="336"/>
      <c r="AH4" s="334" t="s">
        <v>100</v>
      </c>
      <c r="AI4" s="334" t="s">
        <v>99</v>
      </c>
      <c r="AJ4" s="335" t="s">
        <v>121</v>
      </c>
      <c r="AK4" s="334" t="s">
        <v>97</v>
      </c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323"/>
      <c r="BA4" s="323"/>
      <c r="BB4" s="323"/>
    </row>
    <row r="5" spans="1:55" s="322" customFormat="1" ht="48" customHeight="1" x14ac:dyDescent="0.2">
      <c r="A5" s="333"/>
      <c r="B5" s="330"/>
      <c r="C5" s="330"/>
      <c r="D5" s="330"/>
      <c r="E5" s="330"/>
      <c r="F5" s="222"/>
      <c r="G5" s="330"/>
      <c r="H5" s="330"/>
      <c r="I5" s="329"/>
      <c r="J5" s="329"/>
      <c r="K5" s="328"/>
      <c r="L5" s="324"/>
      <c r="M5" s="324"/>
      <c r="N5" s="332"/>
      <c r="O5" s="217" t="s">
        <v>96</v>
      </c>
      <c r="P5" s="324"/>
      <c r="Q5" s="326"/>
      <c r="R5" s="325"/>
      <c r="S5" s="324"/>
      <c r="T5" s="331"/>
      <c r="U5" s="330"/>
      <c r="V5" s="330"/>
      <c r="W5" s="330"/>
      <c r="X5" s="222"/>
      <c r="Y5" s="330"/>
      <c r="Z5" s="330"/>
      <c r="AA5" s="329"/>
      <c r="AB5" s="222"/>
      <c r="AC5" s="328"/>
      <c r="AD5" s="324"/>
      <c r="AE5" s="324"/>
      <c r="AF5" s="327"/>
      <c r="AG5" s="217" t="s">
        <v>96</v>
      </c>
      <c r="AH5" s="324"/>
      <c r="AI5" s="326"/>
      <c r="AJ5" s="325"/>
      <c r="AK5" s="324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323"/>
      <c r="BA5" s="323"/>
      <c r="BB5" s="323"/>
    </row>
    <row r="6" spans="1:55" s="316" customFormat="1" ht="19.5" customHeight="1" x14ac:dyDescent="0.5">
      <c r="A6" s="321" t="s">
        <v>95</v>
      </c>
      <c r="B6" s="318">
        <v>2100</v>
      </c>
      <c r="C6" s="318">
        <v>6406</v>
      </c>
      <c r="D6" s="318">
        <v>1307</v>
      </c>
      <c r="E6" s="318">
        <v>239</v>
      </c>
      <c r="F6" s="318">
        <v>171</v>
      </c>
      <c r="G6" s="318">
        <v>778</v>
      </c>
      <c r="H6" s="318">
        <v>6779</v>
      </c>
      <c r="I6" s="318">
        <v>115</v>
      </c>
      <c r="J6" s="318">
        <v>123</v>
      </c>
      <c r="K6" s="318">
        <v>24943</v>
      </c>
      <c r="L6" s="320">
        <v>42961</v>
      </c>
      <c r="M6" s="318">
        <v>652</v>
      </c>
      <c r="N6" s="318">
        <v>796</v>
      </c>
      <c r="O6" s="318">
        <v>56</v>
      </c>
      <c r="P6" s="318">
        <v>36</v>
      </c>
      <c r="Q6" s="318">
        <v>30</v>
      </c>
      <c r="R6" s="318">
        <v>216</v>
      </c>
      <c r="S6" s="317">
        <v>1842</v>
      </c>
      <c r="T6" s="317">
        <v>55</v>
      </c>
      <c r="U6" s="318">
        <v>111</v>
      </c>
      <c r="V6" s="318">
        <v>4</v>
      </c>
      <c r="W6" s="318">
        <v>1</v>
      </c>
      <c r="X6" s="318">
        <v>1</v>
      </c>
      <c r="Y6" s="318">
        <v>26</v>
      </c>
      <c r="Z6" s="318">
        <v>86</v>
      </c>
      <c r="AA6" s="318" t="s">
        <v>2</v>
      </c>
      <c r="AB6" s="318" t="s">
        <v>2</v>
      </c>
      <c r="AC6" s="318">
        <v>213</v>
      </c>
      <c r="AD6" s="319">
        <v>497</v>
      </c>
      <c r="AE6" s="318">
        <v>36</v>
      </c>
      <c r="AF6" s="318">
        <v>11</v>
      </c>
      <c r="AG6" s="318" t="s">
        <v>2</v>
      </c>
      <c r="AH6" s="318" t="s">
        <v>2</v>
      </c>
      <c r="AI6" s="318" t="s">
        <v>2</v>
      </c>
      <c r="AJ6" s="318">
        <v>1</v>
      </c>
      <c r="AK6" s="317">
        <v>24</v>
      </c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</row>
    <row r="7" spans="1:55" s="313" customFormat="1" ht="30" customHeight="1" x14ac:dyDescent="0.2">
      <c r="A7" s="315" t="s">
        <v>10</v>
      </c>
      <c r="B7" s="20">
        <f>IF(SUM(B8,B18)=0,"-",SUM(B8,B18))</f>
        <v>83</v>
      </c>
      <c r="C7" s="20">
        <f>IF(SUM(C8,C18)=0,"-",SUM(C8,C18))</f>
        <v>440</v>
      </c>
      <c r="D7" s="20">
        <f>IF(SUM(D8,D18)=0,"-",SUM(D8,D18))</f>
        <v>114</v>
      </c>
      <c r="E7" s="20">
        <f>IF(SUM(E8,E18)=0,"-",SUM(E8,E18))</f>
        <v>20</v>
      </c>
      <c r="F7" s="20">
        <f>IF(SUM(F8,F18)=0,"-",SUM(F8,F18))</f>
        <v>19</v>
      </c>
      <c r="G7" s="20">
        <f>IF(SUM(G8,G18)=0,"-",SUM(G8,G18))</f>
        <v>20</v>
      </c>
      <c r="H7" s="20">
        <f>IF(SUM(H8,H18)=0,"-",SUM(H8,H18))</f>
        <v>743</v>
      </c>
      <c r="I7" s="20">
        <f>IF(SUM(I8,I18)=0,"-",SUM(I8,I18))</f>
        <v>25</v>
      </c>
      <c r="J7" s="20" t="str">
        <f>IF(SUM(J8,J18)=0,"-",SUM(J8,J18))</f>
        <v>-</v>
      </c>
      <c r="K7" s="20">
        <f>IF(SUM(K8,K18)=0,"-",SUM(K8,K18))</f>
        <v>2362</v>
      </c>
      <c r="L7" s="314">
        <f>IF(SUM(B7:K7)=0,"-",SUM(B7:K7))</f>
        <v>3826</v>
      </c>
      <c r="M7" s="20">
        <f>IF(SUM(M8,M18)=0,"-",SUM(M8,M18))</f>
        <v>85</v>
      </c>
      <c r="N7" s="20">
        <f>IF(SUM(N8,N18)=0,"-",SUM(N8,N18))</f>
        <v>95</v>
      </c>
      <c r="O7" s="20">
        <f>IF(SUM(O8,O18)=0,"-",SUM(O8,O18))</f>
        <v>2</v>
      </c>
      <c r="P7" s="20">
        <f>IF(SUM(P8,P18)=0,"-",SUM(P8,P18))</f>
        <v>15</v>
      </c>
      <c r="Q7" s="20" t="str">
        <f>IF(SUM(Q8,Q18)=0,"-",SUM(Q8,Q18))</f>
        <v>-</v>
      </c>
      <c r="R7" s="20">
        <f>IF(SUM(R8,R18)=0,"-",SUM(R8,R18))</f>
        <v>4</v>
      </c>
      <c r="S7" s="20">
        <f>IF(SUM(S8,S18)=0,"-",SUM(S8,S18))</f>
        <v>64</v>
      </c>
      <c r="T7" s="20" t="str">
        <f>IF(SUM(T8,T18)=0,"-",SUM(T8,T18))</f>
        <v>-</v>
      </c>
      <c r="U7" s="20" t="str">
        <f>IF(SUM(U8,U18)=0,"-",SUM(U8,U18))</f>
        <v>-</v>
      </c>
      <c r="V7" s="20" t="str">
        <f>IF(SUM(V8,V18)=0,"-",SUM(V8,V18))</f>
        <v>-</v>
      </c>
      <c r="W7" s="20" t="str">
        <f>IF(SUM(W8,W18)=0,"-",SUM(W8,W18))</f>
        <v>-</v>
      </c>
      <c r="X7" s="20" t="str">
        <f>IF(SUM(X8,X18)=0,"-",SUM(X8,X18))</f>
        <v>-</v>
      </c>
      <c r="Y7" s="20" t="str">
        <f>IF(SUM(Y8,Y18)=0,"-",SUM(Y8,Y18))</f>
        <v>-</v>
      </c>
      <c r="Z7" s="20" t="str">
        <f>IF(SUM(Z8,Z18)=0,"-",SUM(Z8,Z18))</f>
        <v>-</v>
      </c>
      <c r="AA7" s="20" t="str">
        <f>IF(SUM(AA8,AA18)=0,"-",SUM(AA8,AA18))</f>
        <v>-</v>
      </c>
      <c r="AB7" s="20" t="str">
        <f>IF(SUM(AB8,AB18)=0,"-",SUM(AB8,AB18))</f>
        <v>-</v>
      </c>
      <c r="AC7" s="20">
        <f>IF(SUM(AC8,AC18)=0,"-",SUM(AC8,AC18))</f>
        <v>10</v>
      </c>
      <c r="AD7" s="314">
        <f>IF(SUM(T7:AC7)=0,"-",SUM(T7:AC7))</f>
        <v>10</v>
      </c>
      <c r="AE7" s="20" t="str">
        <f>IF(SUM(AE8,AE18)=0,"-",SUM(AE8,AE18))</f>
        <v>-</v>
      </c>
      <c r="AF7" s="20" t="str">
        <f>IF(SUM(AF8,AF18)=0,"-",SUM(AF8,AF18))</f>
        <v>-</v>
      </c>
      <c r="AG7" s="20" t="str">
        <f>IF(SUM(AG8,AG18)=0,"-",SUM(AG8,AG18))</f>
        <v>-</v>
      </c>
      <c r="AH7" s="20" t="str">
        <f>IF(SUM(AH8,AH18)=0,"-",SUM(AH8,AH18))</f>
        <v>-</v>
      </c>
      <c r="AI7" s="20" t="str">
        <f>IF(SUM(AI8,AI18)=0,"-",SUM(AI8,AI18))</f>
        <v>-</v>
      </c>
      <c r="AJ7" s="20" t="str">
        <f>IF(SUM(AJ8,AJ18)=0,"-",SUM(AJ8,AJ18))</f>
        <v>-</v>
      </c>
      <c r="AK7" s="20" t="str">
        <f>IF(SUM(AK8,AK18)=0,"-",SUM(AK8,AK18))</f>
        <v>-</v>
      </c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</row>
    <row r="8" spans="1:55" ht="19.5" customHeight="1" x14ac:dyDescent="0.5">
      <c r="A8" s="15" t="s">
        <v>9</v>
      </c>
      <c r="B8" s="305">
        <f>SUM(B9:B17)</f>
        <v>57</v>
      </c>
      <c r="C8" s="305">
        <f>SUM(C9:C17)</f>
        <v>44</v>
      </c>
      <c r="D8" s="305">
        <f>SUM(D9:D17)</f>
        <v>36</v>
      </c>
      <c r="E8" s="305">
        <f>SUM(E9:E17)</f>
        <v>18</v>
      </c>
      <c r="F8" s="305">
        <f>SUM(F9:F17)</f>
        <v>16</v>
      </c>
      <c r="G8" s="305">
        <f>SUM(G9:G17)</f>
        <v>20</v>
      </c>
      <c r="H8" s="305">
        <f>SUM(H9:H17)</f>
        <v>240</v>
      </c>
      <c r="I8" s="305" t="s">
        <v>5</v>
      </c>
      <c r="J8" s="305" t="s">
        <v>5</v>
      </c>
      <c r="K8" s="305">
        <f>SUM(K9:K17)</f>
        <v>637</v>
      </c>
      <c r="L8" s="305">
        <f>SUM(L9:L17)</f>
        <v>1074</v>
      </c>
      <c r="M8" s="305">
        <f>SUM(M9:M17)</f>
        <v>6</v>
      </c>
      <c r="N8" s="305">
        <f>SUM(N9:N17)</f>
        <v>26</v>
      </c>
      <c r="O8" s="305">
        <f>SUM(O9:O17)</f>
        <v>2</v>
      </c>
      <c r="P8" s="305" t="s">
        <v>5</v>
      </c>
      <c r="Q8" s="305" t="s">
        <v>5</v>
      </c>
      <c r="R8" s="305">
        <f>SUM(R9:R17)</f>
        <v>1</v>
      </c>
      <c r="S8" s="305">
        <f>SUM(S9:S17)</f>
        <v>47</v>
      </c>
      <c r="T8" s="305" t="s">
        <v>5</v>
      </c>
      <c r="U8" s="305" t="s">
        <v>5</v>
      </c>
      <c r="V8" s="305" t="s">
        <v>5</v>
      </c>
      <c r="W8" s="305" t="s">
        <v>5</v>
      </c>
      <c r="X8" s="305" t="s">
        <v>5</v>
      </c>
      <c r="Y8" s="305" t="s">
        <v>5</v>
      </c>
      <c r="Z8" s="305" t="s">
        <v>5</v>
      </c>
      <c r="AA8" s="305" t="s">
        <v>5</v>
      </c>
      <c r="AB8" s="305" t="s">
        <v>5</v>
      </c>
      <c r="AC8" s="305">
        <f>SUM(AC9:AC17)</f>
        <v>10</v>
      </c>
      <c r="AD8" s="305">
        <f>SUM(AD9:AD17)</f>
        <v>24</v>
      </c>
      <c r="AE8" s="305" t="s">
        <v>5</v>
      </c>
      <c r="AF8" s="305" t="s">
        <v>5</v>
      </c>
      <c r="AG8" s="305" t="s">
        <v>5</v>
      </c>
      <c r="AH8" s="305" t="s">
        <v>5</v>
      </c>
      <c r="AI8" s="305" t="s">
        <v>5</v>
      </c>
      <c r="AJ8" s="305" t="s">
        <v>5</v>
      </c>
      <c r="AK8" s="305" t="s">
        <v>5</v>
      </c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79"/>
      <c r="BA8" s="278"/>
      <c r="BB8" s="278"/>
      <c r="BC8" s="278"/>
    </row>
    <row r="9" spans="1:55" ht="19.5" customHeight="1" x14ac:dyDescent="0.5">
      <c r="A9" s="312" t="s">
        <v>81</v>
      </c>
      <c r="B9" s="303">
        <v>8</v>
      </c>
      <c r="C9" s="303">
        <v>30</v>
      </c>
      <c r="D9" s="303">
        <v>27</v>
      </c>
      <c r="E9" s="303">
        <v>12</v>
      </c>
      <c r="F9" s="303">
        <v>10</v>
      </c>
      <c r="G9" s="303">
        <v>8</v>
      </c>
      <c r="H9" s="303">
        <v>2</v>
      </c>
      <c r="I9" s="303">
        <v>5</v>
      </c>
      <c r="J9" s="303" t="s">
        <v>2</v>
      </c>
      <c r="K9" s="303">
        <v>256</v>
      </c>
      <c r="L9" s="303">
        <f>IF(SUM(B9:K9)=0,"-",SUM(B9:K9))</f>
        <v>358</v>
      </c>
      <c r="M9" s="303">
        <v>1</v>
      </c>
      <c r="N9" s="303">
        <v>21</v>
      </c>
      <c r="O9" s="303">
        <v>2</v>
      </c>
      <c r="P9" s="303" t="s">
        <v>2</v>
      </c>
      <c r="Q9" s="303" t="s">
        <v>2</v>
      </c>
      <c r="R9" s="303">
        <v>1</v>
      </c>
      <c r="S9" s="303">
        <v>47</v>
      </c>
      <c r="T9" s="303" t="s">
        <v>2</v>
      </c>
      <c r="U9" s="303" t="s">
        <v>2</v>
      </c>
      <c r="V9" s="303" t="s">
        <v>2</v>
      </c>
      <c r="W9" s="303" t="s">
        <v>2</v>
      </c>
      <c r="X9" s="303">
        <v>1</v>
      </c>
      <c r="Y9" s="303" t="s">
        <v>2</v>
      </c>
      <c r="Z9" s="303" t="s">
        <v>2</v>
      </c>
      <c r="AA9" s="303" t="s">
        <v>2</v>
      </c>
      <c r="AB9" s="303" t="s">
        <v>2</v>
      </c>
      <c r="AC9" s="303">
        <v>9</v>
      </c>
      <c r="AD9" s="303">
        <f>IF(SUM(T9:AC9)=0,"-",SUM(T9:AC9))</f>
        <v>10</v>
      </c>
      <c r="AE9" s="303" t="s">
        <v>2</v>
      </c>
      <c r="AF9" s="303" t="s">
        <v>2</v>
      </c>
      <c r="AG9" s="303" t="s">
        <v>2</v>
      </c>
      <c r="AH9" s="303" t="s">
        <v>2</v>
      </c>
      <c r="AI9" s="303" t="s">
        <v>2</v>
      </c>
      <c r="AJ9" s="303" t="s">
        <v>2</v>
      </c>
      <c r="AK9" s="303" t="s">
        <v>2</v>
      </c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79"/>
      <c r="BA9" s="278"/>
      <c r="BB9" s="278"/>
      <c r="BC9" s="278"/>
    </row>
    <row r="10" spans="1:55" ht="19.5" customHeight="1" x14ac:dyDescent="0.5">
      <c r="A10" s="302" t="s">
        <v>94</v>
      </c>
      <c r="B10" s="300">
        <v>13</v>
      </c>
      <c r="C10" s="300" t="s">
        <v>2</v>
      </c>
      <c r="D10" s="300" t="s">
        <v>2</v>
      </c>
      <c r="E10" s="300">
        <v>6</v>
      </c>
      <c r="F10" s="300" t="s">
        <v>2</v>
      </c>
      <c r="G10" s="300" t="s">
        <v>2</v>
      </c>
      <c r="H10" s="300">
        <v>142</v>
      </c>
      <c r="I10" s="300" t="s">
        <v>2</v>
      </c>
      <c r="J10" s="300" t="s">
        <v>2</v>
      </c>
      <c r="K10" s="300">
        <v>21</v>
      </c>
      <c r="L10" s="300">
        <v>182</v>
      </c>
      <c r="M10" s="300">
        <v>1</v>
      </c>
      <c r="N10" s="300">
        <v>5</v>
      </c>
      <c r="O10" s="300" t="s">
        <v>2</v>
      </c>
      <c r="P10" s="300" t="s">
        <v>2</v>
      </c>
      <c r="Q10" s="300" t="s">
        <v>2</v>
      </c>
      <c r="R10" s="300" t="s">
        <v>2</v>
      </c>
      <c r="S10" s="300" t="s">
        <v>2</v>
      </c>
      <c r="T10" s="300" t="s">
        <v>2</v>
      </c>
      <c r="U10" s="300" t="s">
        <v>2</v>
      </c>
      <c r="V10" s="300" t="s">
        <v>2</v>
      </c>
      <c r="W10" s="300" t="s">
        <v>2</v>
      </c>
      <c r="X10" s="300" t="s">
        <v>2</v>
      </c>
      <c r="Y10" s="300" t="s">
        <v>2</v>
      </c>
      <c r="Z10" s="300">
        <v>13</v>
      </c>
      <c r="AA10" s="300" t="s">
        <v>2</v>
      </c>
      <c r="AB10" s="300" t="s">
        <v>2</v>
      </c>
      <c r="AC10" s="300">
        <v>1</v>
      </c>
      <c r="AD10" s="300">
        <v>14</v>
      </c>
      <c r="AE10" s="300" t="s">
        <v>2</v>
      </c>
      <c r="AF10" s="300" t="s">
        <v>2</v>
      </c>
      <c r="AG10" s="300" t="s">
        <v>2</v>
      </c>
      <c r="AH10" s="300" t="s">
        <v>2</v>
      </c>
      <c r="AI10" s="300" t="s">
        <v>2</v>
      </c>
      <c r="AJ10" s="300" t="s">
        <v>2</v>
      </c>
      <c r="AK10" s="300" t="s">
        <v>2</v>
      </c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79"/>
      <c r="BA10" s="278"/>
      <c r="BB10" s="278"/>
      <c r="BC10" s="278"/>
    </row>
    <row r="11" spans="1:55" ht="19.5" customHeight="1" x14ac:dyDescent="0.5">
      <c r="A11" s="302" t="s">
        <v>93</v>
      </c>
      <c r="B11" s="300" t="s">
        <v>2</v>
      </c>
      <c r="C11" s="300" t="s">
        <v>2</v>
      </c>
      <c r="D11" s="300" t="s">
        <v>2</v>
      </c>
      <c r="E11" s="300" t="s">
        <v>2</v>
      </c>
      <c r="F11" s="300" t="s">
        <v>2</v>
      </c>
      <c r="G11" s="300" t="s">
        <v>2</v>
      </c>
      <c r="H11" s="300">
        <v>13</v>
      </c>
      <c r="I11" s="300" t="s">
        <v>2</v>
      </c>
      <c r="J11" s="300" t="s">
        <v>2</v>
      </c>
      <c r="K11" s="300" t="s">
        <v>2</v>
      </c>
      <c r="L11" s="300">
        <v>13</v>
      </c>
      <c r="M11" s="300">
        <v>2</v>
      </c>
      <c r="N11" s="300" t="s">
        <v>2</v>
      </c>
      <c r="O11" s="300" t="s">
        <v>2</v>
      </c>
      <c r="P11" s="300" t="s">
        <v>2</v>
      </c>
      <c r="Q11" s="300" t="s">
        <v>2</v>
      </c>
      <c r="R11" s="300" t="s">
        <v>2</v>
      </c>
      <c r="S11" s="300" t="s">
        <v>2</v>
      </c>
      <c r="T11" s="300" t="s">
        <v>2</v>
      </c>
      <c r="U11" s="300" t="s">
        <v>2</v>
      </c>
      <c r="V11" s="300" t="s">
        <v>2</v>
      </c>
      <c r="W11" s="300" t="s">
        <v>2</v>
      </c>
      <c r="X11" s="300" t="s">
        <v>2</v>
      </c>
      <c r="Y11" s="300" t="s">
        <v>2</v>
      </c>
      <c r="Z11" s="300" t="s">
        <v>2</v>
      </c>
      <c r="AA11" s="300" t="s">
        <v>2</v>
      </c>
      <c r="AB11" s="300" t="s">
        <v>2</v>
      </c>
      <c r="AC11" s="300" t="s">
        <v>2</v>
      </c>
      <c r="AD11" s="300" t="s">
        <v>2</v>
      </c>
      <c r="AE11" s="300" t="s">
        <v>2</v>
      </c>
      <c r="AF11" s="300" t="s">
        <v>2</v>
      </c>
      <c r="AG11" s="300" t="s">
        <v>2</v>
      </c>
      <c r="AH11" s="300" t="s">
        <v>2</v>
      </c>
      <c r="AI11" s="300" t="s">
        <v>2</v>
      </c>
      <c r="AJ11" s="300" t="s">
        <v>2</v>
      </c>
      <c r="AK11" s="300" t="s">
        <v>2</v>
      </c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79"/>
      <c r="BA11" s="278"/>
      <c r="BB11" s="278"/>
      <c r="BC11" s="278"/>
    </row>
    <row r="12" spans="1:55" ht="19.5" customHeight="1" x14ac:dyDescent="0.5">
      <c r="A12" s="302" t="s">
        <v>92</v>
      </c>
      <c r="B12" s="300">
        <v>19</v>
      </c>
      <c r="C12" s="300" t="s">
        <v>2</v>
      </c>
      <c r="D12" s="300">
        <v>3</v>
      </c>
      <c r="E12" s="300" t="s">
        <v>2</v>
      </c>
      <c r="F12" s="300" t="s">
        <v>2</v>
      </c>
      <c r="G12" s="300" t="s">
        <v>2</v>
      </c>
      <c r="H12" s="300" t="s">
        <v>2</v>
      </c>
      <c r="I12" s="300" t="s">
        <v>2</v>
      </c>
      <c r="J12" s="300" t="s">
        <v>2</v>
      </c>
      <c r="K12" s="300" t="s">
        <v>2</v>
      </c>
      <c r="L12" s="300">
        <v>22</v>
      </c>
      <c r="M12" s="300" t="s">
        <v>2</v>
      </c>
      <c r="N12" s="300" t="s">
        <v>2</v>
      </c>
      <c r="O12" s="300" t="s">
        <v>2</v>
      </c>
      <c r="P12" s="300" t="s">
        <v>2</v>
      </c>
      <c r="Q12" s="300" t="s">
        <v>2</v>
      </c>
      <c r="R12" s="300" t="s">
        <v>2</v>
      </c>
      <c r="S12" s="300" t="s">
        <v>2</v>
      </c>
      <c r="T12" s="300" t="s">
        <v>2</v>
      </c>
      <c r="U12" s="300" t="s">
        <v>2</v>
      </c>
      <c r="V12" s="300" t="s">
        <v>2</v>
      </c>
      <c r="W12" s="300" t="s">
        <v>2</v>
      </c>
      <c r="X12" s="300" t="s">
        <v>2</v>
      </c>
      <c r="Y12" s="300" t="s">
        <v>2</v>
      </c>
      <c r="Z12" s="300" t="s">
        <v>2</v>
      </c>
      <c r="AA12" s="300" t="s">
        <v>2</v>
      </c>
      <c r="AB12" s="300" t="s">
        <v>2</v>
      </c>
      <c r="AC12" s="300" t="s">
        <v>2</v>
      </c>
      <c r="AD12" s="300" t="s">
        <v>2</v>
      </c>
      <c r="AE12" s="300" t="s">
        <v>2</v>
      </c>
      <c r="AF12" s="300" t="s">
        <v>2</v>
      </c>
      <c r="AG12" s="300" t="s">
        <v>2</v>
      </c>
      <c r="AH12" s="300" t="s">
        <v>2</v>
      </c>
      <c r="AI12" s="300" t="s">
        <v>2</v>
      </c>
      <c r="AJ12" s="300" t="s">
        <v>2</v>
      </c>
      <c r="AK12" s="300" t="s">
        <v>2</v>
      </c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79"/>
      <c r="BA12" s="278"/>
      <c r="BB12" s="278"/>
      <c r="BC12" s="278"/>
    </row>
    <row r="13" spans="1:55" ht="19.5" customHeight="1" x14ac:dyDescent="0.5">
      <c r="A13" s="302" t="s">
        <v>91</v>
      </c>
      <c r="B13" s="300" t="s">
        <v>2</v>
      </c>
      <c r="C13" s="300">
        <v>8</v>
      </c>
      <c r="D13" s="300" t="s">
        <v>2</v>
      </c>
      <c r="E13" s="300" t="s">
        <v>2</v>
      </c>
      <c r="F13" s="300" t="s">
        <v>2</v>
      </c>
      <c r="G13" s="300" t="s">
        <v>2</v>
      </c>
      <c r="H13" s="300">
        <v>13</v>
      </c>
      <c r="I13" s="300" t="s">
        <v>2</v>
      </c>
      <c r="J13" s="300" t="s">
        <v>2</v>
      </c>
      <c r="K13" s="300">
        <v>10</v>
      </c>
      <c r="L13" s="300">
        <v>31</v>
      </c>
      <c r="M13" s="300" t="s">
        <v>2</v>
      </c>
      <c r="N13" s="300" t="s">
        <v>2</v>
      </c>
      <c r="O13" s="300" t="s">
        <v>2</v>
      </c>
      <c r="P13" s="300" t="s">
        <v>2</v>
      </c>
      <c r="Q13" s="300" t="s">
        <v>2</v>
      </c>
      <c r="R13" s="300" t="s">
        <v>2</v>
      </c>
      <c r="S13" s="300" t="s">
        <v>2</v>
      </c>
      <c r="T13" s="300" t="s">
        <v>2</v>
      </c>
      <c r="U13" s="300" t="s">
        <v>2</v>
      </c>
      <c r="V13" s="300" t="s">
        <v>2</v>
      </c>
      <c r="W13" s="300" t="s">
        <v>2</v>
      </c>
      <c r="X13" s="300" t="s">
        <v>2</v>
      </c>
      <c r="Y13" s="300" t="s">
        <v>2</v>
      </c>
      <c r="Z13" s="300" t="s">
        <v>2</v>
      </c>
      <c r="AA13" s="300" t="s">
        <v>2</v>
      </c>
      <c r="AB13" s="300" t="s">
        <v>2</v>
      </c>
      <c r="AC13" s="300" t="s">
        <v>2</v>
      </c>
      <c r="AD13" s="300" t="s">
        <v>2</v>
      </c>
      <c r="AE13" s="300" t="s">
        <v>2</v>
      </c>
      <c r="AF13" s="300" t="s">
        <v>2</v>
      </c>
      <c r="AG13" s="300" t="s">
        <v>2</v>
      </c>
      <c r="AH13" s="300" t="s">
        <v>2</v>
      </c>
      <c r="AI13" s="300" t="s">
        <v>2</v>
      </c>
      <c r="AJ13" s="300" t="s">
        <v>2</v>
      </c>
      <c r="AK13" s="300" t="s">
        <v>2</v>
      </c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79"/>
      <c r="BA13" s="278"/>
      <c r="BB13" s="278"/>
      <c r="BC13" s="278"/>
    </row>
    <row r="14" spans="1:55" ht="19.5" customHeight="1" x14ac:dyDescent="0.5">
      <c r="A14" s="302" t="s">
        <v>90</v>
      </c>
      <c r="B14" s="300" t="s">
        <v>2</v>
      </c>
      <c r="C14" s="300" t="s">
        <v>2</v>
      </c>
      <c r="D14" s="300" t="s">
        <v>2</v>
      </c>
      <c r="E14" s="300" t="s">
        <v>2</v>
      </c>
      <c r="F14" s="300" t="s">
        <v>2</v>
      </c>
      <c r="G14" s="300" t="s">
        <v>2</v>
      </c>
      <c r="H14" s="300" t="s">
        <v>2</v>
      </c>
      <c r="I14" s="300" t="s">
        <v>2</v>
      </c>
      <c r="J14" s="300" t="s">
        <v>2</v>
      </c>
      <c r="K14" s="300" t="s">
        <v>2</v>
      </c>
      <c r="L14" s="300" t="s">
        <v>2</v>
      </c>
      <c r="M14" s="300" t="s">
        <v>2</v>
      </c>
      <c r="N14" s="300" t="s">
        <v>2</v>
      </c>
      <c r="O14" s="300" t="s">
        <v>2</v>
      </c>
      <c r="P14" s="300" t="s">
        <v>2</v>
      </c>
      <c r="Q14" s="300" t="s">
        <v>2</v>
      </c>
      <c r="R14" s="300" t="s">
        <v>2</v>
      </c>
      <c r="S14" s="300" t="s">
        <v>2</v>
      </c>
      <c r="T14" s="300" t="s">
        <v>2</v>
      </c>
      <c r="U14" s="300" t="s">
        <v>2</v>
      </c>
      <c r="V14" s="300" t="s">
        <v>2</v>
      </c>
      <c r="W14" s="300" t="s">
        <v>2</v>
      </c>
      <c r="X14" s="300" t="s">
        <v>2</v>
      </c>
      <c r="Y14" s="300" t="s">
        <v>2</v>
      </c>
      <c r="Z14" s="300" t="s">
        <v>2</v>
      </c>
      <c r="AA14" s="300" t="s">
        <v>2</v>
      </c>
      <c r="AB14" s="300" t="s">
        <v>2</v>
      </c>
      <c r="AC14" s="300" t="s">
        <v>2</v>
      </c>
      <c r="AD14" s="300" t="s">
        <v>2</v>
      </c>
      <c r="AE14" s="300" t="s">
        <v>2</v>
      </c>
      <c r="AF14" s="300" t="s">
        <v>2</v>
      </c>
      <c r="AG14" s="300" t="s">
        <v>2</v>
      </c>
      <c r="AH14" s="300" t="s">
        <v>2</v>
      </c>
      <c r="AI14" s="300" t="s">
        <v>2</v>
      </c>
      <c r="AJ14" s="300" t="s">
        <v>2</v>
      </c>
      <c r="AK14" s="300" t="s">
        <v>2</v>
      </c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79"/>
      <c r="BA14" s="278"/>
      <c r="BB14" s="278"/>
      <c r="BC14" s="278"/>
    </row>
    <row r="15" spans="1:55" ht="19.5" customHeight="1" x14ac:dyDescent="0.5">
      <c r="A15" s="302" t="s">
        <v>89</v>
      </c>
      <c r="B15" s="300">
        <v>2</v>
      </c>
      <c r="C15" s="300">
        <v>5</v>
      </c>
      <c r="D15" s="300">
        <v>2</v>
      </c>
      <c r="E15" s="300" t="s">
        <v>2</v>
      </c>
      <c r="F15" s="300">
        <v>6</v>
      </c>
      <c r="G15" s="300">
        <v>3</v>
      </c>
      <c r="H15" s="300">
        <v>29</v>
      </c>
      <c r="I15" s="300" t="s">
        <v>2</v>
      </c>
      <c r="J15" s="300">
        <v>1</v>
      </c>
      <c r="K15" s="300">
        <v>1</v>
      </c>
      <c r="L15" s="300">
        <v>49</v>
      </c>
      <c r="M15" s="300">
        <v>1</v>
      </c>
      <c r="N15" s="300" t="s">
        <v>2</v>
      </c>
      <c r="O15" s="300" t="s">
        <v>2</v>
      </c>
      <c r="P15" s="300" t="s">
        <v>2</v>
      </c>
      <c r="Q15" s="300" t="s">
        <v>2</v>
      </c>
      <c r="R15" s="300" t="s">
        <v>2</v>
      </c>
      <c r="S15" s="300" t="s">
        <v>2</v>
      </c>
      <c r="T15" s="300" t="s">
        <v>2</v>
      </c>
      <c r="U15" s="300" t="s">
        <v>2</v>
      </c>
      <c r="V15" s="300" t="s">
        <v>2</v>
      </c>
      <c r="W15" s="300" t="s">
        <v>2</v>
      </c>
      <c r="X15" s="300" t="s">
        <v>2</v>
      </c>
      <c r="Y15" s="300" t="s">
        <v>2</v>
      </c>
      <c r="Z15" s="300" t="s">
        <v>2</v>
      </c>
      <c r="AA15" s="300" t="s">
        <v>2</v>
      </c>
      <c r="AB15" s="300" t="s">
        <v>2</v>
      </c>
      <c r="AC15" s="300" t="s">
        <v>2</v>
      </c>
      <c r="AD15" s="300" t="s">
        <v>2</v>
      </c>
      <c r="AE15" s="300" t="s">
        <v>2</v>
      </c>
      <c r="AF15" s="300" t="s">
        <v>2</v>
      </c>
      <c r="AG15" s="300" t="s">
        <v>2</v>
      </c>
      <c r="AH15" s="300" t="s">
        <v>2</v>
      </c>
      <c r="AI15" s="300" t="s">
        <v>2</v>
      </c>
      <c r="AJ15" s="300" t="s">
        <v>2</v>
      </c>
      <c r="AK15" s="300" t="s">
        <v>2</v>
      </c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79"/>
      <c r="BA15" s="278"/>
      <c r="BB15" s="278"/>
      <c r="BC15" s="278"/>
    </row>
    <row r="16" spans="1:55" ht="19.5" customHeight="1" x14ac:dyDescent="0.5">
      <c r="A16" s="302" t="s">
        <v>88</v>
      </c>
      <c r="B16" s="300">
        <v>3</v>
      </c>
      <c r="C16" s="300" t="s">
        <v>2</v>
      </c>
      <c r="D16" s="300">
        <v>4</v>
      </c>
      <c r="E16" s="300" t="s">
        <v>2</v>
      </c>
      <c r="F16" s="300" t="s">
        <v>2</v>
      </c>
      <c r="G16" s="300" t="s">
        <v>2</v>
      </c>
      <c r="H16" s="300">
        <v>8</v>
      </c>
      <c r="I16" s="300" t="s">
        <v>2</v>
      </c>
      <c r="J16" s="300" t="s">
        <v>2</v>
      </c>
      <c r="K16" s="300" t="s">
        <v>2</v>
      </c>
      <c r="L16" s="300">
        <v>15</v>
      </c>
      <c r="M16" s="300" t="s">
        <v>2</v>
      </c>
      <c r="N16" s="300" t="s">
        <v>2</v>
      </c>
      <c r="O16" s="300" t="s">
        <v>2</v>
      </c>
      <c r="P16" s="300" t="s">
        <v>2</v>
      </c>
      <c r="Q16" s="300" t="s">
        <v>2</v>
      </c>
      <c r="R16" s="300" t="s">
        <v>2</v>
      </c>
      <c r="S16" s="300" t="s">
        <v>2</v>
      </c>
      <c r="T16" s="300" t="s">
        <v>2</v>
      </c>
      <c r="U16" s="300" t="s">
        <v>2</v>
      </c>
      <c r="V16" s="300" t="s">
        <v>2</v>
      </c>
      <c r="W16" s="300" t="s">
        <v>2</v>
      </c>
      <c r="X16" s="300" t="s">
        <v>2</v>
      </c>
      <c r="Y16" s="300" t="s">
        <v>2</v>
      </c>
      <c r="Z16" s="300" t="s">
        <v>2</v>
      </c>
      <c r="AA16" s="300" t="s">
        <v>2</v>
      </c>
      <c r="AB16" s="300" t="s">
        <v>2</v>
      </c>
      <c r="AC16" s="300" t="s">
        <v>2</v>
      </c>
      <c r="AD16" s="300" t="s">
        <v>2</v>
      </c>
      <c r="AE16" s="300" t="s">
        <v>2</v>
      </c>
      <c r="AF16" s="300" t="s">
        <v>2</v>
      </c>
      <c r="AG16" s="300" t="s">
        <v>2</v>
      </c>
      <c r="AH16" s="300" t="s">
        <v>2</v>
      </c>
      <c r="AI16" s="300" t="s">
        <v>2</v>
      </c>
      <c r="AJ16" s="300" t="s">
        <v>2</v>
      </c>
      <c r="AK16" s="300" t="s">
        <v>2</v>
      </c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79"/>
      <c r="BA16" s="278"/>
      <c r="BB16" s="278"/>
      <c r="BC16" s="278"/>
    </row>
    <row r="17" spans="1:55" ht="19.5" customHeight="1" x14ac:dyDescent="0.5">
      <c r="A17" s="302" t="s">
        <v>87</v>
      </c>
      <c r="B17" s="300">
        <v>12</v>
      </c>
      <c r="C17" s="300">
        <v>1</v>
      </c>
      <c r="D17" s="300" t="s">
        <v>2</v>
      </c>
      <c r="E17" s="300" t="s">
        <v>2</v>
      </c>
      <c r="F17" s="300" t="s">
        <v>2</v>
      </c>
      <c r="G17" s="300">
        <v>9</v>
      </c>
      <c r="H17" s="300">
        <v>33</v>
      </c>
      <c r="I17" s="300" t="s">
        <v>2</v>
      </c>
      <c r="J17" s="300" t="s">
        <v>2</v>
      </c>
      <c r="K17" s="300">
        <v>349</v>
      </c>
      <c r="L17" s="300">
        <v>404</v>
      </c>
      <c r="M17" s="300">
        <v>1</v>
      </c>
      <c r="N17" s="300" t="s">
        <v>2</v>
      </c>
      <c r="O17" s="300" t="s">
        <v>2</v>
      </c>
      <c r="P17" s="300" t="s">
        <v>2</v>
      </c>
      <c r="Q17" s="300" t="s">
        <v>2</v>
      </c>
      <c r="R17" s="300" t="s">
        <v>2</v>
      </c>
      <c r="S17" s="300" t="s">
        <v>2</v>
      </c>
      <c r="T17" s="300" t="s">
        <v>2</v>
      </c>
      <c r="U17" s="300" t="s">
        <v>2</v>
      </c>
      <c r="V17" s="300" t="s">
        <v>2</v>
      </c>
      <c r="W17" s="300" t="s">
        <v>2</v>
      </c>
      <c r="X17" s="300" t="s">
        <v>2</v>
      </c>
      <c r="Y17" s="300" t="s">
        <v>2</v>
      </c>
      <c r="Z17" s="300" t="s">
        <v>2</v>
      </c>
      <c r="AA17" s="300" t="s">
        <v>2</v>
      </c>
      <c r="AB17" s="300" t="s">
        <v>2</v>
      </c>
      <c r="AC17" s="300" t="s">
        <v>2</v>
      </c>
      <c r="AD17" s="300" t="s">
        <v>2</v>
      </c>
      <c r="AE17" s="300" t="s">
        <v>2</v>
      </c>
      <c r="AF17" s="300" t="s">
        <v>2</v>
      </c>
      <c r="AG17" s="300" t="s">
        <v>2</v>
      </c>
      <c r="AH17" s="300" t="s">
        <v>2</v>
      </c>
      <c r="AI17" s="300" t="s">
        <v>2</v>
      </c>
      <c r="AJ17" s="300" t="s">
        <v>2</v>
      </c>
      <c r="AK17" s="300" t="s">
        <v>2</v>
      </c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79"/>
      <c r="BA17" s="278"/>
      <c r="BB17" s="278"/>
      <c r="BC17" s="278"/>
    </row>
    <row r="18" spans="1:55" ht="19.5" customHeight="1" x14ac:dyDescent="0.5">
      <c r="A18" s="15" t="s">
        <v>86</v>
      </c>
      <c r="B18" s="305">
        <v>26</v>
      </c>
      <c r="C18" s="305">
        <v>396</v>
      </c>
      <c r="D18" s="305">
        <v>78</v>
      </c>
      <c r="E18" s="305">
        <v>2</v>
      </c>
      <c r="F18" s="305">
        <v>3</v>
      </c>
      <c r="G18" s="305" t="s">
        <v>2</v>
      </c>
      <c r="H18" s="305">
        <v>503</v>
      </c>
      <c r="I18" s="305">
        <v>25</v>
      </c>
      <c r="J18" s="305" t="s">
        <v>2</v>
      </c>
      <c r="K18" s="305">
        <v>1725</v>
      </c>
      <c r="L18" s="305">
        <v>2758</v>
      </c>
      <c r="M18" s="305">
        <v>79</v>
      </c>
      <c r="N18" s="305">
        <v>69</v>
      </c>
      <c r="O18" s="305" t="s">
        <v>2</v>
      </c>
      <c r="P18" s="305">
        <v>15</v>
      </c>
      <c r="Q18" s="305" t="s">
        <v>2</v>
      </c>
      <c r="R18" s="305">
        <v>3</v>
      </c>
      <c r="S18" s="305">
        <v>17</v>
      </c>
      <c r="T18" s="305" t="s">
        <v>2</v>
      </c>
      <c r="U18" s="305" t="s">
        <v>2</v>
      </c>
      <c r="V18" s="305" t="s">
        <v>2</v>
      </c>
      <c r="W18" s="305" t="s">
        <v>2</v>
      </c>
      <c r="X18" s="305" t="s">
        <v>2</v>
      </c>
      <c r="Y18" s="305" t="s">
        <v>2</v>
      </c>
      <c r="Z18" s="305" t="s">
        <v>2</v>
      </c>
      <c r="AA18" s="305" t="s">
        <v>2</v>
      </c>
      <c r="AB18" s="305" t="s">
        <v>2</v>
      </c>
      <c r="AC18" s="305" t="s">
        <v>2</v>
      </c>
      <c r="AD18" s="305" t="s">
        <v>2</v>
      </c>
      <c r="AE18" s="305" t="s">
        <v>2</v>
      </c>
      <c r="AF18" s="305" t="s">
        <v>2</v>
      </c>
      <c r="AG18" s="305" t="s">
        <v>2</v>
      </c>
      <c r="AH18" s="305" t="s">
        <v>2</v>
      </c>
      <c r="AI18" s="305" t="s">
        <v>2</v>
      </c>
      <c r="AJ18" s="305" t="s">
        <v>2</v>
      </c>
      <c r="AK18" s="305" t="s">
        <v>2</v>
      </c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79"/>
      <c r="BA18" s="278"/>
      <c r="BB18" s="278"/>
      <c r="BC18" s="278"/>
    </row>
    <row r="19" spans="1:55" s="307" customFormat="1" ht="30" customHeight="1" x14ac:dyDescent="0.2">
      <c r="A19" s="17" t="s">
        <v>7</v>
      </c>
      <c r="B19" s="311">
        <f>B20</f>
        <v>14</v>
      </c>
      <c r="C19" s="311">
        <f>C20</f>
        <v>157</v>
      </c>
      <c r="D19" s="311">
        <f>D20</f>
        <v>35</v>
      </c>
      <c r="E19" s="311">
        <f>E20</f>
        <v>2</v>
      </c>
      <c r="F19" s="311">
        <f>F20</f>
        <v>2</v>
      </c>
      <c r="G19" s="311">
        <f>G20</f>
        <v>11</v>
      </c>
      <c r="H19" s="311">
        <f>H20</f>
        <v>19</v>
      </c>
      <c r="I19" s="311" t="str">
        <f>I20</f>
        <v>-</v>
      </c>
      <c r="J19" s="311">
        <f>J20</f>
        <v>2</v>
      </c>
      <c r="K19" s="311">
        <f>K20</f>
        <v>54</v>
      </c>
      <c r="L19" s="311">
        <f>L20</f>
        <v>296</v>
      </c>
      <c r="M19" s="311">
        <f>M20</f>
        <v>3</v>
      </c>
      <c r="N19" s="311">
        <f>N20</f>
        <v>4</v>
      </c>
      <c r="O19" s="311" t="str">
        <f>O20</f>
        <v>-</v>
      </c>
      <c r="P19" s="311" t="str">
        <f>P20</f>
        <v>-</v>
      </c>
      <c r="Q19" s="311" t="str">
        <f>Q20</f>
        <v>-</v>
      </c>
      <c r="R19" s="311" t="str">
        <f>R20</f>
        <v>-</v>
      </c>
      <c r="S19" s="311" t="str">
        <f>S20</f>
        <v>-</v>
      </c>
      <c r="T19" s="311">
        <f>T20</f>
        <v>1</v>
      </c>
      <c r="U19" s="311" t="str">
        <f>U20</f>
        <v>-</v>
      </c>
      <c r="V19" s="311" t="str">
        <f>V20</f>
        <v>-</v>
      </c>
      <c r="W19" s="311" t="str">
        <f>W20</f>
        <v>-</v>
      </c>
      <c r="X19" s="311" t="str">
        <f>X20</f>
        <v>-</v>
      </c>
      <c r="Y19" s="311" t="str">
        <f>Y20</f>
        <v>-</v>
      </c>
      <c r="Z19" s="311" t="str">
        <f>Z20</f>
        <v>-</v>
      </c>
      <c r="AA19" s="311" t="str">
        <f>AA20</f>
        <v>-</v>
      </c>
      <c r="AB19" s="311" t="str">
        <f>AB20</f>
        <v>-</v>
      </c>
      <c r="AC19" s="311" t="str">
        <f>AC20</f>
        <v>-</v>
      </c>
      <c r="AD19" s="311">
        <f>AD20</f>
        <v>1</v>
      </c>
      <c r="AE19" s="311" t="str">
        <f>AE20</f>
        <v>-</v>
      </c>
      <c r="AF19" s="311" t="str">
        <f>AF20</f>
        <v>-</v>
      </c>
      <c r="AG19" s="311" t="str">
        <f>AG20</f>
        <v>-</v>
      </c>
      <c r="AH19" s="311" t="str">
        <f>AH20</f>
        <v>-</v>
      </c>
      <c r="AI19" s="311" t="str">
        <f>AI20</f>
        <v>-</v>
      </c>
      <c r="AJ19" s="311" t="str">
        <f>AJ20</f>
        <v>-</v>
      </c>
      <c r="AK19" s="311" t="str">
        <f>AK20</f>
        <v>-</v>
      </c>
      <c r="AL19" s="310"/>
      <c r="AM19" s="310"/>
      <c r="AN19" s="310"/>
      <c r="AO19" s="310"/>
      <c r="AP19" s="310"/>
      <c r="AQ19" s="310"/>
      <c r="AR19" s="310"/>
      <c r="AS19" s="310"/>
      <c r="AT19" s="310"/>
      <c r="AU19" s="310"/>
      <c r="AV19" s="310"/>
      <c r="AW19" s="310"/>
      <c r="AX19" s="310"/>
      <c r="AY19" s="310"/>
      <c r="AZ19" s="309"/>
      <c r="BA19" s="308"/>
      <c r="BB19" s="308"/>
      <c r="BC19" s="308"/>
    </row>
    <row r="20" spans="1:55" ht="19.5" customHeight="1" x14ac:dyDescent="0.5">
      <c r="A20" s="306" t="s">
        <v>6</v>
      </c>
      <c r="B20" s="305">
        <f>IF(SUM(B21:B25)=0,"-",SUM(B21:B25))</f>
        <v>14</v>
      </c>
      <c r="C20" s="305">
        <f>IF(SUM(C21:C25)=0,"-",SUM(C21:C25))</f>
        <v>157</v>
      </c>
      <c r="D20" s="305">
        <f>IF(SUM(D21:D25)=0,"-",SUM(D21:D25))</f>
        <v>35</v>
      </c>
      <c r="E20" s="305">
        <f>IF(SUM(E21:E25)=0,"-",SUM(E21:E25))</f>
        <v>2</v>
      </c>
      <c r="F20" s="305">
        <f>IF(SUM(F21:F25)=0,"-",SUM(F21:F25))</f>
        <v>2</v>
      </c>
      <c r="G20" s="305">
        <f>IF(SUM(G21:G25)=0,"-",SUM(G21:G25))</f>
        <v>11</v>
      </c>
      <c r="H20" s="305">
        <f>IF(SUM(H21:H25)=0,"-",SUM(H21:H25))</f>
        <v>19</v>
      </c>
      <c r="I20" s="305" t="str">
        <f>IF(SUM(I21:I25)=0,"-",SUM(I21:I25))</f>
        <v>-</v>
      </c>
      <c r="J20" s="305">
        <f>IF(SUM(J21:J25)=0,"-",SUM(J21:J25))</f>
        <v>2</v>
      </c>
      <c r="K20" s="305">
        <f>IF(SUM(K21:K25)=0,"-",SUM(K21:K25))</f>
        <v>54</v>
      </c>
      <c r="L20" s="305">
        <f>IF(SUM(B20:K20)=0,"-",SUM(B20:K20))</f>
        <v>296</v>
      </c>
      <c r="M20" s="305">
        <f>IF(SUM(M21:M25)=0,"-",SUM(M21:M25))</f>
        <v>3</v>
      </c>
      <c r="N20" s="305">
        <f>IF(SUM(N21:N25)=0,"-",SUM(N21:N25))</f>
        <v>4</v>
      </c>
      <c r="O20" s="305" t="str">
        <f>IF(SUM(O21:O25)=0,"-",SUM(O21:O25))</f>
        <v>-</v>
      </c>
      <c r="P20" s="305" t="str">
        <f>IF(SUM(P21:P25)=0,"-",SUM(P21:P25))</f>
        <v>-</v>
      </c>
      <c r="Q20" s="305" t="str">
        <f>IF(SUM(Q21:Q25)=0,"-",SUM(Q21:Q25))</f>
        <v>-</v>
      </c>
      <c r="R20" s="305" t="str">
        <f>IF(SUM(R21:R25)=0,"-",SUM(R21:R25))</f>
        <v>-</v>
      </c>
      <c r="S20" s="305" t="str">
        <f>IF(SUM(S21:S25)=0,"-",SUM(S21:S25))</f>
        <v>-</v>
      </c>
      <c r="T20" s="305">
        <f>IF(SUM(T21:T25)=0,"-",SUM(T21:T25))</f>
        <v>1</v>
      </c>
      <c r="U20" s="305" t="str">
        <f>IF(SUM(U21:U25)=0,"-",SUM(U21:U25))</f>
        <v>-</v>
      </c>
      <c r="V20" s="305" t="str">
        <f>IF(SUM(V21:V25)=0,"-",SUM(V21:V25))</f>
        <v>-</v>
      </c>
      <c r="W20" s="305" t="str">
        <f>IF(SUM(W21:W25)=0,"-",SUM(W21:W25))</f>
        <v>-</v>
      </c>
      <c r="X20" s="305" t="str">
        <f>IF(SUM(X21:X25)=0,"-",SUM(X21:X25))</f>
        <v>-</v>
      </c>
      <c r="Y20" s="305" t="str">
        <f>IF(SUM(Y21:Y25)=0,"-",SUM(Y21:Y25))</f>
        <v>-</v>
      </c>
      <c r="Z20" s="305" t="str">
        <f>IF(SUM(Z21:Z25)=0,"-",SUM(Z21:Z25))</f>
        <v>-</v>
      </c>
      <c r="AA20" s="305" t="str">
        <f>IF(SUM(AA21:AA25)=0,"-",SUM(AA21:AA25))</f>
        <v>-</v>
      </c>
      <c r="AB20" s="305" t="str">
        <f>IF(SUM(AB21:AB25)=0,"-",SUM(AB21:AB25))</f>
        <v>-</v>
      </c>
      <c r="AC20" s="305" t="str">
        <f>IF(SUM(AC21:AC25)=0,"-",SUM(AC21:AC25))</f>
        <v>-</v>
      </c>
      <c r="AD20" s="305">
        <f>IF(SUM(T20:AC20)=0,"-",SUM(T20:AC20))</f>
        <v>1</v>
      </c>
      <c r="AE20" s="305" t="str">
        <f>IF(SUM(AE21:AE25)=0,"-",SUM(AE21:AE25))</f>
        <v>-</v>
      </c>
      <c r="AF20" s="305" t="str">
        <f>IF(SUM(AF21:AF25)=0,"-",SUM(AF21:AF25))</f>
        <v>-</v>
      </c>
      <c r="AG20" s="305" t="str">
        <f>IF(SUM(AG21:AG25)=0,"-",SUM(AG21:AG25))</f>
        <v>-</v>
      </c>
      <c r="AH20" s="305" t="str">
        <f>IF(SUM(AH21:AH25)=0,"-",SUM(AH21:AH25))</f>
        <v>-</v>
      </c>
      <c r="AI20" s="305" t="str">
        <f>IF(SUM(AI21:AI25)=0,"-",SUM(AI21:AI25))</f>
        <v>-</v>
      </c>
      <c r="AJ20" s="305" t="str">
        <f>IF(SUM(AJ21:AJ25)=0,"-",SUM(AJ21:AJ25))</f>
        <v>-</v>
      </c>
      <c r="AK20" s="305" t="str">
        <f>IF(SUM(AK21:AK25)=0,"-",SUM(AK21:AK25))</f>
        <v>-</v>
      </c>
      <c r="AL20" s="299"/>
      <c r="AM20" s="299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79"/>
      <c r="BA20" s="278"/>
      <c r="BB20" s="278"/>
      <c r="BC20" s="278"/>
    </row>
    <row r="21" spans="1:55" ht="19.5" customHeight="1" x14ac:dyDescent="0.5">
      <c r="A21" s="304" t="s">
        <v>81</v>
      </c>
      <c r="B21" s="303">
        <v>5</v>
      </c>
      <c r="C21" s="303">
        <v>67</v>
      </c>
      <c r="D21" s="303">
        <v>5</v>
      </c>
      <c r="E21" s="303">
        <v>2</v>
      </c>
      <c r="F21" s="303">
        <v>1</v>
      </c>
      <c r="G21" s="303">
        <v>4</v>
      </c>
      <c r="H21" s="303">
        <v>8</v>
      </c>
      <c r="I21" s="303" t="s">
        <v>5</v>
      </c>
      <c r="J21" s="303" t="s">
        <v>5</v>
      </c>
      <c r="K21" s="303">
        <v>3</v>
      </c>
      <c r="L21" s="303">
        <f>IF(SUM(B21:K21)=0,"-",SUM(B21:K21))</f>
        <v>95</v>
      </c>
      <c r="M21" s="303">
        <v>3</v>
      </c>
      <c r="N21" s="303">
        <v>4</v>
      </c>
      <c r="O21" s="303" t="s">
        <v>5</v>
      </c>
      <c r="P21" s="303" t="s">
        <v>5</v>
      </c>
      <c r="Q21" s="303" t="s">
        <v>5</v>
      </c>
      <c r="R21" s="303" t="s">
        <v>5</v>
      </c>
      <c r="S21" s="303" t="s">
        <v>5</v>
      </c>
      <c r="T21" s="303" t="s">
        <v>5</v>
      </c>
      <c r="U21" s="303" t="s">
        <v>5</v>
      </c>
      <c r="V21" s="303" t="s">
        <v>5</v>
      </c>
      <c r="W21" s="303" t="s">
        <v>5</v>
      </c>
      <c r="X21" s="303" t="s">
        <v>5</v>
      </c>
      <c r="Y21" s="303" t="s">
        <v>5</v>
      </c>
      <c r="Z21" s="303" t="s">
        <v>5</v>
      </c>
      <c r="AA21" s="303" t="s">
        <v>5</v>
      </c>
      <c r="AB21" s="303" t="s">
        <v>5</v>
      </c>
      <c r="AC21" s="303" t="s">
        <v>5</v>
      </c>
      <c r="AD21" s="303" t="s">
        <v>5</v>
      </c>
      <c r="AE21" s="303" t="s">
        <v>5</v>
      </c>
      <c r="AF21" s="303" t="s">
        <v>5</v>
      </c>
      <c r="AG21" s="303" t="s">
        <v>5</v>
      </c>
      <c r="AH21" s="303" t="s">
        <v>5</v>
      </c>
      <c r="AI21" s="303" t="s">
        <v>5</v>
      </c>
      <c r="AJ21" s="303" t="s">
        <v>5</v>
      </c>
      <c r="AK21" s="303" t="s">
        <v>5</v>
      </c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79"/>
      <c r="BA21" s="278"/>
      <c r="BB21" s="278"/>
      <c r="BC21" s="278"/>
    </row>
    <row r="22" spans="1:55" ht="19.5" customHeight="1" x14ac:dyDescent="0.5">
      <c r="A22" s="302" t="s">
        <v>85</v>
      </c>
      <c r="B22" s="300">
        <v>4</v>
      </c>
      <c r="C22" s="300">
        <v>48</v>
      </c>
      <c r="D22" s="300">
        <v>1</v>
      </c>
      <c r="E22" s="300" t="s">
        <v>5</v>
      </c>
      <c r="F22" s="300" t="s">
        <v>5</v>
      </c>
      <c r="G22" s="300" t="s">
        <v>5</v>
      </c>
      <c r="H22" s="300">
        <v>4</v>
      </c>
      <c r="I22" s="300" t="s">
        <v>5</v>
      </c>
      <c r="J22" s="300" t="s">
        <v>5</v>
      </c>
      <c r="K22" s="300">
        <v>12</v>
      </c>
      <c r="L22" s="300">
        <f>IF(SUM(B22:K22)=0,"-",SUM(B22:K22))</f>
        <v>69</v>
      </c>
      <c r="M22" s="300" t="s">
        <v>5</v>
      </c>
      <c r="N22" s="300" t="s">
        <v>5</v>
      </c>
      <c r="O22" s="300" t="s">
        <v>5</v>
      </c>
      <c r="P22" s="300" t="s">
        <v>5</v>
      </c>
      <c r="Q22" s="300" t="s">
        <v>5</v>
      </c>
      <c r="R22" s="300" t="s">
        <v>5</v>
      </c>
      <c r="S22" s="300" t="s">
        <v>5</v>
      </c>
      <c r="T22" s="300">
        <v>1</v>
      </c>
      <c r="U22" s="300" t="s">
        <v>5</v>
      </c>
      <c r="V22" s="300" t="s">
        <v>5</v>
      </c>
      <c r="W22" s="300" t="s">
        <v>5</v>
      </c>
      <c r="X22" s="300" t="s">
        <v>5</v>
      </c>
      <c r="Y22" s="300" t="s">
        <v>5</v>
      </c>
      <c r="Z22" s="300" t="s">
        <v>5</v>
      </c>
      <c r="AA22" s="300" t="s">
        <v>5</v>
      </c>
      <c r="AB22" s="300" t="s">
        <v>5</v>
      </c>
      <c r="AC22" s="300" t="s">
        <v>5</v>
      </c>
      <c r="AD22" s="300">
        <f>IF(SUM(T22:AC22)=0,"-",SUM(T22:AC22))</f>
        <v>1</v>
      </c>
      <c r="AE22" s="300" t="s">
        <v>5</v>
      </c>
      <c r="AF22" s="300" t="s">
        <v>5</v>
      </c>
      <c r="AG22" s="300" t="s">
        <v>5</v>
      </c>
      <c r="AH22" s="300" t="s">
        <v>5</v>
      </c>
      <c r="AI22" s="300" t="s">
        <v>5</v>
      </c>
      <c r="AJ22" s="300" t="s">
        <v>5</v>
      </c>
      <c r="AK22" s="300" t="s">
        <v>5</v>
      </c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79"/>
      <c r="BA22" s="278"/>
      <c r="BB22" s="278"/>
      <c r="BC22" s="278"/>
    </row>
    <row r="23" spans="1:55" ht="19.5" customHeight="1" x14ac:dyDescent="0.5">
      <c r="A23" s="302" t="s">
        <v>84</v>
      </c>
      <c r="B23" s="300" t="s">
        <v>5</v>
      </c>
      <c r="C23" s="300" t="s">
        <v>5</v>
      </c>
      <c r="D23" s="300" t="s">
        <v>5</v>
      </c>
      <c r="E23" s="300" t="s">
        <v>5</v>
      </c>
      <c r="F23" s="300">
        <v>1</v>
      </c>
      <c r="G23" s="300">
        <v>2</v>
      </c>
      <c r="H23" s="300" t="s">
        <v>5</v>
      </c>
      <c r="I23" s="300" t="s">
        <v>5</v>
      </c>
      <c r="J23" s="300" t="s">
        <v>5</v>
      </c>
      <c r="K23" s="300">
        <v>1</v>
      </c>
      <c r="L23" s="300">
        <f>IF(SUM(B23:K23)=0,"-",SUM(B23:K23))</f>
        <v>4</v>
      </c>
      <c r="M23" s="300" t="s">
        <v>5</v>
      </c>
      <c r="N23" s="300" t="s">
        <v>5</v>
      </c>
      <c r="O23" s="300" t="s">
        <v>5</v>
      </c>
      <c r="P23" s="300" t="s">
        <v>5</v>
      </c>
      <c r="Q23" s="300" t="s">
        <v>5</v>
      </c>
      <c r="R23" s="300" t="s">
        <v>5</v>
      </c>
      <c r="S23" s="300" t="s">
        <v>5</v>
      </c>
      <c r="T23" s="300" t="s">
        <v>5</v>
      </c>
      <c r="U23" s="300" t="s">
        <v>5</v>
      </c>
      <c r="V23" s="300" t="s">
        <v>5</v>
      </c>
      <c r="W23" s="300" t="s">
        <v>5</v>
      </c>
      <c r="X23" s="300" t="s">
        <v>5</v>
      </c>
      <c r="Y23" s="300" t="s">
        <v>5</v>
      </c>
      <c r="Z23" s="300" t="s">
        <v>5</v>
      </c>
      <c r="AA23" s="300" t="s">
        <v>5</v>
      </c>
      <c r="AB23" s="300" t="s">
        <v>5</v>
      </c>
      <c r="AC23" s="300" t="s">
        <v>5</v>
      </c>
      <c r="AD23" s="300" t="s">
        <v>5</v>
      </c>
      <c r="AE23" s="300" t="s">
        <v>5</v>
      </c>
      <c r="AF23" s="300" t="s">
        <v>5</v>
      </c>
      <c r="AG23" s="300" t="s">
        <v>5</v>
      </c>
      <c r="AH23" s="300" t="s">
        <v>5</v>
      </c>
      <c r="AI23" s="300" t="s">
        <v>5</v>
      </c>
      <c r="AJ23" s="300" t="s">
        <v>5</v>
      </c>
      <c r="AK23" s="300" t="s">
        <v>5</v>
      </c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79"/>
      <c r="BA23" s="278"/>
      <c r="BB23" s="278"/>
      <c r="BC23" s="278"/>
    </row>
    <row r="24" spans="1:55" ht="19.5" customHeight="1" x14ac:dyDescent="0.5">
      <c r="A24" s="302" t="s">
        <v>83</v>
      </c>
      <c r="B24" s="300" t="s">
        <v>5</v>
      </c>
      <c r="C24" s="300">
        <v>27</v>
      </c>
      <c r="D24" s="300">
        <v>4</v>
      </c>
      <c r="E24" s="300" t="s">
        <v>5</v>
      </c>
      <c r="F24" s="300" t="s">
        <v>5</v>
      </c>
      <c r="G24" s="300" t="s">
        <v>5</v>
      </c>
      <c r="H24" s="300">
        <v>7</v>
      </c>
      <c r="I24" s="300" t="s">
        <v>5</v>
      </c>
      <c r="J24" s="300" t="s">
        <v>5</v>
      </c>
      <c r="K24" s="300" t="s">
        <v>5</v>
      </c>
      <c r="L24" s="300">
        <f>IF(SUM(B24:K24)=0,"-",SUM(B24:K24))</f>
        <v>38</v>
      </c>
      <c r="M24" s="300" t="s">
        <v>5</v>
      </c>
      <c r="N24" s="300" t="s">
        <v>5</v>
      </c>
      <c r="O24" s="300" t="s">
        <v>5</v>
      </c>
      <c r="P24" s="300" t="s">
        <v>5</v>
      </c>
      <c r="Q24" s="300" t="s">
        <v>5</v>
      </c>
      <c r="R24" s="300" t="s">
        <v>5</v>
      </c>
      <c r="S24" s="300" t="s">
        <v>5</v>
      </c>
      <c r="T24" s="300" t="s">
        <v>5</v>
      </c>
      <c r="U24" s="300" t="s">
        <v>5</v>
      </c>
      <c r="V24" s="300" t="s">
        <v>5</v>
      </c>
      <c r="W24" s="300" t="s">
        <v>5</v>
      </c>
      <c r="X24" s="300" t="s">
        <v>5</v>
      </c>
      <c r="Y24" s="300" t="s">
        <v>5</v>
      </c>
      <c r="Z24" s="300" t="s">
        <v>5</v>
      </c>
      <c r="AA24" s="300" t="s">
        <v>5</v>
      </c>
      <c r="AB24" s="300" t="s">
        <v>5</v>
      </c>
      <c r="AC24" s="300" t="s">
        <v>5</v>
      </c>
      <c r="AD24" s="300" t="s">
        <v>5</v>
      </c>
      <c r="AE24" s="300" t="s">
        <v>5</v>
      </c>
      <c r="AF24" s="300" t="s">
        <v>5</v>
      </c>
      <c r="AG24" s="300" t="s">
        <v>5</v>
      </c>
      <c r="AH24" s="300" t="s">
        <v>5</v>
      </c>
      <c r="AI24" s="300" t="s">
        <v>5</v>
      </c>
      <c r="AJ24" s="300" t="s">
        <v>5</v>
      </c>
      <c r="AK24" s="300" t="s">
        <v>5</v>
      </c>
      <c r="AL24" s="299"/>
      <c r="AM24" s="299"/>
      <c r="AN24" s="299"/>
      <c r="AO24" s="299"/>
      <c r="AP24" s="299"/>
      <c r="AQ24" s="299"/>
      <c r="AR24" s="299"/>
      <c r="AS24" s="299"/>
      <c r="AT24" s="299"/>
      <c r="AU24" s="299"/>
      <c r="AV24" s="299"/>
      <c r="AW24" s="299"/>
      <c r="AX24" s="299"/>
      <c r="AY24" s="299"/>
      <c r="AZ24" s="279"/>
      <c r="BA24" s="278"/>
      <c r="BB24" s="278"/>
      <c r="BC24" s="278"/>
    </row>
    <row r="25" spans="1:55" ht="19.5" customHeight="1" x14ac:dyDescent="0.5">
      <c r="A25" s="301" t="s">
        <v>82</v>
      </c>
      <c r="B25" s="300">
        <v>5</v>
      </c>
      <c r="C25" s="300">
        <v>15</v>
      </c>
      <c r="D25" s="300">
        <v>25</v>
      </c>
      <c r="E25" s="300" t="s">
        <v>5</v>
      </c>
      <c r="F25" s="300" t="s">
        <v>5</v>
      </c>
      <c r="G25" s="300">
        <v>5</v>
      </c>
      <c r="H25" s="300" t="s">
        <v>5</v>
      </c>
      <c r="I25" s="300" t="s">
        <v>5</v>
      </c>
      <c r="J25" s="300">
        <v>2</v>
      </c>
      <c r="K25" s="300">
        <v>38</v>
      </c>
      <c r="L25" s="300">
        <f>IF(SUM(B25:K25)=0,"-",SUM(B25:K25))</f>
        <v>90</v>
      </c>
      <c r="M25" s="300" t="s">
        <v>5</v>
      </c>
      <c r="N25" s="300" t="s">
        <v>5</v>
      </c>
      <c r="O25" s="300" t="s">
        <v>5</v>
      </c>
      <c r="P25" s="300" t="s">
        <v>5</v>
      </c>
      <c r="Q25" s="300" t="s">
        <v>5</v>
      </c>
      <c r="R25" s="300" t="s">
        <v>5</v>
      </c>
      <c r="S25" s="300" t="s">
        <v>5</v>
      </c>
      <c r="T25" s="300" t="s">
        <v>5</v>
      </c>
      <c r="U25" s="300" t="s">
        <v>5</v>
      </c>
      <c r="V25" s="300" t="s">
        <v>5</v>
      </c>
      <c r="W25" s="300" t="s">
        <v>5</v>
      </c>
      <c r="X25" s="300" t="s">
        <v>5</v>
      </c>
      <c r="Y25" s="300" t="s">
        <v>5</v>
      </c>
      <c r="Z25" s="300" t="s">
        <v>5</v>
      </c>
      <c r="AA25" s="300" t="s">
        <v>5</v>
      </c>
      <c r="AB25" s="300" t="s">
        <v>5</v>
      </c>
      <c r="AC25" s="300" t="s">
        <v>5</v>
      </c>
      <c r="AD25" s="300" t="s">
        <v>5</v>
      </c>
      <c r="AE25" s="300" t="s">
        <v>5</v>
      </c>
      <c r="AF25" s="300" t="s">
        <v>5</v>
      </c>
      <c r="AG25" s="300" t="s">
        <v>5</v>
      </c>
      <c r="AH25" s="300" t="s">
        <v>5</v>
      </c>
      <c r="AI25" s="300" t="s">
        <v>5</v>
      </c>
      <c r="AJ25" s="300" t="s">
        <v>5</v>
      </c>
      <c r="AK25" s="300" t="s">
        <v>5</v>
      </c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79"/>
      <c r="BA25" s="278"/>
      <c r="BB25" s="278"/>
      <c r="BC25" s="278"/>
    </row>
    <row r="26" spans="1:55" s="295" customFormat="1" ht="30" customHeight="1" x14ac:dyDescent="0.2">
      <c r="A26" s="82" t="s">
        <v>4</v>
      </c>
      <c r="B26" s="199">
        <f>B27</f>
        <v>58</v>
      </c>
      <c r="C26" s="199">
        <f>C27</f>
        <v>18</v>
      </c>
      <c r="D26" s="199">
        <f>D27</f>
        <v>21</v>
      </c>
      <c r="E26" s="199">
        <f>E27</f>
        <v>11</v>
      </c>
      <c r="F26" s="199" t="str">
        <f>F27</f>
        <v>-</v>
      </c>
      <c r="G26" s="199">
        <f>G27</f>
        <v>2</v>
      </c>
      <c r="H26" s="199">
        <f>H27</f>
        <v>6</v>
      </c>
      <c r="I26" s="199" t="str">
        <f>I27</f>
        <v>-</v>
      </c>
      <c r="J26" s="199" t="str">
        <f>J27</f>
        <v>-</v>
      </c>
      <c r="K26" s="199">
        <f>K27</f>
        <v>87</v>
      </c>
      <c r="L26" s="199">
        <f>L27</f>
        <v>203</v>
      </c>
      <c r="M26" s="199">
        <f>M27</f>
        <v>47</v>
      </c>
      <c r="N26" s="199">
        <f>N27</f>
        <v>1</v>
      </c>
      <c r="O26" s="199">
        <f>O27</f>
        <v>1</v>
      </c>
      <c r="P26" s="199">
        <f>P27</f>
        <v>8</v>
      </c>
      <c r="Q26" s="199" t="str">
        <f>Q27</f>
        <v>-</v>
      </c>
      <c r="R26" s="199">
        <f>R27</f>
        <v>1</v>
      </c>
      <c r="S26" s="199">
        <f>S27</f>
        <v>1</v>
      </c>
      <c r="T26" s="199" t="str">
        <f>T27</f>
        <v>-</v>
      </c>
      <c r="U26" s="199" t="str">
        <f>U27</f>
        <v>-</v>
      </c>
      <c r="V26" s="199" t="str">
        <f>V27</f>
        <v>-</v>
      </c>
      <c r="W26" s="199" t="str">
        <f>W27</f>
        <v>-</v>
      </c>
      <c r="X26" s="199" t="str">
        <f>X27</f>
        <v>-</v>
      </c>
      <c r="Y26" s="199" t="str">
        <f>Y27</f>
        <v>-</v>
      </c>
      <c r="Z26" s="199" t="str">
        <f>Z27</f>
        <v>-</v>
      </c>
      <c r="AA26" s="199" t="str">
        <f>AA27</f>
        <v>-</v>
      </c>
      <c r="AB26" s="199" t="str">
        <f>AB27</f>
        <v>-</v>
      </c>
      <c r="AC26" s="199" t="str">
        <f>AC27</f>
        <v>-</v>
      </c>
      <c r="AD26" s="199" t="str">
        <f>AD27</f>
        <v>-</v>
      </c>
      <c r="AE26" s="199" t="str">
        <f>AE27</f>
        <v>-</v>
      </c>
      <c r="AF26" s="199" t="str">
        <f>AF27</f>
        <v>-</v>
      </c>
      <c r="AG26" s="199" t="str">
        <f>AG27</f>
        <v>-</v>
      </c>
      <c r="AH26" s="199" t="str">
        <f>AH27</f>
        <v>-</v>
      </c>
      <c r="AI26" s="199" t="str">
        <f>AI27</f>
        <v>-</v>
      </c>
      <c r="AJ26" s="199" t="str">
        <f>AJ27</f>
        <v>-</v>
      </c>
      <c r="AK26" s="199" t="str">
        <f>AK27</f>
        <v>-</v>
      </c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7"/>
      <c r="BA26" s="296"/>
      <c r="BB26" s="296"/>
      <c r="BC26" s="296"/>
    </row>
    <row r="27" spans="1:55" s="171" customFormat="1" ht="19.5" customHeight="1" x14ac:dyDescent="0.5">
      <c r="A27" s="203" t="s">
        <v>3</v>
      </c>
      <c r="B27" s="192">
        <f>IF(SUM(B28:B33)=0,"-",SUM(B28:B33))</f>
        <v>58</v>
      </c>
      <c r="C27" s="192">
        <f>IF(SUM(C28:C33)=0,"-",SUM(C28:C33))</f>
        <v>18</v>
      </c>
      <c r="D27" s="192">
        <f>IF(SUM(D28:D33)=0,"-",SUM(D28:D33))</f>
        <v>21</v>
      </c>
      <c r="E27" s="192">
        <f>IF(SUM(E28:E33)=0,"-",SUM(E28:E33))</f>
        <v>11</v>
      </c>
      <c r="F27" s="192" t="str">
        <f>IF(SUM(F28:F33)=0,"-",SUM(F28:F33))</f>
        <v>-</v>
      </c>
      <c r="G27" s="192">
        <f>IF(SUM(G28:G33)=0,"-",SUM(G28:G33))</f>
        <v>2</v>
      </c>
      <c r="H27" s="192">
        <f>IF(SUM(H28:H33)=0,"-",SUM(H28:H33))</f>
        <v>6</v>
      </c>
      <c r="I27" s="192" t="str">
        <f>IF(SUM(I28:I33)=0,"-",SUM(I28:I33))</f>
        <v>-</v>
      </c>
      <c r="J27" s="192" t="str">
        <f>IF(SUM(J28:J33)=0,"-",SUM(J28:J33))</f>
        <v>-</v>
      </c>
      <c r="K27" s="192">
        <f>IF(SUM(K28:K33)=0,"-",SUM(K28:K33))</f>
        <v>87</v>
      </c>
      <c r="L27" s="192">
        <f>IF(SUM(L28:L33)=0,"-",SUM(L28:L33))</f>
        <v>203</v>
      </c>
      <c r="M27" s="192">
        <f>IF(SUM(M28:M33)=0,"-",SUM(M28:M33))</f>
        <v>47</v>
      </c>
      <c r="N27" s="192">
        <f>IF(SUM(N28:N33)=0,"-",SUM(N28:N33))</f>
        <v>1</v>
      </c>
      <c r="O27" s="192">
        <f>IF(SUM(O28:O33)=0,"-",SUM(O28:O33))</f>
        <v>1</v>
      </c>
      <c r="P27" s="192">
        <f>IF(SUM(P28:P33)=0,"-",SUM(P28:P33))</f>
        <v>8</v>
      </c>
      <c r="Q27" s="192" t="str">
        <f>IF(SUM(Q28:Q33)=0,"-",SUM(Q28:Q33))</f>
        <v>-</v>
      </c>
      <c r="R27" s="192">
        <f>IF(SUM(R28:R33)=0,"-",SUM(R28:R33))</f>
        <v>1</v>
      </c>
      <c r="S27" s="192">
        <f>IF(SUM(S28:S33)=0,"-",SUM(S28:S33))</f>
        <v>1</v>
      </c>
      <c r="T27" s="192" t="str">
        <f>IF(SUM(T28:T33)=0,"-",SUM(T28:T33))</f>
        <v>-</v>
      </c>
      <c r="U27" s="192" t="str">
        <f>IF(SUM(U28:U33)=0,"-",SUM(U28:U33))</f>
        <v>-</v>
      </c>
      <c r="V27" s="192" t="str">
        <f>IF(SUM(V28:V33)=0,"-",SUM(V28:V33))</f>
        <v>-</v>
      </c>
      <c r="W27" s="192" t="str">
        <f>IF(SUM(W28:W33)=0,"-",SUM(W28:W33))</f>
        <v>-</v>
      </c>
      <c r="X27" s="192" t="str">
        <f>IF(SUM(X28:X33)=0,"-",SUM(X28:X33))</f>
        <v>-</v>
      </c>
      <c r="Y27" s="192" t="str">
        <f>IF(SUM(Y28:Y33)=0,"-",SUM(Y28:Y33))</f>
        <v>-</v>
      </c>
      <c r="Z27" s="192" t="str">
        <f>IF(SUM(Z28:Z33)=0,"-",SUM(Z28:Z33))</f>
        <v>-</v>
      </c>
      <c r="AA27" s="192" t="str">
        <f>IF(SUM(AA28:AA33)=0,"-",SUM(AA28:AA33))</f>
        <v>-</v>
      </c>
      <c r="AB27" s="192" t="str">
        <f>IF(SUM(AB28:AB33)=0,"-",SUM(AB28:AB33))</f>
        <v>-</v>
      </c>
      <c r="AC27" s="192" t="str">
        <f>IF(SUM(AC28:AC33)=0,"-",SUM(AC28:AC33))</f>
        <v>-</v>
      </c>
      <c r="AD27" s="192" t="str">
        <f>IF(SUM(AD28:AD33)=0,"-",SUM(AD28:AD33))</f>
        <v>-</v>
      </c>
      <c r="AE27" s="192" t="str">
        <f>IF(SUM(AE28:AE33)=0,"-",SUM(AE28:AE33))</f>
        <v>-</v>
      </c>
      <c r="AF27" s="192" t="str">
        <f>IF(SUM(AF28:AF33)=0,"-",SUM(AF28:AF33))</f>
        <v>-</v>
      </c>
      <c r="AG27" s="192" t="str">
        <f>IF(SUM(AG28:AG33)=0,"-",SUM(AG28:AG33))</f>
        <v>-</v>
      </c>
      <c r="AH27" s="192" t="str">
        <f>IF(SUM(AH28:AH33)=0,"-",SUM(AH28:AH33))</f>
        <v>-</v>
      </c>
      <c r="AI27" s="192" t="str">
        <f>IF(SUM(AI28:AI33)=0,"-",SUM(AI28:AI33))</f>
        <v>-</v>
      </c>
      <c r="AJ27" s="192" t="str">
        <f>IF(SUM(AJ28:AJ33)=0,"-",SUM(AJ28:AJ33))</f>
        <v>-</v>
      </c>
      <c r="AK27" s="192" t="str">
        <f>IF(SUM(AK28:AK33)=0,"-",SUM(AK28:AK33))</f>
        <v>-</v>
      </c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1"/>
      <c r="BA27" s="206"/>
      <c r="BB27" s="206"/>
      <c r="BC27" s="206"/>
    </row>
    <row r="28" spans="1:55" s="171" customFormat="1" ht="19.5" customHeight="1" x14ac:dyDescent="0.5">
      <c r="A28" s="294" t="s">
        <v>81</v>
      </c>
      <c r="B28" s="293" t="s">
        <v>5</v>
      </c>
      <c r="C28" s="293" t="s">
        <v>5</v>
      </c>
      <c r="D28" s="293">
        <v>19</v>
      </c>
      <c r="E28" s="293">
        <v>8</v>
      </c>
      <c r="F28" s="293" t="s">
        <v>5</v>
      </c>
      <c r="G28" s="293" t="s">
        <v>5</v>
      </c>
      <c r="H28" s="293" t="s">
        <v>5</v>
      </c>
      <c r="I28" s="293" t="s">
        <v>5</v>
      </c>
      <c r="J28" s="293" t="s">
        <v>5</v>
      </c>
      <c r="K28" s="293">
        <v>54</v>
      </c>
      <c r="L28" s="293">
        <v>81</v>
      </c>
      <c r="M28" s="293" t="s">
        <v>5</v>
      </c>
      <c r="N28" s="293" t="s">
        <v>5</v>
      </c>
      <c r="O28" s="293" t="s">
        <v>5</v>
      </c>
      <c r="P28" s="293" t="s">
        <v>5</v>
      </c>
      <c r="Q28" s="293" t="s">
        <v>5</v>
      </c>
      <c r="R28" s="293">
        <v>1</v>
      </c>
      <c r="S28" s="293">
        <v>1</v>
      </c>
      <c r="T28" s="293" t="s">
        <v>5</v>
      </c>
      <c r="U28" s="293" t="s">
        <v>5</v>
      </c>
      <c r="V28" s="293" t="s">
        <v>5</v>
      </c>
      <c r="W28" s="293" t="s">
        <v>5</v>
      </c>
      <c r="X28" s="293" t="s">
        <v>5</v>
      </c>
      <c r="Y28" s="293" t="s">
        <v>5</v>
      </c>
      <c r="Z28" s="293" t="s">
        <v>5</v>
      </c>
      <c r="AA28" s="293" t="s">
        <v>5</v>
      </c>
      <c r="AB28" s="293" t="s">
        <v>5</v>
      </c>
      <c r="AC28" s="293" t="s">
        <v>5</v>
      </c>
      <c r="AD28" s="293" t="s">
        <v>5</v>
      </c>
      <c r="AE28" s="293" t="s">
        <v>5</v>
      </c>
      <c r="AF28" s="293" t="s">
        <v>5</v>
      </c>
      <c r="AG28" s="293" t="s">
        <v>5</v>
      </c>
      <c r="AH28" s="293" t="s">
        <v>5</v>
      </c>
      <c r="AI28" s="293" t="s">
        <v>5</v>
      </c>
      <c r="AJ28" s="293" t="s">
        <v>5</v>
      </c>
      <c r="AK28" s="293" t="s">
        <v>5</v>
      </c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1"/>
      <c r="BA28" s="206"/>
      <c r="BB28" s="206"/>
      <c r="BC28" s="206"/>
    </row>
    <row r="29" spans="1:55" s="171" customFormat="1" ht="19.5" customHeight="1" x14ac:dyDescent="0.5">
      <c r="A29" s="183" t="s">
        <v>80</v>
      </c>
      <c r="B29" s="181" t="s">
        <v>5</v>
      </c>
      <c r="C29" s="181" t="s">
        <v>5</v>
      </c>
      <c r="D29" s="181" t="s">
        <v>5</v>
      </c>
      <c r="E29" s="181" t="s">
        <v>5</v>
      </c>
      <c r="F29" s="181" t="s">
        <v>5</v>
      </c>
      <c r="G29" s="181" t="s">
        <v>5</v>
      </c>
      <c r="H29" s="181" t="s">
        <v>5</v>
      </c>
      <c r="I29" s="181" t="s">
        <v>5</v>
      </c>
      <c r="J29" s="181" t="s">
        <v>5</v>
      </c>
      <c r="K29" s="181" t="s">
        <v>5</v>
      </c>
      <c r="L29" s="181" t="s">
        <v>5</v>
      </c>
      <c r="M29" s="181" t="s">
        <v>5</v>
      </c>
      <c r="N29" s="181" t="s">
        <v>5</v>
      </c>
      <c r="O29" s="181" t="s">
        <v>5</v>
      </c>
      <c r="P29" s="181" t="s">
        <v>5</v>
      </c>
      <c r="Q29" s="181" t="s">
        <v>5</v>
      </c>
      <c r="R29" s="181" t="s">
        <v>5</v>
      </c>
      <c r="S29" s="181" t="s">
        <v>5</v>
      </c>
      <c r="T29" s="181" t="s">
        <v>5</v>
      </c>
      <c r="U29" s="181" t="s">
        <v>5</v>
      </c>
      <c r="V29" s="181" t="s">
        <v>5</v>
      </c>
      <c r="W29" s="181" t="s">
        <v>5</v>
      </c>
      <c r="X29" s="181" t="s">
        <v>5</v>
      </c>
      <c r="Y29" s="181" t="s">
        <v>5</v>
      </c>
      <c r="Z29" s="181" t="s">
        <v>5</v>
      </c>
      <c r="AA29" s="181" t="s">
        <v>5</v>
      </c>
      <c r="AB29" s="181" t="s">
        <v>5</v>
      </c>
      <c r="AC29" s="181" t="s">
        <v>5</v>
      </c>
      <c r="AD29" s="181" t="s">
        <v>5</v>
      </c>
      <c r="AE29" s="181" t="s">
        <v>5</v>
      </c>
      <c r="AF29" s="181" t="s">
        <v>5</v>
      </c>
      <c r="AG29" s="181" t="s">
        <v>5</v>
      </c>
      <c r="AH29" s="181" t="s">
        <v>5</v>
      </c>
      <c r="AI29" s="181" t="s">
        <v>5</v>
      </c>
      <c r="AJ29" s="181" t="s">
        <v>5</v>
      </c>
      <c r="AK29" s="181" t="s">
        <v>5</v>
      </c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1"/>
      <c r="BA29" s="206"/>
      <c r="BB29" s="206"/>
      <c r="BC29" s="206"/>
    </row>
    <row r="30" spans="1:55" s="171" customFormat="1" ht="19.5" customHeight="1" x14ac:dyDescent="0.5">
      <c r="A30" s="183" t="s">
        <v>79</v>
      </c>
      <c r="B30" s="181" t="s">
        <v>5</v>
      </c>
      <c r="C30" s="181" t="s">
        <v>5</v>
      </c>
      <c r="D30" s="181">
        <v>2</v>
      </c>
      <c r="E30" s="181" t="s">
        <v>5</v>
      </c>
      <c r="F30" s="181" t="s">
        <v>5</v>
      </c>
      <c r="G30" s="181" t="s">
        <v>5</v>
      </c>
      <c r="H30" s="181" t="s">
        <v>5</v>
      </c>
      <c r="I30" s="181" t="s">
        <v>5</v>
      </c>
      <c r="J30" s="181" t="s">
        <v>5</v>
      </c>
      <c r="K30" s="181" t="s">
        <v>5</v>
      </c>
      <c r="L30" s="181">
        <f>SUM(B30:K30)</f>
        <v>2</v>
      </c>
      <c r="M30" s="181" t="s">
        <v>5</v>
      </c>
      <c r="N30" s="181" t="s">
        <v>5</v>
      </c>
      <c r="O30" s="181" t="s">
        <v>5</v>
      </c>
      <c r="P30" s="181">
        <v>8</v>
      </c>
      <c r="Q30" s="181" t="s">
        <v>5</v>
      </c>
      <c r="R30" s="181" t="s">
        <v>5</v>
      </c>
      <c r="S30" s="181" t="s">
        <v>5</v>
      </c>
      <c r="T30" s="181" t="s">
        <v>5</v>
      </c>
      <c r="U30" s="181" t="s">
        <v>5</v>
      </c>
      <c r="V30" s="181" t="s">
        <v>5</v>
      </c>
      <c r="W30" s="181" t="s">
        <v>5</v>
      </c>
      <c r="X30" s="181" t="s">
        <v>5</v>
      </c>
      <c r="Y30" s="181" t="s">
        <v>5</v>
      </c>
      <c r="Z30" s="181" t="s">
        <v>5</v>
      </c>
      <c r="AA30" s="181" t="s">
        <v>5</v>
      </c>
      <c r="AB30" s="181" t="s">
        <v>5</v>
      </c>
      <c r="AC30" s="181" t="s">
        <v>5</v>
      </c>
      <c r="AD30" s="181" t="s">
        <v>5</v>
      </c>
      <c r="AE30" s="181" t="s">
        <v>5</v>
      </c>
      <c r="AF30" s="181" t="s">
        <v>5</v>
      </c>
      <c r="AG30" s="181" t="s">
        <v>5</v>
      </c>
      <c r="AH30" s="181" t="s">
        <v>5</v>
      </c>
      <c r="AI30" s="181" t="s">
        <v>5</v>
      </c>
      <c r="AJ30" s="181" t="s">
        <v>5</v>
      </c>
      <c r="AK30" s="181" t="s">
        <v>5</v>
      </c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06"/>
      <c r="BB30" s="206"/>
      <c r="BC30" s="206"/>
    </row>
    <row r="31" spans="1:55" s="171" customFormat="1" ht="19.5" customHeight="1" x14ac:dyDescent="0.5">
      <c r="A31" s="183" t="s">
        <v>78</v>
      </c>
      <c r="B31" s="181">
        <v>58</v>
      </c>
      <c r="C31" s="181">
        <v>18</v>
      </c>
      <c r="D31" s="181" t="s">
        <v>5</v>
      </c>
      <c r="E31" s="181">
        <v>3</v>
      </c>
      <c r="F31" s="181" t="s">
        <v>5</v>
      </c>
      <c r="G31" s="181" t="s">
        <v>5</v>
      </c>
      <c r="H31" s="181">
        <v>6</v>
      </c>
      <c r="I31" s="181" t="s">
        <v>5</v>
      </c>
      <c r="J31" s="181" t="s">
        <v>5</v>
      </c>
      <c r="K31" s="181">
        <v>1</v>
      </c>
      <c r="L31" s="181">
        <f>SUM(B31:K31)</f>
        <v>86</v>
      </c>
      <c r="M31" s="181">
        <v>47</v>
      </c>
      <c r="N31" s="181">
        <v>1</v>
      </c>
      <c r="O31" s="181">
        <v>1</v>
      </c>
      <c r="P31" s="181" t="s">
        <v>5</v>
      </c>
      <c r="Q31" s="181" t="s">
        <v>5</v>
      </c>
      <c r="R31" s="181" t="s">
        <v>5</v>
      </c>
      <c r="S31" s="181" t="s">
        <v>5</v>
      </c>
      <c r="T31" s="181" t="s">
        <v>5</v>
      </c>
      <c r="U31" s="181" t="s">
        <v>5</v>
      </c>
      <c r="V31" s="181" t="s">
        <v>5</v>
      </c>
      <c r="W31" s="181" t="s">
        <v>5</v>
      </c>
      <c r="X31" s="181" t="s">
        <v>5</v>
      </c>
      <c r="Y31" s="181" t="s">
        <v>5</v>
      </c>
      <c r="Z31" s="181" t="s">
        <v>5</v>
      </c>
      <c r="AA31" s="181" t="s">
        <v>5</v>
      </c>
      <c r="AB31" s="181" t="s">
        <v>5</v>
      </c>
      <c r="AC31" s="181" t="s">
        <v>5</v>
      </c>
      <c r="AD31" s="181" t="s">
        <v>5</v>
      </c>
      <c r="AE31" s="181" t="s">
        <v>5</v>
      </c>
      <c r="AF31" s="181" t="s">
        <v>5</v>
      </c>
      <c r="AG31" s="181" t="s">
        <v>5</v>
      </c>
      <c r="AH31" s="181" t="s">
        <v>5</v>
      </c>
      <c r="AI31" s="181" t="s">
        <v>5</v>
      </c>
      <c r="AJ31" s="181" t="s">
        <v>5</v>
      </c>
      <c r="AK31" s="181" t="s">
        <v>5</v>
      </c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06"/>
      <c r="BB31" s="206"/>
      <c r="BC31" s="206"/>
    </row>
    <row r="32" spans="1:55" s="171" customFormat="1" ht="19.5" customHeight="1" x14ac:dyDescent="0.5">
      <c r="A32" s="183" t="s">
        <v>77</v>
      </c>
      <c r="B32" s="181" t="s">
        <v>5</v>
      </c>
      <c r="C32" s="181" t="s">
        <v>5</v>
      </c>
      <c r="D32" s="181" t="s">
        <v>5</v>
      </c>
      <c r="E32" s="181" t="s">
        <v>5</v>
      </c>
      <c r="F32" s="181" t="s">
        <v>5</v>
      </c>
      <c r="G32" s="181">
        <v>2</v>
      </c>
      <c r="H32" s="181" t="s">
        <v>5</v>
      </c>
      <c r="I32" s="181" t="s">
        <v>5</v>
      </c>
      <c r="J32" s="181" t="s">
        <v>5</v>
      </c>
      <c r="K32" s="181">
        <v>3</v>
      </c>
      <c r="L32" s="181">
        <f>SUM(B32:K32)</f>
        <v>5</v>
      </c>
      <c r="M32" s="181" t="s">
        <v>5</v>
      </c>
      <c r="N32" s="181" t="s">
        <v>5</v>
      </c>
      <c r="O32" s="181" t="s">
        <v>5</v>
      </c>
      <c r="P32" s="181" t="s">
        <v>5</v>
      </c>
      <c r="Q32" s="181" t="s">
        <v>5</v>
      </c>
      <c r="R32" s="181" t="s">
        <v>5</v>
      </c>
      <c r="S32" s="181" t="s">
        <v>5</v>
      </c>
      <c r="T32" s="181" t="s">
        <v>5</v>
      </c>
      <c r="U32" s="181" t="s">
        <v>5</v>
      </c>
      <c r="V32" s="181" t="s">
        <v>5</v>
      </c>
      <c r="W32" s="181" t="s">
        <v>5</v>
      </c>
      <c r="X32" s="181" t="s">
        <v>5</v>
      </c>
      <c r="Y32" s="181" t="s">
        <v>5</v>
      </c>
      <c r="Z32" s="181" t="s">
        <v>5</v>
      </c>
      <c r="AA32" s="181" t="s">
        <v>5</v>
      </c>
      <c r="AB32" s="181" t="s">
        <v>5</v>
      </c>
      <c r="AC32" s="181" t="s">
        <v>5</v>
      </c>
      <c r="AD32" s="181" t="s">
        <v>5</v>
      </c>
      <c r="AE32" s="181" t="s">
        <v>5</v>
      </c>
      <c r="AF32" s="181" t="s">
        <v>5</v>
      </c>
      <c r="AG32" s="181" t="s">
        <v>5</v>
      </c>
      <c r="AH32" s="181" t="s">
        <v>5</v>
      </c>
      <c r="AI32" s="181" t="s">
        <v>5</v>
      </c>
      <c r="AJ32" s="181" t="s">
        <v>5</v>
      </c>
      <c r="AK32" s="181" t="s">
        <v>5</v>
      </c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91"/>
      <c r="BA32" s="206"/>
      <c r="BB32" s="206"/>
      <c r="BC32" s="206"/>
    </row>
    <row r="33" spans="1:55" s="171" customFormat="1" ht="19.5" customHeight="1" x14ac:dyDescent="0.5">
      <c r="A33" s="182" t="s">
        <v>76</v>
      </c>
      <c r="B33" s="181" t="s">
        <v>5</v>
      </c>
      <c r="C33" s="181" t="s">
        <v>5</v>
      </c>
      <c r="D33" s="181" t="s">
        <v>5</v>
      </c>
      <c r="E33" s="181" t="s">
        <v>5</v>
      </c>
      <c r="F33" s="181" t="s">
        <v>5</v>
      </c>
      <c r="G33" s="181" t="s">
        <v>5</v>
      </c>
      <c r="H33" s="181" t="s">
        <v>5</v>
      </c>
      <c r="I33" s="181" t="s">
        <v>5</v>
      </c>
      <c r="J33" s="181" t="s">
        <v>5</v>
      </c>
      <c r="K33" s="181">
        <v>29</v>
      </c>
      <c r="L33" s="181">
        <f>SUM(B33:K33)</f>
        <v>29</v>
      </c>
      <c r="M33" s="181" t="s">
        <v>5</v>
      </c>
      <c r="N33" s="181" t="s">
        <v>5</v>
      </c>
      <c r="O33" s="181" t="s">
        <v>5</v>
      </c>
      <c r="P33" s="181" t="s">
        <v>5</v>
      </c>
      <c r="Q33" s="181" t="s">
        <v>5</v>
      </c>
      <c r="R33" s="181" t="s">
        <v>5</v>
      </c>
      <c r="S33" s="181" t="s">
        <v>5</v>
      </c>
      <c r="T33" s="181" t="s">
        <v>5</v>
      </c>
      <c r="U33" s="181" t="s">
        <v>5</v>
      </c>
      <c r="V33" s="181" t="s">
        <v>5</v>
      </c>
      <c r="W33" s="181" t="s">
        <v>5</v>
      </c>
      <c r="X33" s="181" t="s">
        <v>5</v>
      </c>
      <c r="Y33" s="181" t="s">
        <v>5</v>
      </c>
      <c r="Z33" s="181" t="s">
        <v>5</v>
      </c>
      <c r="AA33" s="181" t="s">
        <v>5</v>
      </c>
      <c r="AB33" s="181" t="s">
        <v>5</v>
      </c>
      <c r="AC33" s="181" t="s">
        <v>5</v>
      </c>
      <c r="AD33" s="181" t="s">
        <v>5</v>
      </c>
      <c r="AE33" s="181" t="s">
        <v>5</v>
      </c>
      <c r="AF33" s="181" t="s">
        <v>5</v>
      </c>
      <c r="AG33" s="181" t="s">
        <v>5</v>
      </c>
      <c r="AH33" s="181" t="s">
        <v>5</v>
      </c>
      <c r="AI33" s="181" t="s">
        <v>5</v>
      </c>
      <c r="AJ33" s="181" t="s">
        <v>5</v>
      </c>
      <c r="AK33" s="181" t="s">
        <v>5</v>
      </c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91"/>
      <c r="BA33" s="206"/>
      <c r="BB33" s="206"/>
      <c r="BC33" s="206"/>
    </row>
    <row r="34" spans="1:55" ht="14.5" x14ac:dyDescent="0.2">
      <c r="A34" s="290"/>
    </row>
    <row r="35" spans="1:55" ht="16" x14ac:dyDescent="0.5">
      <c r="A35" s="289" t="s">
        <v>75</v>
      </c>
    </row>
    <row r="36" spans="1:55" ht="16" x14ac:dyDescent="0.5">
      <c r="A36" s="289" t="s">
        <v>74</v>
      </c>
    </row>
    <row r="37" spans="1:55" ht="16" x14ac:dyDescent="0.5">
      <c r="A37" s="288"/>
    </row>
    <row r="38" spans="1:55" ht="16" x14ac:dyDescent="0.5">
      <c r="A38" s="288"/>
    </row>
    <row r="39" spans="1:55" ht="16" x14ac:dyDescent="0.5">
      <c r="A39" s="288"/>
    </row>
    <row r="40" spans="1:55" ht="16" x14ac:dyDescent="0.5">
      <c r="A40" s="288"/>
    </row>
  </sheetData>
  <mergeCells count="40">
    <mergeCell ref="AB3:AB5"/>
    <mergeCell ref="X3:X5"/>
    <mergeCell ref="AJ1:AK1"/>
    <mergeCell ref="Z3:Z4"/>
    <mergeCell ref="AC3:AC4"/>
    <mergeCell ref="AE4:AE5"/>
    <mergeCell ref="AF4:AG4"/>
    <mergeCell ref="AH4:AH5"/>
    <mergeCell ref="AJ4:AJ5"/>
    <mergeCell ref="AK4:AK5"/>
    <mergeCell ref="T2:AK2"/>
    <mergeCell ref="AE3:AK3"/>
    <mergeCell ref="AD3:AD5"/>
    <mergeCell ref="M3:S3"/>
    <mergeCell ref="W3:W4"/>
    <mergeCell ref="Y3:Y4"/>
    <mergeCell ref="T3:T4"/>
    <mergeCell ref="U3:U4"/>
    <mergeCell ref="M4:M5"/>
    <mergeCell ref="P4:P5"/>
    <mergeCell ref="N4:O4"/>
    <mergeCell ref="Q4:Q5"/>
    <mergeCell ref="A3:A5"/>
    <mergeCell ref="E3:E4"/>
    <mergeCell ref="B3:B4"/>
    <mergeCell ref="C3:C4"/>
    <mergeCell ref="D3:D4"/>
    <mergeCell ref="K3:K4"/>
    <mergeCell ref="F3:F5"/>
    <mergeCell ref="J3:J5"/>
    <mergeCell ref="AA3:AA5"/>
    <mergeCell ref="AI4:AI5"/>
    <mergeCell ref="B2:S2"/>
    <mergeCell ref="R4:R5"/>
    <mergeCell ref="S4:S5"/>
    <mergeCell ref="H3:H4"/>
    <mergeCell ref="G3:G4"/>
    <mergeCell ref="V3:V4"/>
    <mergeCell ref="L3:L5"/>
    <mergeCell ref="I3:I5"/>
  </mergeCells>
  <phoneticPr fontId="6"/>
  <pageMargins left="0.59055118110236227" right="0.27559055118110237" top="0.98425196850393704" bottom="0.78740157480314965" header="0" footer="0"/>
  <pageSetup paperSize="9" scale="55" orientation="landscape" r:id="rId1"/>
  <headerFooter alignWithMargins="0"/>
  <rowBreaks count="6" manualBreakCount="6">
    <brk id="326" min="53217" max="327" man="1"/>
    <brk id="330" min="49617" max="331" man="1"/>
    <brk id="334" min="29693" max="335" man="1"/>
    <brk id="4801" min="333" max="22917" man="1"/>
    <brk id="8313" min="329" max="28805" man="1"/>
    <brk id="11549" min="325" max="3234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showGridLines="0" zoomScaleNormal="100" zoomScaleSheetLayoutView="75" workbookViewId="0">
      <pane xSplit="1" ySplit="6" topLeftCell="B13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10" defaultRowHeight="13" x14ac:dyDescent="0.2"/>
  <cols>
    <col min="1" max="1" width="17.90625" style="287" customWidth="1"/>
    <col min="2" max="2" width="12.7265625" style="169" customWidth="1"/>
    <col min="3" max="3" width="9.36328125" style="286" customWidth="1"/>
    <col min="4" max="4" width="9.36328125" style="169" customWidth="1"/>
    <col min="5" max="5" width="9.36328125" style="286" customWidth="1"/>
    <col min="6" max="7" width="10.36328125" style="169" customWidth="1"/>
    <col min="8" max="12" width="6.453125" style="169" customWidth="1"/>
    <col min="13" max="13" width="6.90625" style="169" customWidth="1"/>
    <col min="14" max="14" width="7.08984375" style="169" customWidth="1"/>
    <col min="15" max="15" width="6.26953125" style="169" customWidth="1"/>
    <col min="16" max="16" width="6.453125" style="169" customWidth="1"/>
    <col min="17" max="17" width="11.6328125" style="169" customWidth="1"/>
    <col min="18" max="26" width="9.6328125" style="169" customWidth="1"/>
    <col min="27" max="27" width="9.6328125" style="169" bestFit="1" customWidth="1"/>
    <col min="28" max="28" width="10.36328125" style="169" customWidth="1"/>
    <col min="29" max="29" width="11.36328125" style="169" customWidth="1"/>
    <col min="30" max="34" width="9.6328125" style="169" customWidth="1"/>
    <col min="35" max="36" width="5.08984375" style="169" customWidth="1"/>
    <col min="37" max="37" width="6.453125" style="169" customWidth="1"/>
    <col min="38" max="38" width="5.36328125" style="169" customWidth="1"/>
    <col min="39" max="39" width="6.08984375" style="169" customWidth="1"/>
    <col min="40" max="42" width="5.36328125" style="169" customWidth="1"/>
    <col min="43" max="43" width="5.36328125" style="170" customWidth="1"/>
    <col min="44" max="45" width="10" style="170" customWidth="1"/>
    <col min="46" max="16384" width="10" style="169"/>
  </cols>
  <sheetData>
    <row r="1" spans="1:47" ht="27" customHeight="1" x14ac:dyDescent="0.5">
      <c r="A1" s="290" t="s">
        <v>142</v>
      </c>
      <c r="B1" s="363"/>
      <c r="C1" s="357"/>
      <c r="D1" s="363"/>
      <c r="E1" s="357"/>
      <c r="F1" s="356"/>
      <c r="G1" s="356"/>
      <c r="H1" s="356"/>
      <c r="I1" s="356"/>
      <c r="J1" s="356"/>
      <c r="K1" s="356"/>
      <c r="L1" s="356"/>
      <c r="M1" s="356"/>
      <c r="N1" s="355" t="s">
        <v>119</v>
      </c>
      <c r="O1" s="355"/>
      <c r="P1" s="355"/>
      <c r="Q1" s="356"/>
      <c r="R1" s="356"/>
      <c r="S1" s="356"/>
      <c r="T1" s="356"/>
      <c r="U1" s="356"/>
      <c r="V1" s="356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411"/>
      <c r="AS1" s="410"/>
      <c r="AT1" s="410"/>
      <c r="AU1" s="410"/>
    </row>
    <row r="2" spans="1:47" ht="20.25" customHeight="1" x14ac:dyDescent="0.5">
      <c r="A2" s="404"/>
      <c r="B2" s="409" t="s">
        <v>141</v>
      </c>
      <c r="C2" s="408"/>
      <c r="D2" s="408"/>
      <c r="E2" s="408"/>
      <c r="F2" s="408"/>
      <c r="G2" s="407"/>
      <c r="H2" s="406" t="s">
        <v>140</v>
      </c>
      <c r="I2" s="397"/>
      <c r="J2" s="405"/>
      <c r="K2" s="397" t="s">
        <v>139</v>
      </c>
      <c r="L2" s="397"/>
      <c r="M2" s="397"/>
      <c r="N2" s="397"/>
      <c r="O2" s="397"/>
      <c r="P2" s="405"/>
      <c r="Q2" s="376"/>
      <c r="R2" s="376"/>
      <c r="S2" s="376"/>
      <c r="T2" s="376"/>
      <c r="U2" s="376"/>
      <c r="V2" s="37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279"/>
      <c r="AS2" s="278"/>
      <c r="AT2" s="278"/>
      <c r="AU2" s="278"/>
    </row>
    <row r="3" spans="1:47" ht="20.25" customHeight="1" x14ac:dyDescent="0.5">
      <c r="A3" s="404"/>
      <c r="B3" s="402" t="s">
        <v>138</v>
      </c>
      <c r="C3" s="403"/>
      <c r="D3" s="403"/>
      <c r="E3" s="401"/>
      <c r="F3" s="402" t="s">
        <v>137</v>
      </c>
      <c r="G3" s="401"/>
      <c r="H3" s="400" t="s">
        <v>136</v>
      </c>
      <c r="I3" s="399" t="s">
        <v>135</v>
      </c>
      <c r="J3" s="398" t="s">
        <v>134</v>
      </c>
      <c r="K3" s="397" t="s">
        <v>133</v>
      </c>
      <c r="L3" s="396"/>
      <c r="M3" s="396"/>
      <c r="N3" s="395" t="s">
        <v>132</v>
      </c>
      <c r="O3" s="394"/>
      <c r="P3" s="394"/>
      <c r="Q3" s="376"/>
      <c r="R3" s="376"/>
      <c r="S3" s="376"/>
      <c r="T3" s="376"/>
      <c r="U3" s="376"/>
      <c r="V3" s="37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279"/>
      <c r="AS3" s="278"/>
      <c r="AT3" s="278"/>
      <c r="AU3" s="278"/>
    </row>
    <row r="4" spans="1:47" ht="20.25" customHeight="1" x14ac:dyDescent="0.5">
      <c r="A4" s="393"/>
      <c r="B4" s="391"/>
      <c r="C4" s="392"/>
      <c r="D4" s="392"/>
      <c r="E4" s="390"/>
      <c r="F4" s="391"/>
      <c r="G4" s="390"/>
      <c r="H4" s="389"/>
      <c r="I4" s="388"/>
      <c r="J4" s="387"/>
      <c r="K4" s="369" t="s">
        <v>131</v>
      </c>
      <c r="L4" s="368" t="s">
        <v>130</v>
      </c>
      <c r="M4" s="368" t="s">
        <v>129</v>
      </c>
      <c r="N4" s="368" t="s">
        <v>131</v>
      </c>
      <c r="O4" s="368" t="s">
        <v>130</v>
      </c>
      <c r="P4" s="368" t="s">
        <v>129</v>
      </c>
      <c r="Q4" s="376"/>
      <c r="R4" s="376"/>
      <c r="S4" s="376"/>
      <c r="T4" s="376"/>
      <c r="U4" s="376"/>
      <c r="V4" s="37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279"/>
      <c r="AS4" s="278"/>
      <c r="AT4" s="278"/>
      <c r="AU4" s="278"/>
    </row>
    <row r="5" spans="1:47" ht="40.5" customHeight="1" x14ac:dyDescent="0.5">
      <c r="A5" s="386"/>
      <c r="B5" s="385"/>
      <c r="C5" s="384"/>
      <c r="D5" s="383" t="s">
        <v>128</v>
      </c>
      <c r="E5" s="382"/>
      <c r="F5" s="381"/>
      <c r="G5" s="380"/>
      <c r="H5" s="379"/>
      <c r="I5" s="378"/>
      <c r="J5" s="377"/>
      <c r="K5" s="369"/>
      <c r="L5" s="368"/>
      <c r="M5" s="368"/>
      <c r="N5" s="368"/>
      <c r="O5" s="368"/>
      <c r="P5" s="368"/>
      <c r="Q5" s="376"/>
      <c r="R5" s="376"/>
      <c r="S5" s="376"/>
      <c r="T5" s="376"/>
      <c r="U5" s="376"/>
      <c r="V5" s="37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279"/>
      <c r="AS5" s="278"/>
      <c r="AT5" s="278"/>
      <c r="AU5" s="278"/>
    </row>
    <row r="6" spans="1:47" ht="28.5" customHeight="1" x14ac:dyDescent="0.5">
      <c r="A6" s="375"/>
      <c r="B6" s="373" t="s">
        <v>127</v>
      </c>
      <c r="C6" s="373" t="s">
        <v>114</v>
      </c>
      <c r="D6" s="374" t="s">
        <v>127</v>
      </c>
      <c r="E6" s="373" t="s">
        <v>114</v>
      </c>
      <c r="F6" s="373" t="s">
        <v>127</v>
      </c>
      <c r="G6" s="373" t="s">
        <v>114</v>
      </c>
      <c r="H6" s="372"/>
      <c r="I6" s="371"/>
      <c r="J6" s="370"/>
      <c r="K6" s="369"/>
      <c r="L6" s="368"/>
      <c r="M6" s="368"/>
      <c r="N6" s="368"/>
      <c r="O6" s="368"/>
      <c r="P6" s="368"/>
      <c r="Q6" s="356"/>
      <c r="R6" s="356"/>
      <c r="S6" s="356"/>
      <c r="T6" s="356"/>
      <c r="U6" s="356"/>
      <c r="V6" s="356"/>
      <c r="AQ6" s="169"/>
      <c r="AR6" s="279"/>
      <c r="AS6" s="278"/>
      <c r="AT6" s="278"/>
      <c r="AU6" s="278"/>
    </row>
    <row r="7" spans="1:47" ht="13.5" customHeight="1" x14ac:dyDescent="0.5">
      <c r="A7" s="367" t="s">
        <v>95</v>
      </c>
      <c r="B7" s="318">
        <v>323</v>
      </c>
      <c r="C7" s="318">
        <v>8748</v>
      </c>
      <c r="D7" s="317">
        <v>56</v>
      </c>
      <c r="E7" s="318">
        <v>6154</v>
      </c>
      <c r="F7" s="318">
        <v>100</v>
      </c>
      <c r="G7" s="318">
        <v>2458</v>
      </c>
      <c r="H7" s="318">
        <v>4</v>
      </c>
      <c r="I7" s="318">
        <v>7</v>
      </c>
      <c r="J7" s="318">
        <v>417</v>
      </c>
      <c r="K7" s="317">
        <v>4060</v>
      </c>
      <c r="L7" s="318">
        <v>27375</v>
      </c>
      <c r="M7" s="318">
        <v>16595</v>
      </c>
      <c r="N7" s="318">
        <v>316</v>
      </c>
      <c r="O7" s="366">
        <v>1626</v>
      </c>
      <c r="P7" s="318">
        <v>2556</v>
      </c>
      <c r="Q7" s="356"/>
      <c r="R7" s="356"/>
      <c r="S7" s="356"/>
      <c r="T7" s="356"/>
      <c r="U7" s="356"/>
      <c r="V7" s="356"/>
      <c r="AQ7" s="169"/>
      <c r="AR7" s="279"/>
      <c r="AS7" s="278"/>
      <c r="AT7" s="278"/>
      <c r="AU7" s="278"/>
    </row>
    <row r="8" spans="1:47" s="307" customFormat="1" ht="30" customHeight="1" x14ac:dyDescent="0.2">
      <c r="A8" s="315" t="s">
        <v>10</v>
      </c>
      <c r="B8" s="20">
        <f>IF(SUM(B9,B19)=0,"-",SUM(B9,B19))</f>
        <v>42</v>
      </c>
      <c r="C8" s="20">
        <f>IF(SUM(C9,C19)=0,"-",SUM(C9,C19))</f>
        <v>1026</v>
      </c>
      <c r="D8" s="20" t="str">
        <f>IF(SUM(D9,D19)=0,"-",SUM(D9,D19))</f>
        <v>-</v>
      </c>
      <c r="E8" s="20" t="str">
        <f>IF(SUM(E9,E19)=0,"-",SUM(E9,E19))</f>
        <v>-</v>
      </c>
      <c r="F8" s="20">
        <f>IF(SUM(F9,F19)=0,"-",SUM(F9,F19))</f>
        <v>2</v>
      </c>
      <c r="G8" s="20">
        <f>IF(SUM(G9,G19)=0,"-",SUM(G9,G19))</f>
        <v>259</v>
      </c>
      <c r="H8" s="20">
        <f>IF(SUM(H9,H19)=0,"-",SUM(H9,H19))</f>
        <v>2</v>
      </c>
      <c r="I8" s="20">
        <f>IF(SUM(I9,I19)=0,"-",SUM(I9,I19))</f>
        <v>5</v>
      </c>
      <c r="J8" s="20">
        <f>IF(SUM(J9,J19)=0,"-",SUM(J9,J19))</f>
        <v>155</v>
      </c>
      <c r="K8" s="20">
        <f>IF(SUM(K9,K19)=0,"-",SUM(K9,K19))</f>
        <v>328</v>
      </c>
      <c r="L8" s="20">
        <f>IF(SUM(L9,L19)=0,"-",SUM(L9,L19))</f>
        <v>2146</v>
      </c>
      <c r="M8" s="20">
        <f>IF(SUM(M9,M19)=0,"-",SUM(M9,M19))</f>
        <v>867</v>
      </c>
      <c r="N8" s="20">
        <f>IF(SUM(N9,N19)=0,"-",SUM(N9,N19))</f>
        <v>35</v>
      </c>
      <c r="O8" s="20">
        <f>IF(SUM(O9,O19)=0,"-",SUM(O9,O19))</f>
        <v>157</v>
      </c>
      <c r="P8" s="20">
        <f>IF(SUM(P9,P19)=0,"-",SUM(P9,P19))</f>
        <v>175</v>
      </c>
      <c r="Q8" s="362"/>
      <c r="R8" s="362"/>
      <c r="S8" s="362"/>
      <c r="T8" s="362"/>
      <c r="U8" s="362"/>
      <c r="V8" s="362"/>
      <c r="AR8" s="309"/>
      <c r="AS8" s="308"/>
      <c r="AT8" s="308"/>
      <c r="AU8" s="308"/>
    </row>
    <row r="9" spans="1:47" ht="13.5" customHeight="1" x14ac:dyDescent="0.5">
      <c r="A9" s="15" t="s">
        <v>9</v>
      </c>
      <c r="B9" s="305">
        <f>SUM(B10:B18)</f>
        <v>26</v>
      </c>
      <c r="C9" s="305">
        <f>SUM(C10:C18)</f>
        <v>624</v>
      </c>
      <c r="D9" s="305" t="s">
        <v>5</v>
      </c>
      <c r="E9" s="305" t="s">
        <v>5</v>
      </c>
      <c r="F9" s="305" t="s">
        <v>5</v>
      </c>
      <c r="G9" s="305" t="s">
        <v>5</v>
      </c>
      <c r="H9" s="305">
        <f>IF(SUM(H10:H18)=0,"-",SUM(H10:H18))</f>
        <v>2</v>
      </c>
      <c r="I9" s="305">
        <f>IF(SUM(I10:I18)=0,"-",SUM(I10:I18))</f>
        <v>5</v>
      </c>
      <c r="J9" s="305">
        <f>IF(SUM(J10:J18)=0,"-",SUM(J10:J18))</f>
        <v>155</v>
      </c>
      <c r="K9" s="305">
        <f>IF(SUM(K10:K18)=0,"-",SUM(K10:K18))</f>
        <v>99</v>
      </c>
      <c r="L9" s="305">
        <f>IF(SUM(L10:L18)=0,"-",SUM(L10:L18))</f>
        <v>450</v>
      </c>
      <c r="M9" s="305">
        <f>IF(SUM(M10:M18)=0,"-",SUM(M10:M18))</f>
        <v>160</v>
      </c>
      <c r="N9" s="305">
        <f>IF(SUM(N10:N18)=0,"-",SUM(N10:N18))</f>
        <v>9</v>
      </c>
      <c r="O9" s="305">
        <f>IF(SUM(O10:O18)=0,"-",SUM(O10:O18))</f>
        <v>25</v>
      </c>
      <c r="P9" s="305">
        <f>IF(SUM(P10:P18)=0,"-",SUM(P10:P18))</f>
        <v>29</v>
      </c>
      <c r="Q9" s="361"/>
      <c r="R9" s="356"/>
      <c r="S9" s="356"/>
      <c r="T9" s="356"/>
      <c r="U9" s="356"/>
      <c r="V9" s="356"/>
      <c r="AQ9" s="169"/>
      <c r="AR9" s="279"/>
      <c r="AS9" s="278"/>
      <c r="AT9" s="278"/>
      <c r="AU9" s="278"/>
    </row>
    <row r="10" spans="1:47" ht="13.5" customHeight="1" x14ac:dyDescent="0.5">
      <c r="A10" s="312" t="s">
        <v>81</v>
      </c>
      <c r="B10" s="303">
        <v>12</v>
      </c>
      <c r="C10" s="303">
        <v>243</v>
      </c>
      <c r="D10" s="303" t="s">
        <v>2</v>
      </c>
      <c r="E10" s="303" t="s">
        <v>2</v>
      </c>
      <c r="F10" s="303" t="s">
        <v>2</v>
      </c>
      <c r="G10" s="303" t="s">
        <v>2</v>
      </c>
      <c r="H10" s="303">
        <v>2</v>
      </c>
      <c r="I10" s="303">
        <v>5</v>
      </c>
      <c r="J10" s="303">
        <v>155</v>
      </c>
      <c r="K10" s="303" t="s">
        <v>2</v>
      </c>
      <c r="L10" s="303" t="s">
        <v>2</v>
      </c>
      <c r="M10" s="303" t="s">
        <v>2</v>
      </c>
      <c r="N10" s="303" t="s">
        <v>2</v>
      </c>
      <c r="O10" s="303" t="s">
        <v>2</v>
      </c>
      <c r="P10" s="303" t="s">
        <v>2</v>
      </c>
      <c r="Q10" s="361"/>
      <c r="R10" s="356"/>
      <c r="S10" s="356"/>
      <c r="T10" s="356"/>
      <c r="U10" s="356"/>
      <c r="V10" s="356"/>
      <c r="AQ10" s="169"/>
      <c r="AR10" s="279"/>
      <c r="AS10" s="278"/>
      <c r="AT10" s="278"/>
      <c r="AU10" s="278"/>
    </row>
    <row r="11" spans="1:47" ht="13.5" customHeight="1" x14ac:dyDescent="0.5">
      <c r="A11" s="302" t="s">
        <v>94</v>
      </c>
      <c r="B11" s="300">
        <v>14</v>
      </c>
      <c r="C11" s="300">
        <v>381</v>
      </c>
      <c r="D11" s="300" t="s">
        <v>2</v>
      </c>
      <c r="E11" s="300" t="s">
        <v>2</v>
      </c>
      <c r="F11" s="300" t="s">
        <v>2</v>
      </c>
      <c r="G11" s="300" t="s">
        <v>2</v>
      </c>
      <c r="H11" s="300" t="s">
        <v>2</v>
      </c>
      <c r="I11" s="300" t="s">
        <v>2</v>
      </c>
      <c r="J11" s="300" t="s">
        <v>2</v>
      </c>
      <c r="K11" s="300">
        <v>29</v>
      </c>
      <c r="L11" s="300">
        <v>155</v>
      </c>
      <c r="M11" s="300">
        <v>67</v>
      </c>
      <c r="N11" s="300">
        <v>2</v>
      </c>
      <c r="O11" s="300">
        <v>10</v>
      </c>
      <c r="P11" s="300">
        <v>12</v>
      </c>
      <c r="Q11" s="361"/>
      <c r="R11" s="356"/>
      <c r="S11" s="356"/>
      <c r="T11" s="356"/>
      <c r="U11" s="356"/>
      <c r="V11" s="356"/>
      <c r="AQ11" s="169"/>
      <c r="AR11" s="279"/>
      <c r="AS11" s="278"/>
      <c r="AT11" s="278"/>
      <c r="AU11" s="278"/>
    </row>
    <row r="12" spans="1:47" ht="13.5" customHeight="1" x14ac:dyDescent="0.5">
      <c r="A12" s="302" t="s">
        <v>93</v>
      </c>
      <c r="B12" s="300" t="s">
        <v>2</v>
      </c>
      <c r="C12" s="300" t="s">
        <v>2</v>
      </c>
      <c r="D12" s="300" t="s">
        <v>2</v>
      </c>
      <c r="E12" s="300" t="s">
        <v>2</v>
      </c>
      <c r="F12" s="300" t="s">
        <v>2</v>
      </c>
      <c r="G12" s="300" t="s">
        <v>2</v>
      </c>
      <c r="H12" s="300" t="s">
        <v>2</v>
      </c>
      <c r="I12" s="300" t="s">
        <v>2</v>
      </c>
      <c r="J12" s="300" t="s">
        <v>2</v>
      </c>
      <c r="K12" s="300">
        <v>3</v>
      </c>
      <c r="L12" s="300">
        <v>20</v>
      </c>
      <c r="M12" s="300">
        <v>6</v>
      </c>
      <c r="N12" s="300" t="s">
        <v>2</v>
      </c>
      <c r="O12" s="300">
        <v>2</v>
      </c>
      <c r="P12" s="300">
        <v>1</v>
      </c>
      <c r="Q12" s="361"/>
      <c r="R12" s="356"/>
      <c r="S12" s="356"/>
      <c r="T12" s="356"/>
      <c r="U12" s="356"/>
      <c r="V12" s="356"/>
      <c r="AQ12" s="169"/>
      <c r="AR12" s="279"/>
      <c r="AS12" s="278"/>
      <c r="AT12" s="278"/>
      <c r="AU12" s="278"/>
    </row>
    <row r="13" spans="1:47" ht="13.5" customHeight="1" x14ac:dyDescent="0.5">
      <c r="A13" s="302" t="s">
        <v>92</v>
      </c>
      <c r="B13" s="300" t="s">
        <v>2</v>
      </c>
      <c r="C13" s="300" t="s">
        <v>2</v>
      </c>
      <c r="D13" s="300" t="s">
        <v>2</v>
      </c>
      <c r="E13" s="300" t="s">
        <v>2</v>
      </c>
      <c r="F13" s="300" t="s">
        <v>2</v>
      </c>
      <c r="G13" s="300" t="s">
        <v>2</v>
      </c>
      <c r="H13" s="300" t="s">
        <v>2</v>
      </c>
      <c r="I13" s="300" t="s">
        <v>2</v>
      </c>
      <c r="J13" s="300" t="s">
        <v>2</v>
      </c>
      <c r="K13" s="300">
        <v>4</v>
      </c>
      <c r="L13" s="300">
        <v>20</v>
      </c>
      <c r="M13" s="300">
        <v>4</v>
      </c>
      <c r="N13" s="300" t="s">
        <v>2</v>
      </c>
      <c r="O13" s="300">
        <v>1</v>
      </c>
      <c r="P13" s="300" t="s">
        <v>2</v>
      </c>
      <c r="Q13" s="361"/>
      <c r="R13" s="356"/>
      <c r="S13" s="356"/>
      <c r="T13" s="356"/>
      <c r="U13" s="356"/>
      <c r="V13" s="356"/>
      <c r="AQ13" s="169"/>
      <c r="AR13" s="279"/>
      <c r="AS13" s="278"/>
      <c r="AT13" s="278"/>
      <c r="AU13" s="278"/>
    </row>
    <row r="14" spans="1:47" ht="13.5" customHeight="1" x14ac:dyDescent="0.5">
      <c r="A14" s="302" t="s">
        <v>91</v>
      </c>
      <c r="B14" s="300" t="s">
        <v>2</v>
      </c>
      <c r="C14" s="300" t="s">
        <v>2</v>
      </c>
      <c r="D14" s="300" t="s">
        <v>2</v>
      </c>
      <c r="E14" s="300" t="s">
        <v>2</v>
      </c>
      <c r="F14" s="300" t="s">
        <v>2</v>
      </c>
      <c r="G14" s="300" t="s">
        <v>2</v>
      </c>
      <c r="H14" s="300" t="s">
        <v>2</v>
      </c>
      <c r="I14" s="300" t="s">
        <v>2</v>
      </c>
      <c r="J14" s="300" t="s">
        <v>2</v>
      </c>
      <c r="K14" s="300">
        <v>1</v>
      </c>
      <c r="L14" s="300">
        <v>11</v>
      </c>
      <c r="M14" s="300">
        <v>5</v>
      </c>
      <c r="N14" s="300">
        <v>1</v>
      </c>
      <c r="O14" s="300" t="s">
        <v>2</v>
      </c>
      <c r="P14" s="300">
        <v>1</v>
      </c>
      <c r="Q14" s="361"/>
      <c r="R14" s="356"/>
      <c r="S14" s="356"/>
      <c r="T14" s="356"/>
      <c r="U14" s="356"/>
      <c r="V14" s="356"/>
      <c r="AQ14" s="169"/>
      <c r="AR14" s="279"/>
      <c r="AS14" s="278"/>
      <c r="AT14" s="278"/>
      <c r="AU14" s="278"/>
    </row>
    <row r="15" spans="1:47" ht="13.5" customHeight="1" x14ac:dyDescent="0.5">
      <c r="A15" s="302" t="s">
        <v>90</v>
      </c>
      <c r="B15" s="300" t="s">
        <v>2</v>
      </c>
      <c r="C15" s="300" t="s">
        <v>2</v>
      </c>
      <c r="D15" s="300" t="s">
        <v>2</v>
      </c>
      <c r="E15" s="300" t="s">
        <v>2</v>
      </c>
      <c r="F15" s="300" t="s">
        <v>2</v>
      </c>
      <c r="G15" s="300" t="s">
        <v>2</v>
      </c>
      <c r="H15" s="300" t="s">
        <v>2</v>
      </c>
      <c r="I15" s="300" t="s">
        <v>2</v>
      </c>
      <c r="J15" s="300" t="s">
        <v>2</v>
      </c>
      <c r="K15" s="300">
        <v>3</v>
      </c>
      <c r="L15" s="300">
        <v>15</v>
      </c>
      <c r="M15" s="300">
        <v>5</v>
      </c>
      <c r="N15" s="300" t="s">
        <v>2</v>
      </c>
      <c r="O15" s="300" t="s">
        <v>2</v>
      </c>
      <c r="P15" s="300" t="s">
        <v>2</v>
      </c>
      <c r="Q15" s="361"/>
      <c r="R15" s="356"/>
      <c r="S15" s="356"/>
      <c r="T15" s="356"/>
      <c r="U15" s="356"/>
      <c r="V15" s="356"/>
      <c r="AQ15" s="169"/>
      <c r="AR15" s="279"/>
      <c r="AS15" s="278"/>
      <c r="AT15" s="278"/>
      <c r="AU15" s="278"/>
    </row>
    <row r="16" spans="1:47" ht="13.5" customHeight="1" x14ac:dyDescent="0.5">
      <c r="A16" s="302" t="s">
        <v>89</v>
      </c>
      <c r="B16" s="300" t="s">
        <v>2</v>
      </c>
      <c r="C16" s="300" t="s">
        <v>2</v>
      </c>
      <c r="D16" s="300" t="s">
        <v>2</v>
      </c>
      <c r="E16" s="300" t="s">
        <v>2</v>
      </c>
      <c r="F16" s="300" t="s">
        <v>2</v>
      </c>
      <c r="G16" s="300" t="s">
        <v>2</v>
      </c>
      <c r="H16" s="300" t="s">
        <v>2</v>
      </c>
      <c r="I16" s="300" t="s">
        <v>2</v>
      </c>
      <c r="J16" s="300" t="s">
        <v>2</v>
      </c>
      <c r="K16" s="300">
        <v>33</v>
      </c>
      <c r="L16" s="300">
        <v>161</v>
      </c>
      <c r="M16" s="300">
        <v>55</v>
      </c>
      <c r="N16" s="300">
        <v>4</v>
      </c>
      <c r="O16" s="300">
        <v>8</v>
      </c>
      <c r="P16" s="300">
        <v>11</v>
      </c>
      <c r="Q16" s="361"/>
      <c r="R16" s="356"/>
      <c r="S16" s="356"/>
      <c r="T16" s="356"/>
      <c r="U16" s="356"/>
      <c r="V16" s="356"/>
      <c r="AQ16" s="169"/>
      <c r="AR16" s="279"/>
      <c r="AS16" s="278"/>
      <c r="AT16" s="278"/>
      <c r="AU16" s="278"/>
    </row>
    <row r="17" spans="1:47" ht="13.5" customHeight="1" x14ac:dyDescent="0.5">
      <c r="A17" s="302" t="s">
        <v>88</v>
      </c>
      <c r="B17" s="300" t="s">
        <v>2</v>
      </c>
      <c r="C17" s="300" t="s">
        <v>2</v>
      </c>
      <c r="D17" s="300" t="s">
        <v>2</v>
      </c>
      <c r="E17" s="300" t="s">
        <v>2</v>
      </c>
      <c r="F17" s="300" t="s">
        <v>2</v>
      </c>
      <c r="G17" s="300" t="s">
        <v>2</v>
      </c>
      <c r="H17" s="300" t="s">
        <v>2</v>
      </c>
      <c r="I17" s="300" t="s">
        <v>2</v>
      </c>
      <c r="J17" s="300" t="s">
        <v>2</v>
      </c>
      <c r="K17" s="300" t="s">
        <v>2</v>
      </c>
      <c r="L17" s="300">
        <v>9</v>
      </c>
      <c r="M17" s="300" t="s">
        <v>2</v>
      </c>
      <c r="N17" s="300" t="s">
        <v>2</v>
      </c>
      <c r="O17" s="300">
        <v>1</v>
      </c>
      <c r="P17" s="300" t="s">
        <v>2</v>
      </c>
      <c r="Q17" s="361"/>
      <c r="R17" s="356"/>
      <c r="S17" s="356"/>
      <c r="T17" s="356"/>
      <c r="U17" s="356"/>
      <c r="V17" s="356"/>
      <c r="AQ17" s="169"/>
      <c r="AR17" s="279"/>
      <c r="AS17" s="278"/>
      <c r="AT17" s="278"/>
      <c r="AU17" s="278"/>
    </row>
    <row r="18" spans="1:47" ht="13.5" customHeight="1" x14ac:dyDescent="0.5">
      <c r="A18" s="301" t="s">
        <v>87</v>
      </c>
      <c r="B18" s="300" t="s">
        <v>2</v>
      </c>
      <c r="C18" s="300" t="s">
        <v>2</v>
      </c>
      <c r="D18" s="300" t="s">
        <v>2</v>
      </c>
      <c r="E18" s="300" t="s">
        <v>2</v>
      </c>
      <c r="F18" s="300" t="s">
        <v>2</v>
      </c>
      <c r="G18" s="300" t="s">
        <v>2</v>
      </c>
      <c r="H18" s="300" t="s">
        <v>2</v>
      </c>
      <c r="I18" s="300" t="s">
        <v>2</v>
      </c>
      <c r="J18" s="300" t="s">
        <v>2</v>
      </c>
      <c r="K18" s="300">
        <v>26</v>
      </c>
      <c r="L18" s="300">
        <v>59</v>
      </c>
      <c r="M18" s="300">
        <v>18</v>
      </c>
      <c r="N18" s="300">
        <v>2</v>
      </c>
      <c r="O18" s="300">
        <v>3</v>
      </c>
      <c r="P18" s="300">
        <v>4</v>
      </c>
      <c r="Q18" s="361"/>
      <c r="R18" s="356"/>
      <c r="S18" s="356"/>
      <c r="T18" s="356"/>
      <c r="U18" s="356"/>
      <c r="V18" s="356"/>
      <c r="AQ18" s="169"/>
      <c r="AR18" s="279"/>
      <c r="AS18" s="278"/>
      <c r="AT18" s="278"/>
      <c r="AU18" s="278"/>
    </row>
    <row r="19" spans="1:47" ht="13.5" customHeight="1" x14ac:dyDescent="0.5">
      <c r="A19" s="365" t="s">
        <v>86</v>
      </c>
      <c r="B19" s="305">
        <v>16</v>
      </c>
      <c r="C19" s="305">
        <v>402</v>
      </c>
      <c r="D19" s="305" t="s">
        <v>2</v>
      </c>
      <c r="E19" s="305" t="s">
        <v>2</v>
      </c>
      <c r="F19" s="305">
        <v>2</v>
      </c>
      <c r="G19" s="305">
        <v>259</v>
      </c>
      <c r="H19" s="305"/>
      <c r="I19" s="305"/>
      <c r="J19" s="305"/>
      <c r="K19" s="305">
        <v>229</v>
      </c>
      <c r="L19" s="305">
        <v>1696</v>
      </c>
      <c r="M19" s="305">
        <v>707</v>
      </c>
      <c r="N19" s="305">
        <v>26</v>
      </c>
      <c r="O19" s="305">
        <v>132</v>
      </c>
      <c r="P19" s="305">
        <v>146</v>
      </c>
      <c r="Q19" s="361"/>
      <c r="R19" s="356"/>
      <c r="S19" s="356"/>
      <c r="T19" s="356"/>
      <c r="U19" s="356"/>
      <c r="V19" s="356"/>
      <c r="AQ19" s="169"/>
      <c r="AR19" s="279"/>
      <c r="AS19" s="278"/>
      <c r="AT19" s="278"/>
      <c r="AU19" s="278"/>
    </row>
    <row r="20" spans="1:47" s="307" customFormat="1" ht="30" customHeight="1" x14ac:dyDescent="0.2">
      <c r="A20" s="364" t="s">
        <v>7</v>
      </c>
      <c r="B20" s="311" t="str">
        <f>B21</f>
        <v>-</v>
      </c>
      <c r="C20" s="311" t="str">
        <f>C21</f>
        <v>-</v>
      </c>
      <c r="D20" s="311" t="str">
        <f>D21</f>
        <v>-</v>
      </c>
      <c r="E20" s="311" t="str">
        <f>E21</f>
        <v>-</v>
      </c>
      <c r="F20" s="311">
        <f>F21</f>
        <v>2</v>
      </c>
      <c r="G20" s="311">
        <f>G21</f>
        <v>45</v>
      </c>
      <c r="H20" s="311" t="str">
        <f>H21</f>
        <v>-</v>
      </c>
      <c r="I20" s="311" t="str">
        <f>I21</f>
        <v>-</v>
      </c>
      <c r="J20" s="311" t="str">
        <f>J21</f>
        <v>-</v>
      </c>
      <c r="K20" s="311">
        <f>K21</f>
        <v>50</v>
      </c>
      <c r="L20" s="311">
        <f>L21</f>
        <v>308</v>
      </c>
      <c r="M20" s="311">
        <f>M21</f>
        <v>87</v>
      </c>
      <c r="N20" s="311">
        <f>N21</f>
        <v>2</v>
      </c>
      <c r="O20" s="311">
        <f>O21</f>
        <v>19</v>
      </c>
      <c r="P20" s="311">
        <f>P21</f>
        <v>10</v>
      </c>
      <c r="Q20" s="363"/>
      <c r="R20" s="362"/>
      <c r="S20" s="362"/>
      <c r="T20" s="362"/>
      <c r="U20" s="362"/>
      <c r="V20" s="362"/>
      <c r="AR20" s="309"/>
      <c r="AS20" s="308"/>
      <c r="AT20" s="308"/>
      <c r="AU20" s="308"/>
    </row>
    <row r="21" spans="1:47" ht="13.5" customHeight="1" x14ac:dyDescent="0.5">
      <c r="A21" s="306" t="s">
        <v>6</v>
      </c>
      <c r="B21" s="305" t="str">
        <f>IF(SUM(B22:B26)=0,"-",SUM(B22:B26))</f>
        <v>-</v>
      </c>
      <c r="C21" s="305" t="str">
        <f>IF(SUM(C22:C26)=0,"-",SUM(C22:C26))</f>
        <v>-</v>
      </c>
      <c r="D21" s="305" t="str">
        <f>IF(SUM(D22:D26)=0,"-",SUM(D22:D26))</f>
        <v>-</v>
      </c>
      <c r="E21" s="305" t="str">
        <f>IF(SUM(E22:E26)=0,"-",SUM(E22:E26))</f>
        <v>-</v>
      </c>
      <c r="F21" s="305">
        <f>IF(SUM(F22:F26)=0,"-",SUM(F22:F26))</f>
        <v>2</v>
      </c>
      <c r="G21" s="305">
        <f>IF(SUM(G22:G26)=0,"-",SUM(G22:G26))</f>
        <v>45</v>
      </c>
      <c r="H21" s="305" t="str">
        <f>IF(SUM(H22:H26)=0,"-",SUM(H22:H26))</f>
        <v>-</v>
      </c>
      <c r="I21" s="305" t="str">
        <f>IF(SUM(I22:I26)=0,"-",SUM(I22:I26))</f>
        <v>-</v>
      </c>
      <c r="J21" s="305" t="str">
        <f>IF(SUM(J22:J26)=0,"-",SUM(J22:J26))</f>
        <v>-</v>
      </c>
      <c r="K21" s="305">
        <f>IF(SUM(K22:K26)=0,"-",SUM(K22:K26))</f>
        <v>50</v>
      </c>
      <c r="L21" s="305">
        <f>IF(SUM(L22:L26)=0,"-",SUM(L22:L26))</f>
        <v>308</v>
      </c>
      <c r="M21" s="305">
        <f>IF(SUM(M22:M26)=0,"-",SUM(M22:M26))</f>
        <v>87</v>
      </c>
      <c r="N21" s="305">
        <f>IF(SUM(N22:N26)=0,"-",SUM(N22:N26))</f>
        <v>2</v>
      </c>
      <c r="O21" s="305">
        <f>IF(SUM(O22:O26)=0,"-",SUM(O22:O26))</f>
        <v>19</v>
      </c>
      <c r="P21" s="305">
        <f>IF(SUM(P22:P26)=0,"-",SUM(P22:P26))</f>
        <v>10</v>
      </c>
      <c r="Q21" s="361"/>
      <c r="R21" s="356"/>
      <c r="S21" s="356"/>
      <c r="T21" s="356"/>
      <c r="U21" s="356"/>
      <c r="V21" s="356"/>
      <c r="AQ21" s="169"/>
      <c r="AR21" s="279"/>
      <c r="AS21" s="278"/>
      <c r="AT21" s="278"/>
      <c r="AU21" s="278"/>
    </row>
    <row r="22" spans="1:47" ht="13.5" customHeight="1" x14ac:dyDescent="0.5">
      <c r="A22" s="304" t="s">
        <v>81</v>
      </c>
      <c r="B22" s="303" t="s">
        <v>5</v>
      </c>
      <c r="C22" s="303" t="s">
        <v>5</v>
      </c>
      <c r="D22" s="303" t="s">
        <v>5</v>
      </c>
      <c r="E22" s="303" t="s">
        <v>5</v>
      </c>
      <c r="F22" s="303">
        <v>2</v>
      </c>
      <c r="G22" s="303">
        <v>45</v>
      </c>
      <c r="H22" s="303" t="s">
        <v>5</v>
      </c>
      <c r="I22" s="303" t="s">
        <v>5</v>
      </c>
      <c r="J22" s="303" t="s">
        <v>5</v>
      </c>
      <c r="K22" s="303" t="s">
        <v>5</v>
      </c>
      <c r="L22" s="303" t="s">
        <v>5</v>
      </c>
      <c r="M22" s="303" t="s">
        <v>5</v>
      </c>
      <c r="N22" s="303" t="s">
        <v>5</v>
      </c>
      <c r="O22" s="303" t="s">
        <v>5</v>
      </c>
      <c r="P22" s="303" t="s">
        <v>5</v>
      </c>
      <c r="Q22" s="361"/>
      <c r="R22" s="356"/>
      <c r="S22" s="356"/>
      <c r="T22" s="356"/>
      <c r="U22" s="356"/>
      <c r="V22" s="356"/>
      <c r="AQ22" s="169"/>
      <c r="AR22" s="279"/>
      <c r="AS22" s="278"/>
      <c r="AT22" s="278"/>
      <c r="AU22" s="278"/>
    </row>
    <row r="23" spans="1:47" ht="13.5" customHeight="1" x14ac:dyDescent="0.5">
      <c r="A23" s="302" t="s">
        <v>85</v>
      </c>
      <c r="B23" s="300" t="s">
        <v>5</v>
      </c>
      <c r="C23" s="300" t="s">
        <v>5</v>
      </c>
      <c r="D23" s="300" t="s">
        <v>5</v>
      </c>
      <c r="E23" s="300" t="s">
        <v>5</v>
      </c>
      <c r="F23" s="300" t="s">
        <v>5</v>
      </c>
      <c r="G23" s="300" t="s">
        <v>5</v>
      </c>
      <c r="H23" s="300" t="s">
        <v>5</v>
      </c>
      <c r="I23" s="300" t="s">
        <v>5</v>
      </c>
      <c r="J23" s="300" t="s">
        <v>5</v>
      </c>
      <c r="K23" s="300">
        <v>11</v>
      </c>
      <c r="L23" s="300">
        <v>77</v>
      </c>
      <c r="M23" s="300">
        <v>25</v>
      </c>
      <c r="N23" s="300">
        <v>1</v>
      </c>
      <c r="O23" s="300">
        <v>8</v>
      </c>
      <c r="P23" s="300">
        <v>6</v>
      </c>
      <c r="Q23" s="361"/>
      <c r="R23" s="356"/>
      <c r="S23" s="356"/>
      <c r="T23" s="356"/>
      <c r="U23" s="356"/>
      <c r="V23" s="356"/>
      <c r="AQ23" s="169"/>
      <c r="AR23" s="279"/>
      <c r="AS23" s="278"/>
      <c r="AT23" s="278"/>
      <c r="AU23" s="278"/>
    </row>
    <row r="24" spans="1:47" ht="13.5" customHeight="1" x14ac:dyDescent="0.5">
      <c r="A24" s="302" t="s">
        <v>84</v>
      </c>
      <c r="B24" s="300" t="s">
        <v>5</v>
      </c>
      <c r="C24" s="300" t="s">
        <v>5</v>
      </c>
      <c r="D24" s="300" t="s">
        <v>5</v>
      </c>
      <c r="E24" s="300" t="s">
        <v>5</v>
      </c>
      <c r="F24" s="300" t="s">
        <v>5</v>
      </c>
      <c r="G24" s="300" t="s">
        <v>5</v>
      </c>
      <c r="H24" s="300" t="s">
        <v>5</v>
      </c>
      <c r="I24" s="300" t="s">
        <v>5</v>
      </c>
      <c r="J24" s="300" t="s">
        <v>5</v>
      </c>
      <c r="K24" s="300">
        <v>7</v>
      </c>
      <c r="L24" s="300">
        <v>39</v>
      </c>
      <c r="M24" s="300">
        <v>9</v>
      </c>
      <c r="N24" s="300">
        <v>1</v>
      </c>
      <c r="O24" s="300">
        <v>3</v>
      </c>
      <c r="P24" s="300">
        <v>1</v>
      </c>
      <c r="Q24" s="361"/>
      <c r="R24" s="356"/>
      <c r="S24" s="356"/>
      <c r="T24" s="356"/>
      <c r="U24" s="356"/>
      <c r="V24" s="356"/>
      <c r="AQ24" s="169"/>
      <c r="AR24" s="279"/>
      <c r="AS24" s="278"/>
      <c r="AT24" s="278"/>
      <c r="AU24" s="278"/>
    </row>
    <row r="25" spans="1:47" ht="13.5" customHeight="1" x14ac:dyDescent="0.5">
      <c r="A25" s="302" t="s">
        <v>83</v>
      </c>
      <c r="B25" s="300" t="s">
        <v>5</v>
      </c>
      <c r="C25" s="300" t="s">
        <v>5</v>
      </c>
      <c r="D25" s="300" t="s">
        <v>5</v>
      </c>
      <c r="E25" s="300" t="s">
        <v>5</v>
      </c>
      <c r="F25" s="300" t="s">
        <v>5</v>
      </c>
      <c r="G25" s="300" t="s">
        <v>5</v>
      </c>
      <c r="H25" s="300" t="s">
        <v>5</v>
      </c>
      <c r="I25" s="300" t="s">
        <v>5</v>
      </c>
      <c r="J25" s="300" t="s">
        <v>5</v>
      </c>
      <c r="K25" s="300">
        <v>4</v>
      </c>
      <c r="L25" s="300">
        <v>15</v>
      </c>
      <c r="M25" s="300">
        <v>5</v>
      </c>
      <c r="N25" s="300" t="s">
        <v>5</v>
      </c>
      <c r="O25" s="300">
        <v>2</v>
      </c>
      <c r="P25" s="300">
        <v>2</v>
      </c>
      <c r="Q25" s="361"/>
      <c r="R25" s="356"/>
      <c r="S25" s="356"/>
      <c r="T25" s="356"/>
      <c r="U25" s="356"/>
      <c r="V25" s="356"/>
      <c r="AQ25" s="169"/>
      <c r="AR25" s="279"/>
      <c r="AS25" s="278"/>
      <c r="AT25" s="278"/>
      <c r="AU25" s="278"/>
    </row>
    <row r="26" spans="1:47" ht="13.5" customHeight="1" x14ac:dyDescent="0.5">
      <c r="A26" s="301" t="s">
        <v>82</v>
      </c>
      <c r="B26" s="300" t="s">
        <v>5</v>
      </c>
      <c r="C26" s="300" t="s">
        <v>5</v>
      </c>
      <c r="D26" s="300" t="s">
        <v>5</v>
      </c>
      <c r="E26" s="300" t="s">
        <v>5</v>
      </c>
      <c r="F26" s="300" t="s">
        <v>5</v>
      </c>
      <c r="G26" s="300" t="s">
        <v>5</v>
      </c>
      <c r="H26" s="300" t="s">
        <v>5</v>
      </c>
      <c r="I26" s="300" t="s">
        <v>5</v>
      </c>
      <c r="J26" s="300" t="s">
        <v>5</v>
      </c>
      <c r="K26" s="300">
        <v>28</v>
      </c>
      <c r="L26" s="300">
        <v>177</v>
      </c>
      <c r="M26" s="300">
        <v>48</v>
      </c>
      <c r="N26" s="300" t="s">
        <v>5</v>
      </c>
      <c r="O26" s="300">
        <v>6</v>
      </c>
      <c r="P26" s="300">
        <v>1</v>
      </c>
      <c r="Q26" s="361"/>
      <c r="R26" s="356"/>
      <c r="S26" s="356"/>
      <c r="T26" s="356"/>
      <c r="U26" s="356"/>
      <c r="V26" s="356"/>
      <c r="AQ26" s="169"/>
      <c r="AR26" s="279"/>
      <c r="AS26" s="278"/>
      <c r="AT26" s="278"/>
      <c r="AU26" s="278"/>
    </row>
    <row r="27" spans="1:47" s="295" customFormat="1" ht="30" customHeight="1" x14ac:dyDescent="0.2">
      <c r="A27" s="82" t="s">
        <v>4</v>
      </c>
      <c r="B27" s="199">
        <f>B28</f>
        <v>12</v>
      </c>
      <c r="C27" s="199">
        <f>C28</f>
        <v>22</v>
      </c>
      <c r="D27" s="199" t="str">
        <f>D28</f>
        <v>-</v>
      </c>
      <c r="E27" s="199" t="str">
        <f>E28</f>
        <v>-</v>
      </c>
      <c r="F27" s="199" t="str">
        <f>F28</f>
        <v>-</v>
      </c>
      <c r="G27" s="199" t="str">
        <f>G28</f>
        <v>-</v>
      </c>
      <c r="H27" s="199" t="str">
        <f>H28</f>
        <v>-</v>
      </c>
      <c r="I27" s="199" t="str">
        <f>I28</f>
        <v>-</v>
      </c>
      <c r="J27" s="199" t="str">
        <f>J28</f>
        <v>-</v>
      </c>
      <c r="K27" s="199">
        <f>K28</f>
        <v>27</v>
      </c>
      <c r="L27" s="199">
        <f>L28</f>
        <v>68</v>
      </c>
      <c r="M27" s="199">
        <f>M28</f>
        <v>34</v>
      </c>
      <c r="N27" s="199">
        <f>N28</f>
        <v>5</v>
      </c>
      <c r="O27" s="199">
        <f>O28</f>
        <v>5</v>
      </c>
      <c r="P27" s="199">
        <f>P28</f>
        <v>5</v>
      </c>
      <c r="Q27" s="284"/>
      <c r="R27" s="360"/>
      <c r="S27" s="360"/>
      <c r="T27" s="360"/>
      <c r="U27" s="360"/>
      <c r="V27" s="360"/>
      <c r="AR27" s="297"/>
      <c r="AS27" s="296"/>
      <c r="AT27" s="296"/>
      <c r="AU27" s="296"/>
    </row>
    <row r="28" spans="1:47" s="171" customFormat="1" ht="13.5" customHeight="1" x14ac:dyDescent="0.5">
      <c r="A28" s="203" t="s">
        <v>3</v>
      </c>
      <c r="B28" s="192">
        <f>IF(SUM(B29:B34)=0,"-",SUM(B29:B34))</f>
        <v>12</v>
      </c>
      <c r="C28" s="192">
        <f>IF(SUM(C29:C34)=0,"-",SUM(C29:C34))</f>
        <v>22</v>
      </c>
      <c r="D28" s="192" t="str">
        <f>IF(SUM(D29:D34)=0,"-",SUM(D29:D34))</f>
        <v>-</v>
      </c>
      <c r="E28" s="192" t="str">
        <f>IF(SUM(E29:E34)=0,"-",SUM(E29:E34))</f>
        <v>-</v>
      </c>
      <c r="F28" s="192" t="str">
        <f>IF(SUM(F29:F34)=0,"-",SUM(F29:F34))</f>
        <v>-</v>
      </c>
      <c r="G28" s="192" t="str">
        <f>IF(SUM(G29:G34)=0,"-",SUM(G29:G34))</f>
        <v>-</v>
      </c>
      <c r="H28" s="192" t="str">
        <f>IF(SUM(H29:H34)=0,"-",SUM(H29:H34))</f>
        <v>-</v>
      </c>
      <c r="I28" s="192" t="str">
        <f>IF(SUM(I29:I34)=0,"-",SUM(I29:I34))</f>
        <v>-</v>
      </c>
      <c r="J28" s="192" t="str">
        <f>IF(SUM(J29:J34)=0,"-",SUM(J29:J34))</f>
        <v>-</v>
      </c>
      <c r="K28" s="192">
        <f>IF(SUM(K29:K34)=0,"-",SUM(K29:K34))</f>
        <v>27</v>
      </c>
      <c r="L28" s="192">
        <f>IF(SUM(L29:L34)=0,"-",SUM(L29:L34))</f>
        <v>68</v>
      </c>
      <c r="M28" s="192">
        <f>IF(SUM(M29:M34)=0,"-",SUM(M29:M34))</f>
        <v>34</v>
      </c>
      <c r="N28" s="192">
        <f>IF(SUM(N29:N34)=0,"-",SUM(N29:N34))</f>
        <v>5</v>
      </c>
      <c r="O28" s="192">
        <f>IF(SUM(O29:O34)=0,"-",SUM(O29:O34))</f>
        <v>5</v>
      </c>
      <c r="P28" s="192">
        <f>IF(SUM(P29:P34)=0,"-",SUM(P29:P34))</f>
        <v>5</v>
      </c>
      <c r="Q28" s="359"/>
      <c r="R28" s="281"/>
      <c r="S28" s="281"/>
      <c r="T28" s="281"/>
      <c r="U28" s="281"/>
      <c r="V28" s="281"/>
      <c r="AR28" s="291"/>
      <c r="AS28" s="206"/>
      <c r="AT28" s="206"/>
      <c r="AU28" s="206"/>
    </row>
    <row r="29" spans="1:47" s="171" customFormat="1" ht="13.5" customHeight="1" x14ac:dyDescent="0.5">
      <c r="A29" s="294" t="s">
        <v>81</v>
      </c>
      <c r="B29" s="293" t="s">
        <v>5</v>
      </c>
      <c r="C29" s="293" t="s">
        <v>5</v>
      </c>
      <c r="D29" s="293" t="s">
        <v>5</v>
      </c>
      <c r="E29" s="293" t="s">
        <v>5</v>
      </c>
      <c r="F29" s="293" t="s">
        <v>5</v>
      </c>
      <c r="G29" s="293" t="s">
        <v>5</v>
      </c>
      <c r="H29" s="293" t="s">
        <v>5</v>
      </c>
      <c r="I29" s="293" t="s">
        <v>5</v>
      </c>
      <c r="J29" s="293" t="s">
        <v>5</v>
      </c>
      <c r="K29" s="293" t="s">
        <v>5</v>
      </c>
      <c r="L29" s="293" t="s">
        <v>5</v>
      </c>
      <c r="M29" s="293" t="s">
        <v>5</v>
      </c>
      <c r="N29" s="293" t="s">
        <v>5</v>
      </c>
      <c r="O29" s="293" t="s">
        <v>5</v>
      </c>
      <c r="P29" s="293" t="s">
        <v>5</v>
      </c>
      <c r="Q29" s="359"/>
      <c r="R29" s="281"/>
      <c r="S29" s="281"/>
      <c r="T29" s="281"/>
      <c r="U29" s="281"/>
      <c r="V29" s="281"/>
      <c r="AR29" s="291"/>
      <c r="AS29" s="206"/>
      <c r="AT29" s="206"/>
      <c r="AU29" s="206"/>
    </row>
    <row r="30" spans="1:47" s="171" customFormat="1" ht="13.5" customHeight="1" x14ac:dyDescent="0.5">
      <c r="A30" s="183" t="s">
        <v>80</v>
      </c>
      <c r="B30" s="181" t="s">
        <v>5</v>
      </c>
      <c r="C30" s="181" t="s">
        <v>5</v>
      </c>
      <c r="D30" s="181" t="s">
        <v>5</v>
      </c>
      <c r="E30" s="181" t="s">
        <v>5</v>
      </c>
      <c r="F30" s="181" t="s">
        <v>5</v>
      </c>
      <c r="G30" s="181" t="s">
        <v>5</v>
      </c>
      <c r="H30" s="181" t="s">
        <v>5</v>
      </c>
      <c r="I30" s="181" t="s">
        <v>5</v>
      </c>
      <c r="J30" s="181" t="s">
        <v>5</v>
      </c>
      <c r="K30" s="181">
        <v>8</v>
      </c>
      <c r="L30" s="181">
        <v>24</v>
      </c>
      <c r="M30" s="181">
        <v>16</v>
      </c>
      <c r="N30" s="181">
        <v>1</v>
      </c>
      <c r="O30" s="181">
        <v>1</v>
      </c>
      <c r="P30" s="181">
        <v>2</v>
      </c>
      <c r="Q30" s="359"/>
      <c r="R30" s="281"/>
      <c r="S30" s="281"/>
      <c r="T30" s="281"/>
      <c r="U30" s="281"/>
      <c r="V30" s="281"/>
      <c r="AR30" s="291"/>
      <c r="AS30" s="206"/>
      <c r="AT30" s="206"/>
      <c r="AU30" s="206"/>
    </row>
    <row r="31" spans="1:47" s="171" customFormat="1" ht="16" x14ac:dyDescent="0.5">
      <c r="A31" s="183" t="s">
        <v>79</v>
      </c>
      <c r="B31" s="181" t="s">
        <v>5</v>
      </c>
      <c r="C31" s="181" t="s">
        <v>5</v>
      </c>
      <c r="D31" s="181" t="s">
        <v>5</v>
      </c>
      <c r="E31" s="181" t="s">
        <v>5</v>
      </c>
      <c r="F31" s="181" t="s">
        <v>5</v>
      </c>
      <c r="G31" s="181" t="s">
        <v>5</v>
      </c>
      <c r="H31" s="181" t="s">
        <v>5</v>
      </c>
      <c r="I31" s="181" t="s">
        <v>5</v>
      </c>
      <c r="J31" s="181" t="s">
        <v>5</v>
      </c>
      <c r="K31" s="181">
        <v>6</v>
      </c>
      <c r="L31" s="181">
        <v>16</v>
      </c>
      <c r="M31" s="181">
        <v>2</v>
      </c>
      <c r="N31" s="181" t="s">
        <v>5</v>
      </c>
      <c r="O31" s="181">
        <v>1</v>
      </c>
      <c r="P31" s="181" t="s">
        <v>5</v>
      </c>
      <c r="Q31" s="359"/>
      <c r="R31" s="359"/>
      <c r="S31" s="359"/>
      <c r="T31" s="359"/>
      <c r="U31" s="359"/>
      <c r="V31" s="359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06"/>
      <c r="AR31" s="206"/>
      <c r="AS31" s="206"/>
    </row>
    <row r="32" spans="1:47" s="171" customFormat="1" ht="16" x14ac:dyDescent="0.5">
      <c r="A32" s="183" t="s">
        <v>78</v>
      </c>
      <c r="B32" s="181">
        <v>12</v>
      </c>
      <c r="C32" s="181">
        <v>22</v>
      </c>
      <c r="D32" s="181" t="s">
        <v>5</v>
      </c>
      <c r="E32" s="181" t="s">
        <v>5</v>
      </c>
      <c r="F32" s="181" t="s">
        <v>5</v>
      </c>
      <c r="G32" s="181" t="s">
        <v>5</v>
      </c>
      <c r="H32" s="181" t="s">
        <v>5</v>
      </c>
      <c r="I32" s="181" t="s">
        <v>5</v>
      </c>
      <c r="J32" s="181" t="s">
        <v>5</v>
      </c>
      <c r="K32" s="181">
        <v>5</v>
      </c>
      <c r="L32" s="181">
        <v>9</v>
      </c>
      <c r="M32" s="181">
        <v>5</v>
      </c>
      <c r="N32" s="181" t="s">
        <v>5</v>
      </c>
      <c r="O32" s="181">
        <v>1</v>
      </c>
      <c r="P32" s="181" t="s">
        <v>5</v>
      </c>
      <c r="Q32" s="359"/>
      <c r="R32" s="359"/>
      <c r="S32" s="359"/>
      <c r="T32" s="359"/>
      <c r="U32" s="359"/>
      <c r="V32" s="359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06"/>
      <c r="AR32" s="206"/>
      <c r="AS32" s="206"/>
    </row>
    <row r="33" spans="1:45" s="171" customFormat="1" ht="16" x14ac:dyDescent="0.5">
      <c r="A33" s="183" t="s">
        <v>77</v>
      </c>
      <c r="B33" s="181" t="s">
        <v>5</v>
      </c>
      <c r="C33" s="181" t="s">
        <v>5</v>
      </c>
      <c r="D33" s="181" t="s">
        <v>5</v>
      </c>
      <c r="E33" s="181" t="s">
        <v>5</v>
      </c>
      <c r="F33" s="181" t="s">
        <v>5</v>
      </c>
      <c r="G33" s="181" t="s">
        <v>5</v>
      </c>
      <c r="H33" s="181" t="s">
        <v>5</v>
      </c>
      <c r="I33" s="181" t="s">
        <v>5</v>
      </c>
      <c r="J33" s="181" t="s">
        <v>5</v>
      </c>
      <c r="K33" s="181">
        <v>4</v>
      </c>
      <c r="L33" s="181">
        <v>10</v>
      </c>
      <c r="M33" s="181">
        <v>5</v>
      </c>
      <c r="N33" s="181">
        <v>2</v>
      </c>
      <c r="O33" s="181">
        <v>2</v>
      </c>
      <c r="P33" s="181" t="s">
        <v>5</v>
      </c>
      <c r="Q33" s="281"/>
      <c r="R33" s="281"/>
      <c r="S33" s="281"/>
      <c r="T33" s="281"/>
      <c r="U33" s="281"/>
      <c r="V33" s="281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91"/>
      <c r="AQ33" s="206"/>
      <c r="AR33" s="206"/>
      <c r="AS33" s="206"/>
    </row>
    <row r="34" spans="1:45" s="171" customFormat="1" ht="16" x14ac:dyDescent="0.5">
      <c r="A34" s="182" t="s">
        <v>76</v>
      </c>
      <c r="B34" s="181" t="s">
        <v>5</v>
      </c>
      <c r="C34" s="181" t="s">
        <v>5</v>
      </c>
      <c r="D34" s="181" t="s">
        <v>5</v>
      </c>
      <c r="E34" s="181" t="s">
        <v>5</v>
      </c>
      <c r="F34" s="181" t="s">
        <v>5</v>
      </c>
      <c r="G34" s="181" t="s">
        <v>5</v>
      </c>
      <c r="H34" s="181" t="s">
        <v>5</v>
      </c>
      <c r="I34" s="181" t="s">
        <v>5</v>
      </c>
      <c r="J34" s="181" t="s">
        <v>5</v>
      </c>
      <c r="K34" s="181">
        <v>4</v>
      </c>
      <c r="L34" s="181">
        <v>9</v>
      </c>
      <c r="M34" s="181">
        <v>6</v>
      </c>
      <c r="N34" s="181">
        <v>2</v>
      </c>
      <c r="O34" s="181" t="s">
        <v>5</v>
      </c>
      <c r="P34" s="181">
        <v>3</v>
      </c>
      <c r="Q34" s="281"/>
      <c r="R34" s="281"/>
      <c r="S34" s="281"/>
      <c r="T34" s="281"/>
      <c r="U34" s="281"/>
      <c r="V34" s="281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91"/>
      <c r="AQ34" s="206"/>
      <c r="AR34" s="206"/>
      <c r="AS34" s="206"/>
    </row>
    <row r="35" spans="1:45" s="171" customFormat="1" ht="14.5" x14ac:dyDescent="0.2">
      <c r="A35" s="285"/>
      <c r="C35" s="172"/>
      <c r="E35" s="172"/>
      <c r="AQ35" s="358"/>
      <c r="AR35" s="358"/>
      <c r="AS35" s="358"/>
    </row>
    <row r="36" spans="1:45" s="171" customFormat="1" ht="16" x14ac:dyDescent="0.5">
      <c r="A36" s="175" t="s">
        <v>126</v>
      </c>
      <c r="C36" s="172"/>
      <c r="E36" s="172"/>
      <c r="AQ36" s="358"/>
      <c r="AR36" s="358"/>
      <c r="AS36" s="358"/>
    </row>
    <row r="37" spans="1:45" s="171" customFormat="1" ht="16" x14ac:dyDescent="0.5">
      <c r="A37" s="175"/>
      <c r="C37" s="172"/>
      <c r="E37" s="172"/>
      <c r="AQ37" s="358"/>
      <c r="AR37" s="358"/>
      <c r="AS37" s="358"/>
    </row>
    <row r="38" spans="1:45" s="171" customFormat="1" ht="16" x14ac:dyDescent="0.5">
      <c r="A38" s="174"/>
      <c r="C38" s="172"/>
      <c r="E38" s="172"/>
      <c r="AQ38" s="358"/>
      <c r="AR38" s="358"/>
      <c r="AS38" s="358"/>
    </row>
    <row r="39" spans="1:45" s="171" customFormat="1" ht="16" x14ac:dyDescent="0.5">
      <c r="A39" s="174"/>
      <c r="C39" s="172"/>
      <c r="E39" s="172"/>
      <c r="AQ39" s="358"/>
      <c r="AR39" s="358"/>
      <c r="AS39" s="358"/>
    </row>
    <row r="40" spans="1:45" s="171" customFormat="1" ht="16" x14ac:dyDescent="0.5">
      <c r="A40" s="174"/>
      <c r="C40" s="172"/>
      <c r="E40" s="172"/>
      <c r="AQ40" s="358"/>
      <c r="AR40" s="358"/>
      <c r="AS40" s="358"/>
    </row>
    <row r="41" spans="1:45" ht="16" x14ac:dyDescent="0.5">
      <c r="A41" s="288"/>
    </row>
    <row r="42" spans="1:45" ht="16" x14ac:dyDescent="0.5">
      <c r="A42" s="288"/>
    </row>
    <row r="43" spans="1:45" ht="16" x14ac:dyDescent="0.5">
      <c r="A43" s="288"/>
    </row>
    <row r="44" spans="1:45" ht="16" x14ac:dyDescent="0.5">
      <c r="A44" s="288"/>
    </row>
    <row r="45" spans="1:45" ht="16" x14ac:dyDescent="0.5">
      <c r="A45" s="288"/>
    </row>
    <row r="46" spans="1:45" ht="16" x14ac:dyDescent="0.5">
      <c r="A46" s="288"/>
    </row>
    <row r="47" spans="1:45" ht="16" x14ac:dyDescent="0.5">
      <c r="A47" s="288"/>
    </row>
    <row r="48" spans="1:45" ht="16" x14ac:dyDescent="0.5">
      <c r="A48" s="288"/>
    </row>
    <row r="49" spans="1:1" ht="16" x14ac:dyDescent="0.5">
      <c r="A49" s="288"/>
    </row>
    <row r="50" spans="1:1" ht="16" x14ac:dyDescent="0.5">
      <c r="A50" s="288"/>
    </row>
    <row r="51" spans="1:1" ht="16" x14ac:dyDescent="0.5">
      <c r="A51" s="288"/>
    </row>
    <row r="52" spans="1:1" ht="16" x14ac:dyDescent="0.5">
      <c r="A52" s="288"/>
    </row>
    <row r="53" spans="1:1" ht="16" x14ac:dyDescent="0.5">
      <c r="A53" s="288"/>
    </row>
    <row r="54" spans="1:1" ht="16" x14ac:dyDescent="0.5">
      <c r="A54" s="288"/>
    </row>
    <row r="55" spans="1:1" ht="16" x14ac:dyDescent="0.5">
      <c r="A55" s="288"/>
    </row>
    <row r="56" spans="1:1" ht="16" x14ac:dyDescent="0.5">
      <c r="A56" s="288"/>
    </row>
    <row r="57" spans="1:1" ht="16" x14ac:dyDescent="0.5">
      <c r="A57" s="288"/>
    </row>
  </sheetData>
  <mergeCells count="18">
    <mergeCell ref="O4:O6"/>
    <mergeCell ref="P4:P6"/>
    <mergeCell ref="N3:P3"/>
    <mergeCell ref="N1:P1"/>
    <mergeCell ref="K2:P2"/>
    <mergeCell ref="K3:M3"/>
    <mergeCell ref="K4:K6"/>
    <mergeCell ref="L4:L6"/>
    <mergeCell ref="M4:M6"/>
    <mergeCell ref="N4:N6"/>
    <mergeCell ref="B3:E4"/>
    <mergeCell ref="D5:E5"/>
    <mergeCell ref="B2:G2"/>
    <mergeCell ref="H2:J2"/>
    <mergeCell ref="F3:G5"/>
    <mergeCell ref="H3:H6"/>
    <mergeCell ref="I3:I6"/>
    <mergeCell ref="J3:J6"/>
  </mergeCells>
  <phoneticPr fontId="6"/>
  <pageMargins left="0.78740157480314965" right="0.51181102362204722" top="0.78740157480314965" bottom="0.78740157480314965" header="0" footer="0"/>
  <pageSetup paperSize="9" scale="90" orientation="landscape" r:id="rId1"/>
  <headerFooter alignWithMargins="0"/>
  <rowBreaks count="6" manualBreakCount="6">
    <brk id="326" min="53217" max="327" man="1"/>
    <brk id="330" min="49617" max="331" man="1"/>
    <brk id="334" min="29693" max="335" man="1"/>
    <brk id="4801" min="333" max="22917" man="1"/>
    <brk id="8313" min="329" max="28805" man="1"/>
    <brk id="11549" min="325" max="323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58-1</vt:lpstr>
      <vt:lpstr>58-2</vt:lpstr>
      <vt:lpstr>58-3 </vt:lpstr>
      <vt:lpstr>59</vt:lpstr>
      <vt:lpstr>60</vt:lpstr>
      <vt:lpstr>61-1</vt:lpstr>
      <vt:lpstr>61-2</vt:lpstr>
      <vt:lpstr>61-3</vt:lpstr>
      <vt:lpstr>'58-1'!Print_Area</vt:lpstr>
      <vt:lpstr>'58-2'!Print_Area</vt:lpstr>
      <vt:lpstr>'58-3 '!Print_Area</vt:lpstr>
      <vt:lpstr>'59'!Print_Area</vt:lpstr>
      <vt:lpstr>'60'!Print_Area</vt:lpstr>
      <vt:lpstr>'61-1'!Print_Area</vt:lpstr>
      <vt:lpstr>'61-2'!Print_Area</vt:lpstr>
      <vt:lpstr>'61-3'!Print_Area</vt:lpstr>
      <vt:lpstr>'61-1'!Print_Titles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2024-01-04T07:29:29Z</dcterms:created>
  <dcterms:modified xsi:type="dcterms:W3CDTF">2024-01-04T07:29:49Z</dcterms:modified>
</cp:coreProperties>
</file>