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エネルギー係\エネルギー関連データ集\R6.3\本文\"/>
    </mc:Choice>
  </mc:AlternateContent>
  <bookViews>
    <workbookView xWindow="0" yWindow="0" windowWidth="19332" windowHeight="5988"/>
  </bookViews>
  <sheets>
    <sheet name="1-1" sheetId="1" r:id="rId1"/>
  </sheets>
  <definedNames>
    <definedName name="_xlnm.Print_Area" localSheetId="0">'1-1'!$A$1:$L$75</definedName>
  </definedNames>
  <calcPr calcId="162913"/>
</workbook>
</file>

<file path=xl/calcChain.xml><?xml version="1.0" encoding="utf-8"?>
<calcChain xmlns="http://schemas.openxmlformats.org/spreadsheetml/2006/main">
  <c r="L62" i="1" l="1"/>
  <c r="L55" i="1" l="1"/>
  <c r="L54" i="1"/>
  <c r="L53" i="1"/>
  <c r="L52" i="1"/>
  <c r="K51" i="1"/>
  <c r="H51" i="1"/>
  <c r="F51" i="1"/>
  <c r="E51" i="1"/>
  <c r="L50" i="1"/>
  <c r="G51" i="1" s="1"/>
  <c r="L49" i="1"/>
  <c r="J49" i="1"/>
  <c r="I49" i="1"/>
  <c r="H49" i="1"/>
  <c r="G49" i="1"/>
  <c r="E49" i="1"/>
  <c r="D49" i="1"/>
  <c r="L48" i="1"/>
  <c r="F49" i="1" s="1"/>
  <c r="L41" i="1"/>
  <c r="L40" i="1"/>
  <c r="L39" i="1"/>
  <c r="L38" i="1"/>
  <c r="H37" i="1"/>
  <c r="F37" i="1"/>
  <c r="E37" i="1"/>
  <c r="L36" i="1"/>
  <c r="G37" i="1" s="1"/>
  <c r="L35" i="1"/>
  <c r="J35" i="1"/>
  <c r="I35" i="1"/>
  <c r="H35" i="1"/>
  <c r="G35" i="1"/>
  <c r="E35" i="1"/>
  <c r="D35" i="1"/>
  <c r="L34" i="1"/>
  <c r="F35" i="1" s="1"/>
  <c r="L27" i="1"/>
  <c r="L26" i="1"/>
  <c r="L25" i="1"/>
  <c r="L24" i="1"/>
  <c r="H23" i="1"/>
  <c r="G23" i="1"/>
  <c r="F23" i="1"/>
  <c r="E23" i="1"/>
  <c r="L22" i="1"/>
  <c r="L23" i="1" s="1"/>
  <c r="J21" i="1"/>
  <c r="I21" i="1"/>
  <c r="H21" i="1"/>
  <c r="G21" i="1"/>
  <c r="E21" i="1"/>
  <c r="L20" i="1"/>
  <c r="F21" i="1" s="1"/>
  <c r="L13" i="1"/>
  <c r="L12" i="1"/>
  <c r="L11" i="1"/>
  <c r="L10" i="1"/>
  <c r="H9" i="1"/>
  <c r="G9" i="1"/>
  <c r="F9" i="1"/>
  <c r="E9" i="1"/>
  <c r="L8" i="1"/>
  <c r="L9" i="1" s="1"/>
  <c r="J7" i="1"/>
  <c r="I7" i="1"/>
  <c r="H7" i="1"/>
  <c r="G7" i="1"/>
  <c r="E7" i="1"/>
  <c r="L6" i="1"/>
  <c r="F7" i="1" s="1"/>
  <c r="K7" i="1" l="1"/>
  <c r="I9" i="1"/>
  <c r="K21" i="1"/>
  <c r="I23" i="1"/>
  <c r="K35" i="1"/>
  <c r="I37" i="1"/>
  <c r="K49" i="1"/>
  <c r="I51" i="1"/>
  <c r="D7" i="1"/>
  <c r="L7" i="1"/>
  <c r="J9" i="1"/>
  <c r="D21" i="1"/>
  <c r="L21" i="1"/>
  <c r="J23" i="1"/>
  <c r="J37" i="1"/>
  <c r="J51" i="1"/>
  <c r="K9" i="1"/>
  <c r="K23" i="1"/>
  <c r="K37" i="1"/>
  <c r="D9" i="1"/>
  <c r="D23" i="1"/>
  <c r="D37" i="1"/>
  <c r="L37" i="1"/>
  <c r="D51" i="1"/>
  <c r="L51" i="1"/>
  <c r="L69" i="1" l="1"/>
  <c r="L66" i="1"/>
  <c r="L68" i="1" l="1"/>
  <c r="L67" i="1" l="1"/>
  <c r="L64" i="1"/>
  <c r="L65" i="1" s="1"/>
  <c r="J63" i="1"/>
  <c r="E65" i="1" l="1"/>
  <c r="F65" i="1"/>
  <c r="I65" i="1"/>
  <c r="J65" i="1"/>
  <c r="G63" i="1"/>
  <c r="K63" i="1"/>
  <c r="D63" i="1"/>
  <c r="H63" i="1"/>
  <c r="L63" i="1"/>
  <c r="E63" i="1"/>
  <c r="I63" i="1"/>
  <c r="G65" i="1"/>
  <c r="K65" i="1"/>
  <c r="F63" i="1"/>
  <c r="D65" i="1"/>
  <c r="H65" i="1"/>
</calcChain>
</file>

<file path=xl/sharedStrings.xml><?xml version="1.0" encoding="utf-8"?>
<sst xmlns="http://schemas.openxmlformats.org/spreadsheetml/2006/main" count="118" uniqueCount="29">
  <si>
    <t xml:space="preserve"> </t>
    <phoneticPr fontId="1"/>
  </si>
  <si>
    <t>石炭系</t>
    <rPh sb="0" eb="2">
      <t>セキタン</t>
    </rPh>
    <rPh sb="2" eb="3">
      <t>ケイ</t>
    </rPh>
    <phoneticPr fontId="1"/>
  </si>
  <si>
    <t>石油系</t>
    <rPh sb="0" eb="3">
      <t>セキユケイ</t>
    </rPh>
    <phoneticPr fontId="1"/>
  </si>
  <si>
    <t>原子力</t>
    <rPh sb="0" eb="3">
      <t>ゲンシリョク</t>
    </rPh>
    <phoneticPr fontId="1"/>
  </si>
  <si>
    <t>電力</t>
    <rPh sb="0" eb="2">
      <t>デンリョク</t>
    </rPh>
    <phoneticPr fontId="1"/>
  </si>
  <si>
    <t>熱</t>
    <rPh sb="0" eb="1">
      <t>ネツ</t>
    </rPh>
    <phoneticPr fontId="1"/>
  </si>
  <si>
    <t>合計</t>
    <rPh sb="0" eb="2">
      <t>ゴウケイ</t>
    </rPh>
    <phoneticPr fontId="1"/>
  </si>
  <si>
    <t>一次エネルギー総供給</t>
    <rPh sb="0" eb="2">
      <t>イチジ</t>
    </rPh>
    <rPh sb="7" eb="10">
      <t>ソウキョウキュウ</t>
    </rPh>
    <phoneticPr fontId="1"/>
  </si>
  <si>
    <t>産業部門</t>
    <rPh sb="0" eb="2">
      <t>サンギョウ</t>
    </rPh>
    <rPh sb="2" eb="4">
      <t>ブモン</t>
    </rPh>
    <phoneticPr fontId="1"/>
  </si>
  <si>
    <t>運輸部門</t>
    <rPh sb="0" eb="2">
      <t>ウンユ</t>
    </rPh>
    <rPh sb="2" eb="4">
      <t>ブモン</t>
    </rPh>
    <phoneticPr fontId="1"/>
  </si>
  <si>
    <t>水力
※１</t>
    <rPh sb="0" eb="2">
      <t>スイリョク</t>
    </rPh>
    <phoneticPr fontId="1"/>
  </si>
  <si>
    <t>構成比</t>
    <rPh sb="0" eb="3">
      <t>コウセイヒ</t>
    </rPh>
    <phoneticPr fontId="1"/>
  </si>
  <si>
    <t>（内訳）</t>
    <rPh sb="1" eb="3">
      <t>ウチワケ</t>
    </rPh>
    <phoneticPr fontId="1"/>
  </si>
  <si>
    <t>最終エネルギー消費　※３</t>
    <rPh sb="0" eb="2">
      <t>サイシュウ</t>
    </rPh>
    <rPh sb="7" eb="9">
      <t>ショウヒ</t>
    </rPh>
    <phoneticPr fontId="1"/>
  </si>
  <si>
    <t>天然ガス
都市ガス</t>
    <rPh sb="0" eb="2">
      <t>テンネン</t>
    </rPh>
    <rPh sb="5" eb="7">
      <t>トシ</t>
    </rPh>
    <phoneticPr fontId="1"/>
  </si>
  <si>
    <t>業務部門</t>
    <rPh sb="0" eb="2">
      <t>ギョウム</t>
    </rPh>
    <rPh sb="2" eb="4">
      <t>ブモン</t>
    </rPh>
    <phoneticPr fontId="1"/>
  </si>
  <si>
    <t>家庭部門</t>
    <rPh sb="0" eb="2">
      <t>カテイ</t>
    </rPh>
    <rPh sb="2" eb="4">
      <t>ブモン</t>
    </rPh>
    <phoneticPr fontId="1"/>
  </si>
  <si>
    <t>新エネルギー
※２</t>
    <rPh sb="0" eb="1">
      <t>シン</t>
    </rPh>
    <phoneticPr fontId="1"/>
  </si>
  <si>
    <t>１－１　エネルギー需給実績（全国）</t>
    <rPh sb="9" eb="11">
      <t>ジュキュウ</t>
    </rPh>
    <rPh sb="11" eb="13">
      <t>ジッセキ</t>
    </rPh>
    <rPh sb="14" eb="16">
      <t>ゼンコク</t>
    </rPh>
    <phoneticPr fontId="1"/>
  </si>
  <si>
    <t>（単位：TJ）</t>
    <rPh sb="1" eb="3">
      <t>タンイ</t>
    </rPh>
    <phoneticPr fontId="1"/>
  </si>
  <si>
    <t>※１：中小水力を含む。</t>
    <rPh sb="3" eb="5">
      <t>チュウショウ</t>
    </rPh>
    <rPh sb="5" eb="7">
      <t>スイリョク</t>
    </rPh>
    <rPh sb="8" eb="9">
      <t>フク</t>
    </rPh>
    <phoneticPr fontId="1"/>
  </si>
  <si>
    <t>　 ２：中小水力を除く。黒液利用等を含む。</t>
    <phoneticPr fontId="1"/>
  </si>
  <si>
    <t xml:space="preserve">   ３：非エネルギーを含む。</t>
    <phoneticPr fontId="1"/>
  </si>
  <si>
    <t>平成30年度（2018年度）</t>
    <rPh sb="0" eb="2">
      <t>ヘイセイ</t>
    </rPh>
    <rPh sb="4" eb="6">
      <t>ネンド</t>
    </rPh>
    <rPh sb="11" eb="13">
      <t>ネンド</t>
    </rPh>
    <phoneticPr fontId="1"/>
  </si>
  <si>
    <t>平成29年度（2017年度）</t>
    <rPh sb="0" eb="2">
      <t>ヘイセイ</t>
    </rPh>
    <rPh sb="4" eb="6">
      <t>ネンド</t>
    </rPh>
    <rPh sb="11" eb="13">
      <t>ネンド</t>
    </rPh>
    <phoneticPr fontId="1"/>
  </si>
  <si>
    <t>令和元年度（2019年度）</t>
    <rPh sb="0" eb="2">
      <t>レイワ</t>
    </rPh>
    <rPh sb="2" eb="3">
      <t>モト</t>
    </rPh>
    <rPh sb="3" eb="5">
      <t>ネンド</t>
    </rPh>
    <rPh sb="10" eb="11">
      <t>ネン</t>
    </rPh>
    <rPh sb="11" eb="12">
      <t>ド</t>
    </rPh>
    <phoneticPr fontId="1"/>
  </si>
  <si>
    <t>令和２年度（2020年度）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</si>
  <si>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>出所：総合エネルギー統計（資源エネルギー庁）に基づき、北海道が作成</t>
    <rPh sb="0" eb="1">
      <t>デ</t>
    </rPh>
    <rPh sb="1" eb="2">
      <t>ジョ</t>
    </rPh>
    <rPh sb="3" eb="5">
      <t>ソウゴウ</t>
    </rPh>
    <rPh sb="10" eb="12">
      <t>トウケイ</t>
    </rPh>
    <rPh sb="13" eb="15">
      <t>シゲン</t>
    </rPh>
    <rPh sb="20" eb="21">
      <t>チョウ</t>
    </rPh>
    <rPh sb="23" eb="25">
      <t>モトズ</t>
    </rPh>
    <rPh sb="27" eb="30">
      <t>ホッカイドウ</t>
    </rPh>
    <rPh sb="31" eb="33">
      <t>サクセイ</t>
    </rPh>
    <phoneticPr fontId="1"/>
  </si>
  <si>
    <t>令和３年度（2021年度）</t>
    <rPh sb="0" eb="2">
      <t>レイワ</t>
    </rPh>
    <rPh sb="3" eb="5">
      <t>ネンド</t>
    </rPh>
    <rPh sb="10" eb="11">
      <t>ネン</t>
    </rPh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</si>
</sst>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2" fillId="0" borderId="25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177" fontId="5" fillId="0" borderId="32" xfId="0" applyNumberFormat="1" applyFont="1" applyFill="1" applyBorder="1">
      <alignment vertical="center"/>
    </xf>
    <xf numFmtId="177" fontId="5" fillId="0" borderId="33" xfId="0" applyNumberFormat="1" applyFont="1" applyFill="1" applyBorder="1">
      <alignment vertical="center"/>
    </xf>
    <xf numFmtId="177" fontId="5" fillId="0" borderId="35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7" fontId="5" fillId="0" borderId="12" xfId="0" applyNumberFormat="1" applyFont="1" applyFill="1" applyBorder="1">
      <alignment vertical="center"/>
    </xf>
    <xf numFmtId="176" fontId="5" fillId="0" borderId="0" xfId="0" applyNumberFormat="1" applyFont="1" applyAlignment="1">
      <alignment vertical="center"/>
    </xf>
    <xf numFmtId="38" fontId="5" fillId="0" borderId="26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12" xfId="1" applyFont="1" applyFill="1" applyBorder="1">
      <alignment vertical="center"/>
    </xf>
    <xf numFmtId="38" fontId="5" fillId="0" borderId="25" xfId="1" applyFont="1" applyFill="1" applyBorder="1">
      <alignment vertical="center"/>
    </xf>
    <xf numFmtId="38" fontId="5" fillId="0" borderId="9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15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5" fillId="0" borderId="18" xfId="1" applyFont="1" applyFill="1" applyBorder="1">
      <alignment vertical="center"/>
    </xf>
    <xf numFmtId="38" fontId="5" fillId="0" borderId="19" xfId="1" applyFont="1" applyFill="1" applyBorder="1">
      <alignment vertical="center"/>
    </xf>
    <xf numFmtId="38" fontId="5" fillId="0" borderId="45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20" xfId="1" applyFont="1" applyFill="1" applyBorder="1">
      <alignment vertical="center"/>
    </xf>
    <xf numFmtId="38" fontId="5" fillId="0" borderId="46" xfId="1" applyFont="1" applyFill="1" applyBorder="1">
      <alignment vertical="center"/>
    </xf>
    <xf numFmtId="38" fontId="5" fillId="0" borderId="47" xfId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left" vertical="center"/>
    </xf>
    <xf numFmtId="176" fontId="5" fillId="0" borderId="13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14" xfId="0" applyNumberFormat="1" applyFont="1" applyFill="1" applyBorder="1" applyAlignment="1">
      <alignment horizontal="left" vertical="top"/>
    </xf>
    <xf numFmtId="176" fontId="5" fillId="0" borderId="21" xfId="0" applyNumberFormat="1" applyFont="1" applyFill="1" applyBorder="1" applyAlignment="1">
      <alignment horizontal="left" vertical="top"/>
    </xf>
    <xf numFmtId="176" fontId="5" fillId="0" borderId="18" xfId="0" applyNumberFormat="1" applyFont="1" applyFill="1" applyBorder="1" applyAlignment="1">
      <alignment horizontal="left" vertical="top"/>
    </xf>
    <xf numFmtId="176" fontId="5" fillId="0" borderId="36" xfId="0" applyNumberFormat="1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horizontal="left" vertical="center"/>
    </xf>
    <xf numFmtId="176" fontId="5" fillId="0" borderId="24" xfId="0" applyNumberFormat="1" applyFont="1" applyFill="1" applyBorder="1" applyAlignment="1">
      <alignment horizontal="left" vertical="center"/>
    </xf>
    <xf numFmtId="176" fontId="5" fillId="0" borderId="27" xfId="0" applyNumberFormat="1" applyFont="1" applyFill="1" applyBorder="1" applyAlignment="1">
      <alignment horizontal="left" vertical="center"/>
    </xf>
    <xf numFmtId="176" fontId="5" fillId="0" borderId="30" xfId="0" applyNumberFormat="1" applyFont="1" applyFill="1" applyBorder="1" applyAlignment="1">
      <alignment horizontal="left" vertical="center"/>
    </xf>
    <xf numFmtId="176" fontId="5" fillId="0" borderId="28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left" vertical="center"/>
    </xf>
    <xf numFmtId="176" fontId="5" fillId="0" borderId="39" xfId="0" applyNumberFormat="1" applyFont="1" applyFill="1" applyBorder="1" applyAlignment="1">
      <alignment horizontal="left" vertical="center"/>
    </xf>
    <xf numFmtId="176" fontId="5" fillId="0" borderId="40" xfId="0" applyNumberFormat="1" applyFont="1" applyFill="1" applyBorder="1" applyAlignment="1">
      <alignment horizontal="left" vertical="center"/>
    </xf>
    <xf numFmtId="176" fontId="5" fillId="0" borderId="22" xfId="0" applyNumberFormat="1" applyFont="1" applyFill="1" applyBorder="1" applyAlignment="1">
      <alignment horizontal="left" vertical="center"/>
    </xf>
    <xf numFmtId="176" fontId="5" fillId="0" borderId="23" xfId="0" applyNumberFormat="1" applyFont="1" applyFill="1" applyBorder="1" applyAlignment="1">
      <alignment horizontal="left" vertical="center"/>
    </xf>
    <xf numFmtId="176" fontId="5" fillId="0" borderId="38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29" xfId="0" applyNumberFormat="1" applyFont="1" applyFill="1" applyBorder="1" applyAlignment="1">
      <alignment horizontal="left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176" fontId="5" fillId="0" borderId="30" xfId="0" applyNumberFormat="1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left" vertical="top"/>
    </xf>
    <xf numFmtId="176" fontId="5" fillId="0" borderId="21" xfId="0" applyNumberFormat="1" applyFont="1" applyBorder="1" applyAlignment="1">
      <alignment horizontal="left" vertical="top"/>
    </xf>
    <xf numFmtId="176" fontId="5" fillId="0" borderId="18" xfId="0" applyNumberFormat="1" applyFont="1" applyBorder="1" applyAlignment="1">
      <alignment horizontal="left" vertical="top"/>
    </xf>
    <xf numFmtId="176" fontId="5" fillId="0" borderId="24" xfId="0" applyNumberFormat="1" applyFont="1" applyBorder="1" applyAlignment="1">
      <alignment horizontal="left" vertical="center"/>
    </xf>
    <xf numFmtId="176" fontId="5" fillId="0" borderId="27" xfId="0" applyNumberFormat="1" applyFont="1" applyBorder="1" applyAlignment="1">
      <alignment horizontal="left" vertical="center"/>
    </xf>
    <xf numFmtId="176" fontId="5" fillId="0" borderId="36" xfId="0" applyNumberFormat="1" applyFont="1" applyBorder="1" applyAlignment="1">
      <alignment horizontal="left" vertical="center"/>
    </xf>
    <xf numFmtId="176" fontId="5" fillId="0" borderId="37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29" xfId="0" applyNumberFormat="1" applyFont="1" applyBorder="1" applyAlignment="1">
      <alignment horizontal="left" vertical="center"/>
    </xf>
    <xf numFmtId="176" fontId="5" fillId="0" borderId="38" xfId="0" applyNumberFormat="1" applyFont="1" applyBorder="1" applyAlignment="1">
      <alignment horizontal="left" vertical="center"/>
    </xf>
    <xf numFmtId="176" fontId="5" fillId="0" borderId="39" xfId="0" applyNumberFormat="1" applyFont="1" applyBorder="1" applyAlignment="1">
      <alignment horizontal="left" vertical="center"/>
    </xf>
    <xf numFmtId="176" fontId="5" fillId="0" borderId="40" xfId="0" applyNumberFormat="1" applyFont="1" applyBorder="1" applyAlignment="1">
      <alignment horizontal="left" vertical="center"/>
    </xf>
    <xf numFmtId="176" fontId="5" fillId="0" borderId="34" xfId="0" applyNumberFormat="1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left" vertical="center"/>
    </xf>
    <xf numFmtId="176" fontId="5" fillId="0" borderId="42" xfId="0" applyNumberFormat="1" applyFont="1" applyBorder="1" applyAlignment="1">
      <alignment horizontal="left" vertical="center"/>
    </xf>
    <xf numFmtId="176" fontId="5" fillId="0" borderId="43" xfId="0" applyNumberFormat="1" applyFont="1" applyBorder="1" applyAlignment="1">
      <alignment horizontal="left" vertical="center"/>
    </xf>
    <xf numFmtId="176" fontId="5" fillId="0" borderId="44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14" xfId="0" applyNumberFormat="1" applyFont="1" applyFill="1" applyBorder="1" applyAlignment="1">
      <alignment horizontal="left" vertical="top"/>
    </xf>
    <xf numFmtId="176" fontId="5" fillId="0" borderId="21" xfId="0" applyNumberFormat="1" applyFont="1" applyFill="1" applyBorder="1" applyAlignment="1">
      <alignment horizontal="left" vertical="top"/>
    </xf>
    <xf numFmtId="176" fontId="5" fillId="0" borderId="18" xfId="0" applyNumberFormat="1" applyFont="1" applyFill="1" applyBorder="1" applyAlignment="1">
      <alignment horizontal="left" vertical="top"/>
    </xf>
    <xf numFmtId="176" fontId="5" fillId="0" borderId="36" xfId="0" applyNumberFormat="1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horizontal="left" vertical="center"/>
    </xf>
    <xf numFmtId="176" fontId="5" fillId="0" borderId="24" xfId="0" applyNumberFormat="1" applyFont="1" applyFill="1" applyBorder="1" applyAlignment="1">
      <alignment horizontal="left" vertical="center"/>
    </xf>
    <xf numFmtId="176" fontId="5" fillId="0" borderId="27" xfId="0" applyNumberFormat="1" applyFont="1" applyFill="1" applyBorder="1" applyAlignment="1">
      <alignment horizontal="left" vertical="center"/>
    </xf>
    <xf numFmtId="176" fontId="5" fillId="0" borderId="30" xfId="0" applyNumberFormat="1" applyFont="1" applyFill="1" applyBorder="1" applyAlignment="1">
      <alignment horizontal="left" vertical="center"/>
    </xf>
    <xf numFmtId="176" fontId="5" fillId="0" borderId="28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left" vertical="center"/>
    </xf>
    <xf numFmtId="176" fontId="5" fillId="0" borderId="39" xfId="0" applyNumberFormat="1" applyFont="1" applyFill="1" applyBorder="1" applyAlignment="1">
      <alignment horizontal="left" vertical="center"/>
    </xf>
    <xf numFmtId="176" fontId="5" fillId="0" borderId="40" xfId="0" applyNumberFormat="1" applyFont="1" applyFill="1" applyBorder="1" applyAlignment="1">
      <alignment horizontal="left" vertical="center"/>
    </xf>
    <xf numFmtId="176" fontId="5" fillId="0" borderId="22" xfId="0" applyNumberFormat="1" applyFont="1" applyFill="1" applyBorder="1" applyAlignment="1">
      <alignment horizontal="left" vertical="center"/>
    </xf>
    <xf numFmtId="176" fontId="5" fillId="0" borderId="23" xfId="0" applyNumberFormat="1" applyFont="1" applyFill="1" applyBorder="1" applyAlignment="1">
      <alignment horizontal="left" vertical="center"/>
    </xf>
    <xf numFmtId="176" fontId="5" fillId="0" borderId="38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29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view="pageBreakPreview" topLeftCell="A58" zoomScaleNormal="100" zoomScaleSheetLayoutView="100" workbookViewId="0">
      <selection activeCell="J59" sqref="J59"/>
    </sheetView>
  </sheetViews>
  <sheetFormatPr defaultColWidth="9" defaultRowHeight="13.2" x14ac:dyDescent="0.2"/>
  <cols>
    <col min="1" max="2" width="9.33203125" style="1" customWidth="1"/>
    <col min="3" max="3" width="5.33203125" style="1" customWidth="1"/>
    <col min="4" max="12" width="11.6640625" style="1" customWidth="1"/>
    <col min="13" max="16384" width="9" style="1"/>
  </cols>
  <sheetData>
    <row r="1" spans="1:12" ht="16.2" x14ac:dyDescent="0.2">
      <c r="A1" s="5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4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4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7" customHeight="1" thickBot="1" x14ac:dyDescent="0.25">
      <c r="A4" s="6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19</v>
      </c>
    </row>
    <row r="5" spans="1:12" ht="30" customHeight="1" thickTop="1" x14ac:dyDescent="0.2">
      <c r="A5" s="71"/>
      <c r="B5" s="72"/>
      <c r="C5" s="72"/>
      <c r="D5" s="9" t="s">
        <v>1</v>
      </c>
      <c r="E5" s="2" t="s">
        <v>2</v>
      </c>
      <c r="F5" s="3" t="s">
        <v>14</v>
      </c>
      <c r="G5" s="3" t="s">
        <v>10</v>
      </c>
      <c r="H5" s="2" t="s">
        <v>3</v>
      </c>
      <c r="I5" s="3" t="s">
        <v>17</v>
      </c>
      <c r="J5" s="2" t="s">
        <v>4</v>
      </c>
      <c r="K5" s="2" t="s">
        <v>5</v>
      </c>
      <c r="L5" s="4" t="s">
        <v>6</v>
      </c>
    </row>
    <row r="6" spans="1:12" ht="24" customHeight="1" x14ac:dyDescent="0.2">
      <c r="A6" s="73" t="s">
        <v>7</v>
      </c>
      <c r="B6" s="74"/>
      <c r="C6" s="74"/>
      <c r="D6" s="19">
        <v>5043752.7277702298</v>
      </c>
      <c r="E6" s="20">
        <v>7831487.8282433832</v>
      </c>
      <c r="F6" s="20">
        <v>4696178.0776111884</v>
      </c>
      <c r="G6" s="20">
        <v>710387.12570490991</v>
      </c>
      <c r="H6" s="20">
        <v>279157.81447792437</v>
      </c>
      <c r="I6" s="20">
        <v>1533602.0304306569</v>
      </c>
      <c r="J6" s="20">
        <v>0</v>
      </c>
      <c r="K6" s="20">
        <v>0</v>
      </c>
      <c r="L6" s="21">
        <f t="shared" ref="L6" si="0">SUM(D6:K6)</f>
        <v>20094565.604238294</v>
      </c>
    </row>
    <row r="7" spans="1:12" ht="24" customHeight="1" thickBot="1" x14ac:dyDescent="0.25">
      <c r="A7" s="10"/>
      <c r="B7" s="75" t="s">
        <v>11</v>
      </c>
      <c r="C7" s="74"/>
      <c r="D7" s="12">
        <f t="shared" ref="D7:L7" si="1">D6/$L6</f>
        <v>0.25100083411140844</v>
      </c>
      <c r="E7" s="13">
        <f t="shared" si="1"/>
        <v>0.38973163105310354</v>
      </c>
      <c r="F7" s="13">
        <f t="shared" si="1"/>
        <v>0.23370388641895709</v>
      </c>
      <c r="G7" s="13">
        <f t="shared" si="1"/>
        <v>3.535220117199632E-2</v>
      </c>
      <c r="H7" s="13">
        <f t="shared" si="1"/>
        <v>1.389220448831425E-2</v>
      </c>
      <c r="I7" s="13">
        <f t="shared" si="1"/>
        <v>7.631924275622029E-2</v>
      </c>
      <c r="J7" s="13">
        <f t="shared" si="1"/>
        <v>0</v>
      </c>
      <c r="K7" s="13">
        <f t="shared" si="1"/>
        <v>0</v>
      </c>
      <c r="L7" s="14">
        <f t="shared" si="1"/>
        <v>1</v>
      </c>
    </row>
    <row r="8" spans="1:12" ht="24" customHeight="1" thickTop="1" x14ac:dyDescent="0.2">
      <c r="A8" s="76" t="s">
        <v>13</v>
      </c>
      <c r="B8" s="77"/>
      <c r="C8" s="77"/>
      <c r="D8" s="22">
        <v>1365568.2282677665</v>
      </c>
      <c r="E8" s="23">
        <v>6457400.0803892594</v>
      </c>
      <c r="F8" s="23">
        <v>1166943.3124538744</v>
      </c>
      <c r="G8" s="23">
        <v>0</v>
      </c>
      <c r="H8" s="23">
        <v>0</v>
      </c>
      <c r="I8" s="23">
        <v>41865.148377218771</v>
      </c>
      <c r="J8" s="23">
        <v>3470052.1114035151</v>
      </c>
      <c r="K8" s="23">
        <v>951633.82257619139</v>
      </c>
      <c r="L8" s="24">
        <f>SUM(D8:K8)</f>
        <v>13453462.703467827</v>
      </c>
    </row>
    <row r="9" spans="1:12" ht="24" customHeight="1" x14ac:dyDescent="0.2">
      <c r="A9" s="11"/>
      <c r="B9" s="87" t="s">
        <v>11</v>
      </c>
      <c r="C9" s="95"/>
      <c r="D9" s="15">
        <f t="shared" ref="D9:L9" si="2">D8/$L8</f>
        <v>0.10150310432092485</v>
      </c>
      <c r="E9" s="16">
        <f t="shared" si="2"/>
        <v>0.47998052417574028</v>
      </c>
      <c r="F9" s="16">
        <f t="shared" si="2"/>
        <v>8.6739253541995368E-2</v>
      </c>
      <c r="G9" s="16">
        <f t="shared" si="2"/>
        <v>0</v>
      </c>
      <c r="H9" s="16">
        <f t="shared" si="2"/>
        <v>0</v>
      </c>
      <c r="I9" s="16">
        <f t="shared" si="2"/>
        <v>3.1118492911440128E-3</v>
      </c>
      <c r="J9" s="16">
        <f t="shared" si="2"/>
        <v>0.25793003540338044</v>
      </c>
      <c r="K9" s="16">
        <f t="shared" si="2"/>
        <v>7.0735233266814926E-2</v>
      </c>
      <c r="L9" s="17">
        <f t="shared" si="2"/>
        <v>1</v>
      </c>
    </row>
    <row r="10" spans="1:12" ht="24" customHeight="1" x14ac:dyDescent="0.2">
      <c r="A10" s="80" t="s">
        <v>12</v>
      </c>
      <c r="B10" s="75" t="s">
        <v>8</v>
      </c>
      <c r="C10" s="74"/>
      <c r="D10" s="25">
        <v>1360532.007483196</v>
      </c>
      <c r="E10" s="26">
        <v>2347790.4750491851</v>
      </c>
      <c r="F10" s="26">
        <v>333020.2402216036</v>
      </c>
      <c r="G10" s="26">
        <v>0</v>
      </c>
      <c r="H10" s="26">
        <v>0</v>
      </c>
      <c r="I10" s="26">
        <v>28443.573096472333</v>
      </c>
      <c r="J10" s="26">
        <v>1258857.1467775139</v>
      </c>
      <c r="K10" s="26">
        <v>885706.5395688524</v>
      </c>
      <c r="L10" s="27">
        <f t="shared" ref="L10:L13" si="3">SUM(D10:K10)</f>
        <v>6214349.9821968237</v>
      </c>
    </row>
    <row r="11" spans="1:12" ht="24" customHeight="1" x14ac:dyDescent="0.2">
      <c r="A11" s="81"/>
      <c r="B11" s="83" t="s">
        <v>15</v>
      </c>
      <c r="C11" s="96"/>
      <c r="D11" s="28">
        <v>4994.8344478547533</v>
      </c>
      <c r="E11" s="29">
        <v>509001.68241249921</v>
      </c>
      <c r="F11" s="29">
        <v>403097.69257124659</v>
      </c>
      <c r="G11" s="29">
        <v>0</v>
      </c>
      <c r="H11" s="29">
        <v>0</v>
      </c>
      <c r="I11" s="29">
        <v>4567.4031991724332</v>
      </c>
      <c r="J11" s="29">
        <v>1164539.0985391927</v>
      </c>
      <c r="K11" s="29">
        <v>64788.81700733897</v>
      </c>
      <c r="L11" s="33">
        <f t="shared" si="3"/>
        <v>2150989.5281773047</v>
      </c>
    </row>
    <row r="12" spans="1:12" ht="24" customHeight="1" x14ac:dyDescent="0.2">
      <c r="A12" s="81"/>
      <c r="B12" s="83" t="s">
        <v>16</v>
      </c>
      <c r="C12" s="96"/>
      <c r="D12" s="28">
        <v>0</v>
      </c>
      <c r="E12" s="29">
        <v>566787.11796017573</v>
      </c>
      <c r="F12" s="29">
        <v>428433.9371086969</v>
      </c>
      <c r="G12" s="29">
        <v>0</v>
      </c>
      <c r="H12" s="29">
        <v>0</v>
      </c>
      <c r="I12" s="29">
        <v>8854.1720815740027</v>
      </c>
      <c r="J12" s="29">
        <v>983801.33488680841</v>
      </c>
      <c r="K12" s="29">
        <v>1138.4659999999999</v>
      </c>
      <c r="L12" s="33">
        <f t="shared" si="3"/>
        <v>1989015.0280372552</v>
      </c>
    </row>
    <row r="13" spans="1:12" ht="24" customHeight="1" thickBot="1" x14ac:dyDescent="0.25">
      <c r="A13" s="82"/>
      <c r="B13" s="94" t="s">
        <v>9</v>
      </c>
      <c r="C13" s="97"/>
      <c r="D13" s="30">
        <v>41.386336716108801</v>
      </c>
      <c r="E13" s="31">
        <v>3033820.8049673997</v>
      </c>
      <c r="F13" s="31">
        <v>2391.442552327157</v>
      </c>
      <c r="G13" s="31">
        <v>0</v>
      </c>
      <c r="H13" s="31">
        <v>0</v>
      </c>
      <c r="I13" s="31">
        <v>0</v>
      </c>
      <c r="J13" s="31">
        <v>62854.531200000005</v>
      </c>
      <c r="K13" s="31">
        <v>0</v>
      </c>
      <c r="L13" s="34">
        <f t="shared" si="3"/>
        <v>3099108.1650564428</v>
      </c>
    </row>
    <row r="14" spans="1:12" ht="24" customHeight="1" thickTop="1" x14ac:dyDescent="0.2">
      <c r="A14" s="7" t="s">
        <v>20</v>
      </c>
      <c r="B14" s="7"/>
      <c r="C14" s="7"/>
      <c r="D14" s="77"/>
      <c r="E14" s="77"/>
      <c r="F14" s="77"/>
      <c r="G14" s="7"/>
      <c r="H14" s="7"/>
      <c r="I14" s="7"/>
      <c r="J14" s="7"/>
      <c r="K14" s="7"/>
      <c r="L14" s="7"/>
    </row>
    <row r="15" spans="1:12" ht="24" customHeight="1" x14ac:dyDescent="0.2">
      <c r="A15" s="7" t="s">
        <v>21</v>
      </c>
      <c r="B15" s="7"/>
      <c r="C15" s="7"/>
      <c r="D15" s="48"/>
      <c r="E15" s="48"/>
      <c r="F15" s="48"/>
      <c r="G15" s="7"/>
      <c r="H15" s="7"/>
      <c r="I15" s="7"/>
      <c r="J15" s="7"/>
      <c r="K15" s="7"/>
      <c r="L15" s="7"/>
    </row>
    <row r="16" spans="1:12" ht="24" customHeight="1" x14ac:dyDescent="0.2">
      <c r="A16" s="7" t="s">
        <v>22</v>
      </c>
      <c r="B16" s="7"/>
      <c r="C16" s="7"/>
      <c r="D16" s="48"/>
      <c r="E16" s="48"/>
      <c r="F16" s="48"/>
      <c r="G16" s="7"/>
      <c r="H16" s="7"/>
      <c r="I16" s="7"/>
      <c r="J16" s="7"/>
      <c r="K16" s="7"/>
      <c r="L16" s="7"/>
    </row>
    <row r="17" spans="1:12" ht="24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7" customHeight="1" thickBot="1" x14ac:dyDescent="0.25">
      <c r="A18" s="37" t="s">
        <v>23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8" t="s">
        <v>19</v>
      </c>
    </row>
    <row r="19" spans="1:12" ht="28.5" customHeight="1" thickTop="1" x14ac:dyDescent="0.2">
      <c r="A19" s="71"/>
      <c r="B19" s="72"/>
      <c r="C19" s="93"/>
      <c r="D19" s="9" t="s">
        <v>1</v>
      </c>
      <c r="E19" s="2" t="s">
        <v>2</v>
      </c>
      <c r="F19" s="3" t="s">
        <v>14</v>
      </c>
      <c r="G19" s="3" t="s">
        <v>10</v>
      </c>
      <c r="H19" s="2" t="s">
        <v>3</v>
      </c>
      <c r="I19" s="3" t="s">
        <v>17</v>
      </c>
      <c r="J19" s="2" t="s">
        <v>4</v>
      </c>
      <c r="K19" s="2" t="s">
        <v>5</v>
      </c>
      <c r="L19" s="4" t="s">
        <v>6</v>
      </c>
    </row>
    <row r="20" spans="1:12" ht="21" customHeight="1" x14ac:dyDescent="0.2">
      <c r="A20" s="73" t="s">
        <v>7</v>
      </c>
      <c r="B20" s="74"/>
      <c r="C20" s="92"/>
      <c r="D20" s="19">
        <v>4947648.9184441231</v>
      </c>
      <c r="E20" s="20">
        <v>7409420.5095866984</v>
      </c>
      <c r="F20" s="20">
        <v>4509624.4562850976</v>
      </c>
      <c r="G20" s="20">
        <v>689796.69909354695</v>
      </c>
      <c r="H20" s="20">
        <v>553152.64897375565</v>
      </c>
      <c r="I20" s="20">
        <v>1610778.485326366</v>
      </c>
      <c r="J20" s="20">
        <v>0</v>
      </c>
      <c r="K20" s="20">
        <v>0</v>
      </c>
      <c r="L20" s="21">
        <f t="shared" ref="L20" si="4">SUM(D20:K20)</f>
        <v>19720421.717709586</v>
      </c>
    </row>
    <row r="21" spans="1:12" ht="21" customHeight="1" thickBot="1" x14ac:dyDescent="0.25">
      <c r="A21" s="10"/>
      <c r="B21" s="90" t="s">
        <v>11</v>
      </c>
      <c r="C21" s="91"/>
      <c r="D21" s="12">
        <f>D20/L20</f>
        <v>0.25088961023591966</v>
      </c>
      <c r="E21" s="13">
        <f>E20/L20</f>
        <v>0.37572322821741666</v>
      </c>
      <c r="F21" s="13">
        <f>F20/L20</f>
        <v>0.22867789141828071</v>
      </c>
      <c r="G21" s="13">
        <f>G20/L20</f>
        <v>3.4978800604151726E-2</v>
      </c>
      <c r="H21" s="13">
        <f>H20/L20</f>
        <v>2.8049737317585172E-2</v>
      </c>
      <c r="I21" s="13">
        <f>I20/L20</f>
        <v>8.1680732206646178E-2</v>
      </c>
      <c r="J21" s="13">
        <f>J20/L20</f>
        <v>0</v>
      </c>
      <c r="K21" s="13">
        <f>K20/L20</f>
        <v>0</v>
      </c>
      <c r="L21" s="14">
        <f>L20/L20</f>
        <v>1</v>
      </c>
    </row>
    <row r="22" spans="1:12" ht="21" customHeight="1" thickTop="1" x14ac:dyDescent="0.2">
      <c r="A22" s="76" t="s">
        <v>13</v>
      </c>
      <c r="B22" s="77"/>
      <c r="C22" s="89"/>
      <c r="D22" s="22">
        <v>1339803.042567784</v>
      </c>
      <c r="E22" s="23">
        <v>6325655.0371052278</v>
      </c>
      <c r="F22" s="23">
        <v>1134563.4635426027</v>
      </c>
      <c r="G22" s="23">
        <v>0</v>
      </c>
      <c r="H22" s="23">
        <v>0</v>
      </c>
      <c r="I22" s="23">
        <v>42164.273526363933</v>
      </c>
      <c r="J22" s="23">
        <v>3404509.736896202</v>
      </c>
      <c r="K22" s="23">
        <v>975971.60708572273</v>
      </c>
      <c r="L22" s="24">
        <f t="shared" ref="L22" si="5">SUM(D22:K22)</f>
        <v>13222667.160723902</v>
      </c>
    </row>
    <row r="23" spans="1:12" ht="21" customHeight="1" x14ac:dyDescent="0.2">
      <c r="A23" s="11"/>
      <c r="B23" s="87" t="s">
        <v>11</v>
      </c>
      <c r="C23" s="88"/>
      <c r="D23" s="15">
        <f>D22/L22</f>
        <v>0.10132623216498128</v>
      </c>
      <c r="E23" s="16">
        <f>E22/L22</f>
        <v>0.47839478678664077</v>
      </c>
      <c r="F23" s="16">
        <f>F22/L22</f>
        <v>8.5804433383354459E-2</v>
      </c>
      <c r="G23" s="16">
        <f>G22/L22</f>
        <v>0</v>
      </c>
      <c r="H23" s="16">
        <f>H22/L22</f>
        <v>0</v>
      </c>
      <c r="I23" s="16">
        <f>I22/L22</f>
        <v>3.188787331167728E-3</v>
      </c>
      <c r="J23" s="16">
        <f>J22/L22</f>
        <v>0.25747526542971799</v>
      </c>
      <c r="K23" s="16">
        <f>K22/L22</f>
        <v>7.3810494904137866E-2</v>
      </c>
      <c r="L23" s="17">
        <f>L22/L22</f>
        <v>1</v>
      </c>
    </row>
    <row r="24" spans="1:12" ht="21" customHeight="1" x14ac:dyDescent="0.2">
      <c r="A24" s="80" t="s">
        <v>12</v>
      </c>
      <c r="B24" s="85" t="s">
        <v>8</v>
      </c>
      <c r="C24" s="86"/>
      <c r="D24" s="25">
        <v>1335046.3826397036</v>
      </c>
      <c r="E24" s="26">
        <v>2245066.657069358</v>
      </c>
      <c r="F24" s="26">
        <v>339892.95062524505</v>
      </c>
      <c r="G24" s="26">
        <v>0</v>
      </c>
      <c r="H24" s="26">
        <v>0</v>
      </c>
      <c r="I24" s="26">
        <v>30197.357258017306</v>
      </c>
      <c r="J24" s="26">
        <v>1261825.0995594324</v>
      </c>
      <c r="K24" s="26">
        <v>910739.20718696527</v>
      </c>
      <c r="L24" s="35">
        <f t="shared" ref="L24:L27" si="6">SUM(D24:K24)</f>
        <v>6122767.6543387212</v>
      </c>
    </row>
    <row r="25" spans="1:12" ht="21" customHeight="1" x14ac:dyDescent="0.2">
      <c r="A25" s="81"/>
      <c r="B25" s="83" t="s">
        <v>15</v>
      </c>
      <c r="C25" s="84"/>
      <c r="D25" s="28">
        <v>4715.0874123016865</v>
      </c>
      <c r="E25" s="29">
        <v>591450.65035143902</v>
      </c>
      <c r="F25" s="29">
        <v>391875.6091137394</v>
      </c>
      <c r="G25" s="29">
        <v>0</v>
      </c>
      <c r="H25" s="29">
        <v>0</v>
      </c>
      <c r="I25" s="29">
        <v>4306.9431168506353</v>
      </c>
      <c r="J25" s="29">
        <v>1140918.8208385399</v>
      </c>
      <c r="K25" s="29">
        <v>64128.051898757483</v>
      </c>
      <c r="L25" s="33">
        <f t="shared" si="6"/>
        <v>2197395.1627316284</v>
      </c>
    </row>
    <row r="26" spans="1:12" ht="21" customHeight="1" x14ac:dyDescent="0.2">
      <c r="A26" s="81"/>
      <c r="B26" s="83" t="s">
        <v>16</v>
      </c>
      <c r="C26" s="84"/>
      <c r="D26" s="28">
        <v>0</v>
      </c>
      <c r="E26" s="29">
        <v>482978.69715441699</v>
      </c>
      <c r="F26" s="29">
        <v>400845.52055995114</v>
      </c>
      <c r="G26" s="29">
        <v>0</v>
      </c>
      <c r="H26" s="29">
        <v>0</v>
      </c>
      <c r="I26" s="29">
        <v>7659.9731514959976</v>
      </c>
      <c r="J26" s="29">
        <v>938611.9236982296</v>
      </c>
      <c r="K26" s="29">
        <v>1104.348</v>
      </c>
      <c r="L26" s="32">
        <f t="shared" si="6"/>
        <v>1831200.4625640938</v>
      </c>
    </row>
    <row r="27" spans="1:12" ht="21" customHeight="1" thickBot="1" x14ac:dyDescent="0.25">
      <c r="A27" s="82"/>
      <c r="B27" s="78" t="s">
        <v>9</v>
      </c>
      <c r="C27" s="79"/>
      <c r="D27" s="30">
        <v>41.572515778724636</v>
      </c>
      <c r="E27" s="31">
        <v>3006159.0325300135</v>
      </c>
      <c r="F27" s="31">
        <v>1949.3832436669327</v>
      </c>
      <c r="G27" s="31">
        <v>0</v>
      </c>
      <c r="H27" s="31">
        <v>0</v>
      </c>
      <c r="I27" s="31">
        <v>0</v>
      </c>
      <c r="J27" s="31">
        <v>63153.892800000001</v>
      </c>
      <c r="K27" s="31">
        <v>0</v>
      </c>
      <c r="L27" s="36">
        <f t="shared" si="6"/>
        <v>3071303.8810894592</v>
      </c>
    </row>
    <row r="28" spans="1:12" ht="24" customHeight="1" thickTop="1" x14ac:dyDescent="0.2">
      <c r="A28" s="7" t="s">
        <v>20</v>
      </c>
      <c r="B28" s="7"/>
      <c r="C28" s="7"/>
      <c r="D28" s="48"/>
      <c r="E28" s="48"/>
      <c r="F28" s="48"/>
      <c r="G28" s="7"/>
      <c r="H28" s="7"/>
      <c r="I28" s="7"/>
      <c r="J28" s="7"/>
      <c r="K28" s="7"/>
      <c r="L28" s="7"/>
    </row>
    <row r="29" spans="1:12" ht="24" customHeight="1" x14ac:dyDescent="0.2">
      <c r="A29" s="7" t="s">
        <v>21</v>
      </c>
      <c r="B29" s="7"/>
      <c r="C29" s="7"/>
      <c r="D29" s="48"/>
      <c r="E29" s="48"/>
      <c r="F29" s="48"/>
      <c r="G29" s="7"/>
      <c r="H29" s="7"/>
      <c r="I29" s="7"/>
      <c r="J29" s="7"/>
      <c r="K29" s="7"/>
      <c r="L29" s="7"/>
    </row>
    <row r="30" spans="1:12" ht="24" customHeight="1" x14ac:dyDescent="0.2">
      <c r="A30" s="7" t="s">
        <v>22</v>
      </c>
      <c r="B30" s="7"/>
      <c r="C30" s="7"/>
      <c r="D30" s="48"/>
      <c r="E30" s="48"/>
      <c r="F30" s="48"/>
      <c r="G30" s="7"/>
      <c r="H30" s="7"/>
      <c r="I30" s="7"/>
      <c r="J30" s="7"/>
      <c r="K30" s="7"/>
      <c r="L30" s="7"/>
    </row>
    <row r="31" spans="1:12" ht="22.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27" customHeight="1" thickBot="1" x14ac:dyDescent="0.25">
      <c r="A32" s="37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 t="s">
        <v>19</v>
      </c>
    </row>
    <row r="33" spans="1:12" ht="28.5" customHeight="1" thickTop="1" x14ac:dyDescent="0.2">
      <c r="A33" s="58"/>
      <c r="B33" s="59"/>
      <c r="C33" s="60"/>
      <c r="D33" s="41" t="s">
        <v>1</v>
      </c>
      <c r="E33" s="42" t="s">
        <v>2</v>
      </c>
      <c r="F33" s="43" t="s">
        <v>14</v>
      </c>
      <c r="G33" s="43" t="s">
        <v>10</v>
      </c>
      <c r="H33" s="42" t="s">
        <v>3</v>
      </c>
      <c r="I33" s="43" t="s">
        <v>17</v>
      </c>
      <c r="J33" s="42" t="s">
        <v>4</v>
      </c>
      <c r="K33" s="42" t="s">
        <v>5</v>
      </c>
      <c r="L33" s="44" t="s">
        <v>6</v>
      </c>
    </row>
    <row r="34" spans="1:12" ht="21" customHeight="1" x14ac:dyDescent="0.2">
      <c r="A34" s="61" t="s">
        <v>7</v>
      </c>
      <c r="B34" s="62"/>
      <c r="C34" s="63"/>
      <c r="D34" s="19">
        <v>4847906.8930532997</v>
      </c>
      <c r="E34" s="20">
        <v>7100883.7209947156</v>
      </c>
      <c r="F34" s="20">
        <v>4281143.7119150162</v>
      </c>
      <c r="G34" s="20">
        <v>675225.24059176655</v>
      </c>
      <c r="H34" s="20">
        <v>538358.55328528688</v>
      </c>
      <c r="I34" s="20">
        <v>1688620.9730591269</v>
      </c>
      <c r="J34" s="20">
        <v>0</v>
      </c>
      <c r="K34" s="20">
        <v>0</v>
      </c>
      <c r="L34" s="21">
        <f>SUM(D34:K34)</f>
        <v>19132139.092899211</v>
      </c>
    </row>
    <row r="35" spans="1:12" ht="21" customHeight="1" thickBot="1" x14ac:dyDescent="0.25">
      <c r="A35" s="45"/>
      <c r="B35" s="64" t="s">
        <v>11</v>
      </c>
      <c r="C35" s="65"/>
      <c r="D35" s="12">
        <f>D34/L34</f>
        <v>0.25339074054989358</v>
      </c>
      <c r="E35" s="13">
        <f>E34/L34</f>
        <v>0.37114949282540866</v>
      </c>
      <c r="F35" s="13">
        <f>F34/L34</f>
        <v>0.22376712249096806</v>
      </c>
      <c r="G35" s="13">
        <f>G34/L34</f>
        <v>3.5292720657794756E-2</v>
      </c>
      <c r="H35" s="13">
        <f>H34/L34</f>
        <v>2.8138962960241896E-2</v>
      </c>
      <c r="I35" s="13">
        <f>I34/L34</f>
        <v>8.8260960515693168E-2</v>
      </c>
      <c r="J35" s="13">
        <f>J34/L34</f>
        <v>0</v>
      </c>
      <c r="K35" s="13">
        <f>K34/L34</f>
        <v>0</v>
      </c>
      <c r="L35" s="14">
        <f>L34/L34</f>
        <v>1</v>
      </c>
    </row>
    <row r="36" spans="1:12" ht="21" customHeight="1" thickTop="1" x14ac:dyDescent="0.2">
      <c r="A36" s="66" t="s">
        <v>13</v>
      </c>
      <c r="B36" s="67"/>
      <c r="C36" s="68"/>
      <c r="D36" s="22">
        <v>1311342.7037268276</v>
      </c>
      <c r="E36" s="23">
        <v>6158325.8826064272</v>
      </c>
      <c r="F36" s="23">
        <v>1136028.541773983</v>
      </c>
      <c r="G36" s="23">
        <v>0</v>
      </c>
      <c r="H36" s="23">
        <v>0</v>
      </c>
      <c r="I36" s="23">
        <v>42461.092922643598</v>
      </c>
      <c r="J36" s="23">
        <v>3338129.2532726685</v>
      </c>
      <c r="K36" s="23">
        <v>951754.03535459551</v>
      </c>
      <c r="L36" s="24">
        <f t="shared" ref="L36" si="7">SUM(D36:K36)</f>
        <v>12938041.509657145</v>
      </c>
    </row>
    <row r="37" spans="1:12" ht="21" customHeight="1" x14ac:dyDescent="0.2">
      <c r="A37" s="46"/>
      <c r="B37" s="69" t="s">
        <v>11</v>
      </c>
      <c r="C37" s="70"/>
      <c r="D37" s="15">
        <f>D36/L36</f>
        <v>0.1013555801894763</v>
      </c>
      <c r="E37" s="16">
        <f>E36/L36</f>
        <v>0.47598594254082133</v>
      </c>
      <c r="F37" s="16">
        <f>F36/L36</f>
        <v>8.7805294249986343E-2</v>
      </c>
      <c r="G37" s="16">
        <f>G36/L36</f>
        <v>0</v>
      </c>
      <c r="H37" s="16">
        <f>H36/L36</f>
        <v>0</v>
      </c>
      <c r="I37" s="16">
        <f>I36/L36</f>
        <v>3.2818794785091712E-3</v>
      </c>
      <c r="J37" s="16">
        <f>J36/L36</f>
        <v>0.25800885325503398</v>
      </c>
      <c r="K37" s="16">
        <f>K36/L36</f>
        <v>7.3562450286172934E-2</v>
      </c>
      <c r="L37" s="17">
        <f>L36/L36</f>
        <v>1</v>
      </c>
    </row>
    <row r="38" spans="1:12" ht="21" customHeight="1" x14ac:dyDescent="0.2">
      <c r="A38" s="49" t="s">
        <v>12</v>
      </c>
      <c r="B38" s="52" t="s">
        <v>8</v>
      </c>
      <c r="C38" s="53"/>
      <c r="D38" s="25">
        <v>1306187.9919709158</v>
      </c>
      <c r="E38" s="26">
        <v>2234297.5676633338</v>
      </c>
      <c r="F38" s="26">
        <v>318433.68636226654</v>
      </c>
      <c r="G38" s="26">
        <v>0</v>
      </c>
      <c r="H38" s="26">
        <v>0</v>
      </c>
      <c r="I38" s="26">
        <v>31288.125295599541</v>
      </c>
      <c r="J38" s="26">
        <v>1228727.1080684413</v>
      </c>
      <c r="K38" s="26">
        <v>881079.18755858566</v>
      </c>
      <c r="L38" s="35">
        <f t="shared" ref="L38:L41" si="8">SUM(D38:K38)</f>
        <v>6000013.6669191429</v>
      </c>
    </row>
    <row r="39" spans="1:12" ht="21" customHeight="1" x14ac:dyDescent="0.2">
      <c r="A39" s="50"/>
      <c r="B39" s="54" t="s">
        <v>15</v>
      </c>
      <c r="C39" s="55"/>
      <c r="D39" s="28">
        <v>5117.4187638161065</v>
      </c>
      <c r="E39" s="29">
        <v>487611.78845550556</v>
      </c>
      <c r="F39" s="29">
        <v>409882.39792945352</v>
      </c>
      <c r="G39" s="29">
        <v>0</v>
      </c>
      <c r="H39" s="29">
        <v>0</v>
      </c>
      <c r="I39" s="29">
        <v>4203.0565951800554</v>
      </c>
      <c r="J39" s="29">
        <v>1139684.1988274588</v>
      </c>
      <c r="K39" s="29">
        <v>69597.669796009781</v>
      </c>
      <c r="L39" s="33">
        <f t="shared" si="8"/>
        <v>2116096.5303674238</v>
      </c>
    </row>
    <row r="40" spans="1:12" ht="21" customHeight="1" x14ac:dyDescent="0.2">
      <c r="A40" s="50"/>
      <c r="B40" s="54" t="s">
        <v>16</v>
      </c>
      <c r="C40" s="55"/>
      <c r="D40" s="28">
        <v>0</v>
      </c>
      <c r="E40" s="29">
        <v>498720.08374344761</v>
      </c>
      <c r="F40" s="29">
        <v>406158.00596243003</v>
      </c>
      <c r="G40" s="29">
        <v>0</v>
      </c>
      <c r="H40" s="29">
        <v>0</v>
      </c>
      <c r="I40" s="29">
        <v>6969.911031863996</v>
      </c>
      <c r="J40" s="29">
        <v>907423.74077676819</v>
      </c>
      <c r="K40" s="29">
        <v>1077.1779999999999</v>
      </c>
      <c r="L40" s="32">
        <f t="shared" si="8"/>
        <v>1820348.9195145101</v>
      </c>
    </row>
    <row r="41" spans="1:12" ht="21" customHeight="1" thickBot="1" x14ac:dyDescent="0.25">
      <c r="A41" s="51"/>
      <c r="B41" s="56" t="s">
        <v>9</v>
      </c>
      <c r="C41" s="57"/>
      <c r="D41" s="30">
        <v>37.29299209562064</v>
      </c>
      <c r="E41" s="31">
        <v>2937696.4427441405</v>
      </c>
      <c r="F41" s="31">
        <v>1554.4515198329848</v>
      </c>
      <c r="G41" s="31">
        <v>0</v>
      </c>
      <c r="H41" s="31">
        <v>0</v>
      </c>
      <c r="I41" s="31">
        <v>0</v>
      </c>
      <c r="J41" s="31">
        <v>62294.205600000001</v>
      </c>
      <c r="K41" s="31">
        <v>0</v>
      </c>
      <c r="L41" s="36">
        <f t="shared" si="8"/>
        <v>3001582.3928560689</v>
      </c>
    </row>
    <row r="42" spans="1:12" ht="24" customHeight="1" thickTop="1" x14ac:dyDescent="0.2">
      <c r="A42" s="7" t="s">
        <v>20</v>
      </c>
      <c r="B42" s="7"/>
      <c r="C42" s="7"/>
      <c r="D42" s="48"/>
      <c r="E42" s="48"/>
      <c r="F42" s="48"/>
      <c r="G42" s="7"/>
      <c r="H42" s="7"/>
      <c r="I42" s="7"/>
      <c r="J42" s="7"/>
      <c r="K42" s="7"/>
      <c r="L42" s="7"/>
    </row>
    <row r="43" spans="1:12" ht="24" customHeight="1" x14ac:dyDescent="0.2">
      <c r="A43" s="7" t="s">
        <v>21</v>
      </c>
      <c r="B43" s="7"/>
      <c r="C43" s="7"/>
      <c r="D43" s="48"/>
      <c r="E43" s="48"/>
      <c r="F43" s="48"/>
      <c r="G43" s="7"/>
      <c r="H43" s="7"/>
      <c r="I43" s="7"/>
      <c r="J43" s="7"/>
      <c r="K43" s="7"/>
      <c r="L43" s="7"/>
    </row>
    <row r="44" spans="1:12" ht="24" customHeight="1" x14ac:dyDescent="0.2">
      <c r="A44" s="7" t="s">
        <v>22</v>
      </c>
      <c r="B44" s="7"/>
      <c r="C44" s="7"/>
      <c r="D44" s="48"/>
      <c r="E44" s="48"/>
      <c r="F44" s="48"/>
      <c r="G44" s="7"/>
      <c r="H44" s="7"/>
      <c r="I44" s="7"/>
      <c r="J44" s="7"/>
      <c r="K44" s="7"/>
      <c r="L44" s="7"/>
    </row>
    <row r="45" spans="1:12" ht="22.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0" customFormat="1" ht="27" customHeight="1" thickBot="1" x14ac:dyDescent="0.25">
      <c r="A46" s="37" t="s">
        <v>26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 t="s">
        <v>19</v>
      </c>
    </row>
    <row r="47" spans="1:12" s="40" customFormat="1" ht="28.5" customHeight="1" thickTop="1" x14ac:dyDescent="0.2">
      <c r="A47" s="108"/>
      <c r="B47" s="109"/>
      <c r="C47" s="110"/>
      <c r="D47" s="41" t="s">
        <v>1</v>
      </c>
      <c r="E47" s="42" t="s">
        <v>2</v>
      </c>
      <c r="F47" s="43" t="s">
        <v>14</v>
      </c>
      <c r="G47" s="43" t="s">
        <v>10</v>
      </c>
      <c r="H47" s="42" t="s">
        <v>3</v>
      </c>
      <c r="I47" s="43" t="s">
        <v>17</v>
      </c>
      <c r="J47" s="42" t="s">
        <v>4</v>
      </c>
      <c r="K47" s="42" t="s">
        <v>5</v>
      </c>
      <c r="L47" s="44" t="s">
        <v>6</v>
      </c>
    </row>
    <row r="48" spans="1:12" s="40" customFormat="1" ht="21" customHeight="1" x14ac:dyDescent="0.2">
      <c r="A48" s="111" t="s">
        <v>7</v>
      </c>
      <c r="B48" s="112"/>
      <c r="C48" s="113"/>
      <c r="D48" s="19">
        <v>4419309.1335184788</v>
      </c>
      <c r="E48" s="20">
        <v>6543107.5270387121</v>
      </c>
      <c r="F48" s="20">
        <v>4272346.4987643044</v>
      </c>
      <c r="G48" s="20">
        <v>666042.37287673494</v>
      </c>
      <c r="H48" s="20">
        <v>327510.59364038543</v>
      </c>
      <c r="I48" s="20">
        <v>1736221.0172007149</v>
      </c>
      <c r="J48" s="20">
        <v>0</v>
      </c>
      <c r="K48" s="20">
        <v>0</v>
      </c>
      <c r="L48" s="21">
        <f>SUM(D48:K48)</f>
        <v>17964537.143039331</v>
      </c>
    </row>
    <row r="49" spans="1:12" s="40" customFormat="1" ht="21" customHeight="1" thickBot="1" x14ac:dyDescent="0.25">
      <c r="A49" s="45"/>
      <c r="B49" s="114" t="s">
        <v>11</v>
      </c>
      <c r="C49" s="115"/>
      <c r="D49" s="12">
        <f>D48/L48</f>
        <v>0.24600183674817452</v>
      </c>
      <c r="E49" s="13">
        <f>E48/L48</f>
        <v>0.36422355193125316</v>
      </c>
      <c r="F49" s="13">
        <f>F48/L48</f>
        <v>0.23782112863507304</v>
      </c>
      <c r="G49" s="13">
        <f>G48/L48</f>
        <v>3.7075398468298666E-2</v>
      </c>
      <c r="H49" s="13">
        <f>H48/L48</f>
        <v>1.8230950846806818E-2</v>
      </c>
      <c r="I49" s="13">
        <f>I48/L48</f>
        <v>9.6647133370393767E-2</v>
      </c>
      <c r="J49" s="13">
        <f>J48/L48</f>
        <v>0</v>
      </c>
      <c r="K49" s="13">
        <f>K48/L48</f>
        <v>0</v>
      </c>
      <c r="L49" s="14">
        <f>L48/L48</f>
        <v>1</v>
      </c>
    </row>
    <row r="50" spans="1:12" s="40" customFormat="1" ht="21" customHeight="1" thickTop="1" x14ac:dyDescent="0.2">
      <c r="A50" s="116" t="s">
        <v>13</v>
      </c>
      <c r="B50" s="117"/>
      <c r="C50" s="118"/>
      <c r="D50" s="22">
        <v>1118468.5342899414</v>
      </c>
      <c r="E50" s="23">
        <v>5729908.5869693048</v>
      </c>
      <c r="F50" s="23">
        <v>1047461.9648083955</v>
      </c>
      <c r="G50" s="23">
        <v>0</v>
      </c>
      <c r="H50" s="23">
        <v>0</v>
      </c>
      <c r="I50" s="23">
        <v>40130.778590233909</v>
      </c>
      <c r="J50" s="23">
        <v>3288681.3820352312</v>
      </c>
      <c r="K50" s="23">
        <v>857796.62220583775</v>
      </c>
      <c r="L50" s="24">
        <f t="shared" ref="L50" si="9">SUM(D50:K50)</f>
        <v>12082447.868898945</v>
      </c>
    </row>
    <row r="51" spans="1:12" s="40" customFormat="1" ht="21" customHeight="1" x14ac:dyDescent="0.2">
      <c r="A51" s="46"/>
      <c r="B51" s="119" t="s">
        <v>11</v>
      </c>
      <c r="C51" s="120"/>
      <c r="D51" s="15">
        <f>D50/L50</f>
        <v>9.2569696672886684E-2</v>
      </c>
      <c r="E51" s="16">
        <f>E50/L50</f>
        <v>0.47423408312139176</v>
      </c>
      <c r="F51" s="16">
        <f>F50/L50</f>
        <v>8.6692860269203795E-2</v>
      </c>
      <c r="G51" s="16">
        <f>G50/L50</f>
        <v>0</v>
      </c>
      <c r="H51" s="16">
        <f>H50/L50</f>
        <v>0</v>
      </c>
      <c r="I51" s="16">
        <f>I50/L50</f>
        <v>3.3214112757343904E-3</v>
      </c>
      <c r="J51" s="16">
        <f>J50/L50</f>
        <v>0.27218668085467385</v>
      </c>
      <c r="K51" s="16">
        <f>K50/L50</f>
        <v>7.0995267806109513E-2</v>
      </c>
      <c r="L51" s="17">
        <f>L50/L50</f>
        <v>1</v>
      </c>
    </row>
    <row r="52" spans="1:12" s="40" customFormat="1" ht="21" customHeight="1" x14ac:dyDescent="0.2">
      <c r="A52" s="99" t="s">
        <v>12</v>
      </c>
      <c r="B52" s="102" t="s">
        <v>8</v>
      </c>
      <c r="C52" s="103"/>
      <c r="D52" s="25">
        <v>1109934.7687556192</v>
      </c>
      <c r="E52" s="26">
        <v>2102418.1611093874</v>
      </c>
      <c r="F52" s="26">
        <v>300600.35868681612</v>
      </c>
      <c r="G52" s="26">
        <v>0</v>
      </c>
      <c r="H52" s="26">
        <v>0</v>
      </c>
      <c r="I52" s="26">
        <v>29994.013226976287</v>
      </c>
      <c r="J52" s="26">
        <v>1176617.4300842839</v>
      </c>
      <c r="K52" s="26">
        <v>791658.99158135778</v>
      </c>
      <c r="L52" s="35">
        <f>SUM(D52:K52)</f>
        <v>5511223.7234444404</v>
      </c>
    </row>
    <row r="53" spans="1:12" s="40" customFormat="1" ht="21" customHeight="1" x14ac:dyDescent="0.2">
      <c r="A53" s="100"/>
      <c r="B53" s="104" t="s">
        <v>15</v>
      </c>
      <c r="C53" s="105"/>
      <c r="D53" s="28">
        <v>8517.5644803789201</v>
      </c>
      <c r="E53" s="29">
        <v>484320.55206361914</v>
      </c>
      <c r="F53" s="29">
        <v>312442.31748066115</v>
      </c>
      <c r="G53" s="29">
        <v>0</v>
      </c>
      <c r="H53" s="29">
        <v>0</v>
      </c>
      <c r="I53" s="29">
        <v>3812.9098796416256</v>
      </c>
      <c r="J53" s="29">
        <v>1097365.9114938192</v>
      </c>
      <c r="K53" s="29">
        <v>65042.513624480052</v>
      </c>
      <c r="L53" s="33">
        <f t="shared" ref="L53" si="10">SUM(D53:K53)</f>
        <v>1971501.7690226</v>
      </c>
    </row>
    <row r="54" spans="1:12" s="40" customFormat="1" ht="21" customHeight="1" x14ac:dyDescent="0.2">
      <c r="A54" s="100"/>
      <c r="B54" s="104" t="s">
        <v>16</v>
      </c>
      <c r="C54" s="105"/>
      <c r="D54" s="28">
        <v>0</v>
      </c>
      <c r="E54" s="29">
        <v>514466.81535197073</v>
      </c>
      <c r="F54" s="29">
        <v>433237.74904990615</v>
      </c>
      <c r="G54" s="29">
        <v>0</v>
      </c>
      <c r="H54" s="29">
        <v>0</v>
      </c>
      <c r="I54" s="29">
        <v>6323.8554836159938</v>
      </c>
      <c r="J54" s="29">
        <v>952427.86485712801</v>
      </c>
      <c r="K54" s="29">
        <v>1095.117</v>
      </c>
      <c r="L54" s="32">
        <f>SUM(D54:K54)</f>
        <v>1907551.4017426209</v>
      </c>
    </row>
    <row r="55" spans="1:12" s="40" customFormat="1" ht="21" customHeight="1" thickBot="1" x14ac:dyDescent="0.25">
      <c r="A55" s="101"/>
      <c r="B55" s="106" t="s">
        <v>9</v>
      </c>
      <c r="C55" s="107"/>
      <c r="D55" s="30">
        <v>16.201053943179456</v>
      </c>
      <c r="E55" s="31">
        <v>2628703.0584443277</v>
      </c>
      <c r="F55" s="31">
        <v>1181.5395910120728</v>
      </c>
      <c r="G55" s="31">
        <v>0</v>
      </c>
      <c r="H55" s="31">
        <v>0</v>
      </c>
      <c r="I55" s="31">
        <v>0</v>
      </c>
      <c r="J55" s="31">
        <v>62270.175599999995</v>
      </c>
      <c r="K55" s="31">
        <v>0</v>
      </c>
      <c r="L55" s="36">
        <f>SUM(D55:K55)</f>
        <v>2692170.9746892829</v>
      </c>
    </row>
    <row r="56" spans="1:12" ht="24" customHeight="1" thickTop="1" x14ac:dyDescent="0.2">
      <c r="A56" s="7" t="s">
        <v>20</v>
      </c>
      <c r="B56" s="7"/>
      <c r="C56" s="7"/>
      <c r="D56" s="98"/>
      <c r="E56" s="98"/>
      <c r="F56" s="98"/>
      <c r="G56" s="7"/>
      <c r="H56" s="7"/>
      <c r="I56" s="7"/>
      <c r="J56" s="7"/>
      <c r="K56" s="7"/>
      <c r="L56" s="7"/>
    </row>
    <row r="57" spans="1:12" ht="24" customHeight="1" x14ac:dyDescent="0.2">
      <c r="A57" s="7" t="s">
        <v>21</v>
      </c>
      <c r="B57" s="7"/>
      <c r="C57" s="7"/>
      <c r="D57" s="48"/>
      <c r="E57" s="48"/>
      <c r="F57" s="48"/>
      <c r="G57" s="7"/>
      <c r="H57" s="7"/>
      <c r="I57" s="7"/>
      <c r="J57" s="7"/>
      <c r="K57" s="7"/>
      <c r="L57" s="7"/>
    </row>
    <row r="58" spans="1:12" ht="24" customHeight="1" x14ac:dyDescent="0.2">
      <c r="A58" s="7" t="s">
        <v>22</v>
      </c>
      <c r="B58" s="7"/>
      <c r="C58" s="7"/>
      <c r="D58" s="48"/>
      <c r="E58" s="48"/>
      <c r="F58" s="48"/>
      <c r="G58" s="7"/>
      <c r="H58" s="7"/>
      <c r="I58" s="7"/>
      <c r="J58" s="7"/>
      <c r="K58" s="7"/>
      <c r="L58" s="7"/>
    </row>
    <row r="59" spans="1:12" ht="22.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s="40" customFormat="1" ht="27" customHeight="1" thickBot="1" x14ac:dyDescent="0.25">
      <c r="A60" s="37" t="s">
        <v>28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 t="s">
        <v>19</v>
      </c>
    </row>
    <row r="61" spans="1:12" s="40" customFormat="1" ht="28.5" customHeight="1" thickTop="1" x14ac:dyDescent="0.2">
      <c r="A61" s="108"/>
      <c r="B61" s="109"/>
      <c r="C61" s="110"/>
      <c r="D61" s="41" t="s">
        <v>1</v>
      </c>
      <c r="E61" s="42" t="s">
        <v>2</v>
      </c>
      <c r="F61" s="43" t="s">
        <v>14</v>
      </c>
      <c r="G61" s="43" t="s">
        <v>10</v>
      </c>
      <c r="H61" s="42" t="s">
        <v>3</v>
      </c>
      <c r="I61" s="43" t="s">
        <v>17</v>
      </c>
      <c r="J61" s="42" t="s">
        <v>4</v>
      </c>
      <c r="K61" s="42" t="s">
        <v>5</v>
      </c>
      <c r="L61" s="44" t="s">
        <v>6</v>
      </c>
    </row>
    <row r="62" spans="1:12" s="40" customFormat="1" ht="21" customHeight="1" x14ac:dyDescent="0.2">
      <c r="A62" s="111" t="s">
        <v>7</v>
      </c>
      <c r="B62" s="112"/>
      <c r="C62" s="113"/>
      <c r="D62" s="19">
        <v>4810897.999335615</v>
      </c>
      <c r="E62" s="20">
        <v>6751946.8599156439</v>
      </c>
      <c r="F62" s="20">
        <v>3998453.3610587036</v>
      </c>
      <c r="G62" s="20">
        <v>673185.08385693387</v>
      </c>
      <c r="H62" s="20">
        <v>604944.64749687526</v>
      </c>
      <c r="I62" s="20">
        <v>1873249.4517404798</v>
      </c>
      <c r="J62" s="20">
        <v>0</v>
      </c>
      <c r="K62" s="20">
        <v>0</v>
      </c>
      <c r="L62" s="21">
        <f>SUM(D62:K62)</f>
        <v>18712677.403404251</v>
      </c>
    </row>
    <row r="63" spans="1:12" s="40" customFormat="1" ht="21" customHeight="1" thickBot="1" x14ac:dyDescent="0.25">
      <c r="A63" s="45"/>
      <c r="B63" s="114" t="s">
        <v>11</v>
      </c>
      <c r="C63" s="115"/>
      <c r="D63" s="12">
        <f>D62/L62</f>
        <v>0.25709298010237736</v>
      </c>
      <c r="E63" s="13">
        <f>E62/L62</f>
        <v>0.36082206273097589</v>
      </c>
      <c r="F63" s="13">
        <f>F62/L62</f>
        <v>0.21367617657595575</v>
      </c>
      <c r="G63" s="13">
        <f>G62/L62</f>
        <v>3.5974813723581134E-2</v>
      </c>
      <c r="H63" s="13">
        <f>H62/L62</f>
        <v>3.2328064790280754E-2</v>
      </c>
      <c r="I63" s="13">
        <f>I62/L62</f>
        <v>0.10010590207682916</v>
      </c>
      <c r="J63" s="13">
        <f>J62/L62</f>
        <v>0</v>
      </c>
      <c r="K63" s="13">
        <f>K62/L62</f>
        <v>0</v>
      </c>
      <c r="L63" s="14">
        <f>L62/L62</f>
        <v>1</v>
      </c>
    </row>
    <row r="64" spans="1:12" s="40" customFormat="1" ht="21" customHeight="1" thickTop="1" x14ac:dyDescent="0.2">
      <c r="A64" s="116" t="s">
        <v>13</v>
      </c>
      <c r="B64" s="117"/>
      <c r="C64" s="118"/>
      <c r="D64" s="22">
        <v>1230094.2441388678</v>
      </c>
      <c r="E64" s="23">
        <v>5682785.9285592092</v>
      </c>
      <c r="F64" s="23">
        <v>1092832.5118475915</v>
      </c>
      <c r="G64" s="23">
        <v>0</v>
      </c>
      <c r="H64" s="23">
        <v>0</v>
      </c>
      <c r="I64" s="23">
        <v>41793.941826446724</v>
      </c>
      <c r="J64" s="23">
        <v>3325427.2923574848</v>
      </c>
      <c r="K64" s="23">
        <v>882458.77961793495</v>
      </c>
      <c r="L64" s="24">
        <f t="shared" ref="L64" si="11">SUM(D64:K64)</f>
        <v>12255392.698347535</v>
      </c>
    </row>
    <row r="65" spans="1:12" s="40" customFormat="1" ht="21" customHeight="1" x14ac:dyDescent="0.2">
      <c r="A65" s="46"/>
      <c r="B65" s="119" t="s">
        <v>11</v>
      </c>
      <c r="C65" s="120"/>
      <c r="D65" s="15">
        <f>D64/L64</f>
        <v>0.10037167101995259</v>
      </c>
      <c r="E65" s="16">
        <f>E64/L64</f>
        <v>0.46369676341137989</v>
      </c>
      <c r="F65" s="16">
        <f>F64/L64</f>
        <v>8.9171562164217261E-2</v>
      </c>
      <c r="G65" s="16">
        <f>G64/L64</f>
        <v>0</v>
      </c>
      <c r="H65" s="16">
        <f>H64/L64</f>
        <v>0</v>
      </c>
      <c r="I65" s="16">
        <f>I64/L64</f>
        <v>3.4102490923919593E-3</v>
      </c>
      <c r="J65" s="16">
        <f>J64/L64</f>
        <v>0.2713440013069407</v>
      </c>
      <c r="K65" s="16">
        <f>K64/L64</f>
        <v>7.2005753005117648E-2</v>
      </c>
      <c r="L65" s="17">
        <f>L64/L64</f>
        <v>1</v>
      </c>
    </row>
    <row r="66" spans="1:12" s="40" customFormat="1" ht="21" customHeight="1" x14ac:dyDescent="0.2">
      <c r="A66" s="99" t="s">
        <v>12</v>
      </c>
      <c r="B66" s="102" t="s">
        <v>8</v>
      </c>
      <c r="C66" s="103"/>
      <c r="D66" s="25">
        <v>1223702.9840679227</v>
      </c>
      <c r="E66" s="26">
        <v>2128782.384250375</v>
      </c>
      <c r="F66" s="26">
        <v>312210.92753739131</v>
      </c>
      <c r="G66" s="26">
        <v>0</v>
      </c>
      <c r="H66" s="26">
        <v>0</v>
      </c>
      <c r="I66" s="26">
        <v>32325.197508263478</v>
      </c>
      <c r="J66" s="26">
        <v>1205783.5293789634</v>
      </c>
      <c r="K66" s="26">
        <v>840512.43082786468</v>
      </c>
      <c r="L66" s="35">
        <f>SUM(D66:K66)</f>
        <v>5743317.4535707803</v>
      </c>
    </row>
    <row r="67" spans="1:12" s="40" customFormat="1" ht="21" customHeight="1" x14ac:dyDescent="0.2">
      <c r="A67" s="100"/>
      <c r="B67" s="104" t="s">
        <v>15</v>
      </c>
      <c r="C67" s="105"/>
      <c r="D67" s="28">
        <v>6375.0590170018195</v>
      </c>
      <c r="E67" s="29">
        <v>469140.06175675819</v>
      </c>
      <c r="F67" s="29">
        <v>351127.83733417664</v>
      </c>
      <c r="G67" s="29">
        <v>0</v>
      </c>
      <c r="H67" s="29">
        <v>0</v>
      </c>
      <c r="I67" s="29">
        <v>3717.3325092512578</v>
      </c>
      <c r="J67" s="29">
        <v>1161547.3154018892</v>
      </c>
      <c r="K67" s="29">
        <v>40883.13779007025</v>
      </c>
      <c r="L67" s="33">
        <f t="shared" ref="L67" si="12">SUM(D67:K67)</f>
        <v>2032790.7438091473</v>
      </c>
    </row>
    <row r="68" spans="1:12" s="40" customFormat="1" ht="21" customHeight="1" x14ac:dyDescent="0.2">
      <c r="A68" s="100"/>
      <c r="B68" s="104" t="s">
        <v>16</v>
      </c>
      <c r="C68" s="105"/>
      <c r="D68" s="28">
        <v>0</v>
      </c>
      <c r="E68" s="29">
        <v>453773.72051357129</v>
      </c>
      <c r="F68" s="29">
        <v>428548.18667778349</v>
      </c>
      <c r="G68" s="29">
        <v>0</v>
      </c>
      <c r="H68" s="29">
        <v>0</v>
      </c>
      <c r="I68" s="29">
        <v>5751.4118089319927</v>
      </c>
      <c r="J68" s="29">
        <v>898589.21797663195</v>
      </c>
      <c r="K68" s="29">
        <v>1063.211</v>
      </c>
      <c r="L68" s="32">
        <f>SUM(D68:K68)</f>
        <v>1787725.7479769185</v>
      </c>
    </row>
    <row r="69" spans="1:12" s="40" customFormat="1" ht="21" customHeight="1" thickBot="1" x14ac:dyDescent="0.25">
      <c r="A69" s="101"/>
      <c r="B69" s="106" t="s">
        <v>9</v>
      </c>
      <c r="C69" s="107"/>
      <c r="D69" s="30">
        <v>16.201053943179456</v>
      </c>
      <c r="E69" s="31">
        <v>2631089.7620385047</v>
      </c>
      <c r="F69" s="31">
        <v>945.56029823990843</v>
      </c>
      <c r="G69" s="31">
        <v>0</v>
      </c>
      <c r="H69" s="31">
        <v>0</v>
      </c>
      <c r="I69" s="31">
        <v>0</v>
      </c>
      <c r="J69" s="31">
        <v>59507.229600000006</v>
      </c>
      <c r="K69" s="31">
        <v>0</v>
      </c>
      <c r="L69" s="36">
        <f>SUM(D69:K69)</f>
        <v>2691558.7529906877</v>
      </c>
    </row>
    <row r="70" spans="1:12" ht="24" customHeight="1" thickTop="1" x14ac:dyDescent="0.2">
      <c r="A70" s="7" t="s">
        <v>20</v>
      </c>
      <c r="B70" s="7"/>
      <c r="C70" s="7"/>
      <c r="D70" s="98"/>
      <c r="E70" s="98"/>
      <c r="F70" s="98"/>
      <c r="G70" s="7"/>
      <c r="H70" s="7"/>
      <c r="I70" s="7"/>
      <c r="J70" s="7"/>
      <c r="K70" s="7"/>
      <c r="L70" s="7"/>
    </row>
    <row r="71" spans="1:12" ht="24" customHeight="1" x14ac:dyDescent="0.2">
      <c r="A71" s="7" t="s">
        <v>21</v>
      </c>
      <c r="B71" s="7"/>
      <c r="C71" s="7"/>
      <c r="D71" s="47"/>
      <c r="E71" s="47"/>
      <c r="F71" s="47"/>
      <c r="G71" s="7"/>
      <c r="H71" s="7"/>
      <c r="I71" s="7"/>
      <c r="J71" s="7"/>
      <c r="K71" s="7"/>
      <c r="L71" s="7"/>
    </row>
    <row r="72" spans="1:12" ht="24" customHeight="1" x14ac:dyDescent="0.2">
      <c r="A72" s="7" t="s">
        <v>22</v>
      </c>
      <c r="B72" s="7"/>
      <c r="C72" s="7"/>
      <c r="D72" s="47"/>
      <c r="E72" s="47"/>
      <c r="F72" s="47"/>
      <c r="G72" s="7"/>
      <c r="H72" s="7"/>
      <c r="I72" s="7"/>
      <c r="J72" s="7"/>
      <c r="K72" s="7"/>
      <c r="L72" s="7"/>
    </row>
    <row r="73" spans="1:1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24" customHeight="1" x14ac:dyDescent="0.2">
      <c r="A74" s="18" t="s">
        <v>27</v>
      </c>
      <c r="B74" s="18"/>
      <c r="C74" s="18"/>
      <c r="D74" s="18"/>
      <c r="E74" s="7"/>
      <c r="F74" s="7"/>
      <c r="G74" s="7"/>
      <c r="H74" s="7"/>
      <c r="I74" s="7"/>
      <c r="J74" s="7"/>
      <c r="K74" s="7"/>
      <c r="L74" s="7"/>
    </row>
    <row r="75" spans="1:1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</sheetData>
  <mergeCells count="22">
    <mergeCell ref="D70:F70"/>
    <mergeCell ref="A66:A69"/>
    <mergeCell ref="B66:C66"/>
    <mergeCell ref="B67:C67"/>
    <mergeCell ref="B68:C68"/>
    <mergeCell ref="B69:C69"/>
    <mergeCell ref="A61:C61"/>
    <mergeCell ref="A62:C62"/>
    <mergeCell ref="B63:C63"/>
    <mergeCell ref="A64:C64"/>
    <mergeCell ref="B65:C65"/>
    <mergeCell ref="A47:C47"/>
    <mergeCell ref="A48:C48"/>
    <mergeCell ref="B49:C49"/>
    <mergeCell ref="A50:C50"/>
    <mergeCell ref="B51:C51"/>
    <mergeCell ref="D56:F56"/>
    <mergeCell ref="A52:A55"/>
    <mergeCell ref="B52:C52"/>
    <mergeCell ref="B53:C53"/>
    <mergeCell ref="B54:C54"/>
    <mergeCell ref="B55:C55"/>
  </mergeCells>
  <phoneticPr fontId="1"/>
  <pageMargins left="0.70866141732283472" right="0.31496062992125984" top="0.74803149606299213" bottom="0.74803149606299213" header="0.31496062992125984" footer="0.31496062992125984"/>
  <pageSetup paperSize="9" scale="72" fitToHeight="0" orientation="portrait" r:id="rId1"/>
  <headerFooter differentFirst="1" scaleWithDoc="0">
    <oddFooter>&amp;C&amp;10－２－</oddFooter>
    <firstFooter>&amp;C&amp;10－１－</firstFooter>
  </headerFooter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西岡＿孝一郎（エネルギーグループ）</dc:creator>
  <cp:lastModifiedBy>杉浦＿涼太</cp:lastModifiedBy>
  <cp:lastPrinted>2022-11-14T02:29:46Z</cp:lastPrinted>
  <dcterms:created xsi:type="dcterms:W3CDTF">2016-01-27T05:28:41Z</dcterms:created>
  <dcterms:modified xsi:type="dcterms:W3CDTF">2024-02-19T05:14:12Z</dcterms:modified>
</cp:coreProperties>
</file>