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04エネルギー係\エネルギー関連データ集\R4.3\本文\"/>
    </mc:Choice>
  </mc:AlternateContent>
  <bookViews>
    <workbookView xWindow="0" yWindow="0" windowWidth="21570" windowHeight="8565" activeTab="1"/>
  </bookViews>
  <sheets>
    <sheet name="1-2" sheetId="3" r:id="rId1"/>
    <sheet name="グラフ" sheetId="4" r:id="rId2"/>
    <sheet name="グラフ用データ" sheetId="7" r:id="rId3"/>
    <sheet name="グラフ用" sheetId="5" r:id="rId4"/>
  </sheets>
  <definedNames>
    <definedName name="_xlnm.Print_Area" localSheetId="0">'1-2'!$A$1:$L$76</definedName>
    <definedName name="_xlnm.Print_Area" localSheetId="1">グラフ!$A$1:$M$75</definedName>
    <definedName name="_xlnm.Print_Area" localSheetId="2">グラフ用データ!$A$1:$L$75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9" i="7" l="1"/>
  <c r="L68" i="7"/>
  <c r="L67" i="7"/>
  <c r="L66" i="7"/>
  <c r="L65" i="7"/>
  <c r="K65" i="7"/>
  <c r="J65" i="7"/>
  <c r="I65" i="7"/>
  <c r="H65" i="7"/>
  <c r="G65" i="7"/>
  <c r="F65" i="7"/>
  <c r="E65" i="7"/>
  <c r="D65" i="7"/>
  <c r="L64" i="7"/>
  <c r="L63" i="7"/>
  <c r="K63" i="7"/>
  <c r="J63" i="7"/>
  <c r="I63" i="7"/>
  <c r="H63" i="7"/>
  <c r="G63" i="7"/>
  <c r="F63" i="7"/>
  <c r="E63" i="7"/>
  <c r="D63" i="7"/>
  <c r="L62" i="7"/>
  <c r="L55" i="7"/>
  <c r="L54" i="7"/>
  <c r="L53" i="7"/>
  <c r="L52" i="7"/>
  <c r="L51" i="7"/>
  <c r="K51" i="7"/>
  <c r="J51" i="7"/>
  <c r="I51" i="7"/>
  <c r="H51" i="7"/>
  <c r="G51" i="7"/>
  <c r="F51" i="7"/>
  <c r="E51" i="7"/>
  <c r="D51" i="7"/>
  <c r="L50" i="7"/>
  <c r="L49" i="7"/>
  <c r="K49" i="7"/>
  <c r="J49" i="7"/>
  <c r="I49" i="7"/>
  <c r="H49" i="7"/>
  <c r="G49" i="7"/>
  <c r="F49" i="7"/>
  <c r="E49" i="7"/>
  <c r="D49" i="7"/>
  <c r="L48" i="7"/>
  <c r="L41" i="7"/>
  <c r="L40" i="7"/>
  <c r="L39" i="7"/>
  <c r="L38" i="7"/>
  <c r="L37" i="7"/>
  <c r="K37" i="7"/>
  <c r="J37" i="7"/>
  <c r="I37" i="7"/>
  <c r="H37" i="7"/>
  <c r="G37" i="7"/>
  <c r="F37" i="7"/>
  <c r="E37" i="7"/>
  <c r="D37" i="7"/>
  <c r="L36" i="7"/>
  <c r="L35" i="7"/>
  <c r="K35" i="7"/>
  <c r="J35" i="7"/>
  <c r="I35" i="7"/>
  <c r="H35" i="7"/>
  <c r="G35" i="7"/>
  <c r="F35" i="7"/>
  <c r="E35" i="7"/>
  <c r="D35" i="7"/>
  <c r="L34" i="7"/>
  <c r="L27" i="7"/>
  <c r="L26" i="7"/>
  <c r="L25" i="7"/>
  <c r="L24" i="7"/>
  <c r="L23" i="7"/>
  <c r="K23" i="7"/>
  <c r="J23" i="7"/>
  <c r="I23" i="7"/>
  <c r="H23" i="7"/>
  <c r="G23" i="7"/>
  <c r="F23" i="7"/>
  <c r="E23" i="7"/>
  <c r="D23" i="7"/>
  <c r="L22" i="7"/>
  <c r="L21" i="7"/>
  <c r="K21" i="7"/>
  <c r="J21" i="7"/>
  <c r="I21" i="7"/>
  <c r="H21" i="7"/>
  <c r="G21" i="7"/>
  <c r="F21" i="7"/>
  <c r="E21" i="7"/>
  <c r="D21" i="7"/>
  <c r="L20" i="7"/>
  <c r="L13" i="7"/>
  <c r="L12" i="7"/>
  <c r="L11" i="7"/>
  <c r="L10" i="7"/>
  <c r="L9" i="7"/>
  <c r="K9" i="7"/>
  <c r="J9" i="7"/>
  <c r="I9" i="7"/>
  <c r="H9" i="7"/>
  <c r="G9" i="7"/>
  <c r="F9" i="7"/>
  <c r="E9" i="7"/>
  <c r="D9" i="7"/>
  <c r="L8" i="7"/>
  <c r="L7" i="7"/>
  <c r="K7" i="7"/>
  <c r="J7" i="7"/>
  <c r="I7" i="7"/>
  <c r="H7" i="7"/>
  <c r="G7" i="7"/>
  <c r="F7" i="7"/>
  <c r="E7" i="7"/>
  <c r="D7" i="7"/>
  <c r="L6" i="7"/>
  <c r="L69" i="3"/>
  <c r="L68" i="3"/>
  <c r="L67" i="3"/>
  <c r="N66" i="3"/>
  <c r="L65" i="3"/>
  <c r="K65" i="3"/>
  <c r="J65" i="3"/>
  <c r="I65" i="3"/>
  <c r="H65" i="3"/>
  <c r="G65" i="3"/>
  <c r="F65" i="3"/>
  <c r="E65" i="3"/>
  <c r="D65" i="3"/>
  <c r="L63" i="3"/>
  <c r="K63" i="3"/>
  <c r="J63" i="3"/>
  <c r="I63" i="3"/>
  <c r="H63" i="3"/>
  <c r="G63" i="3"/>
  <c r="F63" i="3"/>
  <c r="E63" i="3"/>
  <c r="D63" i="3"/>
  <c r="M62" i="3"/>
  <c r="L55" i="3"/>
  <c r="L54" i="3"/>
  <c r="L53" i="3"/>
  <c r="N52" i="3"/>
  <c r="L51" i="3"/>
  <c r="K51" i="3"/>
  <c r="J51" i="3"/>
  <c r="I51" i="3"/>
  <c r="H51" i="3"/>
  <c r="G51" i="3"/>
  <c r="F51" i="3"/>
  <c r="E51" i="3"/>
  <c r="D51" i="3"/>
  <c r="L49" i="3"/>
  <c r="K49" i="3"/>
  <c r="J49" i="3"/>
  <c r="I49" i="3"/>
  <c r="H49" i="3"/>
  <c r="G49" i="3"/>
  <c r="F49" i="3"/>
  <c r="E49" i="3"/>
  <c r="D49" i="3"/>
  <c r="M48" i="3"/>
  <c r="L41" i="3"/>
  <c r="L40" i="3"/>
  <c r="L39" i="3"/>
  <c r="N38" i="3"/>
  <c r="L37" i="3"/>
  <c r="K37" i="3"/>
  <c r="J37" i="3"/>
  <c r="I37" i="3"/>
  <c r="H37" i="3"/>
  <c r="G37" i="3"/>
  <c r="F37" i="3"/>
  <c r="E37" i="3"/>
  <c r="D37" i="3"/>
  <c r="L35" i="3"/>
  <c r="K35" i="3"/>
  <c r="J35" i="3"/>
  <c r="I35" i="3"/>
  <c r="H35" i="3"/>
  <c r="G35" i="3"/>
  <c r="F35" i="3"/>
  <c r="E35" i="3"/>
  <c r="D35" i="3"/>
  <c r="L27" i="3"/>
  <c r="L26" i="3"/>
  <c r="L25" i="3"/>
  <c r="N24" i="3"/>
  <c r="L23" i="3"/>
  <c r="K23" i="3"/>
  <c r="J23" i="3"/>
  <c r="I23" i="3"/>
  <c r="H23" i="3"/>
  <c r="G23" i="3"/>
  <c r="F23" i="3"/>
  <c r="E23" i="3"/>
  <c r="D23" i="3"/>
  <c r="L21" i="3"/>
  <c r="K21" i="3"/>
  <c r="J21" i="3"/>
  <c r="I21" i="3"/>
  <c r="H21" i="3"/>
  <c r="G21" i="3"/>
  <c r="F21" i="3"/>
  <c r="E21" i="3"/>
  <c r="D21" i="3"/>
  <c r="L13" i="3"/>
  <c r="L12" i="3"/>
  <c r="L11" i="3"/>
  <c r="N10" i="3"/>
  <c r="L9" i="3"/>
  <c r="K9" i="3"/>
  <c r="J9" i="3"/>
  <c r="I9" i="3"/>
  <c r="H9" i="3"/>
  <c r="G9" i="3"/>
  <c r="F9" i="3"/>
  <c r="E9" i="3"/>
  <c r="D9" i="3"/>
  <c r="L7" i="3"/>
  <c r="K7" i="3"/>
  <c r="J7" i="3"/>
  <c r="I7" i="3"/>
  <c r="H7" i="3"/>
  <c r="G7" i="3"/>
  <c r="F7" i="3"/>
  <c r="E7" i="3"/>
  <c r="D7" i="3"/>
</calcChain>
</file>

<file path=xl/sharedStrings.xml><?xml version="1.0" encoding="utf-8"?>
<sst xmlns="http://schemas.openxmlformats.org/spreadsheetml/2006/main" count="250" uniqueCount="47">
  <si>
    <t>出所：総合エネルギー統計等に基づき、北海道が作成</t>
    <rPh sb="0" eb="1">
      <t>デ</t>
    </rPh>
    <rPh sb="1" eb="2">
      <t>ジョ</t>
    </rPh>
    <rPh sb="3" eb="5">
      <t>ソウゴウ</t>
    </rPh>
    <rPh sb="10" eb="12">
      <t>トウケイ</t>
    </rPh>
    <rPh sb="12" eb="13">
      <t>ナド</t>
    </rPh>
    <rPh sb="14" eb="16">
      <t>モトズ</t>
    </rPh>
    <rPh sb="18" eb="21">
      <t>ホッカイドウ</t>
    </rPh>
    <rPh sb="22" eb="24">
      <t>サクセイ</t>
    </rPh>
    <phoneticPr fontId="2"/>
  </si>
  <si>
    <t xml:space="preserve">   ３：非エネルギーを含む。</t>
    <phoneticPr fontId="2"/>
  </si>
  <si>
    <t>　 ２：中小水力を除く。黒液利用等を含む。</t>
    <phoneticPr fontId="2"/>
  </si>
  <si>
    <t>※１：中小水力を含む。</t>
    <rPh sb="3" eb="5">
      <t>チュウショウ</t>
    </rPh>
    <rPh sb="5" eb="7">
      <t>スイリョク</t>
    </rPh>
    <rPh sb="8" eb="9">
      <t>フク</t>
    </rPh>
    <phoneticPr fontId="2"/>
  </si>
  <si>
    <t>運輸部門</t>
    <rPh sb="0" eb="2">
      <t>ウンユ</t>
    </rPh>
    <rPh sb="2" eb="4">
      <t>ブモン</t>
    </rPh>
    <phoneticPr fontId="2"/>
  </si>
  <si>
    <t>家庭部門</t>
    <rPh sb="0" eb="2">
      <t>カテイ</t>
    </rPh>
    <rPh sb="2" eb="4">
      <t>ブモン</t>
    </rPh>
    <phoneticPr fontId="2"/>
  </si>
  <si>
    <t>業務部門</t>
    <rPh sb="0" eb="2">
      <t>ギョウム</t>
    </rPh>
    <rPh sb="2" eb="4">
      <t>ブモン</t>
    </rPh>
    <phoneticPr fontId="2"/>
  </si>
  <si>
    <t>産業部門</t>
    <rPh sb="0" eb="2">
      <t>サンギョウ</t>
    </rPh>
    <rPh sb="2" eb="4">
      <t>ブモン</t>
    </rPh>
    <phoneticPr fontId="2"/>
  </si>
  <si>
    <t>（内訳）</t>
    <rPh sb="1" eb="3">
      <t>ウチワケ</t>
    </rPh>
    <phoneticPr fontId="2"/>
  </si>
  <si>
    <t>構成比</t>
    <rPh sb="0" eb="3">
      <t>コウセイヒ</t>
    </rPh>
    <phoneticPr fontId="2"/>
  </si>
  <si>
    <t>最終エネルギー消費　※３</t>
    <rPh sb="0" eb="2">
      <t>サイシュウ</t>
    </rPh>
    <rPh sb="7" eb="9">
      <t>ショウヒ</t>
    </rPh>
    <phoneticPr fontId="2"/>
  </si>
  <si>
    <t>一次エネルギー総供給</t>
    <rPh sb="0" eb="2">
      <t>イチジ</t>
    </rPh>
    <rPh sb="7" eb="10">
      <t>ソウキョウキュウ</t>
    </rPh>
    <phoneticPr fontId="2"/>
  </si>
  <si>
    <t>合計</t>
    <rPh sb="0" eb="2">
      <t>ゴウケイ</t>
    </rPh>
    <phoneticPr fontId="2"/>
  </si>
  <si>
    <t>熱</t>
    <rPh sb="0" eb="1">
      <t>ネツ</t>
    </rPh>
    <phoneticPr fontId="2"/>
  </si>
  <si>
    <t>電力</t>
    <rPh sb="0" eb="2">
      <t>デンリョク</t>
    </rPh>
    <phoneticPr fontId="2"/>
  </si>
  <si>
    <t>新エネルギー
※２</t>
    <rPh sb="0" eb="1">
      <t>シン</t>
    </rPh>
    <phoneticPr fontId="2"/>
  </si>
  <si>
    <t>原子力</t>
    <rPh sb="0" eb="3">
      <t>ゲンシリョク</t>
    </rPh>
    <phoneticPr fontId="2"/>
  </si>
  <si>
    <t>水力
※１</t>
    <rPh sb="0" eb="2">
      <t>スイリョク</t>
    </rPh>
    <phoneticPr fontId="2"/>
  </si>
  <si>
    <t>天然ガス
都市ガス</t>
    <rPh sb="0" eb="2">
      <t>テンネン</t>
    </rPh>
    <rPh sb="5" eb="7">
      <t>トシ</t>
    </rPh>
    <phoneticPr fontId="2"/>
  </si>
  <si>
    <t>石油系</t>
    <rPh sb="0" eb="3">
      <t>セキユケイ</t>
    </rPh>
    <phoneticPr fontId="2"/>
  </si>
  <si>
    <t>石炭系</t>
    <rPh sb="0" eb="2">
      <t>セキタン</t>
    </rPh>
    <rPh sb="2" eb="3">
      <t>ケイ</t>
    </rPh>
    <phoneticPr fontId="2"/>
  </si>
  <si>
    <t>（単位：TJ）</t>
  </si>
  <si>
    <t xml:space="preserve"> </t>
    <phoneticPr fontId="2"/>
  </si>
  <si>
    <t xml:space="preserve"> </t>
    <phoneticPr fontId="2"/>
  </si>
  <si>
    <t>１－２　エネルギー需給実績（北海道）</t>
    <rPh sb="9" eb="11">
      <t>ジュキュウ</t>
    </rPh>
    <rPh sb="11" eb="13">
      <t>ジッセキ</t>
    </rPh>
    <rPh sb="14" eb="17">
      <t>ホッカイドウ</t>
    </rPh>
    <phoneticPr fontId="2"/>
  </si>
  <si>
    <t>平成27年度（2015年度）</t>
    <rPh sb="0" eb="2">
      <t>ヘイセイ</t>
    </rPh>
    <rPh sb="4" eb="6">
      <t>ネンド</t>
    </rPh>
    <rPh sb="11" eb="13">
      <t>ネンド</t>
    </rPh>
    <phoneticPr fontId="2"/>
  </si>
  <si>
    <t>平成28年度（2016年度）</t>
    <rPh sb="0" eb="2">
      <t>ヘイセイ</t>
    </rPh>
    <rPh sb="4" eb="6">
      <t>ネンド</t>
    </rPh>
    <rPh sb="11" eb="13">
      <t>ネンド</t>
    </rPh>
    <phoneticPr fontId="2"/>
  </si>
  <si>
    <t>平成29年度（2017年度）</t>
    <rPh sb="0" eb="2">
      <t>ヘイセイ</t>
    </rPh>
    <rPh sb="4" eb="6">
      <t>ネンド</t>
    </rPh>
    <rPh sb="11" eb="13">
      <t>ネンド</t>
    </rPh>
    <phoneticPr fontId="2"/>
  </si>
  <si>
    <t>平成30年度（2018年度）</t>
    <rPh sb="0" eb="2">
      <t>ヘイセイ</t>
    </rPh>
    <rPh sb="4" eb="6">
      <t>ネンド</t>
    </rPh>
    <rPh sb="11" eb="13">
      <t>ネンド</t>
    </rPh>
    <phoneticPr fontId="2"/>
  </si>
  <si>
    <t>平成27年度
（2015年度）</t>
    <rPh sb="0" eb="2">
      <t>ヘイセイ</t>
    </rPh>
    <rPh sb="4" eb="6">
      <t>ネンド</t>
    </rPh>
    <rPh sb="12" eb="14">
      <t>ネンド</t>
    </rPh>
    <phoneticPr fontId="2"/>
  </si>
  <si>
    <t>平成28年度
（2016年度）</t>
    <rPh sb="0" eb="2">
      <t>ヘイセイ</t>
    </rPh>
    <rPh sb="4" eb="6">
      <t>ネンド</t>
    </rPh>
    <rPh sb="12" eb="14">
      <t>ネンド</t>
    </rPh>
    <phoneticPr fontId="2"/>
  </si>
  <si>
    <t>平成29年度
（2017年度）</t>
    <rPh sb="0" eb="2">
      <t>ヘイセイ</t>
    </rPh>
    <rPh sb="4" eb="6">
      <t>ネンド</t>
    </rPh>
    <rPh sb="12" eb="14">
      <t>ネンド</t>
    </rPh>
    <phoneticPr fontId="2"/>
  </si>
  <si>
    <t>平成30年度
（2018年度）</t>
    <rPh sb="0" eb="2">
      <t>ヘイセイ</t>
    </rPh>
    <rPh sb="4" eb="6">
      <t>ネンド</t>
    </rPh>
    <rPh sb="12" eb="14">
      <t>ネンド</t>
    </rPh>
    <phoneticPr fontId="2"/>
  </si>
  <si>
    <t>産業</t>
    <phoneticPr fontId="2"/>
  </si>
  <si>
    <t>業務</t>
    <phoneticPr fontId="2"/>
  </si>
  <si>
    <t>家庭</t>
    <phoneticPr fontId="2"/>
  </si>
  <si>
    <t>運輸</t>
    <phoneticPr fontId="2"/>
  </si>
  <si>
    <t>1－1　一次エネルギー総供給の状況</t>
    <rPh sb="4" eb="6">
      <t>イチジ</t>
    </rPh>
    <rPh sb="11" eb="14">
      <t>ソウキョウキュウ</t>
    </rPh>
    <rPh sb="15" eb="17">
      <t>ジョウキョウ</t>
    </rPh>
    <phoneticPr fontId="2"/>
  </si>
  <si>
    <t>1-2　最終エネルギー消費の状況</t>
    <rPh sb="4" eb="6">
      <t>サイシュウ</t>
    </rPh>
    <rPh sb="11" eb="13">
      <t>ショウヒ</t>
    </rPh>
    <rPh sb="14" eb="16">
      <t>ジョウキョウ</t>
    </rPh>
    <phoneticPr fontId="2"/>
  </si>
  <si>
    <t>エネルギー需給実績（グラフ）</t>
    <rPh sb="5" eb="7">
      <t>ジュキュウ</t>
    </rPh>
    <rPh sb="7" eb="9">
      <t>ジッセキ</t>
    </rPh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</si>
  <si>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 xml:space="preserve">１－２　エネルギー需給実績（北海道）の数値の改訂について
</t>
    </r>
    <r>
      <rPr>
        <sz val="11"/>
        <color theme="1"/>
        <rFont val="ＭＳ Ｐゴシック"/>
        <family val="3"/>
        <charset val="128"/>
        <scheme val="minor"/>
      </rPr>
      <t xml:space="preserve">
　本項目のデータの作成にあたっては、国の総合エネルギー等の数値や、それを基に計算した数値を用いております。令和２年12月に国のエネルギー消費統計が改訂されたことに伴い、本項目のデータも平成27年度まで遡って改訂しております。</t>
    </r>
    <rPh sb="9" eb="11">
      <t>ジュキュウ</t>
    </rPh>
    <rPh sb="11" eb="13">
      <t>ジッセキ</t>
    </rPh>
    <rPh sb="14" eb="17">
      <t>ホッカイドウ</t>
    </rPh>
    <rPh sb="19" eb="21">
      <t>スウチ</t>
    </rPh>
    <rPh sb="22" eb="24">
      <t>カイテイ</t>
    </rPh>
    <rPh sb="31" eb="34">
      <t>ホンコウモク</t>
    </rPh>
    <rPh sb="39" eb="41">
      <t>サクセイ</t>
    </rPh>
    <rPh sb="48" eb="49">
      <t>クニ</t>
    </rPh>
    <rPh sb="50" eb="52">
      <t>ソウゴウ</t>
    </rPh>
    <rPh sb="57" eb="58">
      <t>トウ</t>
    </rPh>
    <rPh sb="59" eb="61">
      <t>スウチ</t>
    </rPh>
    <rPh sb="66" eb="67">
      <t>モト</t>
    </rPh>
    <rPh sb="68" eb="70">
      <t>ケイサン</t>
    </rPh>
    <rPh sb="72" eb="74">
      <t>スウチ</t>
    </rPh>
    <rPh sb="75" eb="76">
      <t>モチ</t>
    </rPh>
    <rPh sb="83" eb="85">
      <t>レイワ</t>
    </rPh>
    <rPh sb="86" eb="87">
      <t>ネン</t>
    </rPh>
    <rPh sb="89" eb="90">
      <t>ガツ</t>
    </rPh>
    <rPh sb="91" eb="92">
      <t>クニ</t>
    </rPh>
    <rPh sb="98" eb="100">
      <t>ショウヒ</t>
    </rPh>
    <rPh sb="100" eb="102">
      <t>トウケイ</t>
    </rPh>
    <rPh sb="103" eb="105">
      <t>カイテイ</t>
    </rPh>
    <rPh sb="111" eb="112">
      <t>トモナ</t>
    </rPh>
    <rPh sb="114" eb="117">
      <t>ホンコウモク</t>
    </rPh>
    <rPh sb="122" eb="124">
      <t>ヘイセイ</t>
    </rPh>
    <rPh sb="126" eb="128">
      <t>ネンド</t>
    </rPh>
    <rPh sb="130" eb="131">
      <t>サカノボ</t>
    </rPh>
    <rPh sb="133" eb="135">
      <t>カイテイ</t>
    </rPh>
    <phoneticPr fontId="2"/>
  </si>
  <si>
    <t>令和元年度（2019年度）</t>
    <rPh sb="0" eb="2">
      <t>レイワ</t>
    </rPh>
    <rPh sb="2" eb="4">
      <t>ガンネン</t>
    </rPh>
    <rPh sb="3" eb="5">
      <t>ネンド</t>
    </rPh>
    <rPh sb="10" eb="12">
      <t>ネンド</t>
    </rPh>
    <phoneticPr fontId="2"/>
  </si>
  <si>
    <t>令和元年度
（2019年度）</t>
    <rPh sb="0" eb="2">
      <t>レイワ</t>
    </rPh>
    <rPh sb="2" eb="4">
      <t>ガンネン</t>
    </rPh>
    <rPh sb="4" eb="5">
      <t>ド</t>
    </rPh>
    <rPh sb="5" eb="7">
      <t>ヘイネンド</t>
    </rPh>
    <rPh sb="11" eb="13">
      <t>ネンド</t>
    </rPh>
    <phoneticPr fontId="2"/>
  </si>
  <si>
    <t>１－１　エネルギー需給実績（全国）</t>
    <rPh sb="9" eb="11">
      <t>ジュキュウ</t>
    </rPh>
    <rPh sb="11" eb="13">
      <t>ジッセキ</t>
    </rPh>
    <rPh sb="14" eb="16">
      <t>ゼンコク</t>
    </rPh>
    <phoneticPr fontId="2"/>
  </si>
  <si>
    <t>（単位：TJ）</t>
    <rPh sb="1" eb="3">
      <t>タンイ</t>
    </rPh>
    <phoneticPr fontId="2"/>
  </si>
  <si>
    <t>令和元年度（2019年度）</t>
    <rPh sb="0" eb="2">
      <t>レイワ</t>
    </rPh>
    <rPh sb="2" eb="3">
      <t>モト</t>
    </rPh>
    <rPh sb="3" eb="5">
      <t>ネンド</t>
    </rPh>
    <rPh sb="10" eb="11">
      <t>ネン</t>
    </rPh>
    <rPh sb="11" eb="12">
      <t>ド</t>
    </rPh>
    <phoneticPr fontId="2"/>
  </si>
  <si>
    <t>出所：総合エネルギー統計等に基づき、北海道が作成</t>
    <rPh sb="0" eb="1">
      <t>デ</t>
    </rPh>
    <rPh sb="1" eb="2">
      <t>ジョ</t>
    </rPh>
    <rPh sb="3" eb="5">
      <t>ソウゴウ</t>
    </rPh>
    <rPh sb="10" eb="12">
      <t>トウケイ</t>
    </rPh>
    <rPh sb="12" eb="13">
      <t>トウ</t>
    </rPh>
    <rPh sb="14" eb="16">
      <t>モトズ</t>
    </rPh>
    <rPh sb="18" eb="21">
      <t>ホッカイドウ</t>
    </rPh>
    <rPh sb="22" eb="24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</si>
</sst>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.0%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176" fontId="0" fillId="0" borderId="0" xfId="0" applyNumberFormat="1">
      <alignment vertical="center"/>
    </xf>
    <xf numFmtId="38" fontId="3" fillId="0" borderId="2" xfId="1" applyFont="1" applyFill="1" applyBorder="1">
      <alignment vertical="center"/>
    </xf>
    <xf numFmtId="38" fontId="3" fillId="0" borderId="3" xfId="1" applyFont="1" applyFill="1" applyBorder="1">
      <alignment vertical="center"/>
    </xf>
    <xf numFmtId="38" fontId="3" fillId="0" borderId="4" xfId="1" applyFont="1" applyFill="1" applyBorder="1">
      <alignment vertical="center"/>
    </xf>
    <xf numFmtId="38" fontId="3" fillId="0" borderId="7" xfId="1" applyFont="1" applyFill="1" applyBorder="1">
      <alignment vertical="center"/>
    </xf>
    <xf numFmtId="38" fontId="3" fillId="0" borderId="8" xfId="1" applyFont="1" applyFill="1" applyBorder="1">
      <alignment vertical="center"/>
    </xf>
    <xf numFmtId="38" fontId="3" fillId="0" borderId="9" xfId="1" applyFont="1" applyFill="1" applyBorder="1">
      <alignment vertical="center"/>
    </xf>
    <xf numFmtId="38" fontId="3" fillId="0" borderId="13" xfId="1" applyFont="1" applyFill="1" applyBorder="1">
      <alignment vertical="center"/>
    </xf>
    <xf numFmtId="38" fontId="3" fillId="0" borderId="14" xfId="1" applyFont="1" applyFill="1" applyBorder="1">
      <alignment vertical="center"/>
    </xf>
    <xf numFmtId="38" fontId="3" fillId="0" borderId="15" xfId="1" applyFont="1" applyFill="1" applyBorder="1">
      <alignment vertical="center"/>
    </xf>
    <xf numFmtId="9" fontId="3" fillId="0" borderId="18" xfId="0" applyNumberFormat="1" applyFont="1" applyFill="1" applyBorder="1">
      <alignment vertical="center"/>
    </xf>
    <xf numFmtId="177" fontId="3" fillId="0" borderId="19" xfId="0" applyNumberFormat="1" applyFont="1" applyFill="1" applyBorder="1">
      <alignment vertical="center"/>
    </xf>
    <xf numFmtId="177" fontId="3" fillId="0" borderId="20" xfId="0" applyNumberFormat="1" applyFont="1" applyFill="1" applyBorder="1">
      <alignment vertical="center"/>
    </xf>
    <xf numFmtId="38" fontId="3" fillId="0" borderId="24" xfId="1" applyFont="1" applyFill="1" applyBorder="1">
      <alignment vertical="center"/>
    </xf>
    <xf numFmtId="38" fontId="3" fillId="0" borderId="25" xfId="1" applyFont="1" applyFill="1" applyBorder="1">
      <alignment vertical="center"/>
    </xf>
    <xf numFmtId="38" fontId="3" fillId="0" borderId="26" xfId="1" applyFont="1" applyFill="1" applyBorder="1">
      <alignment vertical="center"/>
    </xf>
    <xf numFmtId="177" fontId="3" fillId="0" borderId="28" xfId="0" applyNumberFormat="1" applyFont="1" applyFill="1" applyBorder="1">
      <alignment vertical="center"/>
    </xf>
    <xf numFmtId="177" fontId="3" fillId="0" borderId="29" xfId="0" applyNumberFormat="1" applyFont="1" applyFill="1" applyBorder="1">
      <alignment vertical="center"/>
    </xf>
    <xf numFmtId="177" fontId="3" fillId="0" borderId="30" xfId="0" applyNumberFormat="1" applyFont="1" applyFill="1" applyBorder="1">
      <alignment vertical="center"/>
    </xf>
    <xf numFmtId="38" fontId="3" fillId="0" borderId="18" xfId="1" applyFont="1" applyFill="1" applyBorder="1">
      <alignment vertical="center"/>
    </xf>
    <xf numFmtId="38" fontId="3" fillId="0" borderId="19" xfId="1" applyFont="1" applyFill="1" applyBorder="1">
      <alignment vertical="center"/>
    </xf>
    <xf numFmtId="38" fontId="3" fillId="0" borderId="20" xfId="1" applyFont="1" applyFill="1" applyBorder="1">
      <alignment vertical="center"/>
    </xf>
    <xf numFmtId="176" fontId="3" fillId="2" borderId="0" xfId="0" applyNumberFormat="1" applyFont="1" applyFill="1">
      <alignment vertical="center"/>
    </xf>
    <xf numFmtId="176" fontId="0" fillId="2" borderId="0" xfId="0" applyNumberFormat="1" applyFill="1">
      <alignment vertical="center"/>
    </xf>
    <xf numFmtId="176" fontId="7" fillId="2" borderId="0" xfId="0" applyNumberFormat="1" applyFont="1" applyFill="1">
      <alignment vertical="center"/>
    </xf>
    <xf numFmtId="176" fontId="6" fillId="0" borderId="0" xfId="0" applyNumberFormat="1" applyFont="1" applyFill="1">
      <alignment vertical="center"/>
    </xf>
    <xf numFmtId="176" fontId="3" fillId="0" borderId="0" xfId="0" applyNumberFormat="1" applyFont="1" applyFill="1">
      <alignment vertical="center"/>
    </xf>
    <xf numFmtId="176" fontId="5" fillId="0" borderId="0" xfId="0" applyNumberFormat="1" applyFont="1" applyFill="1">
      <alignment vertical="center"/>
    </xf>
    <xf numFmtId="176" fontId="3" fillId="0" borderId="0" xfId="0" applyNumberFormat="1" applyFont="1" applyFill="1" applyAlignment="1">
      <alignment horizontal="right" vertical="center"/>
    </xf>
    <xf numFmtId="176" fontId="4" fillId="0" borderId="26" xfId="0" applyNumberFormat="1" applyFont="1" applyFill="1" applyBorder="1" applyAlignment="1">
      <alignment horizontal="center" vertical="center"/>
    </xf>
    <xf numFmtId="176" fontId="4" fillId="0" borderId="25" xfId="0" applyNumberFormat="1" applyFont="1" applyFill="1" applyBorder="1" applyAlignment="1">
      <alignment horizontal="center" vertical="center"/>
    </xf>
    <xf numFmtId="176" fontId="4" fillId="0" borderId="25" xfId="0" applyNumberFormat="1" applyFont="1" applyFill="1" applyBorder="1" applyAlignment="1">
      <alignment horizontal="center" vertical="center" wrapText="1"/>
    </xf>
    <xf numFmtId="176" fontId="4" fillId="0" borderId="24" xfId="0" applyNumberFormat="1" applyFont="1" applyFill="1" applyBorder="1" applyAlignment="1">
      <alignment horizontal="center" vertical="center"/>
    </xf>
    <xf numFmtId="176" fontId="3" fillId="0" borderId="20" xfId="1" applyNumberFormat="1" applyFont="1" applyFill="1" applyBorder="1">
      <alignment vertical="center"/>
    </xf>
    <xf numFmtId="176" fontId="3" fillId="0" borderId="19" xfId="1" applyNumberFormat="1" applyFont="1" applyFill="1" applyBorder="1">
      <alignment vertical="center"/>
    </xf>
    <xf numFmtId="176" fontId="3" fillId="0" borderId="18" xfId="1" applyNumberFormat="1" applyFont="1" applyFill="1" applyBorder="1">
      <alignment vertical="center"/>
    </xf>
    <xf numFmtId="176" fontId="3" fillId="0" borderId="12" xfId="0" applyNumberFormat="1" applyFont="1" applyFill="1" applyBorder="1" applyAlignment="1">
      <alignment horizontal="left" vertical="center"/>
    </xf>
    <xf numFmtId="177" fontId="3" fillId="0" borderId="15" xfId="0" applyNumberFormat="1" applyFont="1" applyFill="1" applyBorder="1">
      <alignment vertical="center"/>
    </xf>
    <xf numFmtId="177" fontId="3" fillId="0" borderId="14" xfId="0" applyNumberFormat="1" applyFont="1" applyFill="1" applyBorder="1">
      <alignment vertical="center"/>
    </xf>
    <xf numFmtId="177" fontId="3" fillId="0" borderId="13" xfId="0" applyNumberFormat="1" applyFont="1" applyFill="1" applyBorder="1">
      <alignment vertical="center"/>
    </xf>
    <xf numFmtId="176" fontId="3" fillId="0" borderId="23" xfId="0" applyNumberFormat="1" applyFont="1" applyFill="1" applyBorder="1" applyAlignment="1">
      <alignment horizontal="left" vertical="center"/>
    </xf>
    <xf numFmtId="177" fontId="3" fillId="0" borderId="18" xfId="0" applyNumberFormat="1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Font="1" applyAlignment="1">
      <alignment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Fill="1" applyBorder="1">
      <alignment vertical="center"/>
    </xf>
    <xf numFmtId="176" fontId="0" fillId="0" borderId="38" xfId="0" applyNumberFormat="1" applyFill="1" applyBorder="1">
      <alignment vertical="center"/>
    </xf>
    <xf numFmtId="176" fontId="0" fillId="0" borderId="39" xfId="0" applyNumberFormat="1" applyFill="1" applyBorder="1">
      <alignment vertical="center"/>
    </xf>
    <xf numFmtId="176" fontId="3" fillId="0" borderId="0" xfId="0" applyNumberFormat="1" applyFont="1" applyFill="1" applyAlignment="1">
      <alignment horizontal="right" vertical="center"/>
    </xf>
    <xf numFmtId="176" fontId="10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6" fontId="11" fillId="0" borderId="0" xfId="0" applyNumberFormat="1" applyFont="1">
      <alignment vertical="center"/>
    </xf>
    <xf numFmtId="176" fontId="7" fillId="0" borderId="0" xfId="0" applyNumberFormat="1" applyFont="1" applyAlignment="1">
      <alignment horizontal="right" vertical="center"/>
    </xf>
    <xf numFmtId="176" fontId="12" fillId="0" borderId="26" xfId="0" applyNumberFormat="1" applyFont="1" applyBorder="1" applyAlignment="1">
      <alignment horizontal="center" vertical="center"/>
    </xf>
    <xf numFmtId="176" fontId="12" fillId="0" borderId="25" xfId="0" applyNumberFormat="1" applyFont="1" applyBorder="1" applyAlignment="1">
      <alignment horizontal="center" vertical="center"/>
    </xf>
    <xf numFmtId="176" fontId="12" fillId="0" borderId="25" xfId="0" applyNumberFormat="1" applyFont="1" applyBorder="1" applyAlignment="1">
      <alignment horizontal="center" vertical="center" wrapText="1"/>
    </xf>
    <xf numFmtId="176" fontId="12" fillId="0" borderId="24" xfId="0" applyNumberFormat="1" applyFont="1" applyBorder="1" applyAlignment="1">
      <alignment horizontal="center" vertical="center"/>
    </xf>
    <xf numFmtId="38" fontId="7" fillId="0" borderId="20" xfId="1" applyFont="1" applyFill="1" applyBorder="1">
      <alignment vertical="center"/>
    </xf>
    <xf numFmtId="38" fontId="7" fillId="0" borderId="19" xfId="1" applyFont="1" applyFill="1" applyBorder="1">
      <alignment vertical="center"/>
    </xf>
    <xf numFmtId="38" fontId="7" fillId="0" borderId="18" xfId="1" applyFont="1" applyFill="1" applyBorder="1">
      <alignment vertical="center"/>
    </xf>
    <xf numFmtId="176" fontId="7" fillId="0" borderId="12" xfId="0" applyNumberFormat="1" applyFont="1" applyBorder="1" applyAlignment="1">
      <alignment horizontal="left" vertical="center"/>
    </xf>
    <xf numFmtId="177" fontId="7" fillId="0" borderId="30" xfId="0" applyNumberFormat="1" applyFont="1" applyFill="1" applyBorder="1">
      <alignment vertical="center"/>
    </xf>
    <xf numFmtId="177" fontId="7" fillId="0" borderId="29" xfId="0" applyNumberFormat="1" applyFont="1" applyFill="1" applyBorder="1">
      <alignment vertical="center"/>
    </xf>
    <xf numFmtId="177" fontId="7" fillId="0" borderId="28" xfId="0" applyNumberFormat="1" applyFont="1" applyFill="1" applyBorder="1">
      <alignment vertical="center"/>
    </xf>
    <xf numFmtId="38" fontId="7" fillId="3" borderId="40" xfId="1" applyFont="1" applyFill="1" applyBorder="1">
      <alignment vertical="center"/>
    </xf>
    <xf numFmtId="38" fontId="7" fillId="3" borderId="41" xfId="1" applyFont="1" applyFill="1" applyBorder="1">
      <alignment vertical="center"/>
    </xf>
    <xf numFmtId="38" fontId="7" fillId="3" borderId="42" xfId="1" applyFont="1" applyFill="1" applyBorder="1">
      <alignment vertical="center"/>
    </xf>
    <xf numFmtId="176" fontId="7" fillId="0" borderId="23" xfId="0" applyNumberFormat="1" applyFont="1" applyBorder="1" applyAlignment="1">
      <alignment horizontal="left" vertical="center"/>
    </xf>
    <xf numFmtId="177" fontId="7" fillId="3" borderId="20" xfId="0" applyNumberFormat="1" applyFont="1" applyFill="1" applyBorder="1">
      <alignment vertical="center"/>
    </xf>
    <xf numFmtId="177" fontId="7" fillId="3" borderId="19" xfId="0" applyNumberFormat="1" applyFont="1" applyFill="1" applyBorder="1">
      <alignment vertical="center"/>
    </xf>
    <xf numFmtId="177" fontId="7" fillId="3" borderId="18" xfId="0" applyNumberFormat="1" applyFont="1" applyFill="1" applyBorder="1">
      <alignment vertical="center"/>
    </xf>
    <xf numFmtId="38" fontId="7" fillId="0" borderId="15" xfId="1" applyFont="1" applyBorder="1">
      <alignment vertical="center"/>
    </xf>
    <xf numFmtId="38" fontId="7" fillId="0" borderId="14" xfId="1" applyFont="1" applyBorder="1">
      <alignment vertical="center"/>
    </xf>
    <xf numFmtId="38" fontId="7" fillId="3" borderId="13" xfId="1" applyFont="1" applyFill="1" applyBorder="1">
      <alignment vertical="center"/>
    </xf>
    <xf numFmtId="38" fontId="7" fillId="0" borderId="9" xfId="1" applyFont="1" applyBorder="1">
      <alignment vertical="center"/>
    </xf>
    <xf numFmtId="38" fontId="7" fillId="0" borderId="8" xfId="1" applyFont="1" applyBorder="1">
      <alignment vertical="center"/>
    </xf>
    <xf numFmtId="38" fontId="7" fillId="3" borderId="7" xfId="1" applyFont="1" applyFill="1" applyBorder="1">
      <alignment vertical="center"/>
    </xf>
    <xf numFmtId="38" fontId="7" fillId="0" borderId="4" xfId="1" applyFont="1" applyBorder="1">
      <alignment vertical="center"/>
    </xf>
    <xf numFmtId="38" fontId="7" fillId="0" borderId="3" xfId="1" applyFont="1" applyBorder="1">
      <alignment vertical="center"/>
    </xf>
    <xf numFmtId="38" fontId="7" fillId="3" borderId="2" xfId="1" applyFont="1" applyFill="1" applyBorder="1">
      <alignment vertical="center"/>
    </xf>
    <xf numFmtId="176" fontId="7" fillId="0" borderId="0" xfId="0" applyNumberFormat="1" applyFont="1" applyBorder="1" applyAlignment="1">
      <alignment horizontal="left" vertical="center"/>
    </xf>
    <xf numFmtId="38" fontId="7" fillId="0" borderId="26" xfId="1" applyFont="1" applyFill="1" applyBorder="1">
      <alignment vertical="center"/>
    </xf>
    <xf numFmtId="38" fontId="7" fillId="0" borderId="25" xfId="1" applyFont="1" applyFill="1" applyBorder="1">
      <alignment vertical="center"/>
    </xf>
    <xf numFmtId="38" fontId="7" fillId="0" borderId="24" xfId="1" applyFont="1" applyFill="1" applyBorder="1">
      <alignment vertical="center"/>
    </xf>
    <xf numFmtId="177" fontId="7" fillId="0" borderId="20" xfId="0" applyNumberFormat="1" applyFont="1" applyFill="1" applyBorder="1">
      <alignment vertical="center"/>
    </xf>
    <xf numFmtId="177" fontId="7" fillId="0" borderId="19" xfId="0" applyNumberFormat="1" applyFont="1" applyFill="1" applyBorder="1">
      <alignment vertical="center"/>
    </xf>
    <xf numFmtId="177" fontId="7" fillId="0" borderId="18" xfId="0" applyNumberFormat="1" applyFont="1" applyFill="1" applyBorder="1">
      <alignment vertical="center"/>
    </xf>
    <xf numFmtId="38" fontId="7" fillId="0" borderId="15" xfId="1" applyFont="1" applyFill="1" applyBorder="1">
      <alignment vertical="center"/>
    </xf>
    <xf numFmtId="38" fontId="7" fillId="0" borderId="14" xfId="1" applyFont="1" applyFill="1" applyBorder="1">
      <alignment vertical="center"/>
    </xf>
    <xf numFmtId="38" fontId="7" fillId="0" borderId="13" xfId="1" applyFont="1" applyFill="1" applyBorder="1">
      <alignment vertical="center"/>
    </xf>
    <xf numFmtId="38" fontId="7" fillId="0" borderId="9" xfId="1" applyFont="1" applyFill="1" applyBorder="1">
      <alignment vertical="center"/>
    </xf>
    <xf numFmtId="38" fontId="7" fillId="0" borderId="8" xfId="1" applyFont="1" applyFill="1" applyBorder="1">
      <alignment vertical="center"/>
    </xf>
    <xf numFmtId="38" fontId="7" fillId="0" borderId="7" xfId="1" applyFont="1" applyFill="1" applyBorder="1">
      <alignment vertical="center"/>
    </xf>
    <xf numFmtId="38" fontId="7" fillId="0" borderId="4" xfId="1" applyFont="1" applyFill="1" applyBorder="1">
      <alignment vertical="center"/>
    </xf>
    <xf numFmtId="38" fontId="7" fillId="0" borderId="3" xfId="1" applyFont="1" applyFill="1" applyBorder="1">
      <alignment vertical="center"/>
    </xf>
    <xf numFmtId="38" fontId="7" fillId="0" borderId="2" xfId="1" applyFont="1" applyFill="1" applyBorder="1">
      <alignment vertical="center"/>
    </xf>
    <xf numFmtId="38" fontId="7" fillId="0" borderId="53" xfId="1" applyFont="1" applyFill="1" applyBorder="1">
      <alignment vertical="center"/>
    </xf>
    <xf numFmtId="38" fontId="7" fillId="0" borderId="54" xfId="1" applyFont="1" applyFill="1" applyBorder="1">
      <alignment vertical="center"/>
    </xf>
    <xf numFmtId="38" fontId="7" fillId="0" borderId="55" xfId="1" applyFont="1" applyFill="1" applyBorder="1">
      <alignment vertical="center"/>
    </xf>
    <xf numFmtId="176" fontId="11" fillId="0" borderId="0" xfId="0" applyNumberFormat="1" applyFont="1" applyFill="1">
      <alignment vertical="center"/>
    </xf>
    <xf numFmtId="176" fontId="7" fillId="0" borderId="0" xfId="0" applyNumberFormat="1" applyFont="1" applyFill="1">
      <alignment vertical="center"/>
    </xf>
    <xf numFmtId="176" fontId="7" fillId="0" borderId="0" xfId="0" applyNumberFormat="1" applyFont="1" applyFill="1" applyAlignment="1">
      <alignment horizontal="right" vertical="center"/>
    </xf>
    <xf numFmtId="176" fontId="12" fillId="0" borderId="26" xfId="0" applyNumberFormat="1" applyFont="1" applyFill="1" applyBorder="1" applyAlignment="1">
      <alignment horizontal="center" vertical="center"/>
    </xf>
    <xf numFmtId="176" fontId="12" fillId="0" borderId="25" xfId="0" applyNumberFormat="1" applyFont="1" applyFill="1" applyBorder="1" applyAlignment="1">
      <alignment horizontal="center" vertical="center"/>
    </xf>
    <xf numFmtId="176" fontId="12" fillId="0" borderId="25" xfId="0" applyNumberFormat="1" applyFont="1" applyFill="1" applyBorder="1" applyAlignment="1">
      <alignment horizontal="center" vertical="center" wrapText="1"/>
    </xf>
    <xf numFmtId="176" fontId="12" fillId="0" borderId="24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left" vertical="center"/>
    </xf>
    <xf numFmtId="176" fontId="7" fillId="0" borderId="23" xfId="0" applyNumberFormat="1" applyFont="1" applyFill="1" applyBorder="1" applyAlignment="1">
      <alignment horizontal="left" vertical="center"/>
    </xf>
    <xf numFmtId="176" fontId="7" fillId="0" borderId="0" xfId="0" applyNumberFormat="1" applyFont="1" applyAlignment="1">
      <alignment vertical="center"/>
    </xf>
    <xf numFmtId="176" fontId="0" fillId="0" borderId="1" xfId="0" applyNumberFormat="1" applyFill="1" applyBorder="1" applyAlignment="1">
      <alignment horizontal="left" vertical="center"/>
    </xf>
    <xf numFmtId="176" fontId="3" fillId="0" borderId="27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3" fillId="0" borderId="22" xfId="0" applyNumberFormat="1" applyFont="1" applyFill="1" applyBorder="1" applyAlignment="1">
      <alignment horizontal="left" vertical="center"/>
    </xf>
    <xf numFmtId="176" fontId="3" fillId="0" borderId="21" xfId="0" applyNumberFormat="1" applyFont="1" applyFill="1" applyBorder="1" applyAlignment="1">
      <alignment horizontal="left" vertical="center"/>
    </xf>
    <xf numFmtId="176" fontId="3" fillId="0" borderId="15" xfId="0" applyNumberFormat="1" applyFont="1" applyFill="1" applyBorder="1" applyAlignment="1">
      <alignment horizontal="left" vertical="top"/>
    </xf>
    <xf numFmtId="176" fontId="3" fillId="0" borderId="12" xfId="0" applyNumberFormat="1" applyFont="1" applyFill="1" applyBorder="1" applyAlignment="1">
      <alignment horizontal="left" vertical="top"/>
    </xf>
    <xf numFmtId="176" fontId="3" fillId="0" borderId="4" xfId="0" applyNumberFormat="1" applyFont="1" applyFill="1" applyBorder="1" applyAlignment="1">
      <alignment horizontal="left" vertical="top"/>
    </xf>
    <xf numFmtId="176" fontId="3" fillId="0" borderId="17" xfId="0" applyNumberFormat="1" applyFont="1" applyFill="1" applyBorder="1" applyAlignment="1">
      <alignment horizontal="left" vertical="center"/>
    </xf>
    <xf numFmtId="176" fontId="3" fillId="0" borderId="16" xfId="0" applyNumberFormat="1" applyFont="1" applyFill="1" applyBorder="1" applyAlignment="1">
      <alignment horizontal="left" vertical="center"/>
    </xf>
    <xf numFmtId="176" fontId="3" fillId="0" borderId="11" xfId="0" applyNumberFormat="1" applyFont="1" applyFill="1" applyBorder="1" applyAlignment="1">
      <alignment horizontal="left" vertical="center"/>
    </xf>
    <xf numFmtId="176" fontId="3" fillId="0" borderId="10" xfId="0" applyNumberFormat="1" applyFont="1" applyFill="1" applyBorder="1" applyAlignment="1">
      <alignment horizontal="left" vertical="center"/>
    </xf>
    <xf numFmtId="176" fontId="3" fillId="0" borderId="6" xfId="0" applyNumberFormat="1" applyFont="1" applyFill="1" applyBorder="1" applyAlignment="1">
      <alignment horizontal="left" vertical="center"/>
    </xf>
    <xf numFmtId="176" fontId="3" fillId="0" borderId="5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34" xfId="0" applyNumberFormat="1" applyFont="1" applyFill="1" applyBorder="1" applyAlignment="1">
      <alignment horizontal="center" vertical="center"/>
    </xf>
    <xf numFmtId="176" fontId="3" fillId="0" borderId="33" xfId="0" applyNumberFormat="1" applyFont="1" applyFill="1" applyBorder="1" applyAlignment="1">
      <alignment horizontal="center" vertical="center"/>
    </xf>
    <xf numFmtId="176" fontId="3" fillId="0" borderId="32" xfId="0" applyNumberFormat="1" applyFont="1" applyFill="1" applyBorder="1" applyAlignment="1">
      <alignment horizontal="left" vertical="center"/>
    </xf>
    <xf numFmtId="176" fontId="3" fillId="0" borderId="31" xfId="0" applyNumberFormat="1" applyFont="1" applyFill="1" applyBorder="1" applyAlignment="1">
      <alignment horizontal="left" vertical="center"/>
    </xf>
    <xf numFmtId="176" fontId="7" fillId="0" borderId="35" xfId="0" applyNumberFormat="1" applyFont="1" applyFill="1" applyBorder="1" applyAlignment="1">
      <alignment horizontal="left" vertical="center" wrapText="1"/>
    </xf>
    <xf numFmtId="176" fontId="0" fillId="0" borderId="36" xfId="0" applyNumberFormat="1" applyFill="1" applyBorder="1" applyAlignment="1">
      <alignment horizontal="left" vertical="center" wrapText="1"/>
    </xf>
    <xf numFmtId="176" fontId="0" fillId="0" borderId="37" xfId="0" applyNumberFormat="1" applyFill="1" applyBorder="1" applyAlignment="1">
      <alignment horizontal="left" vertical="center" wrapText="1"/>
    </xf>
    <xf numFmtId="176" fontId="7" fillId="0" borderId="15" xfId="0" applyNumberFormat="1" applyFont="1" applyBorder="1" applyAlignment="1">
      <alignment horizontal="left" vertical="top"/>
    </xf>
    <xf numFmtId="176" fontId="7" fillId="0" borderId="12" xfId="0" applyNumberFormat="1" applyFont="1" applyBorder="1" applyAlignment="1">
      <alignment horizontal="left" vertical="top"/>
    </xf>
    <xf numFmtId="176" fontId="7" fillId="0" borderId="4" xfId="0" applyNumberFormat="1" applyFont="1" applyBorder="1" applyAlignment="1">
      <alignment horizontal="left" vertical="top"/>
    </xf>
    <xf numFmtId="176" fontId="7" fillId="0" borderId="17" xfId="0" applyNumberFormat="1" applyFont="1" applyBorder="1" applyAlignment="1">
      <alignment horizontal="left" vertical="center"/>
    </xf>
    <xf numFmtId="176" fontId="7" fillId="0" borderId="16" xfId="0" applyNumberFormat="1" applyFont="1" applyBorder="1" applyAlignment="1">
      <alignment horizontal="left" vertical="center"/>
    </xf>
    <xf numFmtId="176" fontId="7" fillId="0" borderId="11" xfId="0" applyNumberFormat="1" applyFont="1" applyBorder="1" applyAlignment="1">
      <alignment horizontal="left" vertical="center"/>
    </xf>
    <xf numFmtId="176" fontId="7" fillId="0" borderId="10" xfId="0" applyNumberFormat="1" applyFont="1" applyBorder="1" applyAlignment="1">
      <alignment horizontal="left" vertical="center"/>
    </xf>
    <xf numFmtId="176" fontId="7" fillId="0" borderId="43" xfId="0" applyNumberFormat="1" applyFont="1" applyBorder="1" applyAlignment="1">
      <alignment horizontal="left" vertical="center"/>
    </xf>
    <xf numFmtId="176" fontId="7" fillId="0" borderId="44" xfId="0" applyNumberFormat="1" applyFont="1" applyBorder="1" applyAlignment="1">
      <alignment horizontal="left" vertical="center"/>
    </xf>
    <xf numFmtId="176" fontId="7" fillId="0" borderId="34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176" fontId="7" fillId="0" borderId="32" xfId="0" applyNumberFormat="1" applyFont="1" applyBorder="1" applyAlignment="1">
      <alignment horizontal="left" vertical="center"/>
    </xf>
    <xf numFmtId="176" fontId="7" fillId="0" borderId="31" xfId="0" applyNumberFormat="1" applyFont="1" applyBorder="1" applyAlignment="1">
      <alignment horizontal="left" vertical="center"/>
    </xf>
    <xf numFmtId="176" fontId="7" fillId="0" borderId="27" xfId="0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176" fontId="7" fillId="0" borderId="22" xfId="0" applyNumberFormat="1" applyFont="1" applyBorder="1" applyAlignment="1">
      <alignment horizontal="left" vertical="center"/>
    </xf>
    <xf numFmtId="176" fontId="7" fillId="0" borderId="21" xfId="0" applyNumberFormat="1" applyFont="1" applyBorder="1" applyAlignment="1">
      <alignment horizontal="left" vertical="center"/>
    </xf>
    <xf numFmtId="176" fontId="7" fillId="0" borderId="45" xfId="0" applyNumberFormat="1" applyFont="1" applyBorder="1" applyAlignment="1">
      <alignment horizontal="left" vertical="center"/>
    </xf>
    <xf numFmtId="176" fontId="7" fillId="0" borderId="36" xfId="0" applyNumberFormat="1" applyFont="1" applyBorder="1" applyAlignment="1">
      <alignment horizontal="left" vertical="center"/>
    </xf>
    <xf numFmtId="176" fontId="7" fillId="0" borderId="46" xfId="0" applyNumberFormat="1" applyFont="1" applyBorder="1" applyAlignment="1">
      <alignment horizontal="left" vertical="center"/>
    </xf>
    <xf numFmtId="176" fontId="7" fillId="0" borderId="51" xfId="0" applyNumberFormat="1" applyFont="1" applyBorder="1" applyAlignment="1">
      <alignment horizontal="left" vertical="center"/>
    </xf>
    <xf numFmtId="176" fontId="7" fillId="0" borderId="52" xfId="0" applyNumberFormat="1" applyFont="1" applyBorder="1" applyAlignment="1">
      <alignment horizontal="left" vertical="center"/>
    </xf>
    <xf numFmtId="176" fontId="7" fillId="0" borderId="6" xfId="0" applyNumberFormat="1" applyFont="1" applyBorder="1" applyAlignment="1">
      <alignment horizontal="left" vertical="center"/>
    </xf>
    <xf numFmtId="176" fontId="7" fillId="0" borderId="5" xfId="0" applyNumberFormat="1" applyFont="1" applyBorder="1" applyAlignment="1">
      <alignment horizontal="left" vertical="center"/>
    </xf>
    <xf numFmtId="176" fontId="7" fillId="0" borderId="47" xfId="0" applyNumberFormat="1" applyFont="1" applyBorder="1" applyAlignment="1">
      <alignment horizontal="center" vertical="center"/>
    </xf>
    <xf numFmtId="176" fontId="7" fillId="0" borderId="48" xfId="0" applyNumberFormat="1" applyFont="1" applyBorder="1" applyAlignment="1">
      <alignment horizontal="left" vertical="center"/>
    </xf>
    <xf numFmtId="176" fontId="7" fillId="0" borderId="49" xfId="0" applyNumberFormat="1" applyFont="1" applyBorder="1" applyAlignment="1">
      <alignment horizontal="left" vertical="center"/>
    </xf>
    <xf numFmtId="176" fontId="7" fillId="0" borderId="50" xfId="0" applyNumberFormat="1" applyFont="1" applyBorder="1" applyAlignment="1">
      <alignment horizontal="left" vertical="center"/>
    </xf>
    <xf numFmtId="176" fontId="7" fillId="0" borderId="0" xfId="0" applyNumberFormat="1" applyFont="1" applyBorder="1" applyAlignment="1">
      <alignment horizontal="left" vertical="center"/>
    </xf>
    <xf numFmtId="176" fontId="7" fillId="0" borderId="34" xfId="0" applyNumberFormat="1" applyFont="1" applyFill="1" applyBorder="1" applyAlignment="1">
      <alignment horizontal="center" vertical="center"/>
    </xf>
    <xf numFmtId="176" fontId="7" fillId="0" borderId="33" xfId="0" applyNumberFormat="1" applyFont="1" applyFill="1" applyBorder="1" applyAlignment="1">
      <alignment horizontal="center" vertical="center"/>
    </xf>
    <xf numFmtId="176" fontId="7" fillId="0" borderId="47" xfId="0" applyNumberFormat="1" applyFont="1" applyFill="1" applyBorder="1" applyAlignment="1">
      <alignment horizontal="center" vertical="center"/>
    </xf>
    <xf numFmtId="176" fontId="7" fillId="0" borderId="32" xfId="0" applyNumberFormat="1" applyFont="1" applyFill="1" applyBorder="1" applyAlignment="1">
      <alignment horizontal="left" vertical="center"/>
    </xf>
    <xf numFmtId="176" fontId="7" fillId="0" borderId="31" xfId="0" applyNumberFormat="1" applyFont="1" applyFill="1" applyBorder="1" applyAlignment="1">
      <alignment horizontal="left" vertical="center"/>
    </xf>
    <xf numFmtId="176" fontId="7" fillId="0" borderId="16" xfId="0" applyNumberFormat="1" applyFont="1" applyFill="1" applyBorder="1" applyAlignment="1">
      <alignment horizontal="left" vertical="center"/>
    </xf>
    <xf numFmtId="176" fontId="7" fillId="0" borderId="48" xfId="0" applyNumberFormat="1" applyFont="1" applyFill="1" applyBorder="1" applyAlignment="1">
      <alignment horizontal="left" vertical="center"/>
    </xf>
    <xf numFmtId="176" fontId="7" fillId="0" borderId="49" xfId="0" applyNumberFormat="1" applyFont="1" applyFill="1" applyBorder="1" applyAlignment="1">
      <alignment horizontal="left" vertical="center"/>
    </xf>
    <xf numFmtId="176" fontId="7" fillId="0" borderId="27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6" fontId="7" fillId="0" borderId="50" xfId="0" applyNumberFormat="1" applyFont="1" applyFill="1" applyBorder="1" applyAlignment="1">
      <alignment horizontal="left" vertical="center"/>
    </xf>
    <xf numFmtId="176" fontId="7" fillId="0" borderId="22" xfId="0" applyNumberFormat="1" applyFont="1" applyFill="1" applyBorder="1" applyAlignment="1">
      <alignment horizontal="left" vertical="center"/>
    </xf>
    <xf numFmtId="176" fontId="7" fillId="0" borderId="21" xfId="0" applyNumberFormat="1" applyFont="1" applyFill="1" applyBorder="1" applyAlignment="1">
      <alignment horizontal="left" vertical="center"/>
    </xf>
    <xf numFmtId="176" fontId="7" fillId="0" borderId="15" xfId="0" applyNumberFormat="1" applyFont="1" applyFill="1" applyBorder="1" applyAlignment="1">
      <alignment horizontal="left" vertical="top"/>
    </xf>
    <xf numFmtId="176" fontId="7" fillId="0" borderId="12" xfId="0" applyNumberFormat="1" applyFont="1" applyFill="1" applyBorder="1" applyAlignment="1">
      <alignment horizontal="left" vertical="top"/>
    </xf>
    <xf numFmtId="176" fontId="7" fillId="0" borderId="4" xfId="0" applyNumberFormat="1" applyFont="1" applyFill="1" applyBorder="1" applyAlignment="1">
      <alignment horizontal="left" vertical="top"/>
    </xf>
    <xf numFmtId="176" fontId="7" fillId="0" borderId="51" xfId="0" applyNumberFormat="1" applyFont="1" applyFill="1" applyBorder="1" applyAlignment="1">
      <alignment horizontal="left" vertical="center"/>
    </xf>
    <xf numFmtId="176" fontId="7" fillId="0" borderId="52" xfId="0" applyNumberFormat="1" applyFont="1" applyFill="1" applyBorder="1" applyAlignment="1">
      <alignment horizontal="left" vertical="center"/>
    </xf>
    <xf numFmtId="176" fontId="7" fillId="0" borderId="11" xfId="0" applyNumberFormat="1" applyFont="1" applyFill="1" applyBorder="1" applyAlignment="1">
      <alignment horizontal="left" vertical="center"/>
    </xf>
    <xf numFmtId="176" fontId="7" fillId="0" borderId="10" xfId="0" applyNumberFormat="1" applyFont="1" applyFill="1" applyBorder="1" applyAlignment="1">
      <alignment horizontal="left" vertical="center"/>
    </xf>
    <xf numFmtId="176" fontId="7" fillId="0" borderId="6" xfId="0" applyNumberFormat="1" applyFont="1" applyFill="1" applyBorder="1" applyAlignment="1">
      <alignment horizontal="left" vertical="center"/>
    </xf>
    <xf numFmtId="176" fontId="7" fillId="0" borderId="5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3333"/>
      <color rgb="FFD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一次エネルギー総供給の内訳の推移（全国）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807293891704336"/>
          <c:y val="0.16662002945703411"/>
          <c:w val="0.82362099534349598"/>
          <c:h val="0.562538641470018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グラフ用データ!$D$5</c:f>
              <c:strCache>
                <c:ptCount val="1"/>
                <c:pt idx="0">
                  <c:v>石炭系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(グラフ用データ!$D$6,グラフ用データ!$D$20,グラフ用データ!$D$34,グラフ用データ!$D$48,グラフ用データ!$D$62)</c:f>
              <c:numCache>
                <c:formatCode>#,##0_);[Red]\(#,##0\)</c:formatCode>
                <c:ptCount val="5"/>
                <c:pt idx="0">
                  <c:v>5154341.1196728041</c:v>
                </c:pt>
                <c:pt idx="1">
                  <c:v>5041126.7800990129</c:v>
                </c:pt>
                <c:pt idx="2">
                  <c:v>5043752.7277702298</c:v>
                </c:pt>
                <c:pt idx="3">
                  <c:v>4947648.9184441231</c:v>
                </c:pt>
                <c:pt idx="4">
                  <c:v>4847906.8930532997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4-4AF3-9392-3A7F7BCCD5CE}"/>
            </c:ext>
          </c:extLst>
        </c:ser>
        <c:ser>
          <c:idx val="1"/>
          <c:order val="1"/>
          <c:tx>
            <c:strRef>
              <c:f>グラフ用データ!$E$5</c:f>
              <c:strCache>
                <c:ptCount val="1"/>
                <c:pt idx="0">
                  <c:v>石油系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(グラフ用データ!$E$6,グラフ用データ!$E$20,グラフ用データ!$E$34,グラフ用データ!$E$48,グラフ用データ!$E$62)</c:f>
              <c:numCache>
                <c:formatCode>#,##0_);[Red]\(#,##0\)</c:formatCode>
                <c:ptCount val="5"/>
                <c:pt idx="0">
                  <c:v>8137515.577108847</c:v>
                </c:pt>
                <c:pt idx="1">
                  <c:v>7878281.9500690065</c:v>
                </c:pt>
                <c:pt idx="2">
                  <c:v>7831487.8282433832</c:v>
                </c:pt>
                <c:pt idx="3">
                  <c:v>7409420.5095866984</c:v>
                </c:pt>
                <c:pt idx="4">
                  <c:v>7100883.7209947156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C4-4AF3-9392-3A7F7BCCD5CE}"/>
            </c:ext>
          </c:extLst>
        </c:ser>
        <c:ser>
          <c:idx val="2"/>
          <c:order val="2"/>
          <c:tx>
            <c:strRef>
              <c:f>'1-2'!$F$5</c:f>
              <c:strCache>
                <c:ptCount val="1"/>
                <c:pt idx="0">
                  <c:v>天然ガス
都市ガス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(グラフ用データ!$F$6,グラフ用データ!$F$20,グラフ用データ!$F$34,グラフ用データ!$F$48,グラフ用データ!$F$62)</c:f>
              <c:numCache>
                <c:formatCode>#,##0_);[Red]\(#,##0\)</c:formatCode>
                <c:ptCount val="5"/>
                <c:pt idx="0">
                  <c:v>4657222.2262909031</c:v>
                </c:pt>
                <c:pt idx="1">
                  <c:v>4729399.5288496828</c:v>
                </c:pt>
                <c:pt idx="2">
                  <c:v>4696178.0776111884</c:v>
                </c:pt>
                <c:pt idx="3">
                  <c:v>4509624.4562850976</c:v>
                </c:pt>
                <c:pt idx="4">
                  <c:v>4281143.7119150162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C4-4AF3-9392-3A7F7BCCD5CE}"/>
            </c:ext>
          </c:extLst>
        </c:ser>
        <c:ser>
          <c:idx val="3"/>
          <c:order val="3"/>
          <c:tx>
            <c:v>水力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(グラフ用データ!$G$6,グラフ用データ!$G$20,グラフ用データ!$G$34,グラフ用データ!$G$48,グラフ用データ!$G$62)</c:f>
              <c:numCache>
                <c:formatCode>#,##0_);[Red]\(#,##0\)</c:formatCode>
                <c:ptCount val="5"/>
                <c:pt idx="0">
                  <c:v>725928.62560208398</c:v>
                </c:pt>
                <c:pt idx="1">
                  <c:v>676128.52181301895</c:v>
                </c:pt>
                <c:pt idx="2">
                  <c:v>710387.12570490991</c:v>
                </c:pt>
                <c:pt idx="3">
                  <c:v>689796.69909354695</c:v>
                </c:pt>
                <c:pt idx="4">
                  <c:v>675225.24059176655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C4-4AF3-9392-3A7F7BCCD5CE}"/>
            </c:ext>
          </c:extLst>
        </c:ser>
        <c:ser>
          <c:idx val="4"/>
          <c:order val="4"/>
          <c:tx>
            <c:strRef>
              <c:f>'1-2'!$H$5</c:f>
              <c:strCache>
                <c:ptCount val="1"/>
                <c:pt idx="0">
                  <c:v>原子力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6678473675736616E-2"/>
                  <c:y val="-2.659554974781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BC8-4D44-8E14-D1B2150BF1FF}"/>
                </c:ext>
              </c:extLst>
            </c:dLbl>
            <c:dLbl>
              <c:idx val="1"/>
              <c:layout>
                <c:manualLayout>
                  <c:x val="-8.3068346482047986E-2"/>
                  <c:y val="-2.9919993466290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BC8-4D44-8E14-D1B2150BF1FF}"/>
                </c:ext>
              </c:extLst>
            </c:dLbl>
            <c:dLbl>
              <c:idx val="2"/>
              <c:layout>
                <c:manualLayout>
                  <c:x val="-8.3068346482047986E-2"/>
                  <c:y val="-2.3271106029336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BC8-4D44-8E14-D1B2150BF1FF}"/>
                </c:ext>
              </c:extLst>
            </c:dLbl>
            <c:dLbl>
              <c:idx val="3"/>
              <c:layout>
                <c:manualLayout>
                  <c:x val="-8.3068346482048097E-2"/>
                  <c:y val="-3.3244437184766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BC8-4D44-8E14-D1B2150BF1FF}"/>
                </c:ext>
              </c:extLst>
            </c:dLbl>
            <c:dLbl>
              <c:idx val="4"/>
              <c:layout>
                <c:manualLayout>
                  <c:x val="-8.3068346482048097E-2"/>
                  <c:y val="-3.3244437184766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BC8-4D44-8E14-D1B2150BF1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(グラフ用データ!$H$6,グラフ用データ!$H$20,グラフ用データ!$H$34,グラフ用データ!$H$48,グラフ用データ!$H$62)</c:f>
              <c:numCache>
                <c:formatCode>#,##0_);[Red]\(#,##0\)</c:formatCode>
                <c:ptCount val="5"/>
                <c:pt idx="0">
                  <c:v>78638.072473817956</c:v>
                </c:pt>
                <c:pt idx="1">
                  <c:v>153625.53474728344</c:v>
                </c:pt>
                <c:pt idx="2">
                  <c:v>279157.81447792437</c:v>
                </c:pt>
                <c:pt idx="3">
                  <c:v>553152.64897375565</c:v>
                </c:pt>
                <c:pt idx="4">
                  <c:v>538358.55328528688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C4-4AF3-9392-3A7F7BCCD5CE}"/>
            </c:ext>
          </c:extLst>
        </c:ser>
        <c:ser>
          <c:idx val="5"/>
          <c:order val="5"/>
          <c:tx>
            <c:v>新エネルギー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(グラフ用データ!$I$6,グラフ用データ!$I$20,グラフ用データ!$I$34,グラフ用データ!$I$48,グラフ用データ!$I$62)</c:f>
              <c:numCache>
                <c:formatCode>#,##0_);[Red]\(#,##0\)</c:formatCode>
                <c:ptCount val="5"/>
                <c:pt idx="0">
                  <c:v>1265785.6924545439</c:v>
                </c:pt>
                <c:pt idx="1">
                  <c:v>1385563.3347359665</c:v>
                </c:pt>
                <c:pt idx="2">
                  <c:v>1533602.0304306569</c:v>
                </c:pt>
                <c:pt idx="3">
                  <c:v>1610778.485326366</c:v>
                </c:pt>
                <c:pt idx="4">
                  <c:v>1688620.9730591269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C4-4AF3-9392-3A7F7BCCD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8649808"/>
        <c:axId val="578650984"/>
      </c:barChart>
      <c:catAx>
        <c:axId val="57864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8650984"/>
        <c:crosses val="autoZero"/>
        <c:auto val="1"/>
        <c:lblAlgn val="ctr"/>
        <c:lblOffset val="100"/>
        <c:noMultiLvlLbl val="0"/>
      </c:catAx>
      <c:valAx>
        <c:axId val="578650984"/>
        <c:scaling>
          <c:orientation val="minMax"/>
          <c:max val="2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8649808"/>
        <c:crosses val="autoZero"/>
        <c:crossBetween val="between"/>
        <c:majorUnit val="5000000"/>
        <c:dispUnits>
          <c:builtInUnit val="thousands"/>
          <c:dispUnitsLbl>
            <c:layout>
              <c:manualLayout>
                <c:xMode val="edge"/>
                <c:yMode val="edge"/>
                <c:x val="4.4414897691577603E-2"/>
                <c:y val="5.4353612253022827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/>
                    <a:t>千</a:t>
                  </a:r>
                  <a:r>
                    <a:rPr lang="en-US" altLang="ja-JP"/>
                    <a:t>TJ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一次エネルギー総供給の内訳の推移（北海道）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35779816005963"/>
          <c:y val="0.17010348632841762"/>
          <c:w val="0.83098031813997875"/>
          <c:h val="0.55493348238074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'1-2'!$D$5</c:f>
              <c:strCache>
                <c:ptCount val="1"/>
                <c:pt idx="0">
                  <c:v>石炭系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('1-2'!$D$6,'1-2'!$D$20,'1-2'!$D$34,'1-2'!$D$48,'1-2'!$D$62)</c:f>
              <c:numCache>
                <c:formatCode>#,##0_);[Red]\(#,##0\)</c:formatCode>
                <c:ptCount val="5"/>
                <c:pt idx="0" formatCode="#,##0_);[Red]\(#,##0\)">
                  <c:v>241922.69860330201</c:v>
                </c:pt>
                <c:pt idx="1">
                  <c:v>221064.86878211101</c:v>
                </c:pt>
                <c:pt idx="2">
                  <c:v>224812.23258335501</c:v>
                </c:pt>
                <c:pt idx="3">
                  <c:v>219569.30395595101</c:v>
                </c:pt>
                <c:pt idx="4">
                  <c:v>204251.605066916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7-42A2-B162-801CA45C0DE4}"/>
            </c:ext>
          </c:extLst>
        </c:ser>
        <c:ser>
          <c:idx val="1"/>
          <c:order val="1"/>
          <c:tx>
            <c:strRef>
              <c:f>'1-2'!$E$47</c:f>
              <c:strCache>
                <c:ptCount val="1"/>
                <c:pt idx="0">
                  <c:v>石油系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('1-2'!$E$6,'1-2'!$E$20,'1-2'!$E$34,'1-2'!$E$48,'1-2'!$E$62)</c:f>
              <c:numCache>
                <c:formatCode>#,##0_);[Red]\(#,##0\)</c:formatCode>
                <c:ptCount val="5"/>
                <c:pt idx="0" formatCode="#,##0_);[Red]\(#,##0\)">
                  <c:v>576737.037702495</c:v>
                </c:pt>
                <c:pt idx="1">
                  <c:v>559277.32286456705</c:v>
                </c:pt>
                <c:pt idx="2">
                  <c:v>613149.07443734305</c:v>
                </c:pt>
                <c:pt idx="3">
                  <c:v>538109.54836722696</c:v>
                </c:pt>
                <c:pt idx="4">
                  <c:v>479953.35169586999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7-42A2-B162-801CA45C0DE4}"/>
            </c:ext>
          </c:extLst>
        </c:ser>
        <c:ser>
          <c:idx val="2"/>
          <c:order val="2"/>
          <c:tx>
            <c:strRef>
              <c:f>'1-2'!$F$5</c:f>
              <c:strCache>
                <c:ptCount val="1"/>
                <c:pt idx="0">
                  <c:v>天然ガス
都市ガス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('1-2'!$F$6,'1-2'!$F$20,'1-2'!$F$34,'1-2'!$F$48,'1-2'!$F$62)</c:f>
              <c:numCache>
                <c:formatCode>#,##0_);[Red]\(#,##0\)</c:formatCode>
                <c:ptCount val="5"/>
                <c:pt idx="0" formatCode="#,##0_);[Red]\(#,##0\)">
                  <c:v>43739.264185378997</c:v>
                </c:pt>
                <c:pt idx="1">
                  <c:v>39364.549241847199</c:v>
                </c:pt>
                <c:pt idx="2">
                  <c:v>37765.713421946399</c:v>
                </c:pt>
                <c:pt idx="3">
                  <c:v>40675.334781936501</c:v>
                </c:pt>
                <c:pt idx="4">
                  <c:v>59822.929298148003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7-42A2-B162-801CA45C0DE4}"/>
            </c:ext>
          </c:extLst>
        </c:ser>
        <c:ser>
          <c:idx val="3"/>
          <c:order val="3"/>
          <c:tx>
            <c:v>水力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A67-40F9-BDF0-5E6E3AEC59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('1-2'!$G$6,'1-2'!$G$20,'1-2'!$G$34,'1-2'!$G$48,'1-2'!$G$62)</c:f>
              <c:numCache>
                <c:formatCode>#,##0_);[Red]\(#,##0\)</c:formatCode>
                <c:ptCount val="5"/>
                <c:pt idx="0" formatCode="#,##0_);[Red]\(#,##0\)">
                  <c:v>44010.357515324598</c:v>
                </c:pt>
                <c:pt idx="1">
                  <c:v>47475.545511091201</c:v>
                </c:pt>
                <c:pt idx="2">
                  <c:v>40851.330604466501</c:v>
                </c:pt>
                <c:pt idx="3">
                  <c:v>50901.313624680799</c:v>
                </c:pt>
                <c:pt idx="4">
                  <c:v>39155.005474648999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F7-42A2-B162-801CA45C0DE4}"/>
            </c:ext>
          </c:extLst>
        </c:ser>
        <c:ser>
          <c:idx val="5"/>
          <c:order val="5"/>
          <c:tx>
            <c:v>新エネルギー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('1-2'!$I$6,'1-2'!$I$20,'1-2'!$I$34,'1-2'!$I$48,'1-2'!$I$62)</c:f>
              <c:numCache>
                <c:formatCode>#,##0_);[Red]\(#,##0\)</c:formatCode>
                <c:ptCount val="5"/>
                <c:pt idx="0" formatCode="#,##0_);[Red]\(#,##0\)">
                  <c:v>68242.282886519795</c:v>
                </c:pt>
                <c:pt idx="1">
                  <c:v>68246.945313803895</c:v>
                </c:pt>
                <c:pt idx="2">
                  <c:v>80972.965105120005</c:v>
                </c:pt>
                <c:pt idx="3">
                  <c:v>82460.821325117795</c:v>
                </c:pt>
                <c:pt idx="4">
                  <c:v>92472.7525758509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F7-42A2-B162-801CA45C0DE4}"/>
            </c:ext>
          </c:extLst>
        </c:ser>
        <c:ser>
          <c:idx val="6"/>
          <c:order val="6"/>
          <c:tx>
            <c:strRef>
              <c:f>'1-2'!$J$5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4744344536041642E-2"/>
                  <c:y val="-2.84161809412966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AF7-42A2-B162-801CA45C0DE4}"/>
                </c:ext>
              </c:extLst>
            </c:dLbl>
            <c:dLbl>
              <c:idx val="1"/>
              <c:layout>
                <c:manualLayout>
                  <c:x val="4.5119212762048687E-2"/>
                  <c:y val="-3.4478758012959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AF7-42A2-B162-801CA45C0DE4}"/>
                </c:ext>
              </c:extLst>
            </c:dLbl>
            <c:dLbl>
              <c:idx val="2"/>
              <c:layout>
                <c:manualLayout>
                  <c:x val="4.8316962064778902E-2"/>
                  <c:y val="-3.44462100821940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AF7-42A2-B162-801CA45C0DE4}"/>
                </c:ext>
              </c:extLst>
            </c:dLbl>
            <c:dLbl>
              <c:idx val="3"/>
              <c:layout>
                <c:manualLayout>
                  <c:x val="3.8659946424983473E-2"/>
                  <c:y val="-3.1093773213367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AF7-42A2-B162-801CA45C0DE4}"/>
                </c:ext>
              </c:extLst>
            </c:dLbl>
            <c:dLbl>
              <c:idx val="4"/>
              <c:layout>
                <c:manualLayout>
                  <c:x val="4.1881735150342547E-2"/>
                  <c:y val="-3.36902581418386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A67-40F9-BDF0-5E6E3AEC59C1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('1-2'!$J$6,'1-2'!$J$20,'1-2'!$J$34,'1-2'!$J$48,'1-2'!$J$62)</c:f>
              <c:numCache>
                <c:formatCode>#,##0_);[Red]\(#,##0\)</c:formatCode>
                <c:ptCount val="5"/>
                <c:pt idx="0" formatCode="#,##0_);[Red]\(#,##0\)">
                  <c:v>32.767200000000003</c:v>
                </c:pt>
                <c:pt idx="1">
                  <c:v>2368.8000000000002</c:v>
                </c:pt>
                <c:pt idx="2">
                  <c:v>3348</c:v>
                </c:pt>
                <c:pt idx="3">
                  <c:v>3150</c:v>
                </c:pt>
                <c:pt idx="4">
                  <c:v>6616.8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F7-42A2-B162-801CA45C0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7212592"/>
        <c:axId val="32721808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'1-2'!$H$47</c15:sqref>
                        </c15:formulaRef>
                      </c:ext>
                    </c:extLst>
                    <c:strCache>
                      <c:ptCount val="1"/>
                      <c:pt idx="0">
                        <c:v>原子力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グラフ用!$A$1:$A$5</c15:sqref>
                        </c15:formulaRef>
                      </c:ext>
                    </c:extLst>
                    <c:strCache>
                      <c:ptCount val="5"/>
                      <c:pt idx="0">
                        <c:v>平成27年度
（2015年度）</c:v>
                      </c:pt>
                      <c:pt idx="1">
                        <c:v>平成28年度
（2016年度）</c:v>
                      </c:pt>
                      <c:pt idx="2">
                        <c:v>平成29年度
（2017年度）</c:v>
                      </c:pt>
                      <c:pt idx="3">
                        <c:v>平成30年度
（2018年度）</c:v>
                      </c:pt>
                      <c:pt idx="4">
                        <c:v>令和元年度
（2019年度）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('1-2'!$H$6,'1-2'!$H$20,'1-2'!$H$34,'1-2'!$H$48)</c15:sqref>
                        </c15:formulaRef>
                      </c:ext>
                    </c:extLst>
                    <c:numCache>
                      <c:formatCode>#,##0_);[Red]\(#,##0\)</c:formatCode>
                      <c:ptCount val="4"/>
                      <c:pt idx="0" formatCode="#,##0_);[Red]\(#,##0\)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9AF7-42A2-B162-801CA45C0DE4}"/>
                  </c:ext>
                </c:extLst>
              </c15:ser>
            </c15:filteredBarSeries>
          </c:ext>
        </c:extLst>
      </c:barChart>
      <c:catAx>
        <c:axId val="32721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7218080"/>
        <c:crosses val="autoZero"/>
        <c:auto val="1"/>
        <c:lblAlgn val="ctr"/>
        <c:lblOffset val="100"/>
        <c:noMultiLvlLbl val="0"/>
      </c:catAx>
      <c:valAx>
        <c:axId val="327218080"/>
        <c:scaling>
          <c:orientation val="minMax"/>
          <c:max val="12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7212592"/>
        <c:crosses val="autoZero"/>
        <c:crossBetween val="between"/>
        <c:majorUnit val="300000"/>
        <c:dispUnits>
          <c:builtInUnit val="thousands"/>
          <c:dispUnitsLbl>
            <c:layout>
              <c:manualLayout>
                <c:xMode val="edge"/>
                <c:yMode val="edge"/>
                <c:x val="4.7098795953886823E-2"/>
                <c:y val="5.9791598749109526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/>
                    <a:t>千</a:t>
                  </a:r>
                  <a:r>
                    <a:rPr lang="en-US" altLang="ja-JP"/>
                    <a:t>TJ</a:t>
                  </a:r>
                  <a:endParaRPr lang="ja-JP" alt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最終エネルギー消費の内訳の推移（全国）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940227115290098"/>
          <c:y val="0.14961623293977105"/>
          <c:w val="0.8045554636797424"/>
          <c:h val="0.624277927024955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グラフ用データ!$D$5</c:f>
              <c:strCache>
                <c:ptCount val="1"/>
                <c:pt idx="0">
                  <c:v>石炭系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56-4E50-8C6F-CD8C1465B3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(グラフ用データ!$D$8,グラフ用データ!$D$22,グラフ用データ!$D$36,グラフ用データ!$D$50,グラフ用データ!$D$64)</c:f>
              <c:numCache>
                <c:formatCode>#,##0_);[Red]\(#,##0\)</c:formatCode>
                <c:ptCount val="5"/>
                <c:pt idx="0">
                  <c:v>1387876.0004241164</c:v>
                </c:pt>
                <c:pt idx="1">
                  <c:v>1370455.5775286162</c:v>
                </c:pt>
                <c:pt idx="2">
                  <c:v>1365568.2282677665</c:v>
                </c:pt>
                <c:pt idx="3">
                  <c:v>1339803.042567784</c:v>
                </c:pt>
                <c:pt idx="4">
                  <c:v>1311342.7037268276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5C-4253-BCCB-42B6F7F150B3}"/>
            </c:ext>
          </c:extLst>
        </c:ser>
        <c:ser>
          <c:idx val="1"/>
          <c:order val="1"/>
          <c:tx>
            <c:strRef>
              <c:f>グラフ用データ!$E$5</c:f>
              <c:strCache>
                <c:ptCount val="1"/>
                <c:pt idx="0">
                  <c:v>石油系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(グラフ用データ!$E$8,グラフ用データ!$E$22,グラフ用データ!$E$36,グラフ用データ!$E$50,グラフ用データ!$E$64)</c:f>
              <c:numCache>
                <c:formatCode>#,##0_);[Red]\(#,##0\)</c:formatCode>
                <c:ptCount val="5"/>
                <c:pt idx="0">
                  <c:v>6598751.1393984752</c:v>
                </c:pt>
                <c:pt idx="1">
                  <c:v>6446942.5147328088</c:v>
                </c:pt>
                <c:pt idx="2">
                  <c:v>6457400.0803892594</c:v>
                </c:pt>
                <c:pt idx="3">
                  <c:v>6325655.0371052278</c:v>
                </c:pt>
                <c:pt idx="4">
                  <c:v>6158325.8826064272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5C-4253-BCCB-42B6F7F150B3}"/>
            </c:ext>
          </c:extLst>
        </c:ser>
        <c:ser>
          <c:idx val="2"/>
          <c:order val="2"/>
          <c:tx>
            <c:strRef>
              <c:f>グラフ用データ!$F$5</c:f>
              <c:strCache>
                <c:ptCount val="1"/>
                <c:pt idx="0">
                  <c:v>天然ガス
都市ガス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(グラフ用データ!$F$8,グラフ用データ!$F$22,グラフ用データ!$F$36,グラフ用データ!$F$50,グラフ用データ!$F$64)</c:f>
              <c:numCache>
                <c:formatCode>#,##0_);[Red]\(#,##0\)</c:formatCode>
                <c:ptCount val="5"/>
                <c:pt idx="0">
                  <c:v>1120991.9259389599</c:v>
                </c:pt>
                <c:pt idx="1">
                  <c:v>1114171.2504685768</c:v>
                </c:pt>
                <c:pt idx="2">
                  <c:v>1166943.3124538744</c:v>
                </c:pt>
                <c:pt idx="3">
                  <c:v>1134563.4635426027</c:v>
                </c:pt>
                <c:pt idx="4">
                  <c:v>1136028.541773983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5C-4253-BCCB-42B6F7F150B3}"/>
            </c:ext>
          </c:extLst>
        </c:ser>
        <c:ser>
          <c:idx val="5"/>
          <c:order val="5"/>
          <c:tx>
            <c:v>新エネルギー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9957450044851719E-2"/>
                  <c:y val="-9.81350730114640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65C-4253-BCCB-42B6F7F150B3}"/>
                </c:ext>
              </c:extLst>
            </c:dLbl>
            <c:dLbl>
              <c:idx val="1"/>
              <c:layout>
                <c:manualLayout>
                  <c:x val="-7.6759152043057707E-2"/>
                  <c:y val="-6.54233820076426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65C-4253-BCCB-42B6F7F150B3}"/>
                </c:ext>
              </c:extLst>
            </c:dLbl>
            <c:dLbl>
              <c:idx val="2"/>
              <c:layout>
                <c:manualLayout>
                  <c:x val="-7.9957450044851774E-2"/>
                  <c:y val="-3.27116910038213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65C-4253-BCCB-42B6F7F150B3}"/>
                </c:ext>
              </c:extLst>
            </c:dLbl>
            <c:dLbl>
              <c:idx val="3"/>
              <c:layout>
                <c:manualLayout>
                  <c:x val="-7.6759152043057777E-2"/>
                  <c:y val="-6.54233820076426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65C-4253-BCCB-42B6F7F150B3}"/>
                </c:ext>
              </c:extLst>
            </c:dLbl>
            <c:dLbl>
              <c:idx val="4"/>
              <c:layout>
                <c:manualLayout>
                  <c:x val="-7.3560854041263585E-2"/>
                  <c:y val="-9.81350730114640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156-4E50-8C6F-CD8C1465B3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(グラフ用データ!$I$8,グラフ用データ!$I$22,グラフ用データ!$I$36,グラフ用データ!$I$50,グラフ用データ!$I$64)</c:f>
              <c:numCache>
                <c:formatCode>#,##0_);[Red]\(#,##0\)</c:formatCode>
                <c:ptCount val="5"/>
                <c:pt idx="0">
                  <c:v>40813.711167553833</c:v>
                </c:pt>
                <c:pt idx="1">
                  <c:v>41721.276875027572</c:v>
                </c:pt>
                <c:pt idx="2">
                  <c:v>41865.148377218771</c:v>
                </c:pt>
                <c:pt idx="3">
                  <c:v>42164.273526363933</c:v>
                </c:pt>
                <c:pt idx="4">
                  <c:v>42461.092922643598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5C-4253-BCCB-42B6F7F150B3}"/>
            </c:ext>
          </c:extLst>
        </c:ser>
        <c:ser>
          <c:idx val="6"/>
          <c:order val="6"/>
          <c:tx>
            <c:strRef>
              <c:f>グラフ用データ!$J$5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(グラフ用データ!$J$8,グラフ用データ!$J$22,グラフ用データ!$J$36,グラフ用データ!$J$50,グラフ用データ!$J$64)</c:f>
              <c:numCache>
                <c:formatCode>#,##0_);[Red]\(#,##0\)</c:formatCode>
                <c:ptCount val="5"/>
                <c:pt idx="0">
                  <c:v>3418169.6874007671</c:v>
                </c:pt>
                <c:pt idx="1">
                  <c:v>3419221.0337588969</c:v>
                </c:pt>
                <c:pt idx="2">
                  <c:v>3470052.1114035151</c:v>
                </c:pt>
                <c:pt idx="3">
                  <c:v>3404509.736896202</c:v>
                </c:pt>
                <c:pt idx="4">
                  <c:v>3338129.2532726685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5C-4253-BCCB-42B6F7F150B3}"/>
            </c:ext>
          </c:extLst>
        </c:ser>
        <c:ser>
          <c:idx val="7"/>
          <c:order val="7"/>
          <c:tx>
            <c:strRef>
              <c:f>グラフ用データ!$K$5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(グラフ用データ!$K$8,グラフ用データ!$K$22,グラフ用データ!$K$36,グラフ用データ!$K$50,グラフ用データ!$K$64)</c:f>
              <c:numCache>
                <c:formatCode>#,##0_);[Red]\(#,##0\)</c:formatCode>
                <c:ptCount val="5"/>
                <c:pt idx="0">
                  <c:v>944296.88300954539</c:v>
                </c:pt>
                <c:pt idx="1">
                  <c:v>942016.42707250174</c:v>
                </c:pt>
                <c:pt idx="2">
                  <c:v>951633.82257619139</c:v>
                </c:pt>
                <c:pt idx="3">
                  <c:v>975971.60708572273</c:v>
                </c:pt>
                <c:pt idx="4">
                  <c:v>951754.03535459551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5C-4253-BCCB-42B6F7F15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9606304"/>
        <c:axId val="44960356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v>水力</c:v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グラフ用!$A$1:$A$5</c15:sqref>
                        </c15:formulaRef>
                      </c:ext>
                    </c:extLst>
                    <c:strCache>
                      <c:ptCount val="5"/>
                      <c:pt idx="0">
                        <c:v>平成27年度
（2015年度）</c:v>
                      </c:pt>
                      <c:pt idx="1">
                        <c:v>平成28年度
（2016年度）</c:v>
                      </c:pt>
                      <c:pt idx="2">
                        <c:v>平成29年度
（2017年度）</c:v>
                      </c:pt>
                      <c:pt idx="3">
                        <c:v>平成30年度
（2018年度）</c:v>
                      </c:pt>
                      <c:pt idx="4">
                        <c:v>令和元年度
（2019年度）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(グラフ用データ!$G$8,グラフ用データ!$G$22,グラフ用データ!$G$36,グラフ用データ!$G$50,グラフ用データ!$G$64)</c15:sqref>
                        </c15:formulaRef>
                      </c:ext>
                    </c:extLst>
                    <c:numCache>
                      <c:formatCode>#,##0_);[Red]\(#,##0\)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465C-4253-BCCB-42B6F7F150B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グラフ用データ!$H$5</c15:sqref>
                        </c15:formulaRef>
                      </c:ext>
                    </c:extLst>
                    <c:strCache>
                      <c:ptCount val="1"/>
                      <c:pt idx="0">
                        <c:v>原子力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グラフ用!$A$1:$A$5</c15:sqref>
                        </c15:formulaRef>
                      </c:ext>
                    </c:extLst>
                    <c:strCache>
                      <c:ptCount val="5"/>
                      <c:pt idx="0">
                        <c:v>平成27年度
（2015年度）</c:v>
                      </c:pt>
                      <c:pt idx="1">
                        <c:v>平成28年度
（2016年度）</c:v>
                      </c:pt>
                      <c:pt idx="2">
                        <c:v>平成29年度
（2017年度）</c:v>
                      </c:pt>
                      <c:pt idx="3">
                        <c:v>平成30年度
（2018年度）</c:v>
                      </c:pt>
                      <c:pt idx="4">
                        <c:v>令和元年度
（2019年度）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(グラフ用データ!$H$8,グラフ用データ!$H$22,グラフ用データ!$H$36,グラフ用データ!$H$50,グラフ用データ!$H$64)</c15:sqref>
                        </c15:formulaRef>
                      </c:ext>
                    </c:extLst>
                    <c:numCache>
                      <c:formatCode>#,##0_);[Red]\(#,##0\)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65C-4253-BCCB-42B6F7F150B3}"/>
                  </c:ext>
                </c:extLst>
              </c15:ser>
            </c15:filteredBarSeries>
          </c:ext>
        </c:extLst>
      </c:barChart>
      <c:catAx>
        <c:axId val="44960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603560"/>
        <c:crosses val="autoZero"/>
        <c:auto val="1"/>
        <c:lblAlgn val="ctr"/>
        <c:lblOffset val="100"/>
        <c:noMultiLvlLbl val="0"/>
      </c:catAx>
      <c:valAx>
        <c:axId val="449603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6063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6.8286486186460479E-2"/>
                <c:y val="4.4883290655384357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/>
                    <a:t>千</a:t>
                  </a:r>
                  <a:r>
                    <a:rPr lang="en-US" altLang="ja-JP"/>
                    <a:t>TJ</a:t>
                  </a:r>
                  <a:endParaRPr lang="ja-JP" alt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最終エネルギー消費の内訳の推移（北海道）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068884845334027"/>
          <c:y val="0.14952179654713371"/>
          <c:w val="0.85299714062906151"/>
          <c:h val="0.624515079347994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'1-2'!$D$5</c:f>
              <c:strCache>
                <c:ptCount val="1"/>
                <c:pt idx="0">
                  <c:v>石炭系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('1-2'!$D$8,'1-2'!$D$22,'1-2'!$D$36,'1-2'!$D$50,'1-2'!$D$64)</c:f>
              <c:numCache>
                <c:formatCode>#,##0_);[Red]\(#,##0\)</c:formatCode>
                <c:ptCount val="5"/>
                <c:pt idx="0">
                  <c:v>83403.003110933802</c:v>
                </c:pt>
                <c:pt idx="1">
                  <c:v>72117.067124989699</c:v>
                </c:pt>
                <c:pt idx="2">
                  <c:v>67377.464445458798</c:v>
                </c:pt>
                <c:pt idx="3">
                  <c:v>68452.021351426505</c:v>
                </c:pt>
                <c:pt idx="4">
                  <c:v>70353.619230796001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60-465F-9917-BD7885E4268F}"/>
            </c:ext>
          </c:extLst>
        </c:ser>
        <c:ser>
          <c:idx val="1"/>
          <c:order val="1"/>
          <c:tx>
            <c:strRef>
              <c:f>'1-2'!$E$5</c:f>
              <c:strCache>
                <c:ptCount val="1"/>
                <c:pt idx="0">
                  <c:v>石油系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('1-2'!$E$8,'1-2'!$E$22,'1-2'!$E$36,'1-2'!$E$50,'1-2'!$E$64)</c:f>
              <c:numCache>
                <c:formatCode>#,##0_);[Red]\(#,##0\)</c:formatCode>
                <c:ptCount val="5"/>
                <c:pt idx="0">
                  <c:v>439942.83240371197</c:v>
                </c:pt>
                <c:pt idx="1">
                  <c:v>427863.63899516402</c:v>
                </c:pt>
                <c:pt idx="2">
                  <c:v>448252.02753507002</c:v>
                </c:pt>
                <c:pt idx="3">
                  <c:v>405065.34682272002</c:v>
                </c:pt>
                <c:pt idx="4">
                  <c:v>359031.68882970797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60-465F-9917-BD7885E4268F}"/>
            </c:ext>
          </c:extLst>
        </c:ser>
        <c:ser>
          <c:idx val="2"/>
          <c:order val="2"/>
          <c:tx>
            <c:strRef>
              <c:f>'1-2'!$F$5</c:f>
              <c:strCache>
                <c:ptCount val="1"/>
                <c:pt idx="0">
                  <c:v>天然ガス
都市ガス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('1-2'!$F$8,'1-2'!$F$22,'1-2'!$F$36,'1-2'!$F$50,'1-2'!$F$64)</c:f>
              <c:numCache>
                <c:formatCode>#,##0_);[Red]\(#,##0\)</c:formatCode>
                <c:ptCount val="5"/>
                <c:pt idx="0">
                  <c:v>40784.820322205698</c:v>
                </c:pt>
                <c:pt idx="1">
                  <c:v>36224.749463643297</c:v>
                </c:pt>
                <c:pt idx="2">
                  <c:v>35147.416314305599</c:v>
                </c:pt>
                <c:pt idx="3">
                  <c:v>36209.3377783861</c:v>
                </c:pt>
                <c:pt idx="4">
                  <c:v>35033.454083101497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60-465F-9917-BD7885E4268F}"/>
            </c:ext>
          </c:extLst>
        </c:ser>
        <c:ser>
          <c:idx val="5"/>
          <c:order val="3"/>
          <c:tx>
            <c:v>新エネルギー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9582972690350959E-2"/>
                  <c:y val="-3.42492351903077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50B-4483-8D54-7CF14BC322C0}"/>
                </c:ext>
              </c:extLst>
            </c:dLbl>
            <c:dLbl>
              <c:idx val="1"/>
              <c:layout>
                <c:manualLayout>
                  <c:x val="-8.2898929885782249E-2"/>
                  <c:y val="-6.8498470380614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0B-4483-8D54-7CF14BC322C0}"/>
                </c:ext>
              </c:extLst>
            </c:dLbl>
            <c:dLbl>
              <c:idx val="2"/>
              <c:layout>
                <c:manualLayout>
                  <c:x val="-8.2898929885782305E-2"/>
                  <c:y val="-3.42492351903070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50B-4483-8D54-7CF14BC322C0}"/>
                </c:ext>
              </c:extLst>
            </c:dLbl>
            <c:dLbl>
              <c:idx val="3"/>
              <c:layout>
                <c:manualLayout>
                  <c:x val="-8.953084427664483E-2"/>
                  <c:y val="-6.84984703806141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50B-4483-8D54-7CF14BC322C0}"/>
                </c:ext>
              </c:extLst>
            </c:dLbl>
            <c:dLbl>
              <c:idx val="4"/>
              <c:layout>
                <c:manualLayout>
                  <c:x val="-8.3763375313954114E-2"/>
                  <c:y val="-3.27500134739222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DBE-4D2A-A091-BA30CAAAE5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('1-2'!$I$8,'1-2'!$I$22,'1-2'!$I$36,'1-2'!$I$50,'1-2'!$I$64)</c:f>
              <c:numCache>
                <c:formatCode>#,##0_);[Red]\(#,##0\)</c:formatCode>
                <c:ptCount val="5"/>
                <c:pt idx="0">
                  <c:v>3247.45647313582</c:v>
                </c:pt>
                <c:pt idx="1">
                  <c:v>3218.0717633658901</c:v>
                </c:pt>
                <c:pt idx="2">
                  <c:v>3341.1507267657998</c:v>
                </c:pt>
                <c:pt idx="3">
                  <c:v>3485.9066306935401</c:v>
                </c:pt>
                <c:pt idx="4">
                  <c:v>3829.3393349652101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60-465F-9917-BD7885E4268F}"/>
            </c:ext>
          </c:extLst>
        </c:ser>
        <c:ser>
          <c:idx val="6"/>
          <c:order val="4"/>
          <c:tx>
            <c:strRef>
              <c:f>'1-2'!$J$5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('1-2'!$J$8,'1-2'!$J$22,'1-2'!$J$36,'1-2'!$J$50,'1-2'!$J$64)</c:f>
              <c:numCache>
                <c:formatCode>#,##0_);[Red]\(#,##0\)</c:formatCode>
                <c:ptCount val="5"/>
                <c:pt idx="0">
                  <c:v>134525.635238321</c:v>
                </c:pt>
                <c:pt idx="1">
                  <c:v>135570.88418476001</c:v>
                </c:pt>
                <c:pt idx="2">
                  <c:v>130562.95654692</c:v>
                </c:pt>
                <c:pt idx="3">
                  <c:v>129583.847826596</c:v>
                </c:pt>
                <c:pt idx="4">
                  <c:v>126704.335207226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60-465F-9917-BD7885E4268F}"/>
            </c:ext>
          </c:extLst>
        </c:ser>
        <c:ser>
          <c:idx val="7"/>
          <c:order val="5"/>
          <c:tx>
            <c:strRef>
              <c:f>'1-2'!$K$47</c:f>
              <c:strCache>
                <c:ptCount val="1"/>
                <c:pt idx="0">
                  <c:v>熱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グラフ用!$A$1:$A$5</c:f>
              <c:strCache>
                <c:ptCount val="5"/>
                <c:pt idx="0">
                  <c:v>平成27年度
（2015年度）</c:v>
                </c:pt>
                <c:pt idx="1">
                  <c:v>平成28年度
（2016年度）</c:v>
                </c:pt>
                <c:pt idx="2">
                  <c:v>平成29年度
（2017年度）</c:v>
                </c:pt>
                <c:pt idx="3">
                  <c:v>平成30年度
（2018年度）</c:v>
                </c:pt>
                <c:pt idx="4">
                  <c:v>令和元年度
（2019年度）</c:v>
                </c:pt>
              </c:strCache>
            </c:strRef>
          </c:cat>
          <c:val>
            <c:numRef>
              <c:f>('1-2'!$K$8,'1-2'!$K$22,'1-2'!$K$36,'1-2'!$K$50,'1-2'!$K$64)</c:f>
              <c:numCache>
                <c:formatCode>#,##0_);[Red]\(#,##0\)</c:formatCode>
                <c:ptCount val="5"/>
                <c:pt idx="0">
                  <c:v>65108.904393439203</c:v>
                </c:pt>
                <c:pt idx="1">
                  <c:v>65960.769396944699</c:v>
                </c:pt>
                <c:pt idx="2">
                  <c:v>67270.613436977597</c:v>
                </c:pt>
                <c:pt idx="3">
                  <c:v>68672.740242978107</c:v>
                </c:pt>
                <c:pt idx="4">
                  <c:v>64822.907625393404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60-465F-9917-BD7885E42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9604736"/>
        <c:axId val="449608656"/>
        <c:extLst/>
      </c:barChart>
      <c:catAx>
        <c:axId val="44960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608656"/>
        <c:crosses val="autoZero"/>
        <c:auto val="1"/>
        <c:lblAlgn val="ctr"/>
        <c:lblOffset val="100"/>
        <c:noMultiLvlLbl val="0"/>
      </c:catAx>
      <c:valAx>
        <c:axId val="44960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6047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4.0053220751234485E-2"/>
                <c:y val="4.8088567538717916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/>
                    <a:t>千</a:t>
                  </a:r>
                  <a:r>
                    <a:rPr lang="en-US" altLang="ja-JP"/>
                    <a:t>TJ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部門別構成比</a:t>
            </a:r>
            <a:endParaRPr lang="en-US" altLang="ja-JP"/>
          </a:p>
        </c:rich>
      </c:tx>
      <c:layout>
        <c:manualLayout>
          <c:xMode val="edge"/>
          <c:yMode val="edge"/>
          <c:x val="0.35771947552547229"/>
          <c:y val="3.3853704481110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17795655381714"/>
          <c:y val="0.15705507976320279"/>
          <c:w val="0.72746349335977756"/>
          <c:h val="0.78934851517903259"/>
        </c:manualLayout>
      </c:layout>
      <c:doughnutChart>
        <c:varyColors val="1"/>
        <c:ser>
          <c:idx val="1"/>
          <c:order val="0"/>
          <c:tx>
            <c:v>１+'（グラフ用）1-1'!$L$66:$L$69</c:v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B9-4B98-BF4B-F088D05774FF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4A0-41EE-B895-B90D18B970DA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4A0-41EE-B895-B90D18B970DA}"/>
              </c:ext>
            </c:extLst>
          </c:dPt>
          <c:dPt>
            <c:idx val="3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4A0-41EE-B895-B90D18B970D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4"/>
              <c:pt idx="0">
                <c:v>産業</c:v>
              </c:pt>
              <c:pt idx="1">
                <c:v>業務</c:v>
              </c:pt>
              <c:pt idx="2">
                <c:v>家庭</c:v>
              </c:pt>
              <c:pt idx="3">
                <c:v>運輸</c:v>
              </c:pt>
            </c:strLit>
          </c:cat>
          <c:val>
            <c:numRef>
              <c:f>グラフ用データ!$L$66:$L$69</c:f>
              <c:numCache>
                <c:formatCode>#,##0_);[Red]\(#,##0\)</c:formatCode>
                <c:ptCount val="4"/>
                <c:pt idx="0">
                  <c:v>6000013.6669191429</c:v>
                </c:pt>
                <c:pt idx="1">
                  <c:v>2116096.5303674238</c:v>
                </c:pt>
                <c:pt idx="2">
                  <c:v>1820348.9195145101</c:v>
                </c:pt>
                <c:pt idx="3">
                  <c:v>3001582.3928560689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A0-41EE-B895-B90D18B97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7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部門別構成比</a:t>
            </a:r>
            <a:endParaRPr lang="en-US" altLang="ja-JP"/>
          </a:p>
        </c:rich>
      </c:tx>
      <c:layout>
        <c:manualLayout>
          <c:xMode val="edge"/>
          <c:yMode val="edge"/>
          <c:x val="0.35771947552547229"/>
          <c:y val="3.3853704481110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38712142241713"/>
          <c:y val="0.16772018008468617"/>
          <c:w val="0.73217437301620381"/>
          <c:h val="0.78576741349374868"/>
        </c:manualLayout>
      </c:layout>
      <c:doughnutChart>
        <c:varyColors val="1"/>
        <c:ser>
          <c:idx val="1"/>
          <c:order val="0"/>
          <c:tx>
            <c:v>1</c:v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7A-41EB-9CF6-24DAF46D1D9F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7A-41EB-9CF6-24DAF46D1D9F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7A-41EB-9CF6-24DAF46D1D9F}"/>
              </c:ext>
            </c:extLst>
          </c:dPt>
          <c:dPt>
            <c:idx val="3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C7A-41EB-9CF6-24DAF46D1D9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4"/>
              <c:pt idx="0">
                <c:v>産業</c:v>
              </c:pt>
              <c:pt idx="1">
                <c:v>業務</c:v>
              </c:pt>
              <c:pt idx="2">
                <c:v>家庭</c:v>
              </c:pt>
              <c:pt idx="3">
                <c:v>運輸</c:v>
              </c:pt>
            </c:strLit>
          </c:cat>
          <c:val>
            <c:numRef>
              <c:f>'1-2'!$L$66:$L$69</c:f>
              <c:numCache>
                <c:formatCode>#,##0_);[Red]\(#,##0\)</c:formatCode>
                <c:ptCount val="4"/>
                <c:pt idx="0">
                  <c:v>226836.933590498</c:v>
                </c:pt>
                <c:pt idx="1">
                  <c:v>78844.025440178651</c:v>
                </c:pt>
                <c:pt idx="2">
                  <c:v>149990.4826824558</c:v>
                </c:pt>
                <c:pt idx="3">
                  <c:v>193563.70648453294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22-4D51-879C-6FBBDA8E8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7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29824</xdr:rowOff>
    </xdr:from>
    <xdr:to>
      <xdr:col>12</xdr:col>
      <xdr:colOff>582083</xdr:colOff>
      <xdr:row>73</xdr:row>
      <xdr:rowOff>148167</xdr:rowOff>
    </xdr:to>
    <xdr:grpSp>
      <xdr:nvGrpSpPr>
        <xdr:cNvPr id="2" name="グループ化 1"/>
        <xdr:cNvGrpSpPr/>
      </xdr:nvGrpSpPr>
      <xdr:grpSpPr>
        <a:xfrm>
          <a:off x="0" y="625137"/>
          <a:ext cx="8146054" cy="11884519"/>
          <a:chOff x="0" y="590741"/>
          <a:chExt cx="7523163" cy="9532217"/>
        </a:xfrm>
      </xdr:grpSpPr>
      <xdr:graphicFrame macro="">
        <xdr:nvGraphicFramePr>
          <xdr:cNvPr id="3" name="グラフ 2"/>
          <xdr:cNvGraphicFramePr/>
        </xdr:nvGraphicFramePr>
        <xdr:xfrm>
          <a:off x="0" y="614747"/>
          <a:ext cx="3677180" cy="30239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8" name="グラフ 7"/>
          <xdr:cNvGraphicFramePr>
            <a:graphicFrameLocks/>
          </xdr:cNvGraphicFramePr>
        </xdr:nvGraphicFramePr>
        <xdr:xfrm>
          <a:off x="3873500" y="590741"/>
          <a:ext cx="3649663" cy="30556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1" name="グラフ 10"/>
          <xdr:cNvGraphicFramePr>
            <a:graphicFrameLocks/>
          </xdr:cNvGraphicFramePr>
        </xdr:nvGraphicFramePr>
        <xdr:xfrm>
          <a:off x="0" y="3979333"/>
          <a:ext cx="3677180" cy="3048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3" name="グラフ 12"/>
          <xdr:cNvGraphicFramePr>
            <a:graphicFrameLocks/>
          </xdr:cNvGraphicFramePr>
        </xdr:nvGraphicFramePr>
        <xdr:xfrm>
          <a:off x="3873500" y="3977408"/>
          <a:ext cx="3649663" cy="30499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15" name="グラフ 14"/>
          <xdr:cNvGraphicFramePr/>
        </xdr:nvGraphicFramePr>
        <xdr:xfrm>
          <a:off x="0" y="7199155"/>
          <a:ext cx="3675592" cy="292380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6" name="グラフ 15"/>
          <xdr:cNvGraphicFramePr>
            <a:graphicFrameLocks/>
          </xdr:cNvGraphicFramePr>
        </xdr:nvGraphicFramePr>
        <xdr:xfrm>
          <a:off x="3873500" y="7196667"/>
          <a:ext cx="3635375" cy="292380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0.36154</cdr:x>
      <cdr:y>0.42245</cdr:y>
    </cdr:from>
    <cdr:to>
      <cdr:x>0.62035</cdr:x>
      <cdr:y>0.72082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394528" y="1501703"/>
          <a:ext cx="998276" cy="1060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令和元年度</a:t>
          </a:r>
          <a:endParaRPr lang="en-US" altLang="ja-JP" sz="1100"/>
        </a:p>
        <a:p xmlns:a="http://schemas.openxmlformats.org/drawingml/2006/main">
          <a:pPr algn="ctr"/>
          <a:r>
            <a:rPr lang="ja-JP" altLang="en-US" sz="1100"/>
            <a:t>（</a:t>
          </a:r>
          <a:r>
            <a:rPr lang="en-US" altLang="ja-JP" sz="1100"/>
            <a:t>2019</a:t>
          </a:r>
          <a:r>
            <a:rPr lang="ja-JP" altLang="en-US" sz="1100"/>
            <a:t>年度）</a:t>
          </a:r>
          <a:endParaRPr lang="en-US" altLang="ja-JP" sz="1100"/>
        </a:p>
        <a:p xmlns:a="http://schemas.openxmlformats.org/drawingml/2006/main">
          <a:pPr algn="ctr"/>
          <a:r>
            <a:rPr lang="ja-JP" altLang="en-US" sz="1100"/>
            <a:t>全国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0.36973</cdr:x>
      <cdr:y>0.42974</cdr:y>
    </cdr:from>
    <cdr:to>
      <cdr:x>0.62854</cdr:x>
      <cdr:y>0.72588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410518" y="1527628"/>
          <a:ext cx="987353" cy="10527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令和元年度</a:t>
          </a:r>
          <a:endParaRPr lang="en-US" altLang="ja-JP" sz="1100"/>
        </a:p>
        <a:p xmlns:a="http://schemas.openxmlformats.org/drawingml/2006/main">
          <a:pPr algn="ctr"/>
          <a:r>
            <a:rPr lang="ja-JP" altLang="en-US" sz="1100"/>
            <a:t>（</a:t>
          </a:r>
          <a:r>
            <a:rPr lang="en-US" altLang="ja-JP" sz="1100"/>
            <a:t>2019</a:t>
          </a:r>
          <a:r>
            <a:rPr lang="ja-JP" altLang="en-US" sz="1100"/>
            <a:t>年度）</a:t>
          </a:r>
          <a:endParaRPr lang="en-US" altLang="ja-JP" sz="1100"/>
        </a:p>
        <a:p xmlns:a="http://schemas.openxmlformats.org/drawingml/2006/main">
          <a:pPr algn="ctr"/>
          <a:r>
            <a:rPr lang="ja-JP" altLang="en-US" sz="1100"/>
            <a:t>北海道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7"/>
  <sheetViews>
    <sheetView view="pageBreakPreview" zoomScale="60" zoomScaleNormal="85" zoomScalePageLayoutView="80" workbookViewId="0">
      <selection activeCell="D5" sqref="D5:L6"/>
    </sheetView>
  </sheetViews>
  <sheetFormatPr defaultColWidth="9" defaultRowHeight="13.5" x14ac:dyDescent="0.15"/>
  <cols>
    <col min="1" max="2" width="9.375" style="44" customWidth="1"/>
    <col min="3" max="3" width="4.25" style="44" customWidth="1"/>
    <col min="4" max="12" width="11.625" style="44" customWidth="1"/>
    <col min="13" max="13" width="9.875" style="1" bestFit="1" customWidth="1"/>
    <col min="14" max="16384" width="9" style="1"/>
  </cols>
  <sheetData>
    <row r="1" spans="1:14" ht="17.25" x14ac:dyDescent="0.15">
      <c r="A1" s="26" t="s">
        <v>24</v>
      </c>
      <c r="B1" s="27"/>
      <c r="C1" s="27"/>
      <c r="D1" s="27"/>
      <c r="E1" s="27"/>
      <c r="F1" s="27"/>
      <c r="G1" s="27"/>
      <c r="H1" s="27"/>
      <c r="I1" s="128"/>
      <c r="J1" s="128"/>
      <c r="K1" s="128"/>
      <c r="L1" s="128"/>
    </row>
    <row r="2" spans="1:14" ht="24" customHeight="1" x14ac:dyDescent="0.15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4" ht="24" customHeight="1" x14ac:dyDescent="0.15">
      <c r="A3" s="27" t="s">
        <v>23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4" ht="27" customHeight="1" thickBot="1" x14ac:dyDescent="0.2">
      <c r="A4" s="28" t="s">
        <v>25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9" t="s">
        <v>21</v>
      </c>
    </row>
    <row r="5" spans="1:14" ht="30" customHeight="1" thickTop="1" x14ac:dyDescent="0.15">
      <c r="A5" s="129"/>
      <c r="B5" s="130"/>
      <c r="C5" s="130"/>
      <c r="D5" s="30" t="s">
        <v>20</v>
      </c>
      <c r="E5" s="31" t="s">
        <v>19</v>
      </c>
      <c r="F5" s="32" t="s">
        <v>18</v>
      </c>
      <c r="G5" s="32" t="s">
        <v>17</v>
      </c>
      <c r="H5" s="31" t="s">
        <v>16</v>
      </c>
      <c r="I5" s="32" t="s">
        <v>15</v>
      </c>
      <c r="J5" s="31" t="s">
        <v>14</v>
      </c>
      <c r="K5" s="31" t="s">
        <v>13</v>
      </c>
      <c r="L5" s="33" t="s">
        <v>12</v>
      </c>
    </row>
    <row r="6" spans="1:14" s="23" customFormat="1" ht="24" customHeight="1" x14ac:dyDescent="0.15">
      <c r="A6" s="131" t="s">
        <v>11</v>
      </c>
      <c r="B6" s="132"/>
      <c r="C6" s="132"/>
      <c r="D6" s="34">
        <v>241922.69860330201</v>
      </c>
      <c r="E6" s="35">
        <v>576737.037702495</v>
      </c>
      <c r="F6" s="35">
        <v>43739.264185378997</v>
      </c>
      <c r="G6" s="35">
        <v>44010.357515324598</v>
      </c>
      <c r="H6" s="35">
        <v>0</v>
      </c>
      <c r="I6" s="35">
        <v>68242.282886519795</v>
      </c>
      <c r="J6" s="35">
        <v>32.767200000000003</v>
      </c>
      <c r="K6" s="35">
        <v>0</v>
      </c>
      <c r="L6" s="36">
        <v>974684.40809301997</v>
      </c>
    </row>
    <row r="7" spans="1:14" s="23" customFormat="1" ht="24" customHeight="1" thickBot="1" x14ac:dyDescent="0.2">
      <c r="A7" s="37"/>
      <c r="B7" s="122" t="s">
        <v>9</v>
      </c>
      <c r="C7" s="132"/>
      <c r="D7" s="38">
        <f t="shared" ref="D7:L7" si="0">D6/$L$6</f>
        <v>0.24820618509392825</v>
      </c>
      <c r="E7" s="39">
        <f t="shared" si="0"/>
        <v>0.59171669610565225</v>
      </c>
      <c r="F7" s="39">
        <f t="shared" si="0"/>
        <v>4.4875309199780181E-2</v>
      </c>
      <c r="G7" s="39">
        <f t="shared" si="0"/>
        <v>4.5153443668429369E-2</v>
      </c>
      <c r="H7" s="39">
        <f t="shared" si="0"/>
        <v>0</v>
      </c>
      <c r="I7" s="39">
        <f t="shared" si="0"/>
        <v>7.0014747665899893E-2</v>
      </c>
      <c r="J7" s="39">
        <f t="shared" si="0"/>
        <v>3.3618266310537752E-5</v>
      </c>
      <c r="K7" s="39">
        <f t="shared" si="0"/>
        <v>0</v>
      </c>
      <c r="L7" s="40">
        <f t="shared" si="0"/>
        <v>1</v>
      </c>
    </row>
    <row r="8" spans="1:14" ht="24" customHeight="1" thickTop="1" x14ac:dyDescent="0.15">
      <c r="A8" s="115" t="s">
        <v>10</v>
      </c>
      <c r="B8" s="116"/>
      <c r="C8" s="116"/>
      <c r="D8" s="16">
        <v>83403.003110933802</v>
      </c>
      <c r="E8" s="15">
        <v>439942.83240371197</v>
      </c>
      <c r="F8" s="15">
        <v>40784.820322205698</v>
      </c>
      <c r="G8" s="15">
        <v>0</v>
      </c>
      <c r="H8" s="15">
        <v>0</v>
      </c>
      <c r="I8" s="15">
        <v>3247.45647313582</v>
      </c>
      <c r="J8" s="15">
        <v>134525.635238321</v>
      </c>
      <c r="K8" s="15">
        <v>65108.904393439203</v>
      </c>
      <c r="L8" s="14">
        <v>767012.65194174706</v>
      </c>
    </row>
    <row r="9" spans="1:14" ht="24" customHeight="1" x14ac:dyDescent="0.15">
      <c r="A9" s="41"/>
      <c r="B9" s="117" t="s">
        <v>9</v>
      </c>
      <c r="C9" s="118"/>
      <c r="D9" s="13">
        <f t="shared" ref="D9:L9" si="1">D8/$L$8</f>
        <v>0.10873745419947529</v>
      </c>
      <c r="E9" s="12">
        <f>E8/$L$8</f>
        <v>0.57357962908429927</v>
      </c>
      <c r="F9" s="12">
        <f t="shared" si="1"/>
        <v>5.317359527115495E-2</v>
      </c>
      <c r="G9" s="12">
        <f t="shared" si="1"/>
        <v>0</v>
      </c>
      <c r="H9" s="12">
        <f t="shared" si="1"/>
        <v>0</v>
      </c>
      <c r="I9" s="12">
        <f t="shared" si="1"/>
        <v>4.233902093941545E-3</v>
      </c>
      <c r="J9" s="12">
        <f t="shared" si="1"/>
        <v>0.17538906939508728</v>
      </c>
      <c r="K9" s="12">
        <f t="shared" si="1"/>
        <v>8.4886349956042287E-2</v>
      </c>
      <c r="L9" s="42">
        <f t="shared" si="1"/>
        <v>1</v>
      </c>
    </row>
    <row r="10" spans="1:14" ht="24" customHeight="1" x14ac:dyDescent="0.15">
      <c r="A10" s="119" t="s">
        <v>8</v>
      </c>
      <c r="B10" s="122" t="s">
        <v>7</v>
      </c>
      <c r="C10" s="123"/>
      <c r="D10" s="10">
        <v>73461.634303866304</v>
      </c>
      <c r="E10" s="9">
        <v>73715.159613792493</v>
      </c>
      <c r="F10" s="9">
        <v>5942.9812902086896</v>
      </c>
      <c r="G10" s="9">
        <v>0</v>
      </c>
      <c r="H10" s="9">
        <v>0</v>
      </c>
      <c r="I10" s="9">
        <v>3002.39127313582</v>
      </c>
      <c r="J10" s="9">
        <v>46424.923919130102</v>
      </c>
      <c r="K10" s="9">
        <v>63321.105015464498</v>
      </c>
      <c r="L10" s="8">
        <v>265868.19541559799</v>
      </c>
      <c r="N10" s="1">
        <f>L8-SUM(L10:L13)</f>
        <v>57464.206399811083</v>
      </c>
    </row>
    <row r="11" spans="1:14" s="24" customFormat="1" ht="24" customHeight="1" x14ac:dyDescent="0.15">
      <c r="A11" s="120"/>
      <c r="B11" s="124" t="s">
        <v>6</v>
      </c>
      <c r="C11" s="125"/>
      <c r="D11" s="7">
        <v>9941.3688070674398</v>
      </c>
      <c r="E11" s="6">
        <v>20118.121164409298</v>
      </c>
      <c r="F11" s="6">
        <v>24902.847005697899</v>
      </c>
      <c r="G11" s="6">
        <v>0</v>
      </c>
      <c r="H11" s="6">
        <v>0</v>
      </c>
      <c r="I11" s="6">
        <v>0</v>
      </c>
      <c r="J11" s="6">
        <v>46012.434580013898</v>
      </c>
      <c r="K11" s="6">
        <v>1218.9493779747099</v>
      </c>
      <c r="L11" s="5">
        <f>SUM(D11:K11)</f>
        <v>102193.72093516325</v>
      </c>
    </row>
    <row r="12" spans="1:14" s="24" customFormat="1" ht="24" customHeight="1" x14ac:dyDescent="0.15">
      <c r="A12" s="120"/>
      <c r="B12" s="124" t="s">
        <v>5</v>
      </c>
      <c r="C12" s="125"/>
      <c r="D12" s="7">
        <v>0</v>
      </c>
      <c r="E12" s="6">
        <v>92598.034144089193</v>
      </c>
      <c r="F12" s="6">
        <v>9732.99</v>
      </c>
      <c r="G12" s="6">
        <v>0</v>
      </c>
      <c r="H12" s="6">
        <v>0</v>
      </c>
      <c r="I12" s="6">
        <v>0</v>
      </c>
      <c r="J12" s="6">
        <v>40881.841139176497</v>
      </c>
      <c r="K12" s="6">
        <v>568.85</v>
      </c>
      <c r="L12" s="5">
        <f>SUM(D12:K12)</f>
        <v>143781.71528326572</v>
      </c>
    </row>
    <row r="13" spans="1:14" s="25" customFormat="1" ht="24" customHeight="1" thickBot="1" x14ac:dyDescent="0.2">
      <c r="A13" s="121"/>
      <c r="B13" s="126" t="s">
        <v>4</v>
      </c>
      <c r="C13" s="127"/>
      <c r="D13" s="4">
        <v>0</v>
      </c>
      <c r="E13" s="3">
        <v>196292.37628160999</v>
      </c>
      <c r="F13" s="3">
        <v>206.00202629904899</v>
      </c>
      <c r="G13" s="3">
        <v>0</v>
      </c>
      <c r="H13" s="3">
        <v>0</v>
      </c>
      <c r="I13" s="3">
        <v>0</v>
      </c>
      <c r="J13" s="3">
        <v>1206.4356</v>
      </c>
      <c r="K13" s="3">
        <v>0</v>
      </c>
      <c r="L13" s="2">
        <f>SUM(D13:K13)</f>
        <v>197704.81390790903</v>
      </c>
    </row>
    <row r="14" spans="1:14" ht="24" customHeight="1" thickTop="1" x14ac:dyDescent="0.15">
      <c r="A14" s="27" t="s">
        <v>3</v>
      </c>
      <c r="B14" s="27"/>
      <c r="C14" s="27"/>
      <c r="D14" s="116"/>
      <c r="E14" s="116"/>
      <c r="F14" s="116"/>
      <c r="G14" s="27"/>
      <c r="H14" s="27"/>
      <c r="I14" s="27"/>
      <c r="J14" s="27"/>
      <c r="K14" s="27"/>
      <c r="L14" s="27"/>
    </row>
    <row r="15" spans="1:14" ht="24" customHeight="1" x14ac:dyDescent="0.15">
      <c r="A15" s="27" t="s">
        <v>2</v>
      </c>
      <c r="B15" s="27"/>
      <c r="C15" s="27"/>
      <c r="D15" s="43"/>
      <c r="E15" s="43"/>
      <c r="F15" s="43"/>
      <c r="G15" s="27"/>
      <c r="H15" s="27"/>
      <c r="I15" s="27"/>
      <c r="J15" s="27"/>
      <c r="K15" s="27"/>
      <c r="L15" s="27"/>
    </row>
    <row r="16" spans="1:14" ht="24" customHeight="1" x14ac:dyDescent="0.15">
      <c r="A16" s="27" t="s">
        <v>1</v>
      </c>
      <c r="B16" s="27"/>
      <c r="C16" s="27"/>
      <c r="D16" s="43"/>
      <c r="E16" s="43"/>
      <c r="F16" s="43"/>
      <c r="G16" s="27"/>
      <c r="H16" s="27"/>
      <c r="I16" s="27"/>
      <c r="J16" s="27"/>
      <c r="K16" s="27"/>
      <c r="L16" s="27"/>
    </row>
    <row r="17" spans="1:14" ht="24" customHeight="1" x14ac:dyDescent="0.1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1:14" ht="27" customHeight="1" thickBot="1" x14ac:dyDescent="0.2">
      <c r="A18" s="28" t="s">
        <v>26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9" t="s">
        <v>21</v>
      </c>
    </row>
    <row r="19" spans="1:14" ht="28.5" customHeight="1" thickTop="1" x14ac:dyDescent="0.15">
      <c r="A19" s="129"/>
      <c r="B19" s="130"/>
      <c r="C19" s="130"/>
      <c r="D19" s="30" t="s">
        <v>20</v>
      </c>
      <c r="E19" s="31" t="s">
        <v>19</v>
      </c>
      <c r="F19" s="32" t="s">
        <v>18</v>
      </c>
      <c r="G19" s="32" t="s">
        <v>17</v>
      </c>
      <c r="H19" s="31" t="s">
        <v>16</v>
      </c>
      <c r="I19" s="32" t="s">
        <v>15</v>
      </c>
      <c r="J19" s="31" t="s">
        <v>14</v>
      </c>
      <c r="K19" s="31" t="s">
        <v>13</v>
      </c>
      <c r="L19" s="33" t="s">
        <v>12</v>
      </c>
    </row>
    <row r="20" spans="1:14" ht="21" customHeight="1" x14ac:dyDescent="0.15">
      <c r="A20" s="131" t="s">
        <v>11</v>
      </c>
      <c r="B20" s="132"/>
      <c r="C20" s="132"/>
      <c r="D20" s="22">
        <v>221064.86878211101</v>
      </c>
      <c r="E20" s="21">
        <v>559277.32286456705</v>
      </c>
      <c r="F20" s="21">
        <v>39364.549241847199</v>
      </c>
      <c r="G20" s="21">
        <v>47475.545511091201</v>
      </c>
      <c r="H20" s="21">
        <v>0</v>
      </c>
      <c r="I20" s="21">
        <v>68246.945313803895</v>
      </c>
      <c r="J20" s="21">
        <v>2368.8000000000002</v>
      </c>
      <c r="K20" s="21">
        <v>0</v>
      </c>
      <c r="L20" s="20">
        <v>937798.03171341994</v>
      </c>
    </row>
    <row r="21" spans="1:14" ht="21" customHeight="1" thickBot="1" x14ac:dyDescent="0.2">
      <c r="A21" s="37"/>
      <c r="B21" s="122" t="s">
        <v>9</v>
      </c>
      <c r="C21" s="132"/>
      <c r="D21" s="19">
        <f t="shared" ref="D21:K21" si="2">D20/$L$20</f>
        <v>0.23572758878392042</v>
      </c>
      <c r="E21" s="18">
        <f t="shared" si="2"/>
        <v>0.59637289048552367</v>
      </c>
      <c r="F21" s="18">
        <f t="shared" si="2"/>
        <v>4.1975508489739015E-2</v>
      </c>
      <c r="G21" s="18">
        <f t="shared" si="2"/>
        <v>5.0624488328633185E-2</v>
      </c>
      <c r="H21" s="18">
        <f t="shared" si="2"/>
        <v>0</v>
      </c>
      <c r="I21" s="18">
        <f t="shared" si="2"/>
        <v>7.2773606902450147E-2</v>
      </c>
      <c r="J21" s="18">
        <f t="shared" si="2"/>
        <v>2.5259170097340082E-3</v>
      </c>
      <c r="K21" s="18">
        <f t="shared" si="2"/>
        <v>0</v>
      </c>
      <c r="L21" s="17">
        <f>L20/$L$20</f>
        <v>1</v>
      </c>
    </row>
    <row r="22" spans="1:14" ht="21" customHeight="1" thickTop="1" x14ac:dyDescent="0.15">
      <c r="A22" s="115" t="s">
        <v>10</v>
      </c>
      <c r="B22" s="116"/>
      <c r="C22" s="116"/>
      <c r="D22" s="16">
        <v>72117.067124989699</v>
      </c>
      <c r="E22" s="15">
        <v>427863.63899516402</v>
      </c>
      <c r="F22" s="15">
        <v>36224.749463643297</v>
      </c>
      <c r="G22" s="15">
        <v>0</v>
      </c>
      <c r="H22" s="15">
        <v>0</v>
      </c>
      <c r="I22" s="15">
        <v>3218.0717633658901</v>
      </c>
      <c r="J22" s="15">
        <v>135570.88418476001</v>
      </c>
      <c r="K22" s="15">
        <v>65960.769396944699</v>
      </c>
      <c r="L22" s="14">
        <v>740955.18092886696</v>
      </c>
    </row>
    <row r="23" spans="1:14" ht="21" customHeight="1" x14ac:dyDescent="0.15">
      <c r="A23" s="41"/>
      <c r="B23" s="117" t="s">
        <v>9</v>
      </c>
      <c r="C23" s="118"/>
      <c r="D23" s="13">
        <f t="shared" ref="D23:L23" si="3">D22/$L$22</f>
        <v>9.7329864182315595E-2</v>
      </c>
      <c r="E23" s="12">
        <f t="shared" si="3"/>
        <v>0.57744874454996176</v>
      </c>
      <c r="F23" s="12">
        <f t="shared" si="3"/>
        <v>4.8889258616468111E-2</v>
      </c>
      <c r="G23" s="12">
        <f t="shared" si="3"/>
        <v>0</v>
      </c>
      <c r="H23" s="12">
        <f t="shared" si="3"/>
        <v>0</v>
      </c>
      <c r="I23" s="12">
        <f t="shared" si="3"/>
        <v>4.343139566595231E-3</v>
      </c>
      <c r="J23" s="12">
        <f t="shared" si="3"/>
        <v>0.18296772554421895</v>
      </c>
      <c r="K23" s="12">
        <f t="shared" si="3"/>
        <v>8.9021267540441221E-2</v>
      </c>
      <c r="L23" s="11">
        <f t="shared" si="3"/>
        <v>1</v>
      </c>
    </row>
    <row r="24" spans="1:14" ht="21" customHeight="1" x14ac:dyDescent="0.15">
      <c r="A24" s="119" t="s">
        <v>8</v>
      </c>
      <c r="B24" s="122" t="s">
        <v>7</v>
      </c>
      <c r="C24" s="123"/>
      <c r="D24" s="10">
        <v>71315.393678235996</v>
      </c>
      <c r="E24" s="9">
        <v>71390.905354700895</v>
      </c>
      <c r="F24" s="9">
        <v>5971.4784390362302</v>
      </c>
      <c r="G24" s="9">
        <v>0</v>
      </c>
      <c r="H24" s="9">
        <v>0</v>
      </c>
      <c r="I24" s="9">
        <v>2896.9730633658901</v>
      </c>
      <c r="J24" s="9">
        <v>45646.386039062199</v>
      </c>
      <c r="K24" s="9">
        <v>64004.147375975997</v>
      </c>
      <c r="L24" s="8">
        <v>261225.28395037699</v>
      </c>
      <c r="N24" s="1">
        <f>L22-SUM(L24:L27)</f>
        <v>47677.158271627151</v>
      </c>
    </row>
    <row r="25" spans="1:14" ht="21" customHeight="1" x14ac:dyDescent="0.15">
      <c r="A25" s="120"/>
      <c r="B25" s="124" t="s">
        <v>6</v>
      </c>
      <c r="C25" s="125"/>
      <c r="D25" s="7">
        <v>801.67344675373499</v>
      </c>
      <c r="E25" s="6">
        <v>17909.7578178611</v>
      </c>
      <c r="F25" s="6">
        <v>19281.866968335202</v>
      </c>
      <c r="G25" s="6">
        <v>0</v>
      </c>
      <c r="H25" s="6">
        <v>0</v>
      </c>
      <c r="I25" s="6">
        <v>0</v>
      </c>
      <c r="J25" s="6">
        <v>45929.583556814803</v>
      </c>
      <c r="K25" s="6">
        <v>1391.4590209687001</v>
      </c>
      <c r="L25" s="5">
        <f>SUM(D25:K25)</f>
        <v>85314.340810733542</v>
      </c>
    </row>
    <row r="26" spans="1:14" ht="21" customHeight="1" x14ac:dyDescent="0.15">
      <c r="A26" s="120"/>
      <c r="B26" s="124" t="s">
        <v>5</v>
      </c>
      <c r="C26" s="125"/>
      <c r="D26" s="7">
        <v>0</v>
      </c>
      <c r="E26" s="6">
        <v>97529.728410485302</v>
      </c>
      <c r="F26" s="6">
        <v>10811.409</v>
      </c>
      <c r="G26" s="6">
        <v>0</v>
      </c>
      <c r="H26" s="6">
        <v>0</v>
      </c>
      <c r="I26" s="6">
        <v>0</v>
      </c>
      <c r="J26" s="6">
        <v>42715.236988883204</v>
      </c>
      <c r="K26" s="6">
        <v>565.16300000000001</v>
      </c>
      <c r="L26" s="5">
        <f>SUM(D26:K26)</f>
        <v>151621.53739936851</v>
      </c>
    </row>
    <row r="27" spans="1:14" ht="21" customHeight="1" thickBot="1" x14ac:dyDescent="0.2">
      <c r="A27" s="121"/>
      <c r="B27" s="126" t="s">
        <v>4</v>
      </c>
      <c r="C27" s="127"/>
      <c r="D27" s="4">
        <v>0</v>
      </c>
      <c r="E27" s="3">
        <v>193677.187840489</v>
      </c>
      <c r="F27" s="3">
        <v>159.99505627180099</v>
      </c>
      <c r="G27" s="3">
        <v>0</v>
      </c>
      <c r="H27" s="3">
        <v>0</v>
      </c>
      <c r="I27" s="3">
        <v>0</v>
      </c>
      <c r="J27" s="3">
        <v>1279.6776</v>
      </c>
      <c r="K27" s="3">
        <v>0</v>
      </c>
      <c r="L27" s="2">
        <f>SUM(D27:K27)</f>
        <v>195116.86049676081</v>
      </c>
    </row>
    <row r="28" spans="1:14" ht="24" customHeight="1" thickTop="1" x14ac:dyDescent="0.15">
      <c r="A28" s="27" t="s">
        <v>3</v>
      </c>
      <c r="B28" s="27"/>
      <c r="C28" s="27"/>
      <c r="D28" s="116"/>
      <c r="E28" s="116"/>
      <c r="F28" s="116"/>
      <c r="G28" s="27"/>
      <c r="H28" s="27"/>
      <c r="I28" s="27"/>
      <c r="J28" s="27"/>
      <c r="K28" s="27"/>
      <c r="L28" s="27"/>
    </row>
    <row r="29" spans="1:14" ht="24" customHeight="1" x14ac:dyDescent="0.15">
      <c r="A29" s="27" t="s">
        <v>2</v>
      </c>
      <c r="B29" s="27"/>
      <c r="C29" s="27"/>
      <c r="D29" s="43"/>
      <c r="E29" s="43"/>
      <c r="F29" s="43"/>
      <c r="G29" s="27"/>
      <c r="H29" s="27"/>
      <c r="I29" s="27"/>
      <c r="J29" s="27"/>
      <c r="K29" s="27"/>
      <c r="L29" s="27"/>
    </row>
    <row r="30" spans="1:14" ht="24" customHeight="1" x14ac:dyDescent="0.15">
      <c r="A30" s="27" t="s">
        <v>1</v>
      </c>
      <c r="B30" s="27"/>
      <c r="C30" s="27"/>
      <c r="D30" s="43"/>
      <c r="E30" s="43"/>
      <c r="F30" s="43"/>
      <c r="G30" s="27"/>
      <c r="H30" s="27"/>
      <c r="I30" s="27"/>
      <c r="J30" s="27"/>
      <c r="K30" s="27"/>
      <c r="L30" s="27"/>
    </row>
    <row r="31" spans="1:14" ht="24" customHeight="1" x14ac:dyDescent="0.1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1:14" ht="27" customHeight="1" thickBot="1" x14ac:dyDescent="0.2">
      <c r="A32" s="28" t="s">
        <v>27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9" t="s">
        <v>21</v>
      </c>
    </row>
    <row r="33" spans="1:27" ht="28.5" customHeight="1" thickTop="1" x14ac:dyDescent="0.15">
      <c r="A33" s="129"/>
      <c r="B33" s="130"/>
      <c r="C33" s="130"/>
      <c r="D33" s="30" t="s">
        <v>20</v>
      </c>
      <c r="E33" s="31" t="s">
        <v>19</v>
      </c>
      <c r="F33" s="32" t="s">
        <v>18</v>
      </c>
      <c r="G33" s="32" t="s">
        <v>17</v>
      </c>
      <c r="H33" s="31" t="s">
        <v>16</v>
      </c>
      <c r="I33" s="32" t="s">
        <v>15</v>
      </c>
      <c r="J33" s="31" t="s">
        <v>14</v>
      </c>
      <c r="K33" s="31" t="s">
        <v>13</v>
      </c>
      <c r="L33" s="33" t="s">
        <v>12</v>
      </c>
    </row>
    <row r="34" spans="1:27" ht="21" customHeight="1" x14ac:dyDescent="0.15">
      <c r="A34" s="131" t="s">
        <v>11</v>
      </c>
      <c r="B34" s="132"/>
      <c r="C34" s="132"/>
      <c r="D34" s="22">
        <v>224812.23258335501</v>
      </c>
      <c r="E34" s="21">
        <v>613149.07443734305</v>
      </c>
      <c r="F34" s="21">
        <v>37765.713421946399</v>
      </c>
      <c r="G34" s="21">
        <v>40851.330604466501</v>
      </c>
      <c r="H34" s="21">
        <v>0</v>
      </c>
      <c r="I34" s="21">
        <v>80972.965105120005</v>
      </c>
      <c r="J34" s="21">
        <v>3348</v>
      </c>
      <c r="K34" s="21">
        <v>0</v>
      </c>
      <c r="L34" s="20">
        <v>1000899.31615223</v>
      </c>
    </row>
    <row r="35" spans="1:27" ht="21" customHeight="1" thickBot="1" x14ac:dyDescent="0.2">
      <c r="A35" s="37"/>
      <c r="B35" s="122" t="s">
        <v>9</v>
      </c>
      <c r="C35" s="132"/>
      <c r="D35" s="19">
        <f>D34/L34</f>
        <v>0.2246102369692923</v>
      </c>
      <c r="E35" s="18">
        <f>E34/L34</f>
        <v>0.61259815502170567</v>
      </c>
      <c r="F35" s="18">
        <f>F34/L34</f>
        <v>3.7731780622180473E-2</v>
      </c>
      <c r="G35" s="18">
        <f t="shared" ref="G35:K35" si="4">G34/$L$34</f>
        <v>4.0814625352639654E-2</v>
      </c>
      <c r="H35" s="18">
        <f t="shared" si="4"/>
        <v>0</v>
      </c>
      <c r="I35" s="18">
        <f t="shared" si="4"/>
        <v>8.090021023933297E-2</v>
      </c>
      <c r="J35" s="18">
        <f t="shared" si="4"/>
        <v>3.3449917948498147E-3</v>
      </c>
      <c r="K35" s="18">
        <f t="shared" si="4"/>
        <v>0</v>
      </c>
      <c r="L35" s="17">
        <f>L34/$L$34</f>
        <v>1</v>
      </c>
    </row>
    <row r="36" spans="1:27" ht="21" customHeight="1" thickTop="1" x14ac:dyDescent="0.15">
      <c r="A36" s="115" t="s">
        <v>10</v>
      </c>
      <c r="B36" s="116"/>
      <c r="C36" s="116"/>
      <c r="D36" s="16">
        <v>67377.464445458798</v>
      </c>
      <c r="E36" s="15">
        <v>448252.02753507002</v>
      </c>
      <c r="F36" s="15">
        <v>35147.416314305599</v>
      </c>
      <c r="G36" s="15">
        <v>0</v>
      </c>
      <c r="H36" s="15">
        <v>0</v>
      </c>
      <c r="I36" s="15">
        <v>3341.1507267657998</v>
      </c>
      <c r="J36" s="15">
        <v>130562.95654692</v>
      </c>
      <c r="K36" s="15">
        <v>67270.613436977597</v>
      </c>
      <c r="L36" s="14">
        <v>751658.89421893202</v>
      </c>
    </row>
    <row r="37" spans="1:27" ht="21" customHeight="1" x14ac:dyDescent="0.15">
      <c r="A37" s="41"/>
      <c r="B37" s="117" t="s">
        <v>9</v>
      </c>
      <c r="C37" s="118"/>
      <c r="D37" s="13">
        <f t="shared" ref="D37:K37" si="5">D36/$L$36</f>
        <v>8.9638351868998295E-2</v>
      </c>
      <c r="E37" s="12">
        <f>E36/$L$36</f>
        <v>0.59635032723301995</v>
      </c>
      <c r="F37" s="12">
        <f t="shared" si="5"/>
        <v>4.6759795679432725E-2</v>
      </c>
      <c r="G37" s="12">
        <f t="shared" si="5"/>
        <v>0</v>
      </c>
      <c r="H37" s="12">
        <f t="shared" si="5"/>
        <v>0</v>
      </c>
      <c r="I37" s="12">
        <f t="shared" si="5"/>
        <v>4.4450358433364579E-3</v>
      </c>
      <c r="J37" s="12">
        <f t="shared" si="5"/>
        <v>0.17369974273049921</v>
      </c>
      <c r="K37" s="12">
        <f t="shared" si="5"/>
        <v>8.949619828137631E-2</v>
      </c>
      <c r="L37" s="11">
        <f>L36/$L$36</f>
        <v>1</v>
      </c>
    </row>
    <row r="38" spans="1:27" ht="21" customHeight="1" x14ac:dyDescent="0.15">
      <c r="A38" s="119" t="s">
        <v>8</v>
      </c>
      <c r="B38" s="122" t="s">
        <v>7</v>
      </c>
      <c r="C38" s="123"/>
      <c r="D38" s="10">
        <v>67013.201560752306</v>
      </c>
      <c r="E38" s="9">
        <v>72637.669978494101</v>
      </c>
      <c r="F38" s="9">
        <v>5561.4069723385801</v>
      </c>
      <c r="G38" s="9">
        <v>0</v>
      </c>
      <c r="H38" s="9">
        <v>0</v>
      </c>
      <c r="I38" s="9">
        <v>3088.6726267658</v>
      </c>
      <c r="J38" s="9">
        <v>46538.504689579699</v>
      </c>
      <c r="K38" s="9">
        <v>65415.365691011299</v>
      </c>
      <c r="L38" s="8">
        <v>260254.82151894199</v>
      </c>
      <c r="N38" s="1">
        <f>L36-SUM(L38:L41)</f>
        <v>61551.189702872653</v>
      </c>
    </row>
    <row r="39" spans="1:27" ht="21" customHeight="1" x14ac:dyDescent="0.15">
      <c r="A39" s="120"/>
      <c r="B39" s="124" t="s">
        <v>6</v>
      </c>
      <c r="C39" s="125"/>
      <c r="D39" s="7">
        <v>364.26288470652003</v>
      </c>
      <c r="E39" s="6">
        <v>16516.625093850202</v>
      </c>
      <c r="F39" s="6">
        <v>17993.595308304601</v>
      </c>
      <c r="G39" s="6">
        <v>0</v>
      </c>
      <c r="H39" s="6">
        <v>0</v>
      </c>
      <c r="I39" s="6">
        <v>0</v>
      </c>
      <c r="J39" s="6">
        <v>44793.256748610002</v>
      </c>
      <c r="K39" s="6">
        <v>1301.2367459663101</v>
      </c>
      <c r="L39" s="5">
        <f>SUM(D39:K39)</f>
        <v>80968.976781437639</v>
      </c>
    </row>
    <row r="40" spans="1:27" ht="21" customHeight="1" x14ac:dyDescent="0.15">
      <c r="A40" s="120"/>
      <c r="B40" s="124" t="s">
        <v>5</v>
      </c>
      <c r="C40" s="125"/>
      <c r="D40" s="7">
        <v>0</v>
      </c>
      <c r="E40" s="6">
        <v>100497.753947483</v>
      </c>
      <c r="F40" s="6">
        <v>11452.960999999999</v>
      </c>
      <c r="G40" s="6">
        <v>0</v>
      </c>
      <c r="H40" s="6">
        <v>0</v>
      </c>
      <c r="I40" s="6">
        <v>0</v>
      </c>
      <c r="J40" s="6">
        <v>37875.0895087303</v>
      </c>
      <c r="K40" s="6">
        <v>554.01099999999997</v>
      </c>
      <c r="L40" s="5">
        <f>SUM(D40:K40)</f>
        <v>150379.81545621328</v>
      </c>
    </row>
    <row r="41" spans="1:27" ht="21" customHeight="1" thickBot="1" x14ac:dyDescent="0.2">
      <c r="A41" s="121"/>
      <c r="B41" s="126" t="s">
        <v>4</v>
      </c>
      <c r="C41" s="127"/>
      <c r="D41" s="4">
        <v>0</v>
      </c>
      <c r="E41" s="3">
        <v>197008.53212580399</v>
      </c>
      <c r="F41" s="3">
        <v>139.45303366235899</v>
      </c>
      <c r="G41" s="3">
        <v>0</v>
      </c>
      <c r="H41" s="3">
        <v>0</v>
      </c>
      <c r="I41" s="3">
        <v>0</v>
      </c>
      <c r="J41" s="3">
        <v>1356.1056000000001</v>
      </c>
      <c r="K41" s="3">
        <v>0</v>
      </c>
      <c r="L41" s="2">
        <f>SUM(D41:K41)</f>
        <v>198504.09075946637</v>
      </c>
    </row>
    <row r="42" spans="1:27" ht="24" customHeight="1" thickTop="1" x14ac:dyDescent="0.15">
      <c r="A42" s="44" t="s">
        <v>3</v>
      </c>
      <c r="D42" s="114"/>
      <c r="E42" s="114"/>
      <c r="F42" s="114"/>
    </row>
    <row r="43" spans="1:27" ht="24" customHeight="1" x14ac:dyDescent="0.15">
      <c r="A43" s="44" t="s">
        <v>2</v>
      </c>
      <c r="D43" s="45"/>
      <c r="E43" s="45"/>
      <c r="F43" s="45"/>
    </row>
    <row r="44" spans="1:27" ht="24" customHeight="1" x14ac:dyDescent="0.15">
      <c r="A44" s="44" t="s">
        <v>1</v>
      </c>
      <c r="D44" s="45"/>
      <c r="E44" s="45"/>
      <c r="F44" s="45"/>
    </row>
    <row r="45" spans="1:27" ht="24" customHeight="1" x14ac:dyDescent="0.1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1:27" ht="27" customHeight="1" thickBot="1" x14ac:dyDescent="0.2">
      <c r="A46" s="28" t="s">
        <v>28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9" t="s">
        <v>21</v>
      </c>
    </row>
    <row r="47" spans="1:27" ht="28.5" customHeight="1" thickTop="1" x14ac:dyDescent="0.15">
      <c r="A47" s="129"/>
      <c r="B47" s="130"/>
      <c r="C47" s="130"/>
      <c r="D47" s="30" t="s">
        <v>20</v>
      </c>
      <c r="E47" s="31" t="s">
        <v>19</v>
      </c>
      <c r="F47" s="32" t="s">
        <v>18</v>
      </c>
      <c r="G47" s="32" t="s">
        <v>17</v>
      </c>
      <c r="H47" s="31" t="s">
        <v>16</v>
      </c>
      <c r="I47" s="32" t="s">
        <v>15</v>
      </c>
      <c r="J47" s="31" t="s">
        <v>14</v>
      </c>
      <c r="K47" s="31" t="s">
        <v>13</v>
      </c>
      <c r="L47" s="33" t="s">
        <v>12</v>
      </c>
    </row>
    <row r="48" spans="1:27" ht="21" customHeight="1" x14ac:dyDescent="0.15">
      <c r="A48" s="131" t="s">
        <v>11</v>
      </c>
      <c r="B48" s="132"/>
      <c r="C48" s="132"/>
      <c r="D48" s="22">
        <v>219569.30395595101</v>
      </c>
      <c r="E48" s="21">
        <v>538109.54836722696</v>
      </c>
      <c r="F48" s="21">
        <v>40675.334781936501</v>
      </c>
      <c r="G48" s="21">
        <v>50901.313624680799</v>
      </c>
      <c r="H48" s="21">
        <v>0</v>
      </c>
      <c r="I48" s="21">
        <v>82460.821325117795</v>
      </c>
      <c r="J48" s="21">
        <v>3150</v>
      </c>
      <c r="K48" s="21">
        <v>0</v>
      </c>
      <c r="L48" s="20">
        <v>933585.36124106601</v>
      </c>
      <c r="M48" s="1">
        <f>SUM(D48:K48)</f>
        <v>934866.32205491315</v>
      </c>
      <c r="Y48" s="1">
        <v>3.15</v>
      </c>
      <c r="AA48" s="1">
        <v>933.58536124106604</v>
      </c>
    </row>
    <row r="49" spans="1:14" ht="21" customHeight="1" thickBot="1" x14ac:dyDescent="0.2">
      <c r="A49" s="37"/>
      <c r="B49" s="122" t="s">
        <v>9</v>
      </c>
      <c r="C49" s="132"/>
      <c r="D49" s="19">
        <f>D48/L48</f>
        <v>0.23518931751893105</v>
      </c>
      <c r="E49" s="18">
        <f>E48/L48</f>
        <v>0.57639030206288644</v>
      </c>
      <c r="F49" s="18">
        <f>F48/L48</f>
        <v>4.3568950918279781E-2</v>
      </c>
      <c r="G49" s="18">
        <f>G48/$L$34</f>
        <v>5.0855578381611213E-2</v>
      </c>
      <c r="H49" s="18">
        <f>H48/$L$34</f>
        <v>0</v>
      </c>
      <c r="I49" s="18">
        <f>I48/$L$34</f>
        <v>8.2386729608451503E-2</v>
      </c>
      <c r="J49" s="18">
        <f>J48/$L$34</f>
        <v>3.147169699455471E-3</v>
      </c>
      <c r="K49" s="18">
        <f>K48/$L$34</f>
        <v>0</v>
      </c>
      <c r="L49" s="17">
        <f>L48/L48</f>
        <v>1</v>
      </c>
    </row>
    <row r="50" spans="1:14" ht="21" customHeight="1" thickTop="1" x14ac:dyDescent="0.15">
      <c r="A50" s="115" t="s">
        <v>10</v>
      </c>
      <c r="B50" s="116"/>
      <c r="C50" s="116"/>
      <c r="D50" s="16">
        <v>68452.021351426505</v>
      </c>
      <c r="E50" s="15">
        <v>405065.34682272002</v>
      </c>
      <c r="F50" s="15">
        <v>36209.3377783861</v>
      </c>
      <c r="G50" s="15">
        <v>0</v>
      </c>
      <c r="H50" s="15">
        <v>0</v>
      </c>
      <c r="I50" s="15">
        <v>3485.9066306935401</v>
      </c>
      <c r="J50" s="15">
        <v>129583.847826596</v>
      </c>
      <c r="K50" s="15">
        <v>68672.740242978107</v>
      </c>
      <c r="L50" s="14">
        <v>710024.67801751196</v>
      </c>
    </row>
    <row r="51" spans="1:14" ht="21" customHeight="1" x14ac:dyDescent="0.15">
      <c r="A51" s="41"/>
      <c r="B51" s="117" t="s">
        <v>9</v>
      </c>
      <c r="C51" s="118"/>
      <c r="D51" s="13">
        <f>D50/$L$50</f>
        <v>9.6407946752715842E-2</v>
      </c>
      <c r="E51" s="12">
        <f t="shared" ref="E51:L51" si="6">E50/$L$50</f>
        <v>0.57049474386400068</v>
      </c>
      <c r="F51" s="12">
        <f t="shared" si="6"/>
        <v>5.0997294741201994E-2</v>
      </c>
      <c r="G51" s="12">
        <f t="shared" si="6"/>
        <v>0</v>
      </c>
      <c r="H51" s="12">
        <f t="shared" si="6"/>
        <v>0</v>
      </c>
      <c r="I51" s="12">
        <f t="shared" si="6"/>
        <v>4.9095570036053931E-3</v>
      </c>
      <c r="J51" s="12">
        <f t="shared" si="6"/>
        <v>0.18250611822171053</v>
      </c>
      <c r="K51" s="12">
        <f t="shared" si="6"/>
        <v>9.6718807626126446E-2</v>
      </c>
      <c r="L51" s="11">
        <f t="shared" si="6"/>
        <v>1</v>
      </c>
    </row>
    <row r="52" spans="1:14" ht="21" customHeight="1" x14ac:dyDescent="0.15">
      <c r="A52" s="119" t="s">
        <v>8</v>
      </c>
      <c r="B52" s="122" t="s">
        <v>7</v>
      </c>
      <c r="C52" s="123"/>
      <c r="D52" s="10">
        <v>67045.661035698999</v>
      </c>
      <c r="E52" s="9">
        <v>50352.084698735896</v>
      </c>
      <c r="F52" s="9">
        <v>6121.2161727539196</v>
      </c>
      <c r="G52" s="9">
        <v>0</v>
      </c>
      <c r="H52" s="9">
        <v>0</v>
      </c>
      <c r="I52" s="9">
        <v>3174.21323069354</v>
      </c>
      <c r="J52" s="9">
        <v>45822.835292064497</v>
      </c>
      <c r="K52" s="9">
        <v>66838.762052057602</v>
      </c>
      <c r="L52" s="8">
        <v>240651.23742528999</v>
      </c>
      <c r="N52" s="1">
        <f>L50-SUM(L52:L55)</f>
        <v>48896.278186156764</v>
      </c>
    </row>
    <row r="53" spans="1:14" ht="21" customHeight="1" x14ac:dyDescent="0.15">
      <c r="A53" s="120"/>
      <c r="B53" s="124" t="s">
        <v>6</v>
      </c>
      <c r="C53" s="125"/>
      <c r="D53" s="7">
        <v>1406.3603157274499</v>
      </c>
      <c r="E53" s="6">
        <v>17768.411767538601</v>
      </c>
      <c r="F53" s="6">
        <v>18419.326246446799</v>
      </c>
      <c r="G53" s="6">
        <v>0</v>
      </c>
      <c r="H53" s="6">
        <v>0</v>
      </c>
      <c r="I53" s="6">
        <v>0</v>
      </c>
      <c r="J53" s="6">
        <v>45683.466244771698</v>
      </c>
      <c r="K53" s="6">
        <v>1294.1761909204099</v>
      </c>
      <c r="L53" s="5">
        <f>SUM(D53:K53)</f>
        <v>84571.740765404946</v>
      </c>
    </row>
    <row r="54" spans="1:14" ht="21" customHeight="1" x14ac:dyDescent="0.15">
      <c r="A54" s="120"/>
      <c r="B54" s="124" t="s">
        <v>5</v>
      </c>
      <c r="C54" s="125"/>
      <c r="D54" s="7">
        <v>0</v>
      </c>
      <c r="E54" s="6">
        <v>90785.286133107496</v>
      </c>
      <c r="F54" s="6">
        <v>11566.13</v>
      </c>
      <c r="G54" s="6">
        <v>0</v>
      </c>
      <c r="H54" s="6">
        <v>0</v>
      </c>
      <c r="I54" s="6">
        <v>0</v>
      </c>
      <c r="J54" s="6">
        <v>36774.3462897594</v>
      </c>
      <c r="K54" s="6">
        <v>539.80200000000002</v>
      </c>
      <c r="L54" s="5">
        <f>SUM(D54:K54)</f>
        <v>139665.56442286688</v>
      </c>
    </row>
    <row r="55" spans="1:14" ht="21" customHeight="1" thickBot="1" x14ac:dyDescent="0.2">
      <c r="A55" s="121"/>
      <c r="B55" s="126" t="s">
        <v>4</v>
      </c>
      <c r="C55" s="127"/>
      <c r="D55" s="4">
        <v>0</v>
      </c>
      <c r="E55" s="3">
        <v>194833.991858608</v>
      </c>
      <c r="F55" s="3">
        <v>102.665359185318</v>
      </c>
      <c r="G55" s="3">
        <v>0</v>
      </c>
      <c r="H55" s="3">
        <v>0</v>
      </c>
      <c r="I55" s="3">
        <v>0</v>
      </c>
      <c r="J55" s="3">
        <v>1303.2</v>
      </c>
      <c r="K55" s="3">
        <v>0</v>
      </c>
      <c r="L55" s="2">
        <f>SUM(D55:K55)</f>
        <v>196239.85721779332</v>
      </c>
    </row>
    <row r="56" spans="1:14" ht="24" customHeight="1" thickTop="1" x14ac:dyDescent="0.15">
      <c r="A56" s="44" t="s">
        <v>3</v>
      </c>
      <c r="D56" s="114"/>
      <c r="E56" s="114"/>
      <c r="F56" s="114"/>
    </row>
    <row r="57" spans="1:14" ht="24" customHeight="1" x14ac:dyDescent="0.15">
      <c r="A57" s="44" t="s">
        <v>2</v>
      </c>
      <c r="D57" s="45"/>
      <c r="E57" s="45"/>
      <c r="F57" s="45"/>
    </row>
    <row r="58" spans="1:14" ht="24" customHeight="1" x14ac:dyDescent="0.15">
      <c r="A58" s="44" t="s">
        <v>1</v>
      </c>
      <c r="D58" s="45"/>
      <c r="E58" s="45"/>
      <c r="F58" s="45"/>
    </row>
    <row r="59" spans="1:14" ht="24" customHeight="1" x14ac:dyDescent="0.15">
      <c r="D59" s="45"/>
      <c r="E59" s="45"/>
      <c r="F59" s="45"/>
    </row>
    <row r="60" spans="1:14" ht="27" customHeight="1" thickBot="1" x14ac:dyDescent="0.2">
      <c r="A60" s="28" t="s">
        <v>41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53" t="s">
        <v>21</v>
      </c>
    </row>
    <row r="61" spans="1:14" ht="28.5" customHeight="1" thickTop="1" x14ac:dyDescent="0.15">
      <c r="A61" s="129"/>
      <c r="B61" s="130"/>
      <c r="C61" s="130"/>
      <c r="D61" s="30" t="s">
        <v>20</v>
      </c>
      <c r="E61" s="31" t="s">
        <v>19</v>
      </c>
      <c r="F61" s="32" t="s">
        <v>18</v>
      </c>
      <c r="G61" s="32" t="s">
        <v>17</v>
      </c>
      <c r="H61" s="31" t="s">
        <v>16</v>
      </c>
      <c r="I61" s="32" t="s">
        <v>15</v>
      </c>
      <c r="J61" s="31" t="s">
        <v>14</v>
      </c>
      <c r="K61" s="31" t="s">
        <v>13</v>
      </c>
      <c r="L61" s="33" t="s">
        <v>12</v>
      </c>
    </row>
    <row r="62" spans="1:14" ht="21" customHeight="1" x14ac:dyDescent="0.15">
      <c r="A62" s="131" t="s">
        <v>11</v>
      </c>
      <c r="B62" s="132"/>
      <c r="C62" s="132"/>
      <c r="D62" s="22">
        <v>204251.605066916</v>
      </c>
      <c r="E62" s="21">
        <v>479953.35169586999</v>
      </c>
      <c r="F62" s="21">
        <v>59822.929298148003</v>
      </c>
      <c r="G62" s="21">
        <v>39155.005474648999</v>
      </c>
      <c r="H62" s="21">
        <v>0</v>
      </c>
      <c r="I62" s="21">
        <v>92472.7525758509</v>
      </c>
      <c r="J62" s="21">
        <v>6616.8</v>
      </c>
      <c r="K62" s="21">
        <v>0</v>
      </c>
      <c r="L62" s="20">
        <v>882272.444111433</v>
      </c>
      <c r="M62" s="1">
        <f>SUM(D62:K62)</f>
        <v>882272.44411143404</v>
      </c>
    </row>
    <row r="63" spans="1:14" ht="21" customHeight="1" thickBot="1" x14ac:dyDescent="0.2">
      <c r="A63" s="37"/>
      <c r="B63" s="122" t="s">
        <v>9</v>
      </c>
      <c r="C63" s="132"/>
      <c r="D63" s="19">
        <f>D62/L62</f>
        <v>0.23150627272806285</v>
      </c>
      <c r="E63" s="18">
        <f>E62/L62</f>
        <v>0.54399676075030035</v>
      </c>
      <c r="F63" s="18">
        <f>F62/L62</f>
        <v>6.7805505768003149E-2</v>
      </c>
      <c r="G63" s="18">
        <f>G62/L62</f>
        <v>4.4379721633586049E-2</v>
      </c>
      <c r="H63" s="18">
        <f>H62/L62</f>
        <v>0</v>
      </c>
      <c r="I63" s="18">
        <f>I62/L62</f>
        <v>0.104812014920157</v>
      </c>
      <c r="J63" s="18">
        <f>J62/L62</f>
        <v>7.4997241998915739E-3</v>
      </c>
      <c r="K63" s="18">
        <f>K62/L62</f>
        <v>0</v>
      </c>
      <c r="L63" s="17">
        <f>L62/M62</f>
        <v>0.99999999999999878</v>
      </c>
    </row>
    <row r="64" spans="1:14" ht="21" customHeight="1" thickTop="1" x14ac:dyDescent="0.15">
      <c r="A64" s="115" t="s">
        <v>10</v>
      </c>
      <c r="B64" s="116"/>
      <c r="C64" s="116"/>
      <c r="D64" s="16">
        <v>70353.619230796001</v>
      </c>
      <c r="E64" s="15">
        <v>359031.68882970797</v>
      </c>
      <c r="F64" s="15">
        <v>35033.454083101497</v>
      </c>
      <c r="G64" s="15">
        <v>0</v>
      </c>
      <c r="H64" s="15">
        <v>0</v>
      </c>
      <c r="I64" s="15">
        <v>3829.3393349652101</v>
      </c>
      <c r="J64" s="15">
        <v>126704.335207226</v>
      </c>
      <c r="K64" s="15">
        <v>64822.907625393404</v>
      </c>
      <c r="L64" s="14">
        <v>659775.344311191</v>
      </c>
    </row>
    <row r="65" spans="1:14" ht="21" customHeight="1" x14ac:dyDescent="0.15">
      <c r="A65" s="41"/>
      <c r="B65" s="117" t="s">
        <v>9</v>
      </c>
      <c r="C65" s="118"/>
      <c r="D65" s="13">
        <f t="shared" ref="D65:L65" si="7">D64/$L$64</f>
        <v>0.1066326891985416</v>
      </c>
      <c r="E65" s="12">
        <f t="shared" si="7"/>
        <v>0.54417263683070638</v>
      </c>
      <c r="F65" s="12">
        <f t="shared" si="7"/>
        <v>5.3099065288165034E-2</v>
      </c>
      <c r="G65" s="12">
        <f t="shared" si="7"/>
        <v>0</v>
      </c>
      <c r="H65" s="12">
        <f t="shared" si="7"/>
        <v>0</v>
      </c>
      <c r="I65" s="12">
        <f t="shared" si="7"/>
        <v>5.804004905583522E-3</v>
      </c>
      <c r="J65" s="12">
        <f t="shared" si="7"/>
        <v>0.19204163401938884</v>
      </c>
      <c r="K65" s="12">
        <f t="shared" si="7"/>
        <v>9.8249969757613284E-2</v>
      </c>
      <c r="L65" s="11">
        <f t="shared" si="7"/>
        <v>1</v>
      </c>
    </row>
    <row r="66" spans="1:14" ht="21" customHeight="1" x14ac:dyDescent="0.15">
      <c r="A66" s="119" t="s">
        <v>8</v>
      </c>
      <c r="B66" s="122" t="s">
        <v>7</v>
      </c>
      <c r="C66" s="123"/>
      <c r="D66" s="10">
        <v>69246.005985672702</v>
      </c>
      <c r="E66" s="9">
        <v>42288.772180094697</v>
      </c>
      <c r="F66" s="9">
        <v>6057.2239334189198</v>
      </c>
      <c r="G66" s="9">
        <v>0</v>
      </c>
      <c r="H66" s="9">
        <v>0</v>
      </c>
      <c r="I66" s="9">
        <v>3401.9988349652099</v>
      </c>
      <c r="J66" s="9">
        <v>42909.627372853902</v>
      </c>
      <c r="K66" s="9">
        <v>62933.305283492198</v>
      </c>
      <c r="L66" s="8">
        <v>226836.933590498</v>
      </c>
      <c r="N66" s="1">
        <f>L64-SUM(L66:L69)</f>
        <v>10540.196113525657</v>
      </c>
    </row>
    <row r="67" spans="1:14" ht="21" customHeight="1" x14ac:dyDescent="0.15">
      <c r="A67" s="120"/>
      <c r="B67" s="124" t="s">
        <v>6</v>
      </c>
      <c r="C67" s="125"/>
      <c r="D67" s="7">
        <v>1107.61324512329</v>
      </c>
      <c r="E67" s="6">
        <v>14770.151407229599</v>
      </c>
      <c r="F67" s="6">
        <v>16739.625626712601</v>
      </c>
      <c r="G67" s="6">
        <v>0</v>
      </c>
      <c r="H67" s="6">
        <v>0</v>
      </c>
      <c r="I67" s="6">
        <v>0</v>
      </c>
      <c r="J67" s="6">
        <v>44868.299819211999</v>
      </c>
      <c r="K67" s="6">
        <v>1358.3353419011501</v>
      </c>
      <c r="L67" s="5">
        <f>SUM(D67:K67)</f>
        <v>78844.025440178651</v>
      </c>
    </row>
    <row r="68" spans="1:14" ht="21" customHeight="1" x14ac:dyDescent="0.15">
      <c r="A68" s="120"/>
      <c r="B68" s="124" t="s">
        <v>5</v>
      </c>
      <c r="C68" s="125"/>
      <c r="D68" s="7">
        <v>0</v>
      </c>
      <c r="E68" s="6">
        <v>99683.552467295507</v>
      </c>
      <c r="F68" s="6">
        <v>12149.424000000001</v>
      </c>
      <c r="G68" s="6">
        <v>0</v>
      </c>
      <c r="H68" s="6">
        <v>0</v>
      </c>
      <c r="I68" s="6">
        <v>0</v>
      </c>
      <c r="J68" s="6">
        <v>37626.239215160298</v>
      </c>
      <c r="K68" s="6">
        <v>531.26700000000005</v>
      </c>
      <c r="L68" s="5">
        <f>SUM(D68:K68)</f>
        <v>149990.4826824558</v>
      </c>
    </row>
    <row r="69" spans="1:14" ht="21" customHeight="1" thickBot="1" x14ac:dyDescent="0.2">
      <c r="A69" s="121"/>
      <c r="B69" s="126" t="s">
        <v>4</v>
      </c>
      <c r="C69" s="127"/>
      <c r="D69" s="4">
        <v>0</v>
      </c>
      <c r="E69" s="3">
        <v>192176.35716156301</v>
      </c>
      <c r="F69" s="3">
        <v>87.180522969921199</v>
      </c>
      <c r="G69" s="3">
        <v>0</v>
      </c>
      <c r="H69" s="3">
        <v>0</v>
      </c>
      <c r="I69" s="3">
        <v>0</v>
      </c>
      <c r="J69" s="3">
        <v>1300.1687999999999</v>
      </c>
      <c r="K69" s="3">
        <v>0</v>
      </c>
      <c r="L69" s="2">
        <f>SUM(D69:K69)</f>
        <v>193563.70648453294</v>
      </c>
    </row>
    <row r="70" spans="1:14" ht="24" customHeight="1" thickTop="1" x14ac:dyDescent="0.15">
      <c r="A70" s="44" t="s">
        <v>3</v>
      </c>
      <c r="D70" s="114"/>
      <c r="E70" s="114"/>
      <c r="F70" s="114"/>
    </row>
    <row r="71" spans="1:14" ht="24" customHeight="1" x14ac:dyDescent="0.15">
      <c r="A71" s="44" t="s">
        <v>2</v>
      </c>
      <c r="D71" s="45"/>
      <c r="E71" s="45"/>
      <c r="F71" s="45"/>
    </row>
    <row r="72" spans="1:14" ht="24" customHeight="1" x14ac:dyDescent="0.15">
      <c r="A72" s="44" t="s">
        <v>1</v>
      </c>
      <c r="D72" s="45"/>
      <c r="E72" s="45"/>
      <c r="F72" s="45"/>
    </row>
    <row r="74" spans="1:14" ht="20.25" customHeight="1" x14ac:dyDescent="0.15">
      <c r="A74" s="44" t="s">
        <v>0</v>
      </c>
    </row>
    <row r="75" spans="1:14" x14ac:dyDescent="0.15">
      <c r="A75" s="52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</row>
    <row r="76" spans="1:14" s="49" customFormat="1" ht="61.9" customHeight="1" x14ac:dyDescent="0.15">
      <c r="A76" s="133" t="s">
        <v>40</v>
      </c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5"/>
    </row>
    <row r="77" spans="1:14" x14ac:dyDescent="0.15">
      <c r="E77" s="51"/>
      <c r="F77" s="51"/>
    </row>
  </sheetData>
  <mergeCells count="57">
    <mergeCell ref="D70:F70"/>
    <mergeCell ref="A66:A69"/>
    <mergeCell ref="B66:C66"/>
    <mergeCell ref="B67:C67"/>
    <mergeCell ref="B68:C68"/>
    <mergeCell ref="B69:C69"/>
    <mergeCell ref="A61:C61"/>
    <mergeCell ref="A62:C62"/>
    <mergeCell ref="B63:C63"/>
    <mergeCell ref="A64:C64"/>
    <mergeCell ref="B65:C65"/>
    <mergeCell ref="A76:L76"/>
    <mergeCell ref="D28:F28"/>
    <mergeCell ref="D42:F42"/>
    <mergeCell ref="A38:A41"/>
    <mergeCell ref="B38:C38"/>
    <mergeCell ref="B39:C39"/>
    <mergeCell ref="B40:C40"/>
    <mergeCell ref="B41:C41"/>
    <mergeCell ref="A33:C33"/>
    <mergeCell ref="A34:C34"/>
    <mergeCell ref="B35:C35"/>
    <mergeCell ref="A36:C36"/>
    <mergeCell ref="B37:C37"/>
    <mergeCell ref="A47:C47"/>
    <mergeCell ref="A48:C48"/>
    <mergeCell ref="B49:C49"/>
    <mergeCell ref="B23:C23"/>
    <mergeCell ref="A24:A27"/>
    <mergeCell ref="B24:C24"/>
    <mergeCell ref="B25:C25"/>
    <mergeCell ref="B26:C26"/>
    <mergeCell ref="B27:C27"/>
    <mergeCell ref="D14:F14"/>
    <mergeCell ref="A19:C19"/>
    <mergeCell ref="A20:C20"/>
    <mergeCell ref="B21:C21"/>
    <mergeCell ref="A22:C22"/>
    <mergeCell ref="I1:L1"/>
    <mergeCell ref="B13:C13"/>
    <mergeCell ref="A5:C5"/>
    <mergeCell ref="A6:C6"/>
    <mergeCell ref="B7:C7"/>
    <mergeCell ref="A8:C8"/>
    <mergeCell ref="B9:C9"/>
    <mergeCell ref="A10:A13"/>
    <mergeCell ref="B10:C10"/>
    <mergeCell ref="B11:C11"/>
    <mergeCell ref="B12:C12"/>
    <mergeCell ref="D56:F56"/>
    <mergeCell ref="A50:C50"/>
    <mergeCell ref="B51:C51"/>
    <mergeCell ref="A52:A55"/>
    <mergeCell ref="B52:C52"/>
    <mergeCell ref="B53:C53"/>
    <mergeCell ref="B54:C54"/>
    <mergeCell ref="B55:C55"/>
  </mergeCells>
  <phoneticPr fontId="2"/>
  <pageMargins left="0.70866141732283472" right="0.70866141732283472" top="0.74803149606299213" bottom="0.74803149606299213" header="0.31496062992125984" footer="0.31496062992125984"/>
  <pageSetup paperSize="9" scale="70" firstPageNumber="3" fitToHeight="0" orientation="portrait" useFirstPageNumber="1" r:id="rId1"/>
  <headerFooter differentFirst="1" scaleWithDoc="0">
    <oddFooter>&amp;C&amp;10－４－</oddFooter>
    <firstFooter>&amp;C&amp;10－３－</firstFooter>
  </headerFooter>
  <rowBreaks count="1" manualBreakCount="1">
    <brk id="4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75"/>
  <sheetViews>
    <sheetView tabSelected="1" showWhiteSpace="0" view="pageLayout" zoomScale="136" zoomScaleNormal="65" zoomScaleSheetLayoutView="124" zoomScalePageLayoutView="136" workbookViewId="0">
      <selection activeCell="E2" sqref="E2"/>
    </sheetView>
  </sheetViews>
  <sheetFormatPr defaultRowHeight="13.5" x14ac:dyDescent="0.15"/>
  <sheetData>
    <row r="1" spans="1:1" s="47" customFormat="1" ht="17.25" x14ac:dyDescent="0.15">
      <c r="A1" s="47" t="s">
        <v>39</v>
      </c>
    </row>
    <row r="2" spans="1:1" s="47" customFormat="1" ht="17.25" x14ac:dyDescent="0.15"/>
    <row r="3" spans="1:1" s="47" customFormat="1" ht="13.15" customHeight="1" x14ac:dyDescent="0.15">
      <c r="A3" s="48" t="s">
        <v>37</v>
      </c>
    </row>
    <row r="28" spans="1:1" x14ac:dyDescent="0.15">
      <c r="A28" t="s">
        <v>38</v>
      </c>
    </row>
    <row r="75" ht="5.65" customHeight="1" x14ac:dyDescent="0.15"/>
  </sheetData>
  <phoneticPr fontId="2"/>
  <pageMargins left="0.7" right="0.7" top="0.75" bottom="0.75" header="0.3" footer="0.3"/>
  <pageSetup paperSize="9" scale="76" orientation="portrait" r:id="rId1"/>
  <headerFooter>
    <oddFooter>&amp;C&amp;12－５－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view="pageBreakPreview" topLeftCell="A40" zoomScale="70" zoomScaleNormal="100" zoomScaleSheetLayoutView="70" workbookViewId="0">
      <selection activeCell="L22" sqref="L22"/>
    </sheetView>
  </sheetViews>
  <sheetFormatPr defaultColWidth="9" defaultRowHeight="13.5" x14ac:dyDescent="0.15"/>
  <cols>
    <col min="1" max="2" width="9.375" style="1" customWidth="1"/>
    <col min="3" max="3" width="5.375" style="1" customWidth="1"/>
    <col min="4" max="12" width="11.625" style="1" customWidth="1"/>
    <col min="13" max="16384" width="9" style="1"/>
  </cols>
  <sheetData>
    <row r="1" spans="1:12" ht="17.25" x14ac:dyDescent="0.15">
      <c r="A1" s="54" t="s">
        <v>43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24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4" customHeight="1" x14ac:dyDescent="0.15">
      <c r="A3" s="55" t="s">
        <v>22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27" customHeight="1" thickBot="1" x14ac:dyDescent="0.2">
      <c r="A4" s="56" t="s">
        <v>25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7" t="s">
        <v>44</v>
      </c>
    </row>
    <row r="5" spans="1:12" ht="30" customHeight="1" thickTop="1" x14ac:dyDescent="0.15">
      <c r="A5" s="145"/>
      <c r="B5" s="146"/>
      <c r="C5" s="146"/>
      <c r="D5" s="58" t="s">
        <v>20</v>
      </c>
      <c r="E5" s="59" t="s">
        <v>19</v>
      </c>
      <c r="F5" s="60" t="s">
        <v>18</v>
      </c>
      <c r="G5" s="60" t="s">
        <v>17</v>
      </c>
      <c r="H5" s="59" t="s">
        <v>16</v>
      </c>
      <c r="I5" s="60" t="s">
        <v>15</v>
      </c>
      <c r="J5" s="59" t="s">
        <v>14</v>
      </c>
      <c r="K5" s="59" t="s">
        <v>13</v>
      </c>
      <c r="L5" s="61" t="s">
        <v>12</v>
      </c>
    </row>
    <row r="6" spans="1:12" ht="24" customHeight="1" x14ac:dyDescent="0.15">
      <c r="A6" s="147" t="s">
        <v>11</v>
      </c>
      <c r="B6" s="148"/>
      <c r="C6" s="148"/>
      <c r="D6" s="62">
        <v>5154341.1196728041</v>
      </c>
      <c r="E6" s="63">
        <v>8137515.577108847</v>
      </c>
      <c r="F6" s="63">
        <v>4657222.2262909031</v>
      </c>
      <c r="G6" s="63">
        <v>725928.62560208398</v>
      </c>
      <c r="H6" s="63">
        <v>78638.072473817956</v>
      </c>
      <c r="I6" s="63">
        <v>1265785.6924545439</v>
      </c>
      <c r="J6" s="63">
        <v>0</v>
      </c>
      <c r="K6" s="63">
        <v>0</v>
      </c>
      <c r="L6" s="64">
        <f>SUM(D6:K6)</f>
        <v>20019431.313602999</v>
      </c>
    </row>
    <row r="7" spans="1:12" ht="24" customHeight="1" thickBot="1" x14ac:dyDescent="0.2">
      <c r="A7" s="65"/>
      <c r="B7" s="139" t="s">
        <v>9</v>
      </c>
      <c r="C7" s="148"/>
      <c r="D7" s="66">
        <f>D6/L6</f>
        <v>0.25746690997013899</v>
      </c>
      <c r="E7" s="67">
        <f>E6/L6</f>
        <v>0.40648085600610884</v>
      </c>
      <c r="F7" s="67">
        <f>F6/L6</f>
        <v>0.23263509104408817</v>
      </c>
      <c r="G7" s="67">
        <f>G6/L6</f>
        <v>3.6261201141554053E-2</v>
      </c>
      <c r="H7" s="67">
        <f>H6/L6</f>
        <v>3.9280872289506139E-3</v>
      </c>
      <c r="I7" s="67">
        <f>I6/L6</f>
        <v>6.3227854609159431E-2</v>
      </c>
      <c r="J7" s="67">
        <f>J6/L6</f>
        <v>0</v>
      </c>
      <c r="K7" s="67">
        <f>K6/L6</f>
        <v>0</v>
      </c>
      <c r="L7" s="68">
        <f>L6/L6</f>
        <v>1</v>
      </c>
    </row>
    <row r="8" spans="1:12" ht="24" customHeight="1" thickTop="1" x14ac:dyDescent="0.15">
      <c r="A8" s="149" t="s">
        <v>10</v>
      </c>
      <c r="B8" s="150"/>
      <c r="C8" s="150"/>
      <c r="D8" s="69">
        <v>1387876.0004241164</v>
      </c>
      <c r="E8" s="70">
        <v>6598751.1393984752</v>
      </c>
      <c r="F8" s="70">
        <v>1120991.9259389599</v>
      </c>
      <c r="G8" s="70">
        <v>0</v>
      </c>
      <c r="H8" s="70">
        <v>0</v>
      </c>
      <c r="I8" s="70">
        <v>40813.711167553833</v>
      </c>
      <c r="J8" s="70">
        <v>3418169.6874007671</v>
      </c>
      <c r="K8" s="70">
        <v>944296.88300954539</v>
      </c>
      <c r="L8" s="71">
        <f t="shared" ref="L8:L13" si="0">SUM(D8:K8)</f>
        <v>13510899.347339418</v>
      </c>
    </row>
    <row r="9" spans="1:12" ht="24" customHeight="1" x14ac:dyDescent="0.15">
      <c r="A9" s="72"/>
      <c r="B9" s="151" t="s">
        <v>9</v>
      </c>
      <c r="C9" s="152"/>
      <c r="D9" s="73">
        <f>D8/L8</f>
        <v>0.1027226955618923</v>
      </c>
      <c r="E9" s="74">
        <f>E8/L8</f>
        <v>0.48840206486312909</v>
      </c>
      <c r="F9" s="74">
        <f>F8/L8</f>
        <v>8.296945281882416E-2</v>
      </c>
      <c r="G9" s="74">
        <f>G8/L8</f>
        <v>0</v>
      </c>
      <c r="H9" s="74">
        <f>H8/L8</f>
        <v>0</v>
      </c>
      <c r="I9" s="74">
        <f>I8/L8</f>
        <v>3.0207989948197577E-3</v>
      </c>
      <c r="J9" s="74">
        <f>J8/L8</f>
        <v>0.25299349802897297</v>
      </c>
      <c r="K9" s="74">
        <f>K8/L8</f>
        <v>6.98914897323617E-2</v>
      </c>
      <c r="L9" s="75">
        <f>L8/L8</f>
        <v>1</v>
      </c>
    </row>
    <row r="10" spans="1:12" ht="24" customHeight="1" x14ac:dyDescent="0.15">
      <c r="A10" s="136" t="s">
        <v>8</v>
      </c>
      <c r="B10" s="139" t="s">
        <v>7</v>
      </c>
      <c r="C10" s="140"/>
      <c r="D10" s="76">
        <v>1384531.8254286635</v>
      </c>
      <c r="E10" s="77">
        <v>2416840.8294355315</v>
      </c>
      <c r="F10" s="77">
        <v>325325.98390075902</v>
      </c>
      <c r="G10" s="77">
        <v>0</v>
      </c>
      <c r="H10" s="77">
        <v>0</v>
      </c>
      <c r="I10" s="77">
        <v>25650.808000019424</v>
      </c>
      <c r="J10" s="77">
        <v>1252786.0297651596</v>
      </c>
      <c r="K10" s="77">
        <v>879615.05065354251</v>
      </c>
      <c r="L10" s="78">
        <f t="shared" si="0"/>
        <v>6284750.5271836752</v>
      </c>
    </row>
    <row r="11" spans="1:12" ht="24" customHeight="1" x14ac:dyDescent="0.15">
      <c r="A11" s="137"/>
      <c r="B11" s="141" t="s">
        <v>6</v>
      </c>
      <c r="C11" s="142"/>
      <c r="D11" s="79">
        <v>3305.5274604311635</v>
      </c>
      <c r="E11" s="80">
        <v>568975.04437053483</v>
      </c>
      <c r="F11" s="80">
        <v>392008.71358333272</v>
      </c>
      <c r="G11" s="80">
        <v>0</v>
      </c>
      <c r="H11" s="80">
        <v>0</v>
      </c>
      <c r="I11" s="80">
        <v>4842.4866187344123</v>
      </c>
      <c r="J11" s="80">
        <v>1138387.6186089676</v>
      </c>
      <c r="K11" s="80">
        <v>63579.436356002821</v>
      </c>
      <c r="L11" s="81">
        <f t="shared" si="0"/>
        <v>2171098.8269980038</v>
      </c>
    </row>
    <row r="12" spans="1:12" ht="24" customHeight="1" x14ac:dyDescent="0.15">
      <c r="A12" s="137"/>
      <c r="B12" s="141" t="s">
        <v>5</v>
      </c>
      <c r="C12" s="142"/>
      <c r="D12" s="79">
        <v>0</v>
      </c>
      <c r="E12" s="80">
        <v>531528.17258683778</v>
      </c>
      <c r="F12" s="80">
        <v>400341.05589459394</v>
      </c>
      <c r="G12" s="80">
        <v>0</v>
      </c>
      <c r="H12" s="80">
        <v>0</v>
      </c>
      <c r="I12" s="80">
        <v>10320.4165488</v>
      </c>
      <c r="J12" s="80">
        <v>963812.66582664021</v>
      </c>
      <c r="K12" s="80">
        <v>1102.396</v>
      </c>
      <c r="L12" s="81">
        <f t="shared" si="0"/>
        <v>1907104.7068568717</v>
      </c>
    </row>
    <row r="13" spans="1:12" ht="24" customHeight="1" thickBot="1" x14ac:dyDescent="0.2">
      <c r="A13" s="138"/>
      <c r="B13" s="143" t="s">
        <v>4</v>
      </c>
      <c r="C13" s="144"/>
      <c r="D13" s="82">
        <v>38.647535021660424</v>
      </c>
      <c r="E13" s="83">
        <v>3081407.0930055706</v>
      </c>
      <c r="F13" s="83">
        <v>3316.1725602695278</v>
      </c>
      <c r="G13" s="83">
        <v>0</v>
      </c>
      <c r="H13" s="83">
        <v>0</v>
      </c>
      <c r="I13" s="83">
        <v>0</v>
      </c>
      <c r="J13" s="83">
        <v>63183.373200000002</v>
      </c>
      <c r="K13" s="83">
        <v>0</v>
      </c>
      <c r="L13" s="84">
        <f t="shared" si="0"/>
        <v>3147945.2863008617</v>
      </c>
    </row>
    <row r="14" spans="1:12" ht="24" customHeight="1" thickTop="1" x14ac:dyDescent="0.15">
      <c r="A14" s="55" t="s">
        <v>3</v>
      </c>
      <c r="B14" s="55"/>
      <c r="C14" s="55"/>
      <c r="D14" s="150"/>
      <c r="E14" s="150"/>
      <c r="F14" s="150"/>
      <c r="G14" s="55"/>
      <c r="H14" s="55"/>
      <c r="I14" s="55"/>
      <c r="J14" s="55"/>
      <c r="K14" s="55"/>
      <c r="L14" s="55"/>
    </row>
    <row r="15" spans="1:12" ht="24" customHeight="1" x14ac:dyDescent="0.15">
      <c r="A15" s="55" t="s">
        <v>2</v>
      </c>
      <c r="B15" s="55"/>
      <c r="C15" s="55"/>
      <c r="D15" s="85"/>
      <c r="E15" s="85"/>
      <c r="F15" s="85"/>
      <c r="G15" s="55"/>
      <c r="H15" s="55"/>
      <c r="I15" s="55"/>
      <c r="J15" s="55"/>
      <c r="K15" s="55"/>
      <c r="L15" s="55"/>
    </row>
    <row r="16" spans="1:12" ht="24" customHeight="1" x14ac:dyDescent="0.15">
      <c r="A16" s="55" t="s">
        <v>1</v>
      </c>
      <c r="B16" s="55"/>
      <c r="C16" s="55"/>
      <c r="D16" s="85"/>
      <c r="E16" s="85"/>
      <c r="F16" s="85"/>
      <c r="G16" s="55"/>
      <c r="H16" s="55"/>
      <c r="I16" s="55"/>
      <c r="J16" s="55"/>
      <c r="K16" s="55"/>
      <c r="L16" s="55"/>
    </row>
    <row r="17" spans="1:12" ht="24" customHeight="1" x14ac:dyDescent="0.1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</row>
    <row r="18" spans="1:12" ht="27" customHeight="1" thickBot="1" x14ac:dyDescent="0.2">
      <c r="A18" s="56" t="s">
        <v>26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7" t="s">
        <v>44</v>
      </c>
    </row>
    <row r="19" spans="1:12" ht="28.5" customHeight="1" thickTop="1" x14ac:dyDescent="0.15">
      <c r="A19" s="145"/>
      <c r="B19" s="146"/>
      <c r="C19" s="146"/>
      <c r="D19" s="58" t="s">
        <v>20</v>
      </c>
      <c r="E19" s="59" t="s">
        <v>19</v>
      </c>
      <c r="F19" s="60" t="s">
        <v>18</v>
      </c>
      <c r="G19" s="60" t="s">
        <v>17</v>
      </c>
      <c r="H19" s="59" t="s">
        <v>16</v>
      </c>
      <c r="I19" s="60" t="s">
        <v>15</v>
      </c>
      <c r="J19" s="59" t="s">
        <v>14</v>
      </c>
      <c r="K19" s="59" t="s">
        <v>13</v>
      </c>
      <c r="L19" s="61" t="s">
        <v>12</v>
      </c>
    </row>
    <row r="20" spans="1:12" ht="21" customHeight="1" x14ac:dyDescent="0.15">
      <c r="A20" s="147" t="s">
        <v>11</v>
      </c>
      <c r="B20" s="148"/>
      <c r="C20" s="148"/>
      <c r="D20" s="62">
        <v>5041126.7800990129</v>
      </c>
      <c r="E20" s="63">
        <v>7878281.9500690065</v>
      </c>
      <c r="F20" s="63">
        <v>4729399.5288496828</v>
      </c>
      <c r="G20" s="63">
        <v>676128.52181301895</v>
      </c>
      <c r="H20" s="63">
        <v>153625.53474728344</v>
      </c>
      <c r="I20" s="63">
        <v>1385563.3347359665</v>
      </c>
      <c r="J20" s="63">
        <v>0</v>
      </c>
      <c r="K20" s="63">
        <v>0</v>
      </c>
      <c r="L20" s="64">
        <f>SUM(D20:K20)</f>
        <v>19864125.650313973</v>
      </c>
    </row>
    <row r="21" spans="1:12" ht="21" customHeight="1" thickBot="1" x14ac:dyDescent="0.2">
      <c r="A21" s="65"/>
      <c r="B21" s="139" t="s">
        <v>9</v>
      </c>
      <c r="C21" s="148"/>
      <c r="D21" s="66">
        <f t="shared" ref="D21:K21" si="1">D20/$L20</f>
        <v>0.25378045169681718</v>
      </c>
      <c r="E21" s="67">
        <f t="shared" si="1"/>
        <v>0.3966085439025846</v>
      </c>
      <c r="F21" s="67">
        <f t="shared" si="1"/>
        <v>0.2380874754874967</v>
      </c>
      <c r="G21" s="67">
        <f t="shared" si="1"/>
        <v>3.4037668393540998E-2</v>
      </c>
      <c r="H21" s="67">
        <f t="shared" si="1"/>
        <v>7.7338181126968067E-3</v>
      </c>
      <c r="I21" s="67">
        <f t="shared" si="1"/>
        <v>6.9752042406863557E-2</v>
      </c>
      <c r="J21" s="67">
        <f t="shared" si="1"/>
        <v>0</v>
      </c>
      <c r="K21" s="67">
        <f t="shared" si="1"/>
        <v>0</v>
      </c>
      <c r="L21" s="68">
        <f>L20/$L20</f>
        <v>1</v>
      </c>
    </row>
    <row r="22" spans="1:12" ht="21" customHeight="1" thickTop="1" x14ac:dyDescent="0.15">
      <c r="A22" s="149" t="s">
        <v>10</v>
      </c>
      <c r="B22" s="150"/>
      <c r="C22" s="150"/>
      <c r="D22" s="86">
        <v>1370455.5775286162</v>
      </c>
      <c r="E22" s="87">
        <v>6446942.5147328088</v>
      </c>
      <c r="F22" s="87">
        <v>1114171.2504685768</v>
      </c>
      <c r="G22" s="87">
        <v>0</v>
      </c>
      <c r="H22" s="87">
        <v>0</v>
      </c>
      <c r="I22" s="87">
        <v>41721.276875027572</v>
      </c>
      <c r="J22" s="87">
        <v>3419221.0337588969</v>
      </c>
      <c r="K22" s="87">
        <v>942016.42707250174</v>
      </c>
      <c r="L22" s="88">
        <f>SUM(D22:K22)</f>
        <v>13334528.080436431</v>
      </c>
    </row>
    <row r="23" spans="1:12" ht="21" customHeight="1" x14ac:dyDescent="0.15">
      <c r="A23" s="72"/>
      <c r="B23" s="151" t="s">
        <v>9</v>
      </c>
      <c r="C23" s="153"/>
      <c r="D23" s="89">
        <f t="shared" ref="D23:L23" si="2">D22/$L22</f>
        <v>0.10277495905830078</v>
      </c>
      <c r="E23" s="90">
        <f t="shared" si="2"/>
        <v>0.48347736611626713</v>
      </c>
      <c r="F23" s="90">
        <f t="shared" si="2"/>
        <v>8.3555356721113944E-2</v>
      </c>
      <c r="G23" s="90">
        <f t="shared" si="2"/>
        <v>0</v>
      </c>
      <c r="H23" s="90">
        <f t="shared" si="2"/>
        <v>0</v>
      </c>
      <c r="I23" s="90">
        <f t="shared" si="2"/>
        <v>3.1288154048914837E-3</v>
      </c>
      <c r="J23" s="90">
        <f t="shared" si="2"/>
        <v>0.25641860087837376</v>
      </c>
      <c r="K23" s="90">
        <f t="shared" si="2"/>
        <v>7.064490182105268E-2</v>
      </c>
      <c r="L23" s="91">
        <f t="shared" si="2"/>
        <v>1</v>
      </c>
    </row>
    <row r="24" spans="1:12" ht="21" customHeight="1" x14ac:dyDescent="0.15">
      <c r="A24" s="136" t="s">
        <v>8</v>
      </c>
      <c r="B24" s="139" t="s">
        <v>7</v>
      </c>
      <c r="C24" s="148"/>
      <c r="D24" s="92">
        <v>1366284.7286186782</v>
      </c>
      <c r="E24" s="93">
        <v>2325221.8441858636</v>
      </c>
      <c r="F24" s="93">
        <v>330418.44811359362</v>
      </c>
      <c r="G24" s="93">
        <v>0</v>
      </c>
      <c r="H24" s="93">
        <v>0</v>
      </c>
      <c r="I24" s="93">
        <v>27580.027721039856</v>
      </c>
      <c r="J24" s="93">
        <v>1244397.1171951687</v>
      </c>
      <c r="K24" s="93">
        <v>876163.87279306853</v>
      </c>
      <c r="L24" s="94">
        <f>SUM(D24:K24)</f>
        <v>6170066.0386274122</v>
      </c>
    </row>
    <row r="25" spans="1:12" ht="21" customHeight="1" x14ac:dyDescent="0.15">
      <c r="A25" s="137"/>
      <c r="B25" s="141" t="s">
        <v>6</v>
      </c>
      <c r="C25" s="154"/>
      <c r="D25" s="95">
        <v>4129.4625732219465</v>
      </c>
      <c r="E25" s="96">
        <v>536077.44780710037</v>
      </c>
      <c r="F25" s="96">
        <v>372543.85103908915</v>
      </c>
      <c r="G25" s="96">
        <v>0</v>
      </c>
      <c r="H25" s="96">
        <v>0</v>
      </c>
      <c r="I25" s="96">
        <v>4601.367038297718</v>
      </c>
      <c r="J25" s="96">
        <v>1149953.7187907367</v>
      </c>
      <c r="K25" s="96">
        <v>64733.667279433248</v>
      </c>
      <c r="L25" s="97">
        <f>SUM(D25:K25)</f>
        <v>2132039.5145278792</v>
      </c>
    </row>
    <row r="26" spans="1:12" ht="21" customHeight="1" x14ac:dyDescent="0.15">
      <c r="A26" s="137"/>
      <c r="B26" s="141" t="s">
        <v>5</v>
      </c>
      <c r="C26" s="154"/>
      <c r="D26" s="95">
        <v>0</v>
      </c>
      <c r="E26" s="96">
        <v>528632.13925737131</v>
      </c>
      <c r="F26" s="96">
        <v>408393.13296014373</v>
      </c>
      <c r="G26" s="96">
        <v>0</v>
      </c>
      <c r="H26" s="96">
        <v>0</v>
      </c>
      <c r="I26" s="96">
        <v>9539.8821156900012</v>
      </c>
      <c r="J26" s="96">
        <v>962015.66657299153</v>
      </c>
      <c r="K26" s="96">
        <v>1118.8869999999999</v>
      </c>
      <c r="L26" s="97">
        <f>SUM(D26:K26)</f>
        <v>1909699.7079061968</v>
      </c>
    </row>
    <row r="27" spans="1:12" ht="21" customHeight="1" thickBot="1" x14ac:dyDescent="0.2">
      <c r="A27" s="138"/>
      <c r="B27" s="143" t="s">
        <v>4</v>
      </c>
      <c r="C27" s="155"/>
      <c r="D27" s="98">
        <v>41.386336716108801</v>
      </c>
      <c r="E27" s="99">
        <v>3057011.0834824732</v>
      </c>
      <c r="F27" s="99">
        <v>2815.8183557501493</v>
      </c>
      <c r="G27" s="99">
        <v>0</v>
      </c>
      <c r="H27" s="99">
        <v>0</v>
      </c>
      <c r="I27" s="99">
        <v>0</v>
      </c>
      <c r="J27" s="99">
        <v>62854.531200000005</v>
      </c>
      <c r="K27" s="99">
        <v>0</v>
      </c>
      <c r="L27" s="100">
        <f>SUM(D27:K27)</f>
        <v>3122722.8193749394</v>
      </c>
    </row>
    <row r="28" spans="1:12" ht="24" customHeight="1" thickTop="1" x14ac:dyDescent="0.15">
      <c r="A28" s="55" t="s">
        <v>3</v>
      </c>
      <c r="B28" s="55"/>
      <c r="C28" s="55"/>
      <c r="D28" s="150"/>
      <c r="E28" s="150"/>
      <c r="F28" s="150"/>
      <c r="G28" s="55"/>
      <c r="H28" s="55"/>
      <c r="I28" s="55"/>
      <c r="J28" s="55"/>
      <c r="K28" s="55"/>
      <c r="L28" s="55"/>
    </row>
    <row r="29" spans="1:12" ht="24" customHeight="1" x14ac:dyDescent="0.15">
      <c r="A29" s="55" t="s">
        <v>2</v>
      </c>
      <c r="B29" s="55"/>
      <c r="C29" s="55"/>
      <c r="D29" s="85"/>
      <c r="E29" s="85"/>
      <c r="F29" s="85"/>
      <c r="G29" s="55"/>
      <c r="H29" s="55"/>
      <c r="I29" s="55"/>
      <c r="J29" s="55"/>
      <c r="K29" s="55"/>
      <c r="L29" s="55"/>
    </row>
    <row r="30" spans="1:12" ht="24" customHeight="1" x14ac:dyDescent="0.15">
      <c r="A30" s="55" t="s">
        <v>1</v>
      </c>
      <c r="B30" s="55"/>
      <c r="C30" s="55"/>
      <c r="D30" s="85"/>
      <c r="E30" s="85"/>
      <c r="F30" s="85"/>
      <c r="G30" s="55"/>
      <c r="H30" s="55"/>
      <c r="I30" s="55"/>
      <c r="J30" s="55"/>
      <c r="K30" s="55"/>
      <c r="L30" s="55"/>
    </row>
    <row r="31" spans="1:12" ht="22.5" customHeight="1" x14ac:dyDescent="0.15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</row>
    <row r="32" spans="1:12" ht="27" customHeight="1" thickBot="1" x14ac:dyDescent="0.2">
      <c r="A32" s="56" t="s">
        <v>27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7" t="s">
        <v>44</v>
      </c>
    </row>
    <row r="33" spans="1:12" ht="28.5" customHeight="1" thickTop="1" x14ac:dyDescent="0.15">
      <c r="A33" s="145"/>
      <c r="B33" s="146"/>
      <c r="C33" s="160"/>
      <c r="D33" s="58" t="s">
        <v>20</v>
      </c>
      <c r="E33" s="59" t="s">
        <v>19</v>
      </c>
      <c r="F33" s="60" t="s">
        <v>18</v>
      </c>
      <c r="G33" s="60" t="s">
        <v>17</v>
      </c>
      <c r="H33" s="59" t="s">
        <v>16</v>
      </c>
      <c r="I33" s="60" t="s">
        <v>15</v>
      </c>
      <c r="J33" s="59" t="s">
        <v>14</v>
      </c>
      <c r="K33" s="59" t="s">
        <v>13</v>
      </c>
      <c r="L33" s="61" t="s">
        <v>12</v>
      </c>
    </row>
    <row r="34" spans="1:12" ht="21" customHeight="1" x14ac:dyDescent="0.15">
      <c r="A34" s="147" t="s">
        <v>11</v>
      </c>
      <c r="B34" s="148"/>
      <c r="C34" s="140"/>
      <c r="D34" s="62">
        <v>5043752.7277702298</v>
      </c>
      <c r="E34" s="63">
        <v>7831487.8282433832</v>
      </c>
      <c r="F34" s="63">
        <v>4696178.0776111884</v>
      </c>
      <c r="G34" s="63">
        <v>710387.12570490991</v>
      </c>
      <c r="H34" s="63">
        <v>279157.81447792437</v>
      </c>
      <c r="I34" s="63">
        <v>1533602.0304306569</v>
      </c>
      <c r="J34" s="63">
        <v>0</v>
      </c>
      <c r="K34" s="63">
        <v>0</v>
      </c>
      <c r="L34" s="64">
        <f>SUM(D34:K34)</f>
        <v>20094565.604238294</v>
      </c>
    </row>
    <row r="35" spans="1:12" ht="21" customHeight="1" thickBot="1" x14ac:dyDescent="0.2">
      <c r="A35" s="65"/>
      <c r="B35" s="161" t="s">
        <v>9</v>
      </c>
      <c r="C35" s="162"/>
      <c r="D35" s="66">
        <f>D34/L34</f>
        <v>0.25100083411140844</v>
      </c>
      <c r="E35" s="67">
        <f>E34/L34</f>
        <v>0.38973163105310354</v>
      </c>
      <c r="F35" s="67">
        <f>F34/L34</f>
        <v>0.23370388641895709</v>
      </c>
      <c r="G35" s="67">
        <f>G34/L34</f>
        <v>3.535220117199632E-2</v>
      </c>
      <c r="H35" s="67">
        <f>H34/L34</f>
        <v>1.389220448831425E-2</v>
      </c>
      <c r="I35" s="67">
        <f>I34/L34</f>
        <v>7.631924275622029E-2</v>
      </c>
      <c r="J35" s="67">
        <f>J34/L34</f>
        <v>0</v>
      </c>
      <c r="K35" s="67">
        <f>K34/L34</f>
        <v>0</v>
      </c>
      <c r="L35" s="68">
        <f>L34/L34</f>
        <v>1</v>
      </c>
    </row>
    <row r="36" spans="1:12" ht="21" customHeight="1" thickTop="1" x14ac:dyDescent="0.15">
      <c r="A36" s="149" t="s">
        <v>10</v>
      </c>
      <c r="B36" s="150"/>
      <c r="C36" s="163"/>
      <c r="D36" s="86">
        <v>1365568.2282677665</v>
      </c>
      <c r="E36" s="87">
        <v>6457400.0803892594</v>
      </c>
      <c r="F36" s="87">
        <v>1166943.3124538744</v>
      </c>
      <c r="G36" s="87">
        <v>0</v>
      </c>
      <c r="H36" s="87">
        <v>0</v>
      </c>
      <c r="I36" s="87">
        <v>41865.148377218771</v>
      </c>
      <c r="J36" s="87">
        <v>3470052.1114035151</v>
      </c>
      <c r="K36" s="87">
        <v>951633.82257619139</v>
      </c>
      <c r="L36" s="88">
        <f>SUM(D36:K36)</f>
        <v>13453462.703467827</v>
      </c>
    </row>
    <row r="37" spans="1:12" ht="21" customHeight="1" x14ac:dyDescent="0.15">
      <c r="A37" s="72"/>
      <c r="B37" s="151" t="s">
        <v>9</v>
      </c>
      <c r="C37" s="152"/>
      <c r="D37" s="89">
        <f>D36/L36</f>
        <v>0.10150310432092485</v>
      </c>
      <c r="E37" s="90">
        <f>E36/L36</f>
        <v>0.47998052417574028</v>
      </c>
      <c r="F37" s="90">
        <f>F36/L36</f>
        <v>8.6739253541995368E-2</v>
      </c>
      <c r="G37" s="90">
        <f>G36/L36</f>
        <v>0</v>
      </c>
      <c r="H37" s="90">
        <f>H36/L36</f>
        <v>0</v>
      </c>
      <c r="I37" s="90">
        <f>I36/L36</f>
        <v>3.1118492911440128E-3</v>
      </c>
      <c r="J37" s="90">
        <f>J36/L36</f>
        <v>0.25793003540338044</v>
      </c>
      <c r="K37" s="90">
        <f>K36/L36</f>
        <v>7.0735233266814926E-2</v>
      </c>
      <c r="L37" s="91">
        <f>L36/L36</f>
        <v>1</v>
      </c>
    </row>
    <row r="38" spans="1:12" ht="21" customHeight="1" x14ac:dyDescent="0.15">
      <c r="A38" s="136" t="s">
        <v>8</v>
      </c>
      <c r="B38" s="156" t="s">
        <v>7</v>
      </c>
      <c r="C38" s="157"/>
      <c r="D38" s="92">
        <v>1360532.007483196</v>
      </c>
      <c r="E38" s="93">
        <v>2347790.4750491851</v>
      </c>
      <c r="F38" s="93">
        <v>333020.2402216036</v>
      </c>
      <c r="G38" s="93">
        <v>0</v>
      </c>
      <c r="H38" s="93">
        <v>0</v>
      </c>
      <c r="I38" s="93">
        <v>28443.573096472333</v>
      </c>
      <c r="J38" s="93">
        <v>1258857.1467775139</v>
      </c>
      <c r="K38" s="93">
        <v>885706.5395688524</v>
      </c>
      <c r="L38" s="101">
        <f>SUM(D38:K38)</f>
        <v>6214349.9821968237</v>
      </c>
    </row>
    <row r="39" spans="1:12" ht="21" customHeight="1" x14ac:dyDescent="0.15">
      <c r="A39" s="137"/>
      <c r="B39" s="141" t="s">
        <v>6</v>
      </c>
      <c r="C39" s="142"/>
      <c r="D39" s="95">
        <v>4994.8344478547533</v>
      </c>
      <c r="E39" s="96">
        <v>509001.68241249921</v>
      </c>
      <c r="F39" s="96">
        <v>403097.69257124659</v>
      </c>
      <c r="G39" s="96">
        <v>0</v>
      </c>
      <c r="H39" s="96">
        <v>0</v>
      </c>
      <c r="I39" s="96">
        <v>4567.4031991724332</v>
      </c>
      <c r="J39" s="96">
        <v>1164539.0985391927</v>
      </c>
      <c r="K39" s="96">
        <v>64788.81700733897</v>
      </c>
      <c r="L39" s="97">
        <f>SUM(D39:K39)</f>
        <v>2150989.5281773047</v>
      </c>
    </row>
    <row r="40" spans="1:12" ht="21" customHeight="1" x14ac:dyDescent="0.15">
      <c r="A40" s="137"/>
      <c r="B40" s="141" t="s">
        <v>5</v>
      </c>
      <c r="C40" s="142"/>
      <c r="D40" s="95">
        <v>0</v>
      </c>
      <c r="E40" s="96">
        <v>566787.11796017573</v>
      </c>
      <c r="F40" s="96">
        <v>428433.9371086969</v>
      </c>
      <c r="G40" s="96">
        <v>0</v>
      </c>
      <c r="H40" s="96">
        <v>0</v>
      </c>
      <c r="I40" s="96">
        <v>8854.1720815740027</v>
      </c>
      <c r="J40" s="96">
        <v>983801.33488680841</v>
      </c>
      <c r="K40" s="96">
        <v>1138.4659999999999</v>
      </c>
      <c r="L40" s="102">
        <f>SUM(D40:K40)</f>
        <v>1989015.0280372552</v>
      </c>
    </row>
    <row r="41" spans="1:12" ht="21" customHeight="1" thickBot="1" x14ac:dyDescent="0.2">
      <c r="A41" s="138"/>
      <c r="B41" s="158" t="s">
        <v>4</v>
      </c>
      <c r="C41" s="159"/>
      <c r="D41" s="98">
        <v>41.386336716108801</v>
      </c>
      <c r="E41" s="99">
        <v>3033820.8049673997</v>
      </c>
      <c r="F41" s="99">
        <v>2391.442552327157</v>
      </c>
      <c r="G41" s="99">
        <v>0</v>
      </c>
      <c r="H41" s="99">
        <v>0</v>
      </c>
      <c r="I41" s="99">
        <v>0</v>
      </c>
      <c r="J41" s="99">
        <v>62854.531200000005</v>
      </c>
      <c r="K41" s="99">
        <v>0</v>
      </c>
      <c r="L41" s="103">
        <f>SUM(D41:K41)</f>
        <v>3099108.1650564428</v>
      </c>
    </row>
    <row r="42" spans="1:12" ht="24" customHeight="1" thickTop="1" x14ac:dyDescent="0.15">
      <c r="A42" s="55" t="s">
        <v>3</v>
      </c>
      <c r="B42" s="55"/>
      <c r="C42" s="55"/>
      <c r="D42" s="164"/>
      <c r="E42" s="164"/>
      <c r="F42" s="164"/>
      <c r="G42" s="55"/>
      <c r="H42" s="55"/>
      <c r="I42" s="55"/>
      <c r="J42" s="55"/>
      <c r="K42" s="55"/>
      <c r="L42" s="55"/>
    </row>
    <row r="43" spans="1:12" ht="24" customHeight="1" x14ac:dyDescent="0.15">
      <c r="A43" s="55" t="s">
        <v>2</v>
      </c>
      <c r="B43" s="55"/>
      <c r="C43" s="55"/>
      <c r="D43" s="85"/>
      <c r="E43" s="85"/>
      <c r="F43" s="85"/>
      <c r="G43" s="55"/>
      <c r="H43" s="55"/>
      <c r="I43" s="55"/>
      <c r="J43" s="55"/>
      <c r="K43" s="55"/>
      <c r="L43" s="55"/>
    </row>
    <row r="44" spans="1:12" ht="24" customHeight="1" x14ac:dyDescent="0.15">
      <c r="A44" s="55" t="s">
        <v>1</v>
      </c>
      <c r="B44" s="55"/>
      <c r="C44" s="55"/>
      <c r="D44" s="85"/>
      <c r="E44" s="85"/>
      <c r="F44" s="85"/>
      <c r="G44" s="55"/>
      <c r="H44" s="55"/>
      <c r="I44" s="55"/>
      <c r="J44" s="55"/>
      <c r="K44" s="55"/>
      <c r="L44" s="55"/>
    </row>
    <row r="45" spans="1:12" ht="22.5" customHeight="1" x14ac:dyDescent="0.1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</row>
    <row r="46" spans="1:12" s="44" customFormat="1" ht="27" customHeight="1" thickBot="1" x14ac:dyDescent="0.2">
      <c r="A46" s="104" t="s">
        <v>28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6" t="s">
        <v>44</v>
      </c>
    </row>
    <row r="47" spans="1:12" s="44" customFormat="1" ht="28.5" customHeight="1" thickTop="1" x14ac:dyDescent="0.15">
      <c r="A47" s="165"/>
      <c r="B47" s="166"/>
      <c r="C47" s="167"/>
      <c r="D47" s="107" t="s">
        <v>20</v>
      </c>
      <c r="E47" s="108" t="s">
        <v>19</v>
      </c>
      <c r="F47" s="109" t="s">
        <v>18</v>
      </c>
      <c r="G47" s="109" t="s">
        <v>17</v>
      </c>
      <c r="H47" s="108" t="s">
        <v>16</v>
      </c>
      <c r="I47" s="109" t="s">
        <v>15</v>
      </c>
      <c r="J47" s="108" t="s">
        <v>14</v>
      </c>
      <c r="K47" s="108" t="s">
        <v>13</v>
      </c>
      <c r="L47" s="110" t="s">
        <v>12</v>
      </c>
    </row>
    <row r="48" spans="1:12" s="44" customFormat="1" ht="21" customHeight="1" x14ac:dyDescent="0.15">
      <c r="A48" s="168" t="s">
        <v>11</v>
      </c>
      <c r="B48" s="169"/>
      <c r="C48" s="170"/>
      <c r="D48" s="62">
        <v>4947648.9184441231</v>
      </c>
      <c r="E48" s="63">
        <v>7409420.5095866984</v>
      </c>
      <c r="F48" s="63">
        <v>4509624.4562850976</v>
      </c>
      <c r="G48" s="63">
        <v>689796.69909354695</v>
      </c>
      <c r="H48" s="63">
        <v>553152.64897375565</v>
      </c>
      <c r="I48" s="63">
        <v>1610778.485326366</v>
      </c>
      <c r="J48" s="63">
        <v>0</v>
      </c>
      <c r="K48" s="63">
        <v>0</v>
      </c>
      <c r="L48" s="64">
        <f>SUM(D48:K48)</f>
        <v>19720421.717709586</v>
      </c>
    </row>
    <row r="49" spans="1:12" s="44" customFormat="1" ht="21" customHeight="1" thickBot="1" x14ac:dyDescent="0.2">
      <c r="A49" s="111"/>
      <c r="B49" s="171" t="s">
        <v>9</v>
      </c>
      <c r="C49" s="172"/>
      <c r="D49" s="66">
        <f>D48/L48</f>
        <v>0.25088961023591966</v>
      </c>
      <c r="E49" s="67">
        <f>E48/L48</f>
        <v>0.37572322821741666</v>
      </c>
      <c r="F49" s="67">
        <f>F48/L48</f>
        <v>0.22867789141828071</v>
      </c>
      <c r="G49" s="67">
        <f>G48/L48</f>
        <v>3.4978800604151726E-2</v>
      </c>
      <c r="H49" s="67">
        <f>H48/L48</f>
        <v>2.8049737317585172E-2</v>
      </c>
      <c r="I49" s="67">
        <f>I48/L48</f>
        <v>8.1680732206646178E-2</v>
      </c>
      <c r="J49" s="67">
        <f>J48/L48</f>
        <v>0</v>
      </c>
      <c r="K49" s="67">
        <f>K48/L48</f>
        <v>0</v>
      </c>
      <c r="L49" s="68">
        <f>L48/L48</f>
        <v>1</v>
      </c>
    </row>
    <row r="50" spans="1:12" s="44" customFormat="1" ht="21" customHeight="1" thickTop="1" x14ac:dyDescent="0.15">
      <c r="A50" s="173" t="s">
        <v>10</v>
      </c>
      <c r="B50" s="174"/>
      <c r="C50" s="175"/>
      <c r="D50" s="86">
        <v>1339803.042567784</v>
      </c>
      <c r="E50" s="87">
        <v>6325655.0371052278</v>
      </c>
      <c r="F50" s="87">
        <v>1134563.4635426027</v>
      </c>
      <c r="G50" s="87">
        <v>0</v>
      </c>
      <c r="H50" s="87">
        <v>0</v>
      </c>
      <c r="I50" s="87">
        <v>42164.273526363933</v>
      </c>
      <c r="J50" s="87">
        <v>3404509.736896202</v>
      </c>
      <c r="K50" s="87">
        <v>975971.60708572273</v>
      </c>
      <c r="L50" s="88">
        <f>SUM(D50:K50)</f>
        <v>13222667.160723902</v>
      </c>
    </row>
    <row r="51" spans="1:12" s="44" customFormat="1" ht="21" customHeight="1" x14ac:dyDescent="0.15">
      <c r="A51" s="112"/>
      <c r="B51" s="176" t="s">
        <v>9</v>
      </c>
      <c r="C51" s="177"/>
      <c r="D51" s="89">
        <f>D50/L50</f>
        <v>0.10132623216498128</v>
      </c>
      <c r="E51" s="90">
        <f>E50/L50</f>
        <v>0.47839478678664077</v>
      </c>
      <c r="F51" s="90">
        <f>F50/L50</f>
        <v>8.5804433383354459E-2</v>
      </c>
      <c r="G51" s="90">
        <f>G50/L50</f>
        <v>0</v>
      </c>
      <c r="H51" s="90">
        <f>H50/L50</f>
        <v>0</v>
      </c>
      <c r="I51" s="90">
        <f>I50/L50</f>
        <v>3.188787331167728E-3</v>
      </c>
      <c r="J51" s="90">
        <f>J50/L50</f>
        <v>0.25747526542971799</v>
      </c>
      <c r="K51" s="90">
        <f>K50/L50</f>
        <v>7.3810494904137866E-2</v>
      </c>
      <c r="L51" s="91">
        <f>L50/L50</f>
        <v>1</v>
      </c>
    </row>
    <row r="52" spans="1:12" s="44" customFormat="1" ht="21" customHeight="1" x14ac:dyDescent="0.15">
      <c r="A52" s="178" t="s">
        <v>8</v>
      </c>
      <c r="B52" s="181" t="s">
        <v>7</v>
      </c>
      <c r="C52" s="182"/>
      <c r="D52" s="92">
        <v>1335046.3826397036</v>
      </c>
      <c r="E52" s="93">
        <v>2245066.657069358</v>
      </c>
      <c r="F52" s="93">
        <v>339892.95062524505</v>
      </c>
      <c r="G52" s="93">
        <v>0</v>
      </c>
      <c r="H52" s="93">
        <v>0</v>
      </c>
      <c r="I52" s="93">
        <v>30197.357258017306</v>
      </c>
      <c r="J52" s="93">
        <v>1261825.0995594324</v>
      </c>
      <c r="K52" s="93">
        <v>910739.20718696527</v>
      </c>
      <c r="L52" s="101">
        <f>SUM(D52:K52)</f>
        <v>6122767.6543387212</v>
      </c>
    </row>
    <row r="53" spans="1:12" s="44" customFormat="1" ht="21" customHeight="1" x14ac:dyDescent="0.15">
      <c r="A53" s="179"/>
      <c r="B53" s="183" t="s">
        <v>6</v>
      </c>
      <c r="C53" s="184"/>
      <c r="D53" s="95">
        <v>4715.0874123016865</v>
      </c>
      <c r="E53" s="96">
        <v>591450.65035143902</v>
      </c>
      <c r="F53" s="96">
        <v>391875.6091137394</v>
      </c>
      <c r="G53" s="96">
        <v>0</v>
      </c>
      <c r="H53" s="96">
        <v>0</v>
      </c>
      <c r="I53" s="96">
        <v>4306.9431168506353</v>
      </c>
      <c r="J53" s="96">
        <v>1140918.8208385399</v>
      </c>
      <c r="K53" s="96">
        <v>64128.051898757483</v>
      </c>
      <c r="L53" s="97">
        <f>SUM(D53:K53)</f>
        <v>2197395.1627316284</v>
      </c>
    </row>
    <row r="54" spans="1:12" s="44" customFormat="1" ht="21" customHeight="1" x14ac:dyDescent="0.15">
      <c r="A54" s="179"/>
      <c r="B54" s="183" t="s">
        <v>5</v>
      </c>
      <c r="C54" s="184"/>
      <c r="D54" s="95">
        <v>0</v>
      </c>
      <c r="E54" s="96">
        <v>482978.69715441699</v>
      </c>
      <c r="F54" s="96">
        <v>400845.52055995114</v>
      </c>
      <c r="G54" s="96">
        <v>0</v>
      </c>
      <c r="H54" s="96">
        <v>0</v>
      </c>
      <c r="I54" s="96">
        <v>7659.9731514959976</v>
      </c>
      <c r="J54" s="96">
        <v>938611.9236982296</v>
      </c>
      <c r="K54" s="96">
        <v>1104.348</v>
      </c>
      <c r="L54" s="102">
        <f>SUM(D54:K54)</f>
        <v>1831200.4625640938</v>
      </c>
    </row>
    <row r="55" spans="1:12" s="44" customFormat="1" ht="21" customHeight="1" thickBot="1" x14ac:dyDescent="0.2">
      <c r="A55" s="180"/>
      <c r="B55" s="185" t="s">
        <v>4</v>
      </c>
      <c r="C55" s="186"/>
      <c r="D55" s="98">
        <v>41.572515778724636</v>
      </c>
      <c r="E55" s="99">
        <v>3006159.0325300135</v>
      </c>
      <c r="F55" s="99">
        <v>1949.3832436669327</v>
      </c>
      <c r="G55" s="99">
        <v>0</v>
      </c>
      <c r="H55" s="99">
        <v>0</v>
      </c>
      <c r="I55" s="99">
        <v>0</v>
      </c>
      <c r="J55" s="99">
        <v>63153.892800000001</v>
      </c>
      <c r="K55" s="99">
        <v>0</v>
      </c>
      <c r="L55" s="103">
        <f>SUM(D55:K55)</f>
        <v>3071303.8810894592</v>
      </c>
    </row>
    <row r="56" spans="1:12" ht="24" customHeight="1" thickTop="1" x14ac:dyDescent="0.15">
      <c r="A56" s="55" t="s">
        <v>3</v>
      </c>
      <c r="B56" s="55"/>
      <c r="C56" s="55"/>
      <c r="D56" s="164"/>
      <c r="E56" s="164"/>
      <c r="F56" s="164"/>
      <c r="G56" s="55"/>
      <c r="H56" s="55"/>
      <c r="I56" s="55"/>
      <c r="J56" s="55"/>
      <c r="K56" s="55"/>
      <c r="L56" s="55"/>
    </row>
    <row r="57" spans="1:12" ht="24" customHeight="1" x14ac:dyDescent="0.15">
      <c r="A57" s="55" t="s">
        <v>2</v>
      </c>
      <c r="B57" s="55"/>
      <c r="C57" s="55"/>
      <c r="D57" s="85"/>
      <c r="E57" s="85"/>
      <c r="F57" s="85"/>
      <c r="G57" s="55"/>
      <c r="H57" s="55"/>
      <c r="I57" s="55"/>
      <c r="J57" s="55"/>
      <c r="K57" s="55"/>
      <c r="L57" s="55"/>
    </row>
    <row r="58" spans="1:12" ht="24" customHeight="1" x14ac:dyDescent="0.15">
      <c r="A58" s="55" t="s">
        <v>1</v>
      </c>
      <c r="B58" s="55"/>
      <c r="C58" s="55"/>
      <c r="D58" s="85"/>
      <c r="E58" s="85"/>
      <c r="F58" s="85"/>
      <c r="G58" s="55"/>
      <c r="H58" s="55"/>
      <c r="I58" s="55"/>
      <c r="J58" s="55"/>
      <c r="K58" s="55"/>
      <c r="L58" s="55"/>
    </row>
    <row r="59" spans="1:12" ht="22.5" customHeight="1" x14ac:dyDescent="0.1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</row>
    <row r="60" spans="1:12" s="44" customFormat="1" ht="27" customHeight="1" thickBot="1" x14ac:dyDescent="0.2">
      <c r="A60" s="104" t="s">
        <v>45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6" t="s">
        <v>44</v>
      </c>
    </row>
    <row r="61" spans="1:12" s="44" customFormat="1" ht="28.5" customHeight="1" thickTop="1" x14ac:dyDescent="0.15">
      <c r="A61" s="165"/>
      <c r="B61" s="166"/>
      <c r="C61" s="167"/>
      <c r="D61" s="107" t="s">
        <v>20</v>
      </c>
      <c r="E61" s="108" t="s">
        <v>19</v>
      </c>
      <c r="F61" s="109" t="s">
        <v>18</v>
      </c>
      <c r="G61" s="109" t="s">
        <v>17</v>
      </c>
      <c r="H61" s="108" t="s">
        <v>16</v>
      </c>
      <c r="I61" s="109" t="s">
        <v>15</v>
      </c>
      <c r="J61" s="108" t="s">
        <v>14</v>
      </c>
      <c r="K61" s="108" t="s">
        <v>13</v>
      </c>
      <c r="L61" s="110" t="s">
        <v>12</v>
      </c>
    </row>
    <row r="62" spans="1:12" s="44" customFormat="1" ht="21" customHeight="1" x14ac:dyDescent="0.15">
      <c r="A62" s="168" t="s">
        <v>11</v>
      </c>
      <c r="B62" s="169"/>
      <c r="C62" s="170"/>
      <c r="D62" s="62">
        <v>4847906.8930532997</v>
      </c>
      <c r="E62" s="63">
        <v>7100883.7209947156</v>
      </c>
      <c r="F62" s="63">
        <v>4281143.7119150162</v>
      </c>
      <c r="G62" s="63">
        <v>675225.24059176655</v>
      </c>
      <c r="H62" s="63">
        <v>538358.55328528688</v>
      </c>
      <c r="I62" s="63">
        <v>1688620.9730591269</v>
      </c>
      <c r="J62" s="63">
        <v>0</v>
      </c>
      <c r="K62" s="63">
        <v>0</v>
      </c>
      <c r="L62" s="64">
        <f>SUM(D62:K62)</f>
        <v>19132139.092899211</v>
      </c>
    </row>
    <row r="63" spans="1:12" s="44" customFormat="1" ht="21" customHeight="1" thickBot="1" x14ac:dyDescent="0.2">
      <c r="A63" s="111"/>
      <c r="B63" s="171" t="s">
        <v>9</v>
      </c>
      <c r="C63" s="172"/>
      <c r="D63" s="66">
        <f>D62/L62</f>
        <v>0.25339074054989358</v>
      </c>
      <c r="E63" s="67">
        <f>E62/L62</f>
        <v>0.37114949282540866</v>
      </c>
      <c r="F63" s="67">
        <f>F62/L62</f>
        <v>0.22376712249096806</v>
      </c>
      <c r="G63" s="67">
        <f>G62/L62</f>
        <v>3.5292720657794756E-2</v>
      </c>
      <c r="H63" s="67">
        <f>H62/L62</f>
        <v>2.8138962960241896E-2</v>
      </c>
      <c r="I63" s="67">
        <f>I62/L62</f>
        <v>8.8260960515693168E-2</v>
      </c>
      <c r="J63" s="67">
        <f>J62/L62</f>
        <v>0</v>
      </c>
      <c r="K63" s="67">
        <f>K62/L62</f>
        <v>0</v>
      </c>
      <c r="L63" s="68">
        <f>L62/L62</f>
        <v>1</v>
      </c>
    </row>
    <row r="64" spans="1:12" s="44" customFormat="1" ht="21" customHeight="1" thickTop="1" x14ac:dyDescent="0.15">
      <c r="A64" s="173" t="s">
        <v>10</v>
      </c>
      <c r="B64" s="174"/>
      <c r="C64" s="175"/>
      <c r="D64" s="86">
        <v>1311342.7037268276</v>
      </c>
      <c r="E64" s="87">
        <v>6158325.8826064272</v>
      </c>
      <c r="F64" s="87">
        <v>1136028.541773983</v>
      </c>
      <c r="G64" s="87">
        <v>0</v>
      </c>
      <c r="H64" s="87">
        <v>0</v>
      </c>
      <c r="I64" s="87">
        <v>42461.092922643598</v>
      </c>
      <c r="J64" s="87">
        <v>3338129.2532726685</v>
      </c>
      <c r="K64" s="87">
        <v>951754.03535459551</v>
      </c>
      <c r="L64" s="88">
        <f>SUM(D64:K64)</f>
        <v>12938041.509657145</v>
      </c>
    </row>
    <row r="65" spans="1:12" s="44" customFormat="1" ht="21" customHeight="1" x14ac:dyDescent="0.15">
      <c r="A65" s="112"/>
      <c r="B65" s="176" t="s">
        <v>9</v>
      </c>
      <c r="C65" s="177"/>
      <c r="D65" s="89">
        <f>D64/L64</f>
        <v>0.1013555801894763</v>
      </c>
      <c r="E65" s="90">
        <f>E64/L64</f>
        <v>0.47598594254082133</v>
      </c>
      <c r="F65" s="90">
        <f>F64/L64</f>
        <v>8.7805294249986343E-2</v>
      </c>
      <c r="G65" s="90">
        <f>G64/L64</f>
        <v>0</v>
      </c>
      <c r="H65" s="90">
        <f>H64/L64</f>
        <v>0</v>
      </c>
      <c r="I65" s="90">
        <f>I64/L64</f>
        <v>3.2818794785091712E-3</v>
      </c>
      <c r="J65" s="90">
        <f>J64/L64</f>
        <v>0.25800885325503398</v>
      </c>
      <c r="K65" s="90">
        <f>K64/L64</f>
        <v>7.3562450286172934E-2</v>
      </c>
      <c r="L65" s="91">
        <f>L64/L64</f>
        <v>1</v>
      </c>
    </row>
    <row r="66" spans="1:12" s="44" customFormat="1" ht="21" customHeight="1" x14ac:dyDescent="0.15">
      <c r="A66" s="178" t="s">
        <v>8</v>
      </c>
      <c r="B66" s="181" t="s">
        <v>7</v>
      </c>
      <c r="C66" s="182"/>
      <c r="D66" s="92">
        <v>1306187.9919709158</v>
      </c>
      <c r="E66" s="93">
        <v>2234297.5676633338</v>
      </c>
      <c r="F66" s="93">
        <v>318433.68636226654</v>
      </c>
      <c r="G66" s="93">
        <v>0</v>
      </c>
      <c r="H66" s="93">
        <v>0</v>
      </c>
      <c r="I66" s="93">
        <v>31288.125295599541</v>
      </c>
      <c r="J66" s="93">
        <v>1228727.1080684413</v>
      </c>
      <c r="K66" s="93">
        <v>881079.18755858566</v>
      </c>
      <c r="L66" s="101">
        <f>SUM(D66:K66)</f>
        <v>6000013.6669191429</v>
      </c>
    </row>
    <row r="67" spans="1:12" s="44" customFormat="1" ht="21" customHeight="1" x14ac:dyDescent="0.15">
      <c r="A67" s="179"/>
      <c r="B67" s="183" t="s">
        <v>6</v>
      </c>
      <c r="C67" s="184"/>
      <c r="D67" s="95">
        <v>5117.4187638161065</v>
      </c>
      <c r="E67" s="96">
        <v>487611.78845550556</v>
      </c>
      <c r="F67" s="96">
        <v>409882.39792945352</v>
      </c>
      <c r="G67" s="96">
        <v>0</v>
      </c>
      <c r="H67" s="96">
        <v>0</v>
      </c>
      <c r="I67" s="96">
        <v>4203.0565951800554</v>
      </c>
      <c r="J67" s="96">
        <v>1139684.1988274588</v>
      </c>
      <c r="K67" s="96">
        <v>69597.669796009781</v>
      </c>
      <c r="L67" s="97">
        <f>SUM(D67:K67)</f>
        <v>2116096.5303674238</v>
      </c>
    </row>
    <row r="68" spans="1:12" s="44" customFormat="1" ht="21" customHeight="1" x14ac:dyDescent="0.15">
      <c r="A68" s="179"/>
      <c r="B68" s="183" t="s">
        <v>5</v>
      </c>
      <c r="C68" s="184"/>
      <c r="D68" s="95">
        <v>0</v>
      </c>
      <c r="E68" s="96">
        <v>498720.08374344761</v>
      </c>
      <c r="F68" s="96">
        <v>406158.00596243003</v>
      </c>
      <c r="G68" s="96">
        <v>0</v>
      </c>
      <c r="H68" s="96">
        <v>0</v>
      </c>
      <c r="I68" s="96">
        <v>6969.911031863996</v>
      </c>
      <c r="J68" s="96">
        <v>907423.74077676819</v>
      </c>
      <c r="K68" s="96">
        <v>1077.1779999999999</v>
      </c>
      <c r="L68" s="102">
        <f>SUM(D68:K68)</f>
        <v>1820348.9195145101</v>
      </c>
    </row>
    <row r="69" spans="1:12" s="44" customFormat="1" ht="21" customHeight="1" thickBot="1" x14ac:dyDescent="0.2">
      <c r="A69" s="180"/>
      <c r="B69" s="185" t="s">
        <v>4</v>
      </c>
      <c r="C69" s="186"/>
      <c r="D69" s="98">
        <v>37.29299209562064</v>
      </c>
      <c r="E69" s="99">
        <v>2937696.4427441405</v>
      </c>
      <c r="F69" s="99">
        <v>1554.4515198329848</v>
      </c>
      <c r="G69" s="99">
        <v>0</v>
      </c>
      <c r="H69" s="99">
        <v>0</v>
      </c>
      <c r="I69" s="99">
        <v>0</v>
      </c>
      <c r="J69" s="99">
        <v>62294.205600000001</v>
      </c>
      <c r="K69" s="99">
        <v>0</v>
      </c>
      <c r="L69" s="103">
        <f>SUM(D69:K69)</f>
        <v>3001582.3928560689</v>
      </c>
    </row>
    <row r="70" spans="1:12" ht="24" customHeight="1" thickTop="1" x14ac:dyDescent="0.15">
      <c r="A70" s="55" t="s">
        <v>3</v>
      </c>
      <c r="B70" s="55"/>
      <c r="C70" s="55"/>
      <c r="D70" s="164"/>
      <c r="E70" s="164"/>
      <c r="F70" s="164"/>
      <c r="G70" s="55"/>
      <c r="H70" s="55"/>
      <c r="I70" s="55"/>
      <c r="J70" s="55"/>
      <c r="K70" s="55"/>
      <c r="L70" s="55"/>
    </row>
    <row r="71" spans="1:12" ht="24" customHeight="1" x14ac:dyDescent="0.15">
      <c r="A71" s="55" t="s">
        <v>2</v>
      </c>
      <c r="B71" s="55"/>
      <c r="C71" s="55"/>
      <c r="D71" s="85"/>
      <c r="E71" s="85"/>
      <c r="F71" s="85"/>
      <c r="G71" s="55"/>
      <c r="H71" s="55"/>
      <c r="I71" s="55"/>
      <c r="J71" s="55"/>
      <c r="K71" s="55"/>
      <c r="L71" s="55"/>
    </row>
    <row r="72" spans="1:12" ht="24" customHeight="1" x14ac:dyDescent="0.15">
      <c r="A72" s="55" t="s">
        <v>1</v>
      </c>
      <c r="B72" s="55"/>
      <c r="C72" s="55"/>
      <c r="D72" s="85"/>
      <c r="E72" s="85"/>
      <c r="F72" s="85"/>
      <c r="G72" s="55"/>
      <c r="H72" s="55"/>
      <c r="I72" s="55"/>
      <c r="J72" s="55"/>
      <c r="K72" s="55"/>
      <c r="L72" s="55"/>
    </row>
    <row r="73" spans="1:12" x14ac:dyDescent="0.1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</row>
    <row r="74" spans="1:12" ht="24" customHeight="1" x14ac:dyDescent="0.15">
      <c r="A74" s="113" t="s">
        <v>46</v>
      </c>
      <c r="B74" s="113"/>
      <c r="C74" s="113"/>
      <c r="D74" s="113"/>
      <c r="E74" s="55"/>
      <c r="F74" s="55"/>
      <c r="G74" s="55"/>
      <c r="H74" s="55"/>
      <c r="I74" s="55"/>
      <c r="J74" s="55"/>
      <c r="K74" s="55"/>
      <c r="L74" s="55"/>
    </row>
    <row r="75" spans="1:12" x14ac:dyDescent="0.1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</row>
  </sheetData>
  <mergeCells count="55">
    <mergeCell ref="D70:F70"/>
    <mergeCell ref="A61:C61"/>
    <mergeCell ref="A62:C62"/>
    <mergeCell ref="B63:C63"/>
    <mergeCell ref="A64:C64"/>
    <mergeCell ref="B65:C65"/>
    <mergeCell ref="A66:A69"/>
    <mergeCell ref="B66:C66"/>
    <mergeCell ref="B67:C67"/>
    <mergeCell ref="B68:C68"/>
    <mergeCell ref="B69:C69"/>
    <mergeCell ref="D56:F56"/>
    <mergeCell ref="D42:F42"/>
    <mergeCell ref="A47:C47"/>
    <mergeCell ref="A48:C48"/>
    <mergeCell ref="B49:C49"/>
    <mergeCell ref="A50:C50"/>
    <mergeCell ref="B51:C51"/>
    <mergeCell ref="A52:A55"/>
    <mergeCell ref="B52:C52"/>
    <mergeCell ref="B53:C53"/>
    <mergeCell ref="B54:C54"/>
    <mergeCell ref="B55:C55"/>
    <mergeCell ref="A33:C33"/>
    <mergeCell ref="A34:C34"/>
    <mergeCell ref="B35:C35"/>
    <mergeCell ref="A36:C36"/>
    <mergeCell ref="B37:C37"/>
    <mergeCell ref="A38:A41"/>
    <mergeCell ref="B38:C38"/>
    <mergeCell ref="B39:C39"/>
    <mergeCell ref="B40:C40"/>
    <mergeCell ref="B41:C41"/>
    <mergeCell ref="D28:F28"/>
    <mergeCell ref="D14:F14"/>
    <mergeCell ref="A19:C19"/>
    <mergeCell ref="A20:C20"/>
    <mergeCell ref="B21:C21"/>
    <mergeCell ref="A22:C22"/>
    <mergeCell ref="B23:C23"/>
    <mergeCell ref="A24:A27"/>
    <mergeCell ref="B24:C24"/>
    <mergeCell ref="B25:C25"/>
    <mergeCell ref="B26:C26"/>
    <mergeCell ref="B27:C27"/>
    <mergeCell ref="A5:C5"/>
    <mergeCell ref="A6:C6"/>
    <mergeCell ref="B7:C7"/>
    <mergeCell ref="A8:C8"/>
    <mergeCell ref="B9:C9"/>
    <mergeCell ref="A10:A13"/>
    <mergeCell ref="B10:C10"/>
    <mergeCell ref="B11:C11"/>
    <mergeCell ref="B12:C12"/>
    <mergeCell ref="B13:C13"/>
  </mergeCells>
  <phoneticPr fontId="2"/>
  <pageMargins left="0.70866141732283472" right="0.31496062992125984" top="0.74803149606299213" bottom="0.74803149606299213" header="0.31496062992125984" footer="0.31496062992125984"/>
  <pageSetup paperSize="9" scale="72" fitToHeight="0" orientation="portrait" r:id="rId1"/>
  <headerFooter differentFirst="1" scaleWithDoc="0">
    <oddFooter>&amp;C&amp;10－２－</oddFooter>
    <firstFooter>&amp;C&amp;10－１－</firstFooter>
  </headerFooter>
  <rowBreaks count="1" manualBreakCount="1">
    <brk id="45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6" sqref="A6"/>
    </sheetView>
  </sheetViews>
  <sheetFormatPr defaultRowHeight="13.5" x14ac:dyDescent="0.15"/>
  <cols>
    <col min="1" max="1" width="23.875" customWidth="1"/>
  </cols>
  <sheetData>
    <row r="1" spans="1:3" ht="27" x14ac:dyDescent="0.15">
      <c r="A1" s="46" t="s">
        <v>29</v>
      </c>
      <c r="C1" t="s">
        <v>33</v>
      </c>
    </row>
    <row r="2" spans="1:3" ht="27" x14ac:dyDescent="0.15">
      <c r="A2" s="46" t="s">
        <v>30</v>
      </c>
      <c r="C2" t="s">
        <v>34</v>
      </c>
    </row>
    <row r="3" spans="1:3" ht="27" x14ac:dyDescent="0.15">
      <c r="A3" s="46" t="s">
        <v>31</v>
      </c>
      <c r="C3" t="s">
        <v>35</v>
      </c>
    </row>
    <row r="4" spans="1:3" ht="27" x14ac:dyDescent="0.15">
      <c r="A4" s="46" t="s">
        <v>32</v>
      </c>
      <c r="C4" t="s">
        <v>36</v>
      </c>
    </row>
    <row r="5" spans="1:3" ht="27" x14ac:dyDescent="0.15">
      <c r="A5" s="46" t="s">
        <v>42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1-2</vt:lpstr>
      <vt:lpstr>グラフ</vt:lpstr>
      <vt:lpstr>グラフ用データ</vt:lpstr>
      <vt:lpstr>グラフ用</vt:lpstr>
      <vt:lpstr>'1-2'!Print_Area</vt:lpstr>
      <vt:lpstr>グラフ!Print_Area</vt:lpstr>
      <vt:lpstr>グラフ用データ!Print_Area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林＿大輝（エネルギーグループ）</dc:creator>
  <cp:lastModifiedBy>上嶋＿あぐり</cp:lastModifiedBy>
  <cp:lastPrinted>2022-05-31T05:10:07Z</cp:lastPrinted>
  <dcterms:created xsi:type="dcterms:W3CDTF">2020-03-10T06:32:27Z</dcterms:created>
  <dcterms:modified xsi:type="dcterms:W3CDTF">2022-05-31T05:13:18Z</dcterms:modified>
</cp:coreProperties>
</file>