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-15" yWindow="-15" windowWidth="7695" windowHeight="8280" tabRatio="915" firstSheet="1" activeTab="1"/>
  </bookViews>
  <sheets>
    <sheet name="⑳改正案一覧" sheetId="1" state="hidden" r:id="rId1"/>
    <sheet name="64" sheetId="15" r:id="rId2"/>
    <sheet name="65" sheetId="16" r:id="rId3"/>
    <sheet name="66-1" sheetId="17" r:id="rId4"/>
    <sheet name="66-2" sheetId="32" r:id="rId5"/>
    <sheet name="67" sheetId="18" r:id="rId6"/>
  </sheets>
  <definedNames>
    <definedName name="_xlnm.Print_Area" localSheetId="1">'64'!$A$1:$Z$31</definedName>
    <definedName name="_xlnm.Print_Area" localSheetId="2">'65'!$A$1:$W$31</definedName>
    <definedName name="_xlnm.Print_Area" localSheetId="3">'66-1'!$A$1:$S$35</definedName>
    <definedName name="_xlnm.Print_Area" localSheetId="5">'67'!$A$1:$U$32</definedName>
    <definedName name="_xlnm.Print_Area" localSheetId="0">'⑳改正案一覧'!$A$1:$G$129</definedName>
    <definedName name="_xlnm.Print_Area">#REF!</definedName>
    <definedName name="_xlnm.Print_Titles" localSheetId="1">'64'!$1:$4</definedName>
    <definedName name="_xlnm.Print_Titles" localSheetId="0">'⑳改正案一覧'!$3:$5</definedName>
    <definedName name="_xlnm.Print_Titles">#N/A</definedName>
    <definedName name="Z_293DF52C_1200_42BF_A78D_BB2AAB878329_.wvu.PrintArea" localSheetId="1" hidden="1">'64'!$A$1:$Z$33</definedName>
    <definedName name="Z_293DF52C_1200_42BF_A78D_BB2AAB878329_.wvu.PrintArea" localSheetId="2" hidden="1">'65'!$A$1:$W$33</definedName>
    <definedName name="Z_293DF52C_1200_42BF_A78D_BB2AAB878329_.wvu.PrintArea" localSheetId="3" hidden="1">'66-1'!$A$1:$S$37</definedName>
    <definedName name="Z_293DF52C_1200_42BF_A78D_BB2AAB878329_.wvu.PrintArea" localSheetId="4" hidden="1">'66-2'!$A$1:$T$23</definedName>
    <definedName name="Z_293DF52C_1200_42BF_A78D_BB2AAB878329_.wvu.PrintArea" localSheetId="5" hidden="1">'67'!$A$1:$U$35</definedName>
    <definedName name="Z_293DF52C_1200_42BF_A78D_BB2AAB878329_.wvu.PrintArea" localSheetId="0" hidden="1">'⑳改正案一覧'!$A$1:$G$129</definedName>
    <definedName name="Z_293DF52C_1200_42BF_A78D_BB2AAB878329_.wvu.PrintTitles" localSheetId="1" hidden="1">'64'!$1:$4</definedName>
    <definedName name="Z_293DF52C_1200_42BF_A78D_BB2AAB878329_.wvu.PrintTitles" localSheetId="0" hidden="1">'⑳改正案一覧'!$3:$5</definedName>
    <definedName name="Z_56D0106B_CB90_4499_A8AC_183481DC4CD8_.wvu.PrintArea" localSheetId="1" hidden="1">'64'!$A$1:$Z$33</definedName>
    <definedName name="Z_56D0106B_CB90_4499_A8AC_183481DC4CD8_.wvu.PrintArea" localSheetId="2" hidden="1">'65'!$A$1:$W$33</definedName>
    <definedName name="Z_56D0106B_CB90_4499_A8AC_183481DC4CD8_.wvu.PrintArea" localSheetId="3" hidden="1">'66-1'!$A$1:$S$37</definedName>
    <definedName name="Z_56D0106B_CB90_4499_A8AC_183481DC4CD8_.wvu.PrintArea" localSheetId="4" hidden="1">'66-2'!$A$1:$T$23</definedName>
    <definedName name="Z_56D0106B_CB90_4499_A8AC_183481DC4CD8_.wvu.PrintArea" localSheetId="5" hidden="1">'67'!$A$1:$U$35</definedName>
    <definedName name="Z_56D0106B_CB90_4499_A8AC_183481DC4CD8_.wvu.PrintArea" localSheetId="0" hidden="1">'⑳改正案一覧'!$A$1:$G$129</definedName>
    <definedName name="Z_56D0106B_CB90_4499_A8AC_183481DC4CD8_.wvu.PrintTitles" localSheetId="1" hidden="1">'64'!$1:$4</definedName>
    <definedName name="Z_56D0106B_CB90_4499_A8AC_183481DC4CD8_.wvu.PrintTitles" localSheetId="0" hidden="1">'⑳改正案一覧'!$3:$5</definedName>
    <definedName name="Z_81642AB8_0225_4BC4_B7AE_9E8C6C06FBF4_.wvu.PrintArea" localSheetId="1" hidden="1">'64'!$A$1:$Z$33</definedName>
    <definedName name="Z_81642AB8_0225_4BC4_B7AE_9E8C6C06FBF4_.wvu.PrintArea" localSheetId="2" hidden="1">'65'!$A$1:$W$33</definedName>
    <definedName name="Z_81642AB8_0225_4BC4_B7AE_9E8C6C06FBF4_.wvu.PrintArea" localSheetId="3" hidden="1">'66-1'!$A$1:$S$37</definedName>
    <definedName name="Z_81642AB8_0225_4BC4_B7AE_9E8C6C06FBF4_.wvu.PrintArea" localSheetId="4" hidden="1">'66-2'!$A$1:$T$23</definedName>
    <definedName name="Z_81642AB8_0225_4BC4_B7AE_9E8C6C06FBF4_.wvu.PrintArea" localSheetId="5" hidden="1">'67'!$A$1:$U$35</definedName>
    <definedName name="Z_81642AB8_0225_4BC4_B7AE_9E8C6C06FBF4_.wvu.PrintArea" localSheetId="0" hidden="1">'⑳改正案一覧'!$A$1:$G$129</definedName>
    <definedName name="Z_81642AB8_0225_4BC4_B7AE_9E8C6C06FBF4_.wvu.PrintTitles" localSheetId="1" hidden="1">'64'!$1:$4</definedName>
    <definedName name="Z_81642AB8_0225_4BC4_B7AE_9E8C6C06FBF4_.wvu.PrintTitles" localSheetId="0" hidden="1">'⑳改正案一覧'!$3:$5</definedName>
    <definedName name="橋本">#REF!</definedName>
  </definedNames>
  <calcPr calcId="145621"/>
  <customWorkbookViews>
    <customWorkbookView name="053894 - 個人用ビュー" guid="{56D0106B-CB90-4499-A8AC-183481DC4CD8}" personalView="1" xWindow="3" yWindow="29" windowWidth="981" windowHeight="445" tabRatio="949" activeSheetId="10" showComments="commIndAndComment"/>
    <customWorkbookView name="046029 - 個人用ビュー" guid="{293DF52C-1200-42BF-A78D-BB2AAB878329}" personalView="1" maximized="1" windowWidth="1276" windowHeight="800" tabRatio="949" activeSheetId="2"/>
    <customWorkbookView name="212176 - 個人用ビュー" guid="{81642AB8-0225-4BC4-B7AE-9E8C6C06FBF4}" personalView="1" maximized="1" xWindow="1" yWindow="1" windowWidth="1020" windowHeight="549" tabRatio="949" activeSheetId="13"/>
  </customWorkbookViews>
</workbook>
</file>

<file path=xl/sharedStrings.xml><?xml version="1.0" encoding="utf-8"?>
<sst xmlns:r="http://schemas.openxmlformats.org/officeDocument/2006/relationships" xmlns="http://schemas.openxmlformats.org/spreadsheetml/2006/main" count="348" uniqueCount="348">
  <si>
    <t>心疾患死亡数（性・年齢階級別）</t>
    <rPh sb="0" eb="3">
      <t>シンシッカン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32"/>
  </si>
  <si>
    <t>⑳改正案検討担当発行単位　　　　　　　　　　　　　　　　　　（）内は発行担当保健福祉事務所</t>
    <rPh sb="1" eb="4">
      <t>カイセイアン</t>
    </rPh>
    <rPh sb="4" eb="6">
      <t>ケントウ</t>
    </rPh>
    <rPh sb="6" eb="8">
      <t>タントウ</t>
    </rPh>
    <rPh sb="8" eb="10">
      <t>ハッコウ</t>
    </rPh>
    <rPh sb="10" eb="12">
      <t>タンイ</t>
    </rPh>
    <rPh sb="32" eb="33">
      <t>ナイ</t>
    </rPh>
    <rPh sb="34" eb="36">
      <t>ハッコウ</t>
    </rPh>
    <rPh sb="36" eb="38">
      <t>タントウ</t>
    </rPh>
    <rPh sb="38" eb="40">
      <t>ホケン</t>
    </rPh>
    <rPh sb="40" eb="42">
      <t>フクシ</t>
    </rPh>
    <rPh sb="42" eb="45">
      <t>ジムショ</t>
    </rPh>
    <phoneticPr fontId="32"/>
  </si>
  <si>
    <t>　　　一般</t>
    <phoneticPr fontId="32"/>
  </si>
  <si>
    <t>悪性新生物死亡数（性・主要部位別）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シュヨウ</t>
    </rPh>
    <rPh sb="13" eb="15">
      <t>ブグライ</t>
    </rPh>
    <rPh sb="15" eb="16">
      <t>ベツ</t>
    </rPh>
    <phoneticPr fontId="32"/>
  </si>
  <si>
    <t>（１）医師・歯科医師・薬剤師は、医師・歯科医師・薬剤師調査を参照のこと。</t>
    <rPh sb="3" eb="5">
      <t>イシ</t>
    </rPh>
    <rPh sb="6" eb="10">
      <t>シカイシ</t>
    </rPh>
    <rPh sb="11" eb="14">
      <t>ヤクザイシ</t>
    </rPh>
    <rPh sb="16" eb="18">
      <t>イシ</t>
    </rPh>
    <rPh sb="19" eb="23">
      <t>シカイシ</t>
    </rPh>
    <rPh sb="24" eb="27">
      <t>ヤクザイシ</t>
    </rPh>
    <rPh sb="27" eb="29">
      <t>チョウサ</t>
    </rPh>
    <rPh sb="30" eb="32">
      <t>サンショウ</t>
    </rPh>
    <phoneticPr fontId="32"/>
  </si>
  <si>
    <t>区　　分</t>
    <rPh sb="0" eb="1">
      <t>ク</t>
    </rPh>
    <rPh sb="3" eb="4">
      <t>ブン</t>
    </rPh>
    <phoneticPr fontId="32"/>
  </si>
  <si>
    <t>人口動態</t>
    <rPh sb="0" eb="2">
      <t>ジンコウ</t>
    </rPh>
    <rPh sb="2" eb="4">
      <t>ドウタイ</t>
    </rPh>
    <phoneticPr fontId="32"/>
  </si>
  <si>
    <t>※○は発行担当保健所から改正案有</t>
    <rPh sb="3" eb="5">
      <t>ハッコウ</t>
    </rPh>
    <rPh sb="5" eb="7">
      <t>タントウ</t>
    </rPh>
    <rPh sb="7" eb="10">
      <t>ホケンショ</t>
    </rPh>
    <rPh sb="12" eb="15">
      <t>カイセイアン</t>
    </rPh>
    <rPh sb="15" eb="16">
      <t>ア</t>
    </rPh>
    <phoneticPr fontId="32"/>
  </si>
  <si>
    <t>（母子・乳幼児医療）</t>
    <rPh sb="1" eb="3">
      <t>ボシ</t>
    </rPh>
    <rPh sb="4" eb="7">
      <t>ニュウヨウジ</t>
    </rPh>
    <rPh sb="7" eb="9">
      <t>イリョウ</t>
    </rPh>
    <phoneticPr fontId="32"/>
  </si>
  <si>
    <t>様 式　　　番 号</t>
    <rPh sb="0" eb="1">
      <t>サマ</t>
    </rPh>
    <rPh sb="2" eb="3">
      <t>シキ</t>
    </rPh>
    <rPh sb="6" eb="7">
      <t>バン</t>
    </rPh>
    <rPh sb="8" eb="9">
      <t>ゴウ</t>
    </rPh>
    <phoneticPr fontId="32"/>
  </si>
  <si>
    <t>1章</t>
    <rPh sb="1" eb="2">
      <t>ショウ</t>
    </rPh>
    <phoneticPr fontId="32"/>
  </si>
  <si>
    <t>医療</t>
    <rPh sb="0" eb="2">
      <t>イリョウ</t>
    </rPh>
    <phoneticPr fontId="32"/>
  </si>
  <si>
    <t>表　　　　　　題</t>
    <rPh sb="0" eb="1">
      <t>オモテ</t>
    </rPh>
    <rPh sb="7" eb="8">
      <t>ダイ</t>
    </rPh>
    <phoneticPr fontId="32"/>
  </si>
  <si>
    <t>常勤（実人員）</t>
    <rPh sb="0" eb="2">
      <t>ジョウキン</t>
    </rPh>
    <rPh sb="3" eb="6">
      <t>ジツジンイン</t>
    </rPh>
    <phoneticPr fontId="32"/>
  </si>
  <si>
    <t>母子保健（訪問指導）</t>
    <rPh sb="0" eb="2">
      <t>ボシ</t>
    </rPh>
    <rPh sb="2" eb="4">
      <t>ホケン</t>
    </rPh>
    <rPh sb="5" eb="7">
      <t>ホウモン</t>
    </rPh>
    <rPh sb="7" eb="9">
      <t>シドウ</t>
    </rPh>
    <phoneticPr fontId="32"/>
  </si>
  <si>
    <t>改正案※</t>
    <rPh sb="0" eb="2">
      <t>カイセイ</t>
    </rPh>
    <rPh sb="2" eb="3">
      <t>アン</t>
    </rPh>
    <phoneticPr fontId="32"/>
  </si>
  <si>
    <t>14～1</t>
    <phoneticPr fontId="32"/>
  </si>
  <si>
    <t>改正案　　　　　　　　ファイル形式</t>
    <rPh sb="0" eb="2">
      <t>カイセイ</t>
    </rPh>
    <rPh sb="2" eb="3">
      <t>アン</t>
    </rPh>
    <rPh sb="15" eb="17">
      <t>ケイシキ</t>
    </rPh>
    <phoneticPr fontId="32"/>
  </si>
  <si>
    <t>人口</t>
    <rPh sb="0" eb="2">
      <t>ジンコウ</t>
    </rPh>
    <phoneticPr fontId="32"/>
  </si>
  <si>
    <t>急性心筋梗塞死亡数（性・年齢階級別）</t>
    <rPh sb="0" eb="2">
      <t>キュウセイ</t>
    </rPh>
    <rPh sb="2" eb="4">
      <t>シンキン</t>
    </rPh>
    <rPh sb="4" eb="6">
      <t>コウソク</t>
    </rPh>
    <rPh sb="6" eb="9">
      <t>シボウスウ</t>
    </rPh>
    <rPh sb="10" eb="11">
      <t>セイ</t>
    </rPh>
    <rPh sb="12" eb="14">
      <t>ネンレイ</t>
    </rPh>
    <rPh sb="14" eb="17">
      <t>カイキュウベツ</t>
    </rPh>
    <phoneticPr fontId="32"/>
  </si>
  <si>
    <t>○</t>
    <phoneticPr fontId="32"/>
  </si>
  <si>
    <t>人口、世帯、面積及び人口密度</t>
    <rPh sb="0" eb="2">
      <t>ジンコウ</t>
    </rPh>
    <rPh sb="3" eb="5">
      <t>セタイ</t>
    </rPh>
    <rPh sb="6" eb="8">
      <t>メンセキ</t>
    </rPh>
    <rPh sb="8" eb="9">
      <t>オヨ</t>
    </rPh>
    <rPh sb="10" eb="12">
      <t>ジンコウ</t>
    </rPh>
    <rPh sb="12" eb="14">
      <t>ミツド</t>
    </rPh>
    <phoneticPr fontId="32"/>
  </si>
  <si>
    <t>出生数（性・体重別）</t>
    <rPh sb="0" eb="3">
      <t>シュッショウスウ</t>
    </rPh>
    <rPh sb="4" eb="5">
      <t>セイ</t>
    </rPh>
    <rPh sb="6" eb="9">
      <t>タイジュウベツ</t>
    </rPh>
    <phoneticPr fontId="32"/>
  </si>
  <si>
    <t>道南</t>
    <rPh sb="0" eb="2">
      <t>ドウナン</t>
    </rPh>
    <phoneticPr fontId="32"/>
  </si>
  <si>
    <t>（未熟児・結核）</t>
    <rPh sb="1" eb="4">
      <t>ミジュクジ</t>
    </rPh>
    <rPh sb="5" eb="7">
      <t>ケッカク</t>
    </rPh>
    <phoneticPr fontId="32"/>
  </si>
  <si>
    <t>空知</t>
    <rPh sb="0" eb="2">
      <t>ソラチ</t>
    </rPh>
    <phoneticPr fontId="32"/>
  </si>
  <si>
    <t>（助産所、衛生検査所）</t>
    <rPh sb="1" eb="4">
      <t>ジョサンショ</t>
    </rPh>
    <rPh sb="5" eb="7">
      <t>エイセイ</t>
    </rPh>
    <rPh sb="7" eb="10">
      <t>ケンサショ</t>
    </rPh>
    <phoneticPr fontId="32"/>
  </si>
  <si>
    <t>人</t>
    <rPh sb="0" eb="1">
      <t>ヒト</t>
    </rPh>
    <phoneticPr fontId="32"/>
  </si>
  <si>
    <t>国勢調査総人口の推移</t>
    <rPh sb="0" eb="2">
      <t>コクセイ</t>
    </rPh>
    <rPh sb="2" eb="4">
      <t>チョウサ</t>
    </rPh>
    <rPh sb="4" eb="7">
      <t>ソウジンコウ</t>
    </rPh>
    <rPh sb="8" eb="10">
      <t>スイイ</t>
    </rPh>
    <phoneticPr fontId="32"/>
  </si>
  <si>
    <t>（空知保健福祉事務所保健福祉部）</t>
    <rPh sb="1" eb="3">
      <t>ソラチ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2"/>
  </si>
  <si>
    <t>保健所把握精神障害者数（入院病類別）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ニュウイン</t>
    </rPh>
    <rPh sb="14" eb="15">
      <t>ビョウ</t>
    </rPh>
    <rPh sb="15" eb="17">
      <t>ルイベツ</t>
    </rPh>
    <phoneticPr fontId="32"/>
  </si>
  <si>
    <t>悪性新生物死亡数（性・年齢階級別）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32"/>
  </si>
  <si>
    <t>診療放射線技師</t>
    <rPh sb="0" eb="2">
      <t>シンリョウ</t>
    </rPh>
    <rPh sb="2" eb="5">
      <t>ホウシャセン</t>
    </rPh>
    <rPh sb="5" eb="7">
      <t>ギシ</t>
    </rPh>
    <phoneticPr fontId="32"/>
  </si>
  <si>
    <t>口</t>
    <rPh sb="0" eb="1">
      <t>クチ</t>
    </rPh>
    <phoneticPr fontId="32"/>
  </si>
  <si>
    <t>薬</t>
    <rPh sb="0" eb="1">
      <t>ヤク</t>
    </rPh>
    <phoneticPr fontId="32"/>
  </si>
  <si>
    <t>国勢調査総人口（性・年齢階級別）</t>
    <rPh sb="0" eb="2">
      <t>コクセイ</t>
    </rPh>
    <rPh sb="2" eb="4">
      <t>チョウサ</t>
    </rPh>
    <rPh sb="4" eb="7">
      <t>ソウジンコウ</t>
    </rPh>
    <rPh sb="8" eb="9">
      <t>セイ</t>
    </rPh>
    <rPh sb="10" eb="12">
      <t>ネンレイ</t>
    </rPh>
    <rPh sb="12" eb="15">
      <t>カイキュウベツ</t>
    </rPh>
    <phoneticPr fontId="32"/>
  </si>
  <si>
    <t>脳内出血死亡数（性・年齢階級別）</t>
    <rPh sb="0" eb="2">
      <t>ノウナイ</t>
    </rPh>
    <rPh sb="2" eb="4">
      <t>シュッケツ</t>
    </rPh>
    <rPh sb="4" eb="7">
      <t>シボウスウ</t>
    </rPh>
    <rPh sb="8" eb="9">
      <t>セイ</t>
    </rPh>
    <rPh sb="10" eb="12">
      <t>ネンレイ</t>
    </rPh>
    <rPh sb="12" eb="15">
      <t>カイキュウベツ</t>
    </rPh>
    <phoneticPr fontId="32"/>
  </si>
  <si>
    <t>の</t>
    <phoneticPr fontId="32"/>
  </si>
  <si>
    <t>その他</t>
    <rPh sb="2" eb="3">
      <t>タ</t>
    </rPh>
    <phoneticPr fontId="32"/>
  </si>
  <si>
    <t>人口動態総覧（実数・率）</t>
    <rPh sb="0" eb="2">
      <t>ジンコウ</t>
    </rPh>
    <rPh sb="2" eb="4">
      <t>ドウタイ</t>
    </rPh>
    <rPh sb="4" eb="6">
      <t>ソウラン</t>
    </rPh>
    <rPh sb="7" eb="9">
      <t>ジッスウ</t>
    </rPh>
    <rPh sb="10" eb="11">
      <t>リツ</t>
    </rPh>
    <phoneticPr fontId="32"/>
  </si>
  <si>
    <t>日胆</t>
    <rPh sb="0" eb="1">
      <t>ヒ</t>
    </rPh>
    <rPh sb="1" eb="2">
      <t>タン</t>
    </rPh>
    <phoneticPr fontId="32"/>
  </si>
  <si>
    <t>14～2</t>
    <phoneticPr fontId="32"/>
  </si>
  <si>
    <t>老人保健事業（健康手帳の交付）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テチョウ</t>
    </rPh>
    <rPh sb="12" eb="14">
      <t>コウフ</t>
    </rPh>
    <phoneticPr fontId="32"/>
  </si>
  <si>
    <t>市町村栄養改善活動状況</t>
    <rPh sb="0" eb="3">
      <t>シチョウソン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32"/>
  </si>
  <si>
    <t>動</t>
    <rPh sb="0" eb="1">
      <t>ドウ</t>
    </rPh>
    <phoneticPr fontId="32"/>
  </si>
  <si>
    <t>不慮の事故死亡数（性・年齢階級別）</t>
    <rPh sb="0" eb="2">
      <t>フリョ</t>
    </rPh>
    <rPh sb="3" eb="5">
      <t>ジコ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32"/>
  </si>
  <si>
    <t>給食施設指導数（集団）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シュウダン</t>
    </rPh>
    <phoneticPr fontId="32"/>
  </si>
  <si>
    <t>脳血管疾患死亡数（性・年齢階級別）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32"/>
  </si>
  <si>
    <t>（胆振保健福祉事務所保健福祉部）</t>
    <rPh sb="1" eb="3">
      <t>イブリ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2"/>
  </si>
  <si>
    <t>医療施設数・病床数（人口10万対）</t>
    <rPh sb="0" eb="2">
      <t>イリョウ</t>
    </rPh>
    <rPh sb="2" eb="5">
      <t>シセツスウ</t>
    </rPh>
    <rPh sb="6" eb="9">
      <t>ビョウショウスウ</t>
    </rPh>
    <rPh sb="10" eb="12">
      <t>ジンコウ</t>
    </rPh>
    <rPh sb="14" eb="15">
      <t>マン</t>
    </rPh>
    <rPh sb="15" eb="16">
      <t>タイ</t>
    </rPh>
    <phoneticPr fontId="32"/>
  </si>
  <si>
    <t>自殺死亡数（性・年齢階級別）</t>
    <rPh sb="0" eb="2">
      <t>ジサツ</t>
    </rPh>
    <rPh sb="2" eb="5">
      <t>シボウスウ</t>
    </rPh>
    <rPh sb="6" eb="7">
      <t>セイ</t>
    </rPh>
    <rPh sb="8" eb="10">
      <t>ネンレイ</t>
    </rPh>
    <rPh sb="10" eb="12">
      <t>カイキュウ</t>
    </rPh>
    <rPh sb="12" eb="13">
      <t>ベツ</t>
    </rPh>
    <phoneticPr fontId="32"/>
  </si>
  <si>
    <t>医療法人</t>
  </si>
  <si>
    <t>向</t>
    <rPh sb="0" eb="1">
      <t>ム</t>
    </rPh>
    <phoneticPr fontId="32"/>
  </si>
  <si>
    <t>脳梗塞死亡数（性・年齢階級別）</t>
    <rPh sb="0" eb="3">
      <t>ノウコウソク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32"/>
  </si>
  <si>
    <t>（釧路保健福祉事務所保健福祉部）</t>
    <rPh sb="1" eb="3">
      <t>クシロ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2"/>
  </si>
  <si>
    <t>死亡数（主な死因年次推移分類）及び死亡率（人口10万対）</t>
    <rPh sb="0" eb="3">
      <t>シボウスウ</t>
    </rPh>
    <rPh sb="4" eb="5">
      <t>オモ</t>
    </rPh>
    <rPh sb="6" eb="8">
      <t>シイン</t>
    </rPh>
    <rPh sb="8" eb="10">
      <t>ネンジ</t>
    </rPh>
    <rPh sb="10" eb="12">
      <t>スイイ</t>
    </rPh>
    <rPh sb="12" eb="14">
      <t>ブンルイ</t>
    </rPh>
    <rPh sb="15" eb="16">
      <t>オヨ</t>
    </rPh>
    <rPh sb="17" eb="20">
      <t>シボウリツ</t>
    </rPh>
    <rPh sb="21" eb="23">
      <t>ジンコウ</t>
    </rPh>
    <rPh sb="25" eb="26">
      <t>マン</t>
    </rPh>
    <rPh sb="26" eb="27">
      <t>タイ</t>
    </rPh>
    <phoneticPr fontId="32"/>
  </si>
  <si>
    <t>（老人医療給付特別対策）</t>
    <rPh sb="1" eb="3">
      <t>ロウジン</t>
    </rPh>
    <rPh sb="7" eb="9">
      <t>トクベツ</t>
    </rPh>
    <rPh sb="9" eb="11">
      <t>タイサク</t>
    </rPh>
    <phoneticPr fontId="32"/>
  </si>
  <si>
    <t>出生数（母の年齢階級別・出生順位別）及び合計特殊出生率</t>
    <rPh sb="0" eb="3">
      <t>シュッショウスウ</t>
    </rPh>
    <rPh sb="4" eb="5">
      <t>ハハ</t>
    </rPh>
    <rPh sb="6" eb="8">
      <t>ネンレイ</t>
    </rPh>
    <rPh sb="8" eb="10">
      <t>カイキュウ</t>
    </rPh>
    <rPh sb="10" eb="11">
      <t>ベツ</t>
    </rPh>
    <rPh sb="12" eb="14">
      <t>シュッショウ</t>
    </rPh>
    <rPh sb="14" eb="16">
      <t>ジュンイ</t>
    </rPh>
    <rPh sb="16" eb="17">
      <t>ベツ</t>
    </rPh>
    <rPh sb="18" eb="19">
      <t>オヨ</t>
    </rPh>
    <rPh sb="20" eb="22">
      <t>ゴウケイ</t>
    </rPh>
    <rPh sb="22" eb="24">
      <t>トクシュ</t>
    </rPh>
    <rPh sb="24" eb="27">
      <t>シュッショウリツ</t>
    </rPh>
    <phoneticPr fontId="32"/>
  </si>
  <si>
    <t>死亡数（性・年齢階級別）</t>
    <rPh sb="0" eb="3">
      <t>シボウスウ</t>
    </rPh>
    <rPh sb="4" eb="5">
      <t>セイ</t>
    </rPh>
    <rPh sb="6" eb="8">
      <t>ネンレイ</t>
    </rPh>
    <rPh sb="8" eb="11">
      <t>カイキュウベツ</t>
    </rPh>
    <phoneticPr fontId="32"/>
  </si>
  <si>
    <t>診療放射線X線技師</t>
    <rPh sb="6" eb="7">
      <t>セン</t>
    </rPh>
    <rPh sb="7" eb="9">
      <t>ギシ</t>
    </rPh>
    <phoneticPr fontId="32"/>
  </si>
  <si>
    <t>2章</t>
    <rPh sb="1" eb="2">
      <t>ショウ</t>
    </rPh>
    <phoneticPr fontId="32"/>
  </si>
  <si>
    <t>12～1</t>
    <phoneticPr fontId="32"/>
  </si>
  <si>
    <t>道北</t>
    <rPh sb="0" eb="2">
      <t>ドウホク</t>
    </rPh>
    <phoneticPr fontId="32"/>
  </si>
  <si>
    <t>健康増進（栄養・運動等指導）</t>
    <rPh sb="0" eb="2">
      <t>ケンコウ</t>
    </rPh>
    <rPh sb="2" eb="4">
      <t>ゾウシン</t>
    </rPh>
    <rPh sb="5" eb="7">
      <t>エイヨウ</t>
    </rPh>
    <rPh sb="8" eb="10">
      <t>ウンドウ</t>
    </rPh>
    <rPh sb="10" eb="11">
      <t>ナド</t>
    </rPh>
    <rPh sb="11" eb="13">
      <t>シドウ</t>
    </rPh>
    <phoneticPr fontId="32"/>
  </si>
  <si>
    <t>心疾患死亡数（性・病類別）</t>
    <rPh sb="0" eb="3">
      <t>シンシッカン</t>
    </rPh>
    <rPh sb="3" eb="6">
      <t>シボウスウ</t>
    </rPh>
    <rPh sb="7" eb="8">
      <t>セイ</t>
    </rPh>
    <rPh sb="9" eb="10">
      <t>ヤマイ</t>
    </rPh>
    <rPh sb="10" eb="12">
      <t>ルイベツ</t>
    </rPh>
    <phoneticPr fontId="32"/>
  </si>
  <si>
    <t>12～2</t>
    <phoneticPr fontId="32"/>
  </si>
  <si>
    <t>保健所栄養改善活動状況</t>
    <rPh sb="0" eb="3">
      <t>ホケンショ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32"/>
  </si>
  <si>
    <t>個人</t>
  </si>
  <si>
    <t>12～3</t>
    <phoneticPr fontId="32"/>
  </si>
  <si>
    <t>（「栄養士」の項目）</t>
    <rPh sb="2" eb="5">
      <t>エイヨウシ</t>
    </rPh>
    <rPh sb="7" eb="9">
      <t>コウモク</t>
    </rPh>
    <phoneticPr fontId="32"/>
  </si>
  <si>
    <t>その他の虚血性心疾患死亡数（性・年齢階級別）</t>
    <rPh sb="2" eb="3">
      <t>タ</t>
    </rPh>
    <rPh sb="4" eb="6">
      <t>キョケツ</t>
    </rPh>
    <rPh sb="6" eb="7">
      <t>セイ</t>
    </rPh>
    <rPh sb="7" eb="10">
      <t>シンシッカン</t>
    </rPh>
    <rPh sb="10" eb="13">
      <t>シボウスウ</t>
    </rPh>
    <rPh sb="14" eb="15">
      <t>セイ</t>
    </rPh>
    <rPh sb="16" eb="18">
      <t>ネンレイ</t>
    </rPh>
    <rPh sb="18" eb="21">
      <t>カイキュウベツ</t>
    </rPh>
    <phoneticPr fontId="32"/>
  </si>
  <si>
    <t>薬剤師</t>
    <rPh sb="0" eb="3">
      <t>ヤクザイシ</t>
    </rPh>
    <phoneticPr fontId="32"/>
  </si>
  <si>
    <t>精神保健事業</t>
    <rPh sb="0" eb="2">
      <t>セイシン</t>
    </rPh>
    <rPh sb="2" eb="4">
      <t>ホケン</t>
    </rPh>
    <rPh sb="4" eb="6">
      <t>ジギョウ</t>
    </rPh>
    <phoneticPr fontId="32"/>
  </si>
  <si>
    <t>脳血管疾患死亡数（性・病類別）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2">
      <t>ヤマイ</t>
    </rPh>
    <rPh sb="12" eb="14">
      <t>ルイベツ</t>
    </rPh>
    <phoneticPr fontId="32"/>
  </si>
  <si>
    <t>（「旅館～コインランドリー、化製場等施設」の各項目）</t>
    <rPh sb="2" eb="4">
      <t>リョカン</t>
    </rPh>
    <rPh sb="14" eb="15">
      <t>カ</t>
    </rPh>
    <rPh sb="15" eb="16">
      <t>セイ</t>
    </rPh>
    <rPh sb="16" eb="18">
      <t>バナド</t>
    </rPh>
    <rPh sb="18" eb="20">
      <t>シセツ</t>
    </rPh>
    <rPh sb="22" eb="25">
      <t>カクコウモク</t>
    </rPh>
    <phoneticPr fontId="32"/>
  </si>
  <si>
    <t>歯科保健</t>
    <rPh sb="0" eb="2">
      <t>シカ</t>
    </rPh>
    <rPh sb="2" eb="4">
      <t>ホケン</t>
    </rPh>
    <phoneticPr fontId="32"/>
  </si>
  <si>
    <t>14～3</t>
    <phoneticPr fontId="32"/>
  </si>
  <si>
    <t>予</t>
    <rPh sb="0" eb="1">
      <t>ヨ</t>
    </rPh>
    <phoneticPr fontId="32"/>
  </si>
  <si>
    <t>肺炎死亡数（性・年齢階級別）</t>
    <rPh sb="0" eb="2">
      <t>ハイエン</t>
    </rPh>
    <rPh sb="2" eb="5">
      <t>シボウスウ</t>
    </rPh>
    <rPh sb="6" eb="7">
      <t>セイ</t>
    </rPh>
    <rPh sb="8" eb="10">
      <t>ネンレイ</t>
    </rPh>
    <rPh sb="10" eb="13">
      <t>カイキュウベツ</t>
    </rPh>
    <phoneticPr fontId="32"/>
  </si>
  <si>
    <t>衛生検査技師</t>
    <rPh sb="0" eb="2">
      <t>エイセイ</t>
    </rPh>
    <rPh sb="2" eb="4">
      <t>ケンサ</t>
    </rPh>
    <rPh sb="4" eb="6">
      <t>ギシ</t>
    </rPh>
    <phoneticPr fontId="32"/>
  </si>
  <si>
    <t>母子保健</t>
    <rPh sb="0" eb="2">
      <t>ボシ</t>
    </rPh>
    <rPh sb="2" eb="4">
      <t>ホケン</t>
    </rPh>
    <phoneticPr fontId="32"/>
  </si>
  <si>
    <t>オホーツク</t>
    <phoneticPr fontId="32"/>
  </si>
  <si>
    <t>母子保健（妊娠の届出・健康診査）</t>
    <rPh sb="0" eb="2">
      <t>ボシ</t>
    </rPh>
    <rPh sb="2" eb="4">
      <t>ホケン</t>
    </rPh>
    <rPh sb="5" eb="7">
      <t>ニンシン</t>
    </rPh>
    <rPh sb="8" eb="9">
      <t>トド</t>
    </rPh>
    <rPh sb="9" eb="10">
      <t>デ</t>
    </rPh>
    <rPh sb="11" eb="13">
      <t>ケンコウ</t>
    </rPh>
    <rPh sb="13" eb="15">
      <t>シンサ</t>
    </rPh>
    <phoneticPr fontId="32"/>
  </si>
  <si>
    <t>その他の法人</t>
  </si>
  <si>
    <t>エクセル</t>
  </si>
  <si>
    <t>保</t>
    <rPh sb="0" eb="1">
      <t>ホ</t>
    </rPh>
    <phoneticPr fontId="32"/>
  </si>
  <si>
    <t>平成27年10月１日現在　　　　　　　　　国勢調査日本人人口</t>
    <rPh sb="4" eb="5">
      <t>ネン</t>
    </rPh>
    <rPh sb="7" eb="8">
      <t>ガツ</t>
    </rPh>
    <rPh sb="9" eb="10">
      <t>ニチ</t>
    </rPh>
    <rPh sb="10" eb="12">
      <t>ゲンザイ</t>
    </rPh>
    <rPh sb="21" eb="23">
      <t>コクゼイ</t>
    </rPh>
    <rPh sb="23" eb="25">
      <t>チョウサ</t>
    </rPh>
    <rPh sb="25" eb="28">
      <t>ニホンジン</t>
    </rPh>
    <phoneticPr fontId="32"/>
  </si>
  <si>
    <t>１歳６ヶ月児歯科健康診査の結果</t>
    <rPh sb="1" eb="2">
      <t>サイ</t>
    </rPh>
    <rPh sb="4" eb="5">
      <t>ツキ</t>
    </rPh>
    <rPh sb="5" eb="6">
      <t>ジ</t>
    </rPh>
    <rPh sb="6" eb="8">
      <t>シカ</t>
    </rPh>
    <rPh sb="8" eb="10">
      <t>ケンコウ</t>
    </rPh>
    <rPh sb="10" eb="12">
      <t>シンサ</t>
    </rPh>
    <rPh sb="13" eb="15">
      <t>ケッカ</t>
    </rPh>
    <phoneticPr fontId="32"/>
  </si>
  <si>
    <t>（４）④人口10万体は、（０．０）と表示すること。</t>
    <rPh sb="4" eb="6">
      <t>ジンコウ</t>
    </rPh>
    <rPh sb="8" eb="9">
      <t>マン</t>
    </rPh>
    <rPh sb="9" eb="10">
      <t>タイ</t>
    </rPh>
    <rPh sb="18" eb="20">
      <t>ヒョウジ</t>
    </rPh>
    <phoneticPr fontId="32"/>
  </si>
  <si>
    <t>（上川保健福祉事務所保健福祉部）</t>
    <rPh sb="1" eb="3">
      <t>カミカワ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2"/>
  </si>
  <si>
    <t>南渡島　　　　　　　　　　第二次保健医療福祉圏</t>
    <rPh sb="0" eb="1">
      <t>ミナミ</t>
    </rPh>
    <rPh sb="1" eb="3">
      <t>オシマ</t>
    </rPh>
    <rPh sb="13" eb="14">
      <t>ダイ</t>
    </rPh>
    <rPh sb="14" eb="15">
      <t>2</t>
    </rPh>
    <rPh sb="15" eb="16">
      <t>ジ</t>
    </rPh>
    <rPh sb="16" eb="18">
      <t>ホケン</t>
    </rPh>
    <rPh sb="18" eb="20">
      <t>イリョウ</t>
    </rPh>
    <rPh sb="20" eb="22">
      <t>フクシ</t>
    </rPh>
    <rPh sb="22" eb="23">
      <t>ケン</t>
    </rPh>
    <phoneticPr fontId="32"/>
  </si>
  <si>
    <t>健</t>
    <rPh sb="0" eb="1">
      <t>ケン</t>
    </rPh>
    <phoneticPr fontId="32"/>
  </si>
  <si>
    <t>３歳児歯科健康診査の結果</t>
    <rPh sb="1" eb="3">
      <t>サイジ</t>
    </rPh>
    <rPh sb="3" eb="5">
      <t>シカ</t>
    </rPh>
    <rPh sb="5" eb="7">
      <t>ケンコウ</t>
    </rPh>
    <rPh sb="7" eb="9">
      <t>シンサ</t>
    </rPh>
    <rPh sb="10" eb="12">
      <t>ケッカ</t>
    </rPh>
    <phoneticPr fontId="32"/>
  </si>
  <si>
    <t>全道</t>
    <rPh sb="0" eb="1">
      <t>ゼン</t>
    </rPh>
    <rPh sb="1" eb="2">
      <t>ミチ</t>
    </rPh>
    <phoneticPr fontId="32"/>
  </si>
  <si>
    <t>母子保健（保健指導）</t>
    <rPh sb="0" eb="2">
      <t>ボシ</t>
    </rPh>
    <rPh sb="2" eb="4">
      <t>ホケン</t>
    </rPh>
    <rPh sb="5" eb="7">
      <t>ホケン</t>
    </rPh>
    <rPh sb="7" eb="9">
      <t>シドウ</t>
    </rPh>
    <phoneticPr fontId="32"/>
  </si>
  <si>
    <t>防</t>
    <rPh sb="0" eb="1">
      <t>ボウ</t>
    </rPh>
    <phoneticPr fontId="32"/>
  </si>
  <si>
    <t>人工妊娠中絶数（年齢階級・妊娠週数別）</t>
    <rPh sb="0" eb="2">
      <t>ジンコウ</t>
    </rPh>
    <rPh sb="2" eb="4">
      <t>ニンシン</t>
    </rPh>
    <rPh sb="4" eb="6">
      <t>チュウゼツ</t>
    </rPh>
    <rPh sb="6" eb="7">
      <t>スウ</t>
    </rPh>
    <rPh sb="8" eb="10">
      <t>ネンレイ</t>
    </rPh>
    <rPh sb="10" eb="12">
      <t>カイキュウ</t>
    </rPh>
    <rPh sb="13" eb="15">
      <t>ニンシン</t>
    </rPh>
    <rPh sb="15" eb="16">
      <t>シュウ</t>
    </rPh>
    <rPh sb="16" eb="17">
      <t>スウ</t>
    </rPh>
    <rPh sb="17" eb="18">
      <t>ベツ</t>
    </rPh>
    <phoneticPr fontId="32"/>
  </si>
  <si>
    <t>栄養改善</t>
    <rPh sb="0" eb="2">
      <t>エイヨウ</t>
    </rPh>
    <rPh sb="2" eb="4">
      <t>カイゼン</t>
    </rPh>
    <phoneticPr fontId="32"/>
  </si>
  <si>
    <t>27～1</t>
    <phoneticPr fontId="32"/>
  </si>
  <si>
    <t>給食施設指導数（個別）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コベツ</t>
    </rPh>
    <phoneticPr fontId="32"/>
  </si>
  <si>
    <t>○</t>
  </si>
  <si>
    <t>27～2</t>
    <phoneticPr fontId="32"/>
  </si>
  <si>
    <t>結核</t>
    <rPh sb="0" eb="2">
      <t>ケッカク</t>
    </rPh>
    <phoneticPr fontId="32"/>
  </si>
  <si>
    <t>人口
  10万対</t>
    <phoneticPr fontId="32"/>
  </si>
  <si>
    <t>成人保健</t>
    <rPh sb="0" eb="2">
      <t>セイジン</t>
    </rPh>
    <rPh sb="2" eb="4">
      <t>ホケン</t>
    </rPh>
    <phoneticPr fontId="32"/>
  </si>
  <si>
    <t>28～1</t>
    <phoneticPr fontId="32"/>
  </si>
  <si>
    <t>施設数</t>
    <phoneticPr fontId="32"/>
  </si>
  <si>
    <t>結核新登録患者数（年齢階級別）</t>
    <rPh sb="0" eb="2">
      <t>ケッカク</t>
    </rPh>
    <rPh sb="2" eb="3">
      <t>シン</t>
    </rPh>
    <rPh sb="3" eb="5">
      <t>トウロク</t>
    </rPh>
    <rPh sb="5" eb="8">
      <t>カンジャスウ</t>
    </rPh>
    <rPh sb="9" eb="11">
      <t>ネンレイ</t>
    </rPh>
    <rPh sb="11" eb="14">
      <t>カイキュウベツ</t>
    </rPh>
    <phoneticPr fontId="32"/>
  </si>
  <si>
    <t>（マル初）</t>
    <rPh sb="3" eb="4">
      <t>ショ</t>
    </rPh>
    <phoneticPr fontId="32"/>
  </si>
  <si>
    <t>（網走保健福祉事務所北見地域保健部）</t>
    <rPh sb="1" eb="3">
      <t>アバシリ</t>
    </rPh>
    <rPh sb="3" eb="5">
      <t>ホケン</t>
    </rPh>
    <rPh sb="5" eb="7">
      <t>フクシ</t>
    </rPh>
    <rPh sb="7" eb="10">
      <t>ジムショ</t>
    </rPh>
    <rPh sb="10" eb="12">
      <t>キタミ</t>
    </rPh>
    <rPh sb="12" eb="14">
      <t>チイキ</t>
    </rPh>
    <rPh sb="14" eb="16">
      <t>ホケン</t>
    </rPh>
    <rPh sb="16" eb="17">
      <t>ブ</t>
    </rPh>
    <phoneticPr fontId="32"/>
  </si>
  <si>
    <t>3章</t>
    <rPh sb="1" eb="2">
      <t>ショウ</t>
    </rPh>
    <phoneticPr fontId="32"/>
  </si>
  <si>
    <t>（上記以外の項目）</t>
    <rPh sb="1" eb="3">
      <t>ジョウキ</t>
    </rPh>
    <rPh sb="3" eb="5">
      <t>イガイ</t>
    </rPh>
    <rPh sb="6" eb="8">
      <t>コウモク</t>
    </rPh>
    <phoneticPr fontId="32"/>
  </si>
  <si>
    <t>28～2</t>
  </si>
  <si>
    <t>結核登録患者数（年齢階級別）</t>
    <rPh sb="0" eb="2">
      <t>ケッカク</t>
    </rPh>
    <rPh sb="2" eb="4">
      <t>トウロク</t>
    </rPh>
    <rPh sb="4" eb="7">
      <t>カンジャスウ</t>
    </rPh>
    <rPh sb="8" eb="10">
      <t>ネンレイ</t>
    </rPh>
    <rPh sb="10" eb="13">
      <t>カイキュウベツ</t>
    </rPh>
    <phoneticPr fontId="32"/>
  </si>
  <si>
    <t>助産師</t>
    <rPh sb="0" eb="3">
      <t>ジョサンシ</t>
    </rPh>
    <phoneticPr fontId="32"/>
  </si>
  <si>
    <t>29～1</t>
    <phoneticPr fontId="32"/>
  </si>
  <si>
    <t>食品衛生（施設数）</t>
    <rPh sb="0" eb="2">
      <t>ショクヒン</t>
    </rPh>
    <rPh sb="2" eb="4">
      <t>エイセイ</t>
    </rPh>
    <rPh sb="5" eb="8">
      <t>シセツスウ</t>
    </rPh>
    <phoneticPr fontId="32"/>
  </si>
  <si>
    <t>結核新登録患者数（活動性分類・受療状況）</t>
    <rPh sb="0" eb="2">
      <t>ケッカク</t>
    </rPh>
    <rPh sb="2" eb="3">
      <t>シン</t>
    </rPh>
    <rPh sb="3" eb="5">
      <t>トウロク</t>
    </rPh>
    <rPh sb="5" eb="8">
      <t>カンジャスウ</t>
    </rPh>
    <rPh sb="9" eb="12">
      <t>カツドウセイ</t>
    </rPh>
    <rPh sb="12" eb="14">
      <t>ブンルイ</t>
    </rPh>
    <rPh sb="15" eb="16">
      <t>ウケ</t>
    </rPh>
    <rPh sb="16" eb="17">
      <t>リョウ</t>
    </rPh>
    <rPh sb="17" eb="19">
      <t>ジョウキョウ</t>
    </rPh>
    <phoneticPr fontId="32"/>
  </si>
  <si>
    <t>（「マル初」「非定型抗酸菌陽性」）</t>
    <rPh sb="4" eb="5">
      <t>ショ</t>
    </rPh>
    <rPh sb="7" eb="8">
      <t>ヒ</t>
    </rPh>
    <rPh sb="8" eb="10">
      <t>テイケイ</t>
    </rPh>
    <rPh sb="10" eb="11">
      <t>コウ</t>
    </rPh>
    <rPh sb="11" eb="12">
      <t>サン</t>
    </rPh>
    <rPh sb="12" eb="13">
      <t>キン</t>
    </rPh>
    <rPh sb="13" eb="15">
      <t>ヨウセイ</t>
    </rPh>
    <phoneticPr fontId="32"/>
  </si>
  <si>
    <t>感染症病床</t>
    <rPh sb="0" eb="3">
      <t>カンセンショウ</t>
    </rPh>
    <rPh sb="3" eb="5">
      <t>ビョウショウ</t>
    </rPh>
    <phoneticPr fontId="32"/>
  </si>
  <si>
    <t>29～2</t>
    <phoneticPr fontId="32"/>
  </si>
  <si>
    <t>結核登録患者数（活動性分類・受療状況）</t>
    <rPh sb="0" eb="2">
      <t>ケッカク</t>
    </rPh>
    <rPh sb="2" eb="4">
      <t>トウロク</t>
    </rPh>
    <rPh sb="4" eb="7">
      <t>カンジャスウ</t>
    </rPh>
    <rPh sb="8" eb="11">
      <t>カツドウセイ</t>
    </rPh>
    <rPh sb="11" eb="13">
      <t>ブンルイ</t>
    </rPh>
    <rPh sb="14" eb="15">
      <t>ウケ</t>
    </rPh>
    <rPh sb="15" eb="16">
      <t>リョウ</t>
    </rPh>
    <rPh sb="16" eb="18">
      <t>ジョウキョウ</t>
    </rPh>
    <phoneticPr fontId="32"/>
  </si>
  <si>
    <t>一般住民結核健診数</t>
    <rPh sb="0" eb="2">
      <t>イッパン</t>
    </rPh>
    <rPh sb="2" eb="4">
      <t>ジュウミン</t>
    </rPh>
    <rPh sb="4" eb="6">
      <t>ケッカク</t>
    </rPh>
    <rPh sb="6" eb="8">
      <t>ケンシン</t>
    </rPh>
    <rPh sb="8" eb="9">
      <t>スウ</t>
    </rPh>
    <phoneticPr fontId="32"/>
  </si>
  <si>
    <t>エクセル</t>
    <phoneticPr fontId="32"/>
  </si>
  <si>
    <t>病　院</t>
  </si>
  <si>
    <t>結核予防（ＢＣＧ）</t>
    <rPh sb="0" eb="2">
      <t>ケッカク</t>
    </rPh>
    <rPh sb="2" eb="4">
      <t>ヨボウ</t>
    </rPh>
    <phoneticPr fontId="32"/>
  </si>
  <si>
    <t>結核管理検診数</t>
    <rPh sb="0" eb="2">
      <t>ケッカク</t>
    </rPh>
    <rPh sb="2" eb="4">
      <t>カンリ</t>
    </rPh>
    <rPh sb="4" eb="6">
      <t>ケンシン</t>
    </rPh>
    <rPh sb="6" eb="7">
      <t>スウ</t>
    </rPh>
    <phoneticPr fontId="32"/>
  </si>
  <si>
    <t>北斗市</t>
    <rPh sb="0" eb="3">
      <t>ホクトシ</t>
    </rPh>
    <phoneticPr fontId="32"/>
  </si>
  <si>
    <t>結核患者家族等検診数</t>
    <rPh sb="0" eb="2">
      <t>ケッカク</t>
    </rPh>
    <rPh sb="2" eb="4">
      <t>カンジャ</t>
    </rPh>
    <rPh sb="4" eb="6">
      <t>カゾク</t>
    </rPh>
    <rPh sb="6" eb="7">
      <t>ナド</t>
    </rPh>
    <rPh sb="7" eb="9">
      <t>ケンシン</t>
    </rPh>
    <rPh sb="9" eb="10">
      <t>スウ</t>
    </rPh>
    <phoneticPr fontId="32"/>
  </si>
  <si>
    <t>救急告示
医療施設</t>
    <rPh sb="5" eb="7">
      <t>イリョウ</t>
    </rPh>
    <rPh sb="7" eb="9">
      <t>シセツ</t>
    </rPh>
    <phoneticPr fontId="32"/>
  </si>
  <si>
    <t>（「ツベルクリン反応検査」の各項目）</t>
    <rPh sb="8" eb="10">
      <t>ハンノウ</t>
    </rPh>
    <rPh sb="10" eb="12">
      <t>ケンサ</t>
    </rPh>
    <rPh sb="14" eb="15">
      <t>カク</t>
    </rPh>
    <rPh sb="15" eb="17">
      <t>コウモク</t>
    </rPh>
    <phoneticPr fontId="32"/>
  </si>
  <si>
    <t>感染症</t>
    <rPh sb="0" eb="3">
      <t>カンセンショウ</t>
    </rPh>
    <phoneticPr fontId="32"/>
  </si>
  <si>
    <t>34～1</t>
    <phoneticPr fontId="32"/>
  </si>
  <si>
    <t>予防接種（定期）接種者数</t>
    <rPh sb="0" eb="2">
      <t>ヨボウ</t>
    </rPh>
    <rPh sb="2" eb="4">
      <t>セッシュ</t>
    </rPh>
    <rPh sb="5" eb="7">
      <t>テイキ</t>
    </rPh>
    <rPh sb="8" eb="10">
      <t>セッシュ</t>
    </rPh>
    <rPh sb="10" eb="11">
      <t>シャ</t>
    </rPh>
    <rPh sb="11" eb="12">
      <t>スウ</t>
    </rPh>
    <phoneticPr fontId="32"/>
  </si>
  <si>
    <t>34～2</t>
    <phoneticPr fontId="32"/>
  </si>
  <si>
    <t>感染症患者数</t>
    <rPh sb="0" eb="3">
      <t>カンセンショウ</t>
    </rPh>
    <rPh sb="3" eb="6">
      <t>カンジャスウ</t>
    </rPh>
    <phoneticPr fontId="32"/>
  </si>
  <si>
    <t>エキノコックス症検診数</t>
    <rPh sb="7" eb="8">
      <t>ショウ</t>
    </rPh>
    <rPh sb="8" eb="10">
      <t>ケンシン</t>
    </rPh>
    <rPh sb="10" eb="11">
      <t>スウ</t>
    </rPh>
    <phoneticPr fontId="32"/>
  </si>
  <si>
    <t>長万部町</t>
    <rPh sb="0" eb="4">
      <t>オシャマンベチョウ</t>
    </rPh>
    <phoneticPr fontId="32"/>
  </si>
  <si>
    <t>エキノコックス症媒介動物剖検数</t>
    <rPh sb="7" eb="8">
      <t>ショウ</t>
    </rPh>
    <rPh sb="8" eb="10">
      <t>バイカイ</t>
    </rPh>
    <rPh sb="10" eb="12">
      <t>ドウブツ</t>
    </rPh>
    <rPh sb="12" eb="14">
      <t>ボウケン</t>
    </rPh>
    <rPh sb="14" eb="15">
      <t>スウ</t>
    </rPh>
    <phoneticPr fontId="32"/>
  </si>
  <si>
    <t>臨床工学技士</t>
    <phoneticPr fontId="32"/>
  </si>
  <si>
    <t>歯科保健（健診・保健指導）</t>
    <rPh sb="0" eb="2">
      <t>シカ</t>
    </rPh>
    <rPh sb="2" eb="4">
      <t>ホケン</t>
    </rPh>
    <rPh sb="5" eb="7">
      <t>ケンシン</t>
    </rPh>
    <rPh sb="8" eb="10">
      <t>ホケン</t>
    </rPh>
    <rPh sb="10" eb="12">
      <t>シドウ</t>
    </rPh>
    <phoneticPr fontId="32"/>
  </si>
  <si>
    <t>食品等収去検査数</t>
    <rPh sb="0" eb="2">
      <t>ショクヒン</t>
    </rPh>
    <rPh sb="2" eb="3">
      <t>ナド</t>
    </rPh>
    <rPh sb="3" eb="4">
      <t>シュウ</t>
    </rPh>
    <rPh sb="4" eb="5">
      <t>キョ</t>
    </rPh>
    <rPh sb="5" eb="7">
      <t>ケンサ</t>
    </rPh>
    <rPh sb="7" eb="8">
      <t>カズ</t>
    </rPh>
    <phoneticPr fontId="32"/>
  </si>
  <si>
    <t>十勝</t>
    <rPh sb="0" eb="2">
      <t>トカチ</t>
    </rPh>
    <phoneticPr fontId="32"/>
  </si>
  <si>
    <t>木古内町</t>
    <rPh sb="0" eb="4">
      <t>キコナイチョウ</t>
    </rPh>
    <phoneticPr fontId="32"/>
  </si>
  <si>
    <t>歯科保健（予防処置・治療）</t>
    <rPh sb="0" eb="2">
      <t>シカ</t>
    </rPh>
    <rPh sb="2" eb="4">
      <t>ホケン</t>
    </rPh>
    <rPh sb="5" eb="7">
      <t>ヨボウ</t>
    </rPh>
    <rPh sb="7" eb="9">
      <t>ショチ</t>
    </rPh>
    <rPh sb="10" eb="12">
      <t>チリョウ</t>
    </rPh>
    <phoneticPr fontId="32"/>
  </si>
  <si>
    <t>（十勝保健福祉事務所保健福祉部）</t>
    <rPh sb="1" eb="3">
      <t>トカチ</t>
    </rPh>
    <rPh sb="3" eb="5">
      <t>ホケン</t>
    </rPh>
    <rPh sb="5" eb="7">
      <t>フクシ</t>
    </rPh>
    <rPh sb="7" eb="9">
      <t>ジム</t>
    </rPh>
    <rPh sb="9" eb="10">
      <t>ショ</t>
    </rPh>
    <rPh sb="10" eb="12">
      <t>ホケン</t>
    </rPh>
    <rPh sb="12" eb="14">
      <t>フクシ</t>
    </rPh>
    <rPh sb="14" eb="15">
      <t>ブ</t>
    </rPh>
    <phoneticPr fontId="32"/>
  </si>
  <si>
    <t>医療給付</t>
    <rPh sb="0" eb="2">
      <t>イリョウ</t>
    </rPh>
    <rPh sb="2" eb="4">
      <t>キュウフ</t>
    </rPh>
    <phoneticPr fontId="32"/>
  </si>
  <si>
    <t>狂犬病</t>
    <rPh sb="0" eb="3">
      <t>キョウケンビョウ</t>
    </rPh>
    <phoneticPr fontId="32"/>
  </si>
  <si>
    <t>医療給付事業</t>
    <rPh sb="0" eb="2">
      <t>イリョウ</t>
    </rPh>
    <rPh sb="2" eb="4">
      <t>キュウフ</t>
    </rPh>
    <rPh sb="4" eb="6">
      <t>ジギョウ</t>
    </rPh>
    <phoneticPr fontId="32"/>
  </si>
  <si>
    <t>義肢装具士</t>
    <rPh sb="0" eb="2">
      <t>ギシ</t>
    </rPh>
    <rPh sb="2" eb="5">
      <t>ソウグシ</t>
    </rPh>
    <phoneticPr fontId="32"/>
  </si>
  <si>
    <t>老人保健事業（健康教育）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キョウイク</t>
    </rPh>
    <phoneticPr fontId="32"/>
  </si>
  <si>
    <t>（老人医療給付）</t>
    <rPh sb="1" eb="3">
      <t>ロウジン</t>
    </rPh>
    <rPh sb="3" eb="5">
      <t>イリョウ</t>
    </rPh>
    <rPh sb="5" eb="7">
      <t>キュウフ</t>
    </rPh>
    <phoneticPr fontId="32"/>
  </si>
  <si>
    <t>（重度等医療）</t>
    <rPh sb="1" eb="3">
      <t>ジュウド</t>
    </rPh>
    <rPh sb="3" eb="4">
      <t>ナド</t>
    </rPh>
    <rPh sb="4" eb="6">
      <t>イリョウ</t>
    </rPh>
    <phoneticPr fontId="32"/>
  </si>
  <si>
    <t>小児医療等給付事業</t>
    <rPh sb="0" eb="2">
      <t>ショウニ</t>
    </rPh>
    <rPh sb="2" eb="4">
      <t>イリョウ</t>
    </rPh>
    <rPh sb="4" eb="5">
      <t>ナド</t>
    </rPh>
    <rPh sb="5" eb="7">
      <t>キュウフ</t>
    </rPh>
    <rPh sb="7" eb="9">
      <t>ジギョウ</t>
    </rPh>
    <phoneticPr fontId="32"/>
  </si>
  <si>
    <t>看護師</t>
    <rPh sb="0" eb="3">
      <t>カンゴシ</t>
    </rPh>
    <phoneticPr fontId="32"/>
  </si>
  <si>
    <t>乙部町</t>
    <rPh sb="0" eb="3">
      <t>オトベチョウ</t>
    </rPh>
    <phoneticPr fontId="32"/>
  </si>
  <si>
    <t>（育成医療）</t>
    <rPh sb="1" eb="3">
      <t>イクセイ</t>
    </rPh>
    <rPh sb="3" eb="5">
      <t>イリョウ</t>
    </rPh>
    <phoneticPr fontId="32"/>
  </si>
  <si>
    <t>（小児慢性）</t>
    <rPh sb="1" eb="3">
      <t>ショウニ</t>
    </rPh>
    <rPh sb="3" eb="5">
      <t>マンセイ</t>
    </rPh>
    <phoneticPr fontId="32"/>
  </si>
  <si>
    <t>釧根</t>
    <rPh sb="0" eb="1">
      <t>セン</t>
    </rPh>
    <rPh sb="1" eb="2">
      <t>ネ</t>
    </rPh>
    <phoneticPr fontId="32"/>
  </si>
  <si>
    <t>老人保健事業（健康相談）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ソウダン</t>
    </rPh>
    <phoneticPr fontId="32"/>
  </si>
  <si>
    <t>老人保健事業（基本健康診査）</t>
    <rPh sb="0" eb="2">
      <t>ロウジン</t>
    </rPh>
    <rPh sb="2" eb="4">
      <t>ホケン</t>
    </rPh>
    <rPh sb="4" eb="6">
      <t>ジギョウ</t>
    </rPh>
    <rPh sb="7" eb="9">
      <t>キホン</t>
    </rPh>
    <rPh sb="9" eb="11">
      <t>ケンコウ</t>
    </rPh>
    <rPh sb="11" eb="13">
      <t>シンサ</t>
    </rPh>
    <phoneticPr fontId="32"/>
  </si>
  <si>
    <t>せたな町</t>
    <rPh sb="3" eb="4">
      <t>チョウ</t>
    </rPh>
    <phoneticPr fontId="32"/>
  </si>
  <si>
    <t>老人保健事業（胃がん検診）</t>
    <rPh sb="0" eb="2">
      <t>ロウジン</t>
    </rPh>
    <rPh sb="2" eb="4">
      <t>ホケン</t>
    </rPh>
    <rPh sb="4" eb="6">
      <t>ジギョウ</t>
    </rPh>
    <rPh sb="7" eb="8">
      <t>イ</t>
    </rPh>
    <rPh sb="10" eb="12">
      <t>ケンシン</t>
    </rPh>
    <phoneticPr fontId="32"/>
  </si>
  <si>
    <t>老人保健事業（主な検査項目別の受診者数及び検査結果別人員）</t>
    <rPh sb="0" eb="2">
      <t>ロウジン</t>
    </rPh>
    <rPh sb="2" eb="4">
      <t>ホケン</t>
    </rPh>
    <rPh sb="4" eb="6">
      <t>ジギョウ</t>
    </rPh>
    <rPh sb="7" eb="8">
      <t>オモ</t>
    </rPh>
    <rPh sb="9" eb="11">
      <t>ケンサ</t>
    </rPh>
    <rPh sb="11" eb="13">
      <t>コウモク</t>
    </rPh>
    <rPh sb="13" eb="14">
      <t>ベツ</t>
    </rPh>
    <rPh sb="15" eb="18">
      <t>ジュシンシャ</t>
    </rPh>
    <rPh sb="18" eb="19">
      <t>スウ</t>
    </rPh>
    <rPh sb="19" eb="20">
      <t>オヨ</t>
    </rPh>
    <rPh sb="21" eb="23">
      <t>ケンサ</t>
    </rPh>
    <rPh sb="23" eb="25">
      <t>ケッカ</t>
    </rPh>
    <rPh sb="25" eb="26">
      <t>ベツ</t>
    </rPh>
    <rPh sb="26" eb="28">
      <t>ジンイン</t>
    </rPh>
    <phoneticPr fontId="32"/>
  </si>
  <si>
    <t>老人保健事業（歯周疾患検診・骨粗鬆症検診）</t>
    <rPh sb="0" eb="2">
      <t>ロウジン</t>
    </rPh>
    <rPh sb="2" eb="4">
      <t>ホケン</t>
    </rPh>
    <rPh sb="4" eb="6">
      <t>ジギョウ</t>
    </rPh>
    <rPh sb="7" eb="8">
      <t>シ</t>
    </rPh>
    <rPh sb="8" eb="9">
      <t>シュウ</t>
    </rPh>
    <rPh sb="9" eb="11">
      <t>シッカン</t>
    </rPh>
    <rPh sb="11" eb="13">
      <t>ケンシン</t>
    </rPh>
    <rPh sb="14" eb="18">
      <t>コツソショウショウ</t>
    </rPh>
    <rPh sb="18" eb="20">
      <t>ケンシン</t>
    </rPh>
    <phoneticPr fontId="32"/>
  </si>
  <si>
    <t>老人保健事業（機能訓練）</t>
    <rPh sb="0" eb="2">
      <t>ロウジン</t>
    </rPh>
    <rPh sb="2" eb="4">
      <t>ホケン</t>
    </rPh>
    <rPh sb="4" eb="6">
      <t>ジギョウ</t>
    </rPh>
    <rPh sb="7" eb="9">
      <t>キノウ</t>
    </rPh>
    <rPh sb="9" eb="11">
      <t>クンレン</t>
    </rPh>
    <phoneticPr fontId="32"/>
  </si>
  <si>
    <t>老人保健事業（訪問指導）</t>
    <rPh sb="0" eb="2">
      <t>ロウジン</t>
    </rPh>
    <rPh sb="2" eb="4">
      <t>ホケン</t>
    </rPh>
    <rPh sb="4" eb="6">
      <t>ジギョウ</t>
    </rPh>
    <rPh sb="7" eb="9">
      <t>ホウモン</t>
    </rPh>
    <rPh sb="9" eb="11">
      <t>シドウ</t>
    </rPh>
    <phoneticPr fontId="32"/>
  </si>
  <si>
    <t>老人保健事業（肺がん検診）</t>
    <rPh sb="0" eb="2">
      <t>ロウジン</t>
    </rPh>
    <rPh sb="2" eb="4">
      <t>ホケン</t>
    </rPh>
    <rPh sb="4" eb="6">
      <t>ジギョウ</t>
    </rPh>
    <rPh sb="7" eb="8">
      <t>ハイ</t>
    </rPh>
    <rPh sb="10" eb="12">
      <t>ケンシン</t>
    </rPh>
    <phoneticPr fontId="32"/>
  </si>
  <si>
    <t>臨床・衛生
検査技師</t>
    <rPh sb="4" eb="5">
      <t>セイ</t>
    </rPh>
    <rPh sb="6" eb="8">
      <t>ケンサ</t>
    </rPh>
    <rPh sb="8" eb="10">
      <t>ギシ</t>
    </rPh>
    <phoneticPr fontId="32"/>
  </si>
  <si>
    <t>南渡島　　　　　　　　　　　　　　　　　第2次保健医療福祉圏</t>
    <rPh sb="0" eb="1">
      <t>ミナミ</t>
    </rPh>
    <rPh sb="1" eb="3">
      <t>オシマ</t>
    </rPh>
    <rPh sb="20" eb="21">
      <t>ダイ</t>
    </rPh>
    <rPh sb="22" eb="23">
      <t>ジ</t>
    </rPh>
    <rPh sb="23" eb="25">
      <t>ホケン</t>
    </rPh>
    <rPh sb="25" eb="27">
      <t>イリョウ</t>
    </rPh>
    <rPh sb="27" eb="29">
      <t>フクシ</t>
    </rPh>
    <rPh sb="29" eb="30">
      <t>ケン</t>
    </rPh>
    <phoneticPr fontId="32"/>
  </si>
  <si>
    <t>老人保健事業（大腸がん検診）</t>
    <rPh sb="0" eb="2">
      <t>ロウジン</t>
    </rPh>
    <rPh sb="2" eb="4">
      <t>ホケン</t>
    </rPh>
    <rPh sb="4" eb="6">
      <t>ジギョウ</t>
    </rPh>
    <rPh sb="7" eb="9">
      <t>ダイチョウ</t>
    </rPh>
    <rPh sb="11" eb="13">
      <t>ケンシン</t>
    </rPh>
    <phoneticPr fontId="32"/>
  </si>
  <si>
    <t>老人保健事業（子宮がん検診）</t>
    <rPh sb="0" eb="2">
      <t>ロウジン</t>
    </rPh>
    <rPh sb="2" eb="4">
      <t>ホケン</t>
    </rPh>
    <rPh sb="4" eb="6">
      <t>ジギョウ</t>
    </rPh>
    <rPh sb="7" eb="9">
      <t>シキュウ</t>
    </rPh>
    <rPh sb="11" eb="13">
      <t>ケンシン</t>
    </rPh>
    <phoneticPr fontId="32"/>
  </si>
  <si>
    <t>老人保健事業（乳がん検診）</t>
    <rPh sb="0" eb="2">
      <t>ロウジン</t>
    </rPh>
    <rPh sb="2" eb="4">
      <t>ホケン</t>
    </rPh>
    <rPh sb="4" eb="6">
      <t>ジギョウ</t>
    </rPh>
    <rPh sb="7" eb="8">
      <t>ニュウ</t>
    </rPh>
    <rPh sb="10" eb="12">
      <t>ケンシン</t>
    </rPh>
    <phoneticPr fontId="32"/>
  </si>
  <si>
    <t>（「職親事業」「精神障害者保健福祉手帳」の項目）</t>
    <rPh sb="2" eb="3">
      <t>ショク</t>
    </rPh>
    <rPh sb="3" eb="4">
      <t>オヤ</t>
    </rPh>
    <rPh sb="4" eb="6">
      <t>ジギョウ</t>
    </rPh>
    <rPh sb="8" eb="10">
      <t>セイシン</t>
    </rPh>
    <rPh sb="10" eb="13">
      <t>ショウガイシャ</t>
    </rPh>
    <rPh sb="13" eb="15">
      <t>ホケン</t>
    </rPh>
    <rPh sb="15" eb="17">
      <t>フクシ</t>
    </rPh>
    <rPh sb="17" eb="19">
      <t>テチョウ</t>
    </rPh>
    <rPh sb="21" eb="23">
      <t>コウモク</t>
    </rPh>
    <phoneticPr fontId="32"/>
  </si>
  <si>
    <t>（渡島保健福祉事務所保健福祉部）</t>
    <rPh sb="1" eb="3">
      <t>オシマ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2"/>
  </si>
  <si>
    <t>50～54</t>
    <phoneticPr fontId="32"/>
  </si>
  <si>
    <t>（「前年度精密検査者の追跡結果」各欄）</t>
    <rPh sb="2" eb="5">
      <t>ゼンネンド</t>
    </rPh>
    <rPh sb="5" eb="7">
      <t>セイミツ</t>
    </rPh>
    <rPh sb="7" eb="10">
      <t>ケンサシャ</t>
    </rPh>
    <rPh sb="11" eb="13">
      <t>ツイセキ</t>
    </rPh>
    <rPh sb="13" eb="15">
      <t>ケッカ</t>
    </rPh>
    <rPh sb="16" eb="17">
      <t>カク</t>
    </rPh>
    <rPh sb="17" eb="18">
      <t>ラン</t>
    </rPh>
    <phoneticPr fontId="32"/>
  </si>
  <si>
    <t>特定疾患</t>
    <rPh sb="0" eb="2">
      <t>トクテイ</t>
    </rPh>
    <rPh sb="2" eb="4">
      <t>シッカン</t>
    </rPh>
    <phoneticPr fontId="32"/>
  </si>
  <si>
    <t>特定疾患医療受給者数（国）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2">
      <t>クニ</t>
    </rPh>
    <phoneticPr fontId="32"/>
  </si>
  <si>
    <t>56～1</t>
    <phoneticPr fontId="32"/>
  </si>
  <si>
    <t>平成27年末現在</t>
    <rPh sb="4" eb="6">
      <t>ネンマツ</t>
    </rPh>
    <rPh sb="6" eb="8">
      <t>ゲンザイ</t>
    </rPh>
    <phoneticPr fontId="32"/>
  </si>
  <si>
    <t>特定疾患医療受給者数（北海道）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4">
      <t>ホッカイドウ</t>
    </rPh>
    <phoneticPr fontId="32"/>
  </si>
  <si>
    <t>56～2</t>
  </si>
  <si>
    <t>試験検査</t>
    <rPh sb="0" eb="2">
      <t>シケン</t>
    </rPh>
    <rPh sb="2" eb="4">
      <t>ケンサ</t>
    </rPh>
    <phoneticPr fontId="32"/>
  </si>
  <si>
    <t>ウイルス性肝炎進行防止対策・橋本病重症患者対策医療受給者数（北海道）</t>
    <rPh sb="4" eb="5">
      <t>セイ</t>
    </rPh>
    <rPh sb="5" eb="7">
      <t>カンエン</t>
    </rPh>
    <rPh sb="7" eb="9">
      <t>シンコウ</t>
    </rPh>
    <rPh sb="9" eb="11">
      <t>ボウシ</t>
    </rPh>
    <rPh sb="11" eb="13">
      <t>タイサク</t>
    </rPh>
    <rPh sb="14" eb="16">
      <t>ハシモト</t>
    </rPh>
    <rPh sb="16" eb="17">
      <t>ビョウ</t>
    </rPh>
    <rPh sb="17" eb="19">
      <t>ジュウショウ</t>
    </rPh>
    <rPh sb="19" eb="21">
      <t>カンジャ</t>
    </rPh>
    <rPh sb="21" eb="23">
      <t>タイサク</t>
    </rPh>
    <rPh sb="23" eb="25">
      <t>イリョウ</t>
    </rPh>
    <rPh sb="25" eb="28">
      <t>ジュキュウシャ</t>
    </rPh>
    <rPh sb="28" eb="29">
      <t>スウ</t>
    </rPh>
    <rPh sb="30" eb="33">
      <t>ホッカイドウ</t>
    </rPh>
    <phoneticPr fontId="32"/>
  </si>
  <si>
    <t>精神保健</t>
    <rPh sb="0" eb="2">
      <t>セイシン</t>
    </rPh>
    <rPh sb="2" eb="4">
      <t>ホケン</t>
    </rPh>
    <phoneticPr fontId="32"/>
  </si>
  <si>
    <t>函館市</t>
    <rPh sb="0" eb="3">
      <t>ハコダテシ</t>
    </rPh>
    <phoneticPr fontId="32"/>
  </si>
  <si>
    <t>歯科診療所</t>
  </si>
  <si>
    <t>57～1</t>
    <phoneticPr fontId="32"/>
  </si>
  <si>
    <t>57～2</t>
    <phoneticPr fontId="32"/>
  </si>
  <si>
    <t>保健所把握精神障害者数（通院病類別）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ツウイン</t>
    </rPh>
    <rPh sb="14" eb="15">
      <t>ビョウ</t>
    </rPh>
    <rPh sb="15" eb="17">
      <t>ルイベツ</t>
    </rPh>
    <phoneticPr fontId="32"/>
  </si>
  <si>
    <t>厚沢部町</t>
    <rPh sb="0" eb="4">
      <t>アッサブチョウ</t>
    </rPh>
    <phoneticPr fontId="32"/>
  </si>
  <si>
    <t>歯科技工所</t>
  </si>
  <si>
    <t>57～3</t>
  </si>
  <si>
    <t>保健所把握精神障害者数（その他病類別）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4" eb="15">
      <t>タ</t>
    </rPh>
    <rPh sb="15" eb="16">
      <t>ビョウ</t>
    </rPh>
    <rPh sb="16" eb="18">
      <t>ルイベツ</t>
    </rPh>
    <phoneticPr fontId="32"/>
  </si>
  <si>
    <t>保健所把握精神障害者数（新規）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シンキ</t>
    </rPh>
    <phoneticPr fontId="32"/>
  </si>
  <si>
    <t>保健所把握精神障害者数（受療別）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ジュリョウ</t>
    </rPh>
    <rPh sb="14" eb="15">
      <t>ベツ</t>
    </rPh>
    <phoneticPr fontId="32"/>
  </si>
  <si>
    <t>（「相談～普及啓発」の各項目）</t>
    <rPh sb="2" eb="4">
      <t>ソウダン</t>
    </rPh>
    <rPh sb="5" eb="7">
      <t>フキュウ</t>
    </rPh>
    <rPh sb="7" eb="9">
      <t>ケイハツ</t>
    </rPh>
    <rPh sb="11" eb="12">
      <t>カク</t>
    </rPh>
    <rPh sb="12" eb="14">
      <t>コウモク</t>
    </rPh>
    <phoneticPr fontId="32"/>
  </si>
  <si>
    <t>61～1</t>
    <phoneticPr fontId="32"/>
  </si>
  <si>
    <t>障害福祉サービス等の状況</t>
    <rPh sb="0" eb="2">
      <t>ショウガイ</t>
    </rPh>
    <rPh sb="2" eb="4">
      <t>フクシ</t>
    </rPh>
    <rPh sb="8" eb="9">
      <t>トウ</t>
    </rPh>
    <rPh sb="10" eb="12">
      <t>ジョウキョウ</t>
    </rPh>
    <phoneticPr fontId="32"/>
  </si>
  <si>
    <t>療養病床数</t>
    <rPh sb="0" eb="2">
      <t>リョウヨウ</t>
    </rPh>
    <rPh sb="2" eb="4">
      <t>ビョウショウ</t>
    </rPh>
    <rPh sb="4" eb="5">
      <t>スウ</t>
    </rPh>
    <phoneticPr fontId="32"/>
  </si>
  <si>
    <t>61～2</t>
    <phoneticPr fontId="32"/>
  </si>
  <si>
    <t>精神障害者施設（障害福祉サービス移行前）</t>
    <rPh sb="0" eb="2">
      <t>セイシン</t>
    </rPh>
    <rPh sb="2" eb="5">
      <t>ショウガイシャ</t>
    </rPh>
    <rPh sb="5" eb="7">
      <t>シセツ</t>
    </rPh>
    <rPh sb="8" eb="10">
      <t>ショウガイ</t>
    </rPh>
    <rPh sb="10" eb="12">
      <t>フクシ</t>
    </rPh>
    <rPh sb="16" eb="19">
      <t>イコウマエ</t>
    </rPh>
    <phoneticPr fontId="32"/>
  </si>
  <si>
    <t>作業療法士</t>
    <phoneticPr fontId="32"/>
  </si>
  <si>
    <t>保健師活動</t>
    <rPh sb="0" eb="2">
      <t>ホケン</t>
    </rPh>
    <rPh sb="2" eb="3">
      <t>シ</t>
    </rPh>
    <rPh sb="3" eb="5">
      <t>カツドウ</t>
    </rPh>
    <phoneticPr fontId="32"/>
  </si>
  <si>
    <t>保健師家庭訪問数</t>
    <rPh sb="0" eb="2">
      <t>ホケン</t>
    </rPh>
    <rPh sb="2" eb="3">
      <t>シ</t>
    </rPh>
    <rPh sb="3" eb="5">
      <t>カテイ</t>
    </rPh>
    <rPh sb="5" eb="7">
      <t>ホウモン</t>
    </rPh>
    <rPh sb="7" eb="8">
      <t>カズ</t>
    </rPh>
    <phoneticPr fontId="32"/>
  </si>
  <si>
    <t>江差保健所</t>
    <rPh sb="0" eb="2">
      <t>エサシ</t>
    </rPh>
    <rPh sb="2" eb="5">
      <t>ホケンジョ</t>
    </rPh>
    <phoneticPr fontId="32"/>
  </si>
  <si>
    <t>保健師業務別割合</t>
    <rPh sb="0" eb="2">
      <t>ホケン</t>
    </rPh>
    <rPh sb="2" eb="3">
      <t>シ</t>
    </rPh>
    <rPh sb="3" eb="5">
      <t>ギョウム</t>
    </rPh>
    <rPh sb="5" eb="6">
      <t>ベツ</t>
    </rPh>
    <rPh sb="6" eb="8">
      <t>ワリアイ</t>
    </rPh>
    <phoneticPr fontId="32"/>
  </si>
  <si>
    <t>資料　保健所集計</t>
  </si>
  <si>
    <t>保健医療施設数</t>
    <rPh sb="0" eb="2">
      <t>ホケン</t>
    </rPh>
    <rPh sb="2" eb="4">
      <t>イリョウ</t>
    </rPh>
    <rPh sb="4" eb="7">
      <t>シセツスウ</t>
    </rPh>
    <phoneticPr fontId="32"/>
  </si>
  <si>
    <t>後志</t>
    <rPh sb="0" eb="2">
      <t>シリベシ</t>
    </rPh>
    <phoneticPr fontId="32"/>
  </si>
  <si>
    <t>医</t>
    <rPh sb="0" eb="1">
      <t>イ</t>
    </rPh>
    <phoneticPr fontId="32"/>
  </si>
  <si>
    <t>（「病院～歯科診療所」の各項目）</t>
    <rPh sb="2" eb="4">
      <t>ビョウイン</t>
    </rPh>
    <rPh sb="5" eb="7">
      <t>シカ</t>
    </rPh>
    <rPh sb="7" eb="10">
      <t>シンリョウショ</t>
    </rPh>
    <rPh sb="12" eb="13">
      <t>カク</t>
    </rPh>
    <rPh sb="13" eb="15">
      <t>コウモク</t>
    </rPh>
    <phoneticPr fontId="32"/>
  </si>
  <si>
    <t>（後志保健福祉事務所保健福祉部）</t>
    <rPh sb="1" eb="3">
      <t>シリベシ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32"/>
  </si>
  <si>
    <t>療</t>
    <rPh sb="0" eb="1">
      <t>リョウ</t>
    </rPh>
    <phoneticPr fontId="32"/>
  </si>
  <si>
    <t>南渡島　　　　　　　　　　　　第二次保健医療福祉圏</t>
    <rPh sb="0" eb="1">
      <t>ミナミ</t>
    </rPh>
    <rPh sb="1" eb="3">
      <t>オシマ</t>
    </rPh>
    <rPh sb="15" eb="16">
      <t>ダイ</t>
    </rPh>
    <rPh sb="16" eb="18">
      <t>ニジ</t>
    </rPh>
    <rPh sb="18" eb="20">
      <t>ホケン</t>
    </rPh>
    <rPh sb="20" eb="22">
      <t>イリョウ</t>
    </rPh>
    <rPh sb="22" eb="24">
      <t>フクシ</t>
    </rPh>
    <rPh sb="24" eb="25">
      <t>ケン</t>
    </rPh>
    <phoneticPr fontId="32"/>
  </si>
  <si>
    <t>と</t>
    <phoneticPr fontId="32"/>
  </si>
  <si>
    <t>生</t>
    <rPh sb="0" eb="1">
      <t>セイ</t>
    </rPh>
    <phoneticPr fontId="32"/>
  </si>
  <si>
    <t>事</t>
    <rPh sb="0" eb="1">
      <t>ジ</t>
    </rPh>
    <phoneticPr fontId="32"/>
  </si>
  <si>
    <t>保健医療従事者数（人口１０万対）</t>
    <rPh sb="0" eb="2">
      <t>ホケン</t>
    </rPh>
    <rPh sb="2" eb="4">
      <t>イリョウ</t>
    </rPh>
    <rPh sb="4" eb="7">
      <t>ジュウジシャ</t>
    </rPh>
    <rPh sb="7" eb="8">
      <t>スウ</t>
    </rPh>
    <rPh sb="9" eb="11">
      <t>ジンコウ</t>
    </rPh>
    <rPh sb="13" eb="14">
      <t>マン</t>
    </rPh>
    <rPh sb="14" eb="15">
      <t>タイ</t>
    </rPh>
    <phoneticPr fontId="32"/>
  </si>
  <si>
    <t>保健所把握保健医療機関従事者数（人口10万対）</t>
    <rPh sb="0" eb="3">
      <t>ホケンショ</t>
    </rPh>
    <rPh sb="3" eb="5">
      <t>ハアク</t>
    </rPh>
    <rPh sb="5" eb="7">
      <t>ホケン</t>
    </rPh>
    <rPh sb="7" eb="9">
      <t>イリョウ</t>
    </rPh>
    <rPh sb="9" eb="11">
      <t>キカン</t>
    </rPh>
    <rPh sb="11" eb="14">
      <t>ジュウジシャ</t>
    </rPh>
    <rPh sb="14" eb="15">
      <t>スウ</t>
    </rPh>
    <rPh sb="16" eb="18">
      <t>ジンコウ</t>
    </rPh>
    <rPh sb="20" eb="21">
      <t>マン</t>
    </rPh>
    <rPh sb="21" eb="22">
      <t>タイ</t>
    </rPh>
    <phoneticPr fontId="32"/>
  </si>
  <si>
    <t>医薬品等取扱業者数</t>
    <rPh sb="0" eb="3">
      <t>イヤクヒン</t>
    </rPh>
    <rPh sb="3" eb="4">
      <t>ナド</t>
    </rPh>
    <rPh sb="4" eb="5">
      <t>ト</t>
    </rPh>
    <rPh sb="5" eb="6">
      <t>アツカ</t>
    </rPh>
    <rPh sb="6" eb="9">
      <t>ギョウシャスウ</t>
    </rPh>
    <phoneticPr fontId="32"/>
  </si>
  <si>
    <t>献血者数</t>
    <rPh sb="0" eb="2">
      <t>ケンケツ</t>
    </rPh>
    <rPh sb="2" eb="3">
      <t>シャ</t>
    </rPh>
    <rPh sb="3" eb="4">
      <t>カズ</t>
    </rPh>
    <phoneticPr fontId="32"/>
  </si>
  <si>
    <t>-</t>
  </si>
  <si>
    <t>介護保険</t>
    <rPh sb="0" eb="2">
      <t>カイゴ</t>
    </rPh>
    <rPh sb="2" eb="4">
      <t>ホケン</t>
    </rPh>
    <phoneticPr fontId="32"/>
  </si>
  <si>
    <t>介護保険（施設数、検査数）</t>
    <rPh sb="0" eb="2">
      <t>カイゴ</t>
    </rPh>
    <rPh sb="2" eb="4">
      <t>ホケン</t>
    </rPh>
    <rPh sb="5" eb="8">
      <t>シセツスウ</t>
    </rPh>
    <rPh sb="9" eb="11">
      <t>ケンサ</t>
    </rPh>
    <rPh sb="11" eb="12">
      <t>スウ</t>
    </rPh>
    <phoneticPr fontId="32"/>
  </si>
  <si>
    <t>4章</t>
    <rPh sb="1" eb="2">
      <t>ショウ</t>
    </rPh>
    <phoneticPr fontId="32"/>
  </si>
  <si>
    <t>水道</t>
    <rPh sb="0" eb="2">
      <t>スイドウ</t>
    </rPh>
    <phoneticPr fontId="32"/>
  </si>
  <si>
    <t>　　　診療所</t>
    <phoneticPr fontId="32"/>
  </si>
  <si>
    <t>水道普及状況</t>
    <rPh sb="0" eb="2">
      <t>スイドウ</t>
    </rPh>
    <rPh sb="2" eb="4">
      <t>フキュウ</t>
    </rPh>
    <rPh sb="4" eb="6">
      <t>ジョウキョウ</t>
    </rPh>
    <phoneticPr fontId="32"/>
  </si>
  <si>
    <t>石狩</t>
    <rPh sb="0" eb="2">
      <t>イシカリ</t>
    </rPh>
    <phoneticPr fontId="32"/>
  </si>
  <si>
    <t>環境衛生</t>
    <rPh sb="0" eb="2">
      <t>カンキョウ</t>
    </rPh>
    <rPh sb="2" eb="4">
      <t>エイセイ</t>
    </rPh>
    <phoneticPr fontId="32"/>
  </si>
  <si>
    <t>環境衛生（施設数）</t>
    <rPh sb="0" eb="2">
      <t>カンキョウ</t>
    </rPh>
    <rPh sb="2" eb="4">
      <t>エイセイ</t>
    </rPh>
    <rPh sb="5" eb="8">
      <t>シセツスウ</t>
    </rPh>
    <phoneticPr fontId="32"/>
  </si>
  <si>
    <t>（石狩保健福祉事務所保健福祉部）</t>
    <rPh sb="1" eb="3">
      <t>イシカリ</t>
    </rPh>
    <rPh sb="3" eb="5">
      <t>ホケン</t>
    </rPh>
    <rPh sb="5" eb="7">
      <t>フクシ</t>
    </rPh>
    <rPh sb="7" eb="10">
      <t>ジムショ</t>
    </rPh>
    <rPh sb="10" eb="12">
      <t>ホケン</t>
    </rPh>
    <rPh sb="12" eb="14">
      <t>フクシ</t>
    </rPh>
    <rPh sb="14" eb="15">
      <t>ブ</t>
    </rPh>
    <phoneticPr fontId="32"/>
  </si>
  <si>
    <t>資料　病院報告</t>
    <rPh sb="3" eb="5">
      <t>ビョウイン</t>
    </rPh>
    <rPh sb="5" eb="7">
      <t>ホウコク</t>
    </rPh>
    <phoneticPr fontId="32"/>
  </si>
  <si>
    <t>活</t>
    <rPh sb="0" eb="1">
      <t>カツ</t>
    </rPh>
    <phoneticPr fontId="32"/>
  </si>
  <si>
    <t>環</t>
    <rPh sb="0" eb="1">
      <t>カン</t>
    </rPh>
    <phoneticPr fontId="32"/>
  </si>
  <si>
    <t>（「特定建築物」「建築物衛生登録業者」）</t>
    <rPh sb="2" eb="4">
      <t>トクテイ</t>
    </rPh>
    <rPh sb="4" eb="7">
      <t>ケンチクブツ</t>
    </rPh>
    <rPh sb="9" eb="12">
      <t>ケンチクブツ</t>
    </rPh>
    <rPh sb="12" eb="14">
      <t>エイセイ</t>
    </rPh>
    <rPh sb="14" eb="16">
      <t>トウロク</t>
    </rPh>
    <rPh sb="16" eb="18">
      <t>ギョウシャ</t>
    </rPh>
    <phoneticPr fontId="32"/>
  </si>
  <si>
    <t>境</t>
    <rPh sb="0" eb="1">
      <t>キョウ</t>
    </rPh>
    <phoneticPr fontId="32"/>
  </si>
  <si>
    <t>環境衛生（監視数）</t>
    <rPh sb="0" eb="2">
      <t>カンキョウ</t>
    </rPh>
    <rPh sb="2" eb="4">
      <t>エイセイ</t>
    </rPh>
    <rPh sb="5" eb="7">
      <t>カンシ</t>
    </rPh>
    <rPh sb="7" eb="8">
      <t>カズ</t>
    </rPh>
    <phoneticPr fontId="32"/>
  </si>
  <si>
    <t>食品衛生</t>
    <rPh sb="0" eb="2">
      <t>ショクヒン</t>
    </rPh>
    <rPh sb="2" eb="4">
      <t>エイセイ</t>
    </rPh>
    <phoneticPr fontId="32"/>
  </si>
  <si>
    <t>食品衛生（監視数）</t>
    <rPh sb="0" eb="2">
      <t>ショクヒン</t>
    </rPh>
    <rPh sb="2" eb="4">
      <t>エイセイ</t>
    </rPh>
    <rPh sb="5" eb="7">
      <t>カンシ</t>
    </rPh>
    <rPh sb="7" eb="8">
      <t>カズ</t>
    </rPh>
    <phoneticPr fontId="32"/>
  </si>
  <si>
    <t>狂犬病予防及び野犬掃とう数</t>
    <rPh sb="0" eb="3">
      <t>キョウケンビョウ</t>
    </rPh>
    <rPh sb="3" eb="5">
      <t>ヨボウ</t>
    </rPh>
    <rPh sb="5" eb="6">
      <t>オヨ</t>
    </rPh>
    <rPh sb="7" eb="9">
      <t>ヤケン</t>
    </rPh>
    <rPh sb="9" eb="10">
      <t>ハ</t>
    </rPh>
    <rPh sb="12" eb="13">
      <t>カズ</t>
    </rPh>
    <phoneticPr fontId="32"/>
  </si>
  <si>
    <t>七飯町</t>
    <rPh sb="0" eb="3">
      <t>ナナエチョウ</t>
    </rPh>
    <phoneticPr fontId="32"/>
  </si>
  <si>
    <t>5章</t>
    <rPh sb="1" eb="2">
      <t>ショウ</t>
    </rPh>
    <phoneticPr fontId="32"/>
  </si>
  <si>
    <t>衛生教育</t>
    <rPh sb="0" eb="2">
      <t>エイセイ</t>
    </rPh>
    <rPh sb="2" eb="4">
      <t>キョウイク</t>
    </rPh>
    <phoneticPr fontId="32"/>
  </si>
  <si>
    <t>衛生</t>
    <rPh sb="0" eb="2">
      <t>エイセイ</t>
    </rPh>
    <phoneticPr fontId="32"/>
  </si>
  <si>
    <t>臨床検査数</t>
    <rPh sb="0" eb="2">
      <t>リンショウ</t>
    </rPh>
    <rPh sb="2" eb="4">
      <t>ケンサ</t>
    </rPh>
    <rPh sb="4" eb="5">
      <t>スウ</t>
    </rPh>
    <phoneticPr fontId="32"/>
  </si>
  <si>
    <t>八雲保健所</t>
    <rPh sb="0" eb="2">
      <t>ヤクモ</t>
    </rPh>
    <rPh sb="2" eb="5">
      <t>ホケンジョ</t>
    </rPh>
    <phoneticPr fontId="32"/>
  </si>
  <si>
    <t>教育等</t>
    <rPh sb="0" eb="2">
      <t>キョウイク</t>
    </rPh>
    <rPh sb="2" eb="3">
      <t>ナド</t>
    </rPh>
    <phoneticPr fontId="32"/>
  </si>
  <si>
    <t>生活環境検査数</t>
    <rPh sb="0" eb="2">
      <t>セイカツ</t>
    </rPh>
    <rPh sb="2" eb="4">
      <t>カンキョウ</t>
    </rPh>
    <rPh sb="4" eb="6">
      <t>ケンサ</t>
    </rPh>
    <rPh sb="6" eb="7">
      <t>スウ</t>
    </rPh>
    <phoneticPr fontId="32"/>
  </si>
  <si>
    <t>第６４表　保健医療施設数</t>
    <phoneticPr fontId="32"/>
  </si>
  <si>
    <t>平成27年10月1日現在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32"/>
  </si>
  <si>
    <t>病院</t>
    <phoneticPr fontId="32"/>
  </si>
  <si>
    <t>診療所（歯科診療所を除く）</t>
  </si>
  <si>
    <t>療養病床</t>
    <phoneticPr fontId="32"/>
  </si>
  <si>
    <t>助産所</t>
  </si>
  <si>
    <t>施術所</t>
  </si>
  <si>
    <t>市町村
保健センター　　　　　　　　　　及び同様の機能を持つセンター</t>
    <rPh sb="4" eb="6">
      <t>ホケン</t>
    </rPh>
    <rPh sb="20" eb="21">
      <t>オヨ</t>
    </rPh>
    <rPh sb="22" eb="24">
      <t>ドウヨウ</t>
    </rPh>
    <rPh sb="25" eb="27">
      <t>キノウ</t>
    </rPh>
    <rPh sb="28" eb="29">
      <t>モ</t>
    </rPh>
    <phoneticPr fontId="32"/>
  </si>
  <si>
    <t>衛生検査所</t>
  </si>
  <si>
    <t>計</t>
  </si>
  <si>
    <t>国</t>
  </si>
  <si>
    <t>公的医療機関</t>
  </si>
  <si>
    <t>その他の法人</t>
    <rPh sb="2" eb="3">
      <t>タ</t>
    </rPh>
    <phoneticPr fontId="32"/>
  </si>
  <si>
    <t>人口
10万対</t>
    <phoneticPr fontId="32"/>
  </si>
  <si>
    <t>その他</t>
  </si>
  <si>
    <t>栄養指導員</t>
    <rPh sb="0" eb="2">
      <t>エイヨウ</t>
    </rPh>
    <rPh sb="2" eb="5">
      <t>シドウイン</t>
    </rPh>
    <phoneticPr fontId="32"/>
  </si>
  <si>
    <t>道市町村</t>
  </si>
  <si>
    <t>診療所（一般）</t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</si>
  <si>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2"/>
  </si>
  <si>
    <t>渡島保健所</t>
    <rPh sb="0" eb="2">
      <t>オシマ</t>
    </rPh>
    <phoneticPr fontId="32"/>
  </si>
  <si>
    <t>松前町</t>
    <rPh sb="0" eb="3">
      <t>マツマエチョウ</t>
    </rPh>
    <phoneticPr fontId="32"/>
  </si>
  <si>
    <t>第６６－１表　保健医療従事者数（人口１０万対）</t>
    <phoneticPr fontId="32"/>
  </si>
  <si>
    <t>福島町</t>
    <rPh sb="0" eb="3">
      <t>フクシマチョウ</t>
    </rPh>
    <phoneticPr fontId="32"/>
  </si>
  <si>
    <t>保健師</t>
    <rPh sb="0" eb="3">
      <t>ホケンシ</t>
    </rPh>
    <phoneticPr fontId="32"/>
  </si>
  <si>
    <t>知内町</t>
    <rPh sb="0" eb="3">
      <t>シリウチチョウ</t>
    </rPh>
    <phoneticPr fontId="32"/>
  </si>
  <si>
    <t>鹿部町</t>
    <rPh sb="0" eb="3">
      <t>シカベチョウ</t>
    </rPh>
    <phoneticPr fontId="32"/>
  </si>
  <si>
    <t>森町</t>
    <rPh sb="0" eb="2">
      <t>モリマチ</t>
    </rPh>
    <phoneticPr fontId="32"/>
  </si>
  <si>
    <t>薬剤師</t>
    <phoneticPr fontId="32"/>
  </si>
  <si>
    <t>-</t>
    <phoneticPr fontId="32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</si>
  <si>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32"/>
  </si>
  <si>
    <t>八雲保健所</t>
    <rPh sb="0" eb="2">
      <t>ヤクモ</t>
    </rPh>
    <rPh sb="2" eb="5">
      <t>ホケンショ</t>
    </rPh>
    <phoneticPr fontId="32"/>
  </si>
  <si>
    <t>八雲町</t>
    <rPh sb="0" eb="3">
      <t>ヤクモチョウ</t>
    </rPh>
    <phoneticPr fontId="32"/>
  </si>
  <si>
    <t>第６７表　保健所把握保健医療機関従事者数（人口１０万対）</t>
    <rPh sb="5" eb="8">
      <t>ホケンショ</t>
    </rPh>
    <rPh sb="8" eb="10">
      <t>ハアク</t>
    </rPh>
    <rPh sb="10" eb="12">
      <t>ホケン</t>
    </rPh>
    <rPh sb="12" eb="14">
      <t>イリョウ</t>
    </rPh>
    <rPh sb="14" eb="16">
      <t>キカン</t>
    </rPh>
    <phoneticPr fontId="32"/>
  </si>
  <si>
    <t>今金町</t>
    <rPh sb="0" eb="3">
      <t>イマカネチョウ</t>
    </rPh>
    <phoneticPr fontId="32"/>
  </si>
  <si>
    <t>精神保健福祉士</t>
    <rPh sb="0" eb="2">
      <t>セイシン</t>
    </rPh>
    <rPh sb="2" eb="4">
      <t>ホケン</t>
    </rPh>
    <rPh sb="4" eb="7">
      <t>フクシシ</t>
    </rPh>
    <phoneticPr fontId="32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</si>
  <si>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32"/>
  </si>
  <si>
    <t>江差町</t>
    <rPh sb="0" eb="3">
      <t>エサシチョウ</t>
    </rPh>
    <phoneticPr fontId="32"/>
  </si>
  <si>
    <t>上ノ国町</t>
    <rPh sb="0" eb="1">
      <t>カミ</t>
    </rPh>
    <rPh sb="2" eb="4">
      <t>クニチョウ</t>
    </rPh>
    <phoneticPr fontId="32"/>
  </si>
  <si>
    <t>長万部町</t>
    <rPh sb="0" eb="3">
      <t>オシャマンベ</t>
    </rPh>
    <rPh sb="3" eb="4">
      <t>チョウ</t>
    </rPh>
    <phoneticPr fontId="32"/>
  </si>
  <si>
    <t>奥尻町</t>
    <rPh sb="0" eb="3">
      <t>オクシリチョウ</t>
    </rPh>
    <phoneticPr fontId="32"/>
  </si>
  <si>
    <t>准看護師</t>
    <rPh sb="0" eb="4">
      <t>ジュンカンゴシ</t>
    </rPh>
    <phoneticPr fontId="32"/>
  </si>
  <si>
    <t>注　　全道の数のうち、歯科技工所・施術所・市町村保健センター（類似施設欄含む）各欄は、札幌市を除く。</t>
  </si>
  <si>
    <t>第６５表　医療施設数・病床数（人口１０万対）</t>
    <rPh sb="0" eb="1">
      <t>ダイ</t>
    </rPh>
    <rPh sb="3" eb="4">
      <t>ヒョウ</t>
    </rPh>
    <rPh sb="5" eb="7">
      <t>イリョウ</t>
    </rPh>
    <rPh sb="7" eb="10">
      <t>シセツスウ</t>
    </rPh>
    <rPh sb="11" eb="14">
      <t>ビョウショウスウ</t>
    </rPh>
    <rPh sb="15" eb="17">
      <t>ジンコウ</t>
    </rPh>
    <rPh sb="19" eb="20">
      <t>ヨロズ</t>
    </rPh>
    <rPh sb="20" eb="21">
      <t>タイ</t>
    </rPh>
    <phoneticPr fontId="32"/>
  </si>
  <si>
    <t>平成27年10月1日現在</t>
    <rPh sb="4" eb="5">
      <t>ネン</t>
    </rPh>
    <rPh sb="7" eb="8">
      <t>ガツ</t>
    </rPh>
    <rPh sb="9" eb="12">
      <t>ニチゲンザイ</t>
    </rPh>
    <phoneticPr fontId="32"/>
  </si>
  <si>
    <t>　　病院</t>
    <phoneticPr fontId="32"/>
  </si>
  <si>
    <t>（３）③上記の調査等未実施年は、前回調査数を用いること。</t>
    <rPh sb="4" eb="6">
      <t>ジョウキ</t>
    </rPh>
    <rPh sb="7" eb="9">
      <t>チョウサ</t>
    </rPh>
    <rPh sb="9" eb="10">
      <t>トウ</t>
    </rPh>
    <rPh sb="10" eb="13">
      <t>ミジッシ</t>
    </rPh>
    <rPh sb="13" eb="14">
      <t>ネン</t>
    </rPh>
    <rPh sb="16" eb="18">
      <t>ゼンカイ</t>
    </rPh>
    <rPh sb="18" eb="21">
      <t>チョウサスウ</t>
    </rPh>
    <rPh sb="22" eb="23">
      <t>モチ</t>
    </rPh>
    <phoneticPr fontId="32"/>
  </si>
  <si>
    <t>施設数</t>
    <rPh sb="0" eb="2">
      <t>シセツ</t>
    </rPh>
    <phoneticPr fontId="32"/>
  </si>
  <si>
    <t>　　　病床数</t>
    <phoneticPr fontId="32"/>
  </si>
  <si>
    <t>歯科</t>
    <phoneticPr fontId="32"/>
  </si>
  <si>
    <t>一般病床</t>
    <rPh sb="2" eb="4">
      <t>ビョウショウ</t>
    </rPh>
    <phoneticPr fontId="32"/>
  </si>
  <si>
    <t>精神病床</t>
    <rPh sb="2" eb="4">
      <t>ビョウショウ</t>
    </rPh>
    <phoneticPr fontId="32"/>
  </si>
  <si>
    <t>結核病床</t>
    <rPh sb="2" eb="4">
      <t>ビョウショウ</t>
    </rPh>
    <phoneticPr fontId="32"/>
  </si>
  <si>
    <t>准看護師</t>
    <rPh sb="3" eb="4">
      <t>シ</t>
    </rPh>
    <phoneticPr fontId="32"/>
  </si>
  <si>
    <t>一般病床数</t>
    <rPh sb="0" eb="2">
      <t>イッパン</t>
    </rPh>
    <phoneticPr fontId="32"/>
  </si>
  <si>
    <t>実数</t>
  </si>
  <si>
    <t>歯科技工士</t>
    <rPh sb="0" eb="2">
      <t>シカ</t>
    </rPh>
    <rPh sb="2" eb="5">
      <t>ギコウシ</t>
    </rPh>
    <phoneticPr fontId="32"/>
  </si>
  <si>
    <t>人口
 10万対</t>
    <phoneticPr fontId="32"/>
  </si>
  <si>
    <t>視能訓練士</t>
    <phoneticPr fontId="32"/>
  </si>
  <si>
    <t>北渡島檜山　　　　　　　　　　　　　　　　　第2次保健医療福祉圏</t>
    <rPh sb="0" eb="1">
      <t>キタ</t>
    </rPh>
    <rPh sb="1" eb="3">
      <t>オシマ</t>
    </rPh>
    <rPh sb="3" eb="5">
      <t>ヒヤマ</t>
    </rPh>
    <rPh sb="22" eb="23">
      <t>ダイ</t>
    </rPh>
    <rPh sb="24" eb="25">
      <t>ジ</t>
    </rPh>
    <rPh sb="25" eb="27">
      <t>ホケン</t>
    </rPh>
    <rPh sb="27" eb="29">
      <t>イリョウ</t>
    </rPh>
    <rPh sb="29" eb="31">
      <t>フクシ</t>
    </rPh>
    <rPh sb="31" eb="32">
      <t>ケン</t>
    </rPh>
    <phoneticPr fontId="32"/>
  </si>
  <si>
    <t>八雲町</t>
    <rPh sb="0" eb="2">
      <t>ヤクモ</t>
    </rPh>
    <rPh sb="2" eb="3">
      <t>マチ</t>
    </rPh>
    <phoneticPr fontId="32"/>
  </si>
  <si>
    <t>今金町</t>
    <rPh sb="0" eb="1">
      <t>イマ</t>
    </rPh>
    <rPh sb="1" eb="2">
      <t>ガネ</t>
    </rPh>
    <rPh sb="2" eb="3">
      <t>チョウ</t>
    </rPh>
    <phoneticPr fontId="32"/>
  </si>
  <si>
    <t>南檜山　　　　　　　　　　　　　　　　　第2次保健医療福祉圏</t>
    <rPh sb="0" eb="1">
      <t>ミナミ</t>
    </rPh>
    <rPh sb="1" eb="3">
      <t>ヒヤマ</t>
    </rPh>
    <rPh sb="20" eb="21">
      <t>ダイ</t>
    </rPh>
    <rPh sb="22" eb="23">
      <t>ジ</t>
    </rPh>
    <rPh sb="23" eb="25">
      <t>ホケン</t>
    </rPh>
    <rPh sb="25" eb="27">
      <t>イリョウ</t>
    </rPh>
    <rPh sb="27" eb="29">
      <t>フクシ</t>
    </rPh>
    <rPh sb="29" eb="30">
      <t>ケン</t>
    </rPh>
    <phoneticPr fontId="32"/>
  </si>
  <si>
    <t>医師</t>
    <phoneticPr fontId="32"/>
  </si>
  <si>
    <t>歯科医師</t>
    <phoneticPr fontId="32"/>
  </si>
  <si>
    <t>獣医師</t>
    <rPh sb="0" eb="3">
      <t>ジュウイシ</t>
    </rPh>
    <phoneticPr fontId="32"/>
  </si>
  <si>
    <t>歯科衛生士</t>
    <rPh sb="0" eb="2">
      <t>シカ</t>
    </rPh>
    <rPh sb="2" eb="5">
      <t>エイセイシ</t>
    </rPh>
    <phoneticPr fontId="32"/>
  </si>
  <si>
    <t>保健師</t>
    <rPh sb="2" eb="3">
      <t>シ</t>
    </rPh>
    <phoneticPr fontId="32"/>
  </si>
  <si>
    <t>助産師</t>
    <rPh sb="2" eb="3">
      <t>シ</t>
    </rPh>
    <phoneticPr fontId="32"/>
  </si>
  <si>
    <t>看護師</t>
    <rPh sb="2" eb="3">
      <t>シ</t>
    </rPh>
    <phoneticPr fontId="32"/>
  </si>
  <si>
    <t>南檜山　　　　　　　　　　　　　　　　　第2次保健医療福祉圏</t>
  </si>
  <si>
    <t>※医師・歯科医師・薬剤師調査及び各種従事者届は、隔年実施であるため、実施年である平成26年の実数を使用した。</t>
    <rPh sb="1" eb="3">
      <t>イシ</t>
    </rPh>
    <rPh sb="4" eb="8">
      <t>シカイシ</t>
    </rPh>
    <rPh sb="9" eb="12">
      <t>ヤクザイシ</t>
    </rPh>
    <rPh sb="12" eb="14">
      <t>チョウサ</t>
    </rPh>
    <rPh sb="14" eb="15">
      <t>オヨ</t>
    </rPh>
    <rPh sb="16" eb="18">
      <t>カクシュ</t>
    </rPh>
    <rPh sb="18" eb="21">
      <t>ジュウジシャ</t>
    </rPh>
    <rPh sb="21" eb="22">
      <t>トド</t>
    </rPh>
    <rPh sb="24" eb="26">
      <t>カクネン</t>
    </rPh>
    <rPh sb="26" eb="28">
      <t>ジッシ</t>
    </rPh>
    <rPh sb="34" eb="36">
      <t>ジッシ</t>
    </rPh>
    <rPh sb="36" eb="37">
      <t>ネン</t>
    </rPh>
    <rPh sb="40" eb="42">
      <t>ヘイセイ</t>
    </rPh>
    <rPh sb="44" eb="45">
      <t>ネン</t>
    </rPh>
    <rPh sb="46" eb="48">
      <t>ジッスウ</t>
    </rPh>
    <rPh sb="49" eb="51">
      <t>シヨウ</t>
    </rPh>
    <phoneticPr fontId="32"/>
  </si>
  <si>
    <t>【記載要領】</t>
    <rPh sb="1" eb="3">
      <t>キサイ</t>
    </rPh>
    <rPh sb="3" eb="5">
      <t>ヨウリョウ</t>
    </rPh>
    <phoneticPr fontId="32"/>
  </si>
  <si>
    <t>（２）歯科衛生士・歯科技工士、保健師、助産師、看護師、准看護師は、看護師等業務従事届を参照のこと。</t>
    <rPh sb="3" eb="5">
      <t>シカ</t>
    </rPh>
    <rPh sb="5" eb="8">
      <t>エイセイシ</t>
    </rPh>
    <rPh sb="9" eb="11">
      <t>シカ</t>
    </rPh>
    <rPh sb="11" eb="14">
      <t>ギコウシ</t>
    </rPh>
    <rPh sb="15" eb="18">
      <t>ホケンシ</t>
    </rPh>
    <rPh sb="19" eb="22">
      <t>ジョサンシ</t>
    </rPh>
    <rPh sb="23" eb="26">
      <t>カンゴシ</t>
    </rPh>
    <rPh sb="27" eb="31">
      <t>ジュンカンゴシ</t>
    </rPh>
    <rPh sb="33" eb="36">
      <t>カンゴシ</t>
    </rPh>
    <rPh sb="36" eb="37">
      <t>トウ</t>
    </rPh>
    <rPh sb="37" eb="39">
      <t>ギョウム</t>
    </rPh>
    <rPh sb="39" eb="41">
      <t>ジュウジ</t>
    </rPh>
    <rPh sb="41" eb="42">
      <t>トド</t>
    </rPh>
    <rPh sb="43" eb="45">
      <t>サンショウ</t>
    </rPh>
    <phoneticPr fontId="32"/>
  </si>
  <si>
    <t>第６６－２表　職員配置状況（保健所・地域保健事業に関わる部署）</t>
    <rPh sb="7" eb="9">
      <t>ショクイン</t>
    </rPh>
    <rPh sb="9" eb="11">
      <t>ハイチ</t>
    </rPh>
    <rPh sb="11" eb="13">
      <t>ジョウキョウ</t>
    </rPh>
    <rPh sb="14" eb="17">
      <t>ホケンショ</t>
    </rPh>
    <rPh sb="18" eb="20">
      <t>チイキ</t>
    </rPh>
    <rPh sb="20" eb="22">
      <t>ホケン</t>
    </rPh>
    <rPh sb="22" eb="24">
      <t>ジギョウ</t>
    </rPh>
    <rPh sb="25" eb="26">
      <t>カカ</t>
    </rPh>
    <rPh sb="28" eb="30">
      <t>ブショ</t>
    </rPh>
    <phoneticPr fontId="32"/>
  </si>
  <si>
    <t>平成27年度</t>
    <phoneticPr fontId="32"/>
  </si>
  <si>
    <t>理学療法士</t>
    <phoneticPr fontId="32"/>
  </si>
  <si>
    <t>作業療法士</t>
    <rPh sb="0" eb="2">
      <t>サギョウ</t>
    </rPh>
    <rPh sb="2" eb="5">
      <t>リョウホウシ</t>
    </rPh>
    <phoneticPr fontId="32"/>
  </si>
  <si>
    <t>診療エックス線技師</t>
    <rPh sb="0" eb="2">
      <t>シンリョウ</t>
    </rPh>
    <rPh sb="6" eb="7">
      <t>セン</t>
    </rPh>
    <rPh sb="7" eb="9">
      <t>ギシ</t>
    </rPh>
    <phoneticPr fontId="32"/>
  </si>
  <si>
    <t>臨床検査技師</t>
    <rPh sb="0" eb="2">
      <t>リンショウ</t>
    </rPh>
    <rPh sb="2" eb="4">
      <t>ケンサ</t>
    </rPh>
    <rPh sb="4" eb="6">
      <t>ギシ</t>
    </rPh>
    <phoneticPr fontId="32"/>
  </si>
  <si>
    <t>管理栄養士</t>
    <rPh sb="0" eb="2">
      <t>カンリ</t>
    </rPh>
    <rPh sb="2" eb="5">
      <t>エイヨウシ</t>
    </rPh>
    <phoneticPr fontId="32"/>
  </si>
  <si>
    <t>栄養士</t>
    <rPh sb="0" eb="3">
      <t>エイヨウシ</t>
    </rPh>
    <phoneticPr fontId="32"/>
  </si>
  <si>
    <t>計</t>
    <rPh sb="0" eb="1">
      <t>ケイ</t>
    </rPh>
    <phoneticPr fontId="32"/>
  </si>
  <si>
    <t>（再掲）</t>
    <rPh sb="1" eb="3">
      <t>サイケイ</t>
    </rPh>
    <phoneticPr fontId="32"/>
  </si>
  <si>
    <t>精神保健福祉相談員</t>
    <rPh sb="0" eb="2">
      <t>セイシン</t>
    </rPh>
    <rPh sb="2" eb="4">
      <t>ホケン</t>
    </rPh>
    <rPh sb="4" eb="6">
      <t>フクシ</t>
    </rPh>
    <rPh sb="6" eb="9">
      <t>ソウダンイン</t>
    </rPh>
    <phoneticPr fontId="32"/>
  </si>
  <si>
    <t>食品衛生監視員</t>
    <rPh sb="0" eb="2">
      <t>ショクヒン</t>
    </rPh>
    <rPh sb="2" eb="4">
      <t>エイセイ</t>
    </rPh>
    <rPh sb="4" eb="7">
      <t>カンシイン</t>
    </rPh>
    <phoneticPr fontId="32"/>
  </si>
  <si>
    <t>環境衛生監視員</t>
    <rPh sb="0" eb="2">
      <t>カンキョウ</t>
    </rPh>
    <rPh sb="2" eb="4">
      <t>エイセイ</t>
    </rPh>
    <rPh sb="4" eb="7">
      <t>カンシイン</t>
    </rPh>
    <phoneticPr fontId="32"/>
  </si>
  <si>
    <t>医療監視員</t>
    <rPh sb="0" eb="2">
      <t>イリョウ</t>
    </rPh>
    <rPh sb="2" eb="5">
      <t>カンシイン</t>
    </rPh>
    <phoneticPr fontId="32"/>
  </si>
  <si>
    <t>非常勤（延人員）</t>
    <rPh sb="0" eb="1">
      <t>ヒ</t>
    </rPh>
    <rPh sb="1" eb="3">
      <t>ジョウキン</t>
    </rPh>
    <rPh sb="4" eb="7">
      <t>ノベジンイン</t>
    </rPh>
    <phoneticPr fontId="32"/>
  </si>
  <si>
    <t>知内町</t>
    <rPh sb="0" eb="2">
      <t>シリウチ</t>
    </rPh>
    <rPh sb="2" eb="3">
      <t>チョウ</t>
    </rPh>
    <phoneticPr fontId="32"/>
  </si>
  <si>
    <t>資料　地域保健・健康増進事業報告</t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32"/>
  </si>
  <si>
    <t>平成27年</t>
    <phoneticPr fontId="32"/>
  </si>
  <si>
    <t xml:space="preserve">
栄養士</t>
    <phoneticPr fontId="32"/>
  </si>
  <si>
    <t>管理栄養士</t>
    <phoneticPr fontId="32"/>
  </si>
  <si>
    <t>言語聴覚士</t>
    <rPh sb="0" eb="2">
      <t>ゲンゴ</t>
    </rPh>
    <rPh sb="2" eb="5">
      <t>チョウカクシ</t>
    </rPh>
    <phoneticPr fontId="32"/>
  </si>
  <si>
    <t>常勤換算数</t>
    <rPh sb="0" eb="2">
      <t>ジョウキン</t>
    </rPh>
    <rPh sb="2" eb="4">
      <t>カンサン</t>
    </rPh>
    <rPh sb="4" eb="5">
      <t>スウ</t>
    </rPh>
    <phoneticPr fontId="32"/>
  </si>
  <si>
    <t>注１　平成１５年度から診療所（助産所）運営状況報告が廃止されたため、病院のみの従事者数である。</t>
    <rPh sb="0" eb="1">
      <t>チュウ</t>
    </rPh>
    <rPh sb="39" eb="42">
      <t>ジュウジシャ</t>
    </rPh>
    <phoneticPr fontId="32"/>
  </si>
  <si>
    <t>注２　栄養士、管理栄養士については、有する免許の種類によりそれぞれに計上することとした。</t>
    <rPh sb="0" eb="1">
      <t>チュウ</t>
    </rPh>
    <rPh sb="3" eb="6">
      <t>エイヨウシ</t>
    </rPh>
    <rPh sb="7" eb="9">
      <t>カンリ</t>
    </rPh>
    <rPh sb="9" eb="12">
      <t>エイヨウシ</t>
    </rPh>
    <rPh sb="18" eb="19">
      <t>ユウ</t>
    </rPh>
    <rPh sb="21" eb="23">
      <t>メンキョ</t>
    </rPh>
    <rPh sb="24" eb="26">
      <t>シュルイ</t>
    </rPh>
    <rPh sb="34" eb="36">
      <t>ケイジョウ</t>
    </rPh>
    <phoneticPr fontId="3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</si>
</sst>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5">
    <numFmt numFmtId="176" formatCode="#,##0.0;[Red]\-#,##0.0"/>
    <numFmt numFmtId="180" formatCode="#,##0.0_);[Red]\(#,##0.0\)"/>
    <numFmt numFmtId="178" formatCode="#,##0_ ;[Red]\-#,##0\ "/>
    <numFmt numFmtId="177" formatCode="#\ ###\ ###"/>
    <numFmt numFmtId="179" formatCode="0.0_);[Red]\(0.0\)"/>
  </numFmts>
  <fonts count="33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2"/>
      <color auto="1"/>
      <name val="Arial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auto="1"/>
      <name val="標準明朝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9"/>
      <color auto="1"/>
      <name val="ＭＳ Ｐゴシック"/>
    </font>
    <font>
      <sz val="8"/>
      <color auto="1"/>
      <name val="ＭＳ Ｐゴシック"/>
    </font>
    <font>
      <sz val="11"/>
      <color auto="1"/>
      <name val="ＭＳ 明朝"/>
    </font>
    <font>
      <i/>
      <sz val="9"/>
      <color auto="1"/>
      <name val="メイリオ"/>
    </font>
    <font>
      <sz val="9"/>
      <color indexed="8"/>
      <name val="メイリオ"/>
    </font>
    <font>
      <sz val="9"/>
      <color auto="1"/>
      <name val="メイリオ"/>
    </font>
    <font>
      <b/>
      <sz val="11"/>
      <color auto="1"/>
      <name val="ＭＳ 明朝"/>
    </font>
    <font>
      <i/>
      <sz val="9"/>
      <color indexed="8"/>
      <name val="メイリオ"/>
    </font>
    <font>
      <sz val="11"/>
      <color auto="1"/>
      <name val="メイリオ"/>
    </font>
    <font>
      <sz val="11"/>
      <color indexed="8"/>
      <name val="メイリオ"/>
    </font>
    <font>
      <sz val="6"/>
      <color auto="1"/>
      <name val="ＭＳ Ｐゴシック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8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9" fontId="6" fillId="0" borderId="0" applyFont="0" applyFill="0" applyBorder="0" applyAlignment="0" applyProtection="0"/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0" fillId="23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12" fillId="0" borderId="0"/>
    <xf numFmtId="0" fontId="13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418">
    <xf numFmtId="0" fontId="0" fillId="0" borderId="0" xfId="0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56" fontId="22" fillId="0" borderId="20" xfId="0" applyNumberFormat="1" applyFont="1" applyFill="1" applyBorder="1" applyAlignment="1">
      <alignment horizontal="center" vertical="center"/>
    </xf>
    <xf numFmtId="56" fontId="22" fillId="0" borderId="21" xfId="0" applyNumberFormat="1" applyFont="1" applyFill="1" applyBorder="1" applyAlignment="1">
      <alignment horizontal="center" vertical="center"/>
    </xf>
    <xf numFmtId="56" fontId="22" fillId="0" borderId="24" xfId="0" applyNumberFormat="1" applyFont="1" applyFill="1" applyBorder="1" applyAlignment="1">
      <alignment horizontal="center" vertical="center"/>
    </xf>
    <xf numFmtId="56" fontId="22" fillId="0" borderId="28" xfId="0" applyNumberFormat="1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17" fontId="22" fillId="0" borderId="27" xfId="0" applyNumberFormat="1" applyFont="1" applyFill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left" vertical="center"/>
    </xf>
    <xf numFmtId="0" fontId="22" fillId="0" borderId="33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22" fillId="0" borderId="35" xfId="0" applyFont="1" applyBorder="1" applyAlignment="1">
      <alignment vertical="center"/>
    </xf>
    <xf numFmtId="0" fontId="22" fillId="0" borderId="32" xfId="0" applyFont="1" applyBorder="1" applyAlignment="1">
      <alignment vertical="center"/>
    </xf>
    <xf numFmtId="0" fontId="22" fillId="0" borderId="32" xfId="0" applyFont="1" applyBorder="1" applyAlignment="1">
      <alignment vertical="center" wrapText="1"/>
    </xf>
    <xf numFmtId="0" fontId="22" fillId="0" borderId="30" xfId="0" applyFont="1" applyBorder="1" applyAlignment="1">
      <alignment vertical="center"/>
    </xf>
    <xf numFmtId="0" fontId="22" fillId="0" borderId="33" xfId="0" applyFont="1" applyBorder="1" applyAlignment="1">
      <alignment vertical="center"/>
    </xf>
    <xf numFmtId="0" fontId="22" fillId="0" borderId="34" xfId="0" applyFont="1" applyBorder="1" applyAlignment="1">
      <alignment vertical="center"/>
    </xf>
    <xf numFmtId="0" fontId="22" fillId="0" borderId="36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22" fillId="0" borderId="29" xfId="0" applyFont="1" applyBorder="1" applyAlignment="1">
      <alignment vertical="center"/>
    </xf>
    <xf numFmtId="0" fontId="22" fillId="0" borderId="38" xfId="0" applyFont="1" applyBorder="1" applyAlignment="1">
      <alignment vertical="center"/>
    </xf>
    <xf numFmtId="0" fontId="22" fillId="0" borderId="31" xfId="0" applyFont="1" applyBorder="1" applyAlignment="1">
      <alignment vertical="center"/>
    </xf>
    <xf numFmtId="0" fontId="22" fillId="0" borderId="39" xfId="0" applyFont="1" applyBorder="1" applyAlignment="1">
      <alignment vertical="center"/>
    </xf>
    <xf numFmtId="0" fontId="22" fillId="0" borderId="40" xfId="0" applyFont="1" applyBorder="1" applyAlignment="1">
      <alignment vertical="center"/>
    </xf>
    <xf numFmtId="0" fontId="22" fillId="0" borderId="33" xfId="0" applyFont="1" applyBorder="1" applyAlignment="1">
      <alignment vertical="center" wrapText="1"/>
    </xf>
    <xf numFmtId="0" fontId="22" fillId="0" borderId="41" xfId="0" applyFont="1" applyBorder="1" applyAlignment="1">
      <alignment vertical="center"/>
    </xf>
    <xf numFmtId="0" fontId="22" fillId="0" borderId="31" xfId="0" applyFont="1" applyBorder="1" applyAlignment="1">
      <alignment vertical="center" wrapText="1"/>
    </xf>
    <xf numFmtId="0" fontId="22" fillId="0" borderId="42" xfId="0" applyFont="1" applyBorder="1" applyAlignment="1">
      <alignment vertical="center"/>
    </xf>
    <xf numFmtId="0" fontId="22" fillId="0" borderId="4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23" fillId="0" borderId="54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3" fillId="0" borderId="46" xfId="0" applyFont="1" applyBorder="1" applyAlignment="1">
      <alignment vertical="center"/>
    </xf>
    <xf numFmtId="0" fontId="23" fillId="0" borderId="51" xfId="0" applyFont="1" applyBorder="1" applyAlignment="1">
      <alignment vertical="center"/>
    </xf>
    <xf numFmtId="0" fontId="0" fillId="0" borderId="51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23" fillId="0" borderId="55" xfId="0" applyFont="1" applyBorder="1" applyAlignment="1">
      <alignment horizontal="center" vertical="center"/>
    </xf>
    <xf numFmtId="0" fontId="6" fillId="0" borderId="0" xfId="37" applyFont="1" applyAlignment="1">
      <alignment horizontal="left"/>
    </xf>
    <xf numFmtId="0" fontId="6" fillId="0" borderId="0" xfId="37" applyFont="1"/>
    <xf numFmtId="38" fontId="24" fillId="0" borderId="0" xfId="34" applyFont="1" applyAlignment="1"/>
    <xf numFmtId="0" fontId="6" fillId="0" borderId="0" xfId="37" applyFont="1" applyAlignment="1">
      <alignment wrapText="1"/>
    </xf>
    <xf numFmtId="38" fontId="25" fillId="0" borderId="56" xfId="34" applyFont="1" applyFill="1" applyBorder="1" applyAlignment="1">
      <alignment horizontal="left" vertical="center"/>
    </xf>
    <xf numFmtId="38" fontId="25" fillId="0" borderId="21" xfId="34" applyFont="1" applyBorder="1" applyAlignment="1">
      <alignment horizontal="left" wrapText="1"/>
    </xf>
    <xf numFmtId="38" fontId="25" fillId="0" borderId="24" xfId="34" applyFont="1" applyBorder="1" applyAlignment="1">
      <alignment horizontal="left" wrapText="1"/>
    </xf>
    <xf numFmtId="0" fontId="25" fillId="6" borderId="25" xfId="37" applyFont="1" applyFill="1" applyBorder="1" applyAlignment="1">
      <alignment vertical="center"/>
    </xf>
    <xf numFmtId="38" fontId="26" fillId="4" borderId="25" xfId="48" applyFont="1" applyFill="1" applyBorder="1" applyAlignment="1">
      <alignment horizontal="left" vertical="center" wrapText="1"/>
    </xf>
    <xf numFmtId="38" fontId="26" fillId="22" borderId="28" xfId="34" applyFont="1" applyFill="1" applyBorder="1" applyAlignment="1">
      <alignment horizontal="left" vertical="center"/>
    </xf>
    <xf numFmtId="38" fontId="26" fillId="22" borderId="57" xfId="34" applyFont="1" applyFill="1" applyBorder="1" applyAlignment="1">
      <alignment horizontal="left" vertical="center"/>
    </xf>
    <xf numFmtId="38" fontId="26" fillId="22" borderId="19" xfId="34" applyFont="1" applyFill="1" applyBorder="1" applyAlignment="1">
      <alignment horizontal="left" vertical="center"/>
    </xf>
    <xf numFmtId="38" fontId="26" fillId="22" borderId="58" xfId="34" applyFont="1" applyFill="1" applyBorder="1" applyAlignment="1">
      <alignment horizontal="left" vertical="center"/>
    </xf>
    <xf numFmtId="38" fontId="26" fillId="22" borderId="24" xfId="34" applyFont="1" applyFill="1" applyBorder="1" applyAlignment="1">
      <alignment horizontal="left" vertical="center"/>
    </xf>
    <xf numFmtId="38" fontId="26" fillId="4" borderId="24" xfId="34" applyFont="1" applyFill="1" applyBorder="1" applyAlignment="1">
      <alignment horizontal="left" vertical="center" wrapText="1"/>
    </xf>
    <xf numFmtId="38" fontId="27" fillId="22" borderId="19" xfId="34" applyFont="1" applyFill="1" applyBorder="1" applyAlignment="1">
      <alignment horizontal="left" vertical="center"/>
    </xf>
    <xf numFmtId="38" fontId="27" fillId="22" borderId="58" xfId="34" applyFont="1" applyFill="1" applyBorder="1" applyAlignment="1">
      <alignment horizontal="left" vertical="center"/>
    </xf>
    <xf numFmtId="38" fontId="27" fillId="4" borderId="24" xfId="34" applyFont="1" applyFill="1" applyBorder="1" applyAlignment="1">
      <alignment horizontal="left" vertical="center" wrapText="1"/>
    </xf>
    <xf numFmtId="38" fontId="27" fillId="22" borderId="28" xfId="34" applyFont="1" applyFill="1" applyBorder="1" applyAlignment="1">
      <alignment horizontal="left" vertical="center"/>
    </xf>
    <xf numFmtId="38" fontId="27" fillId="22" borderId="57" xfId="34" applyFont="1" applyFill="1" applyBorder="1" applyAlignment="1">
      <alignment horizontal="left" vertical="center"/>
    </xf>
    <xf numFmtId="38" fontId="25" fillId="0" borderId="0" xfId="34" applyFont="1" applyAlignment="1">
      <alignment horizontal="left"/>
    </xf>
    <xf numFmtId="38" fontId="28" fillId="0" borderId="0" xfId="34" applyFont="1" applyAlignment="1">
      <alignment horizontal="left"/>
    </xf>
    <xf numFmtId="38" fontId="25" fillId="0" borderId="56" xfId="34" applyFont="1" applyBorder="1" applyAlignment="1">
      <alignment horizontal="center" vertical="center"/>
    </xf>
    <xf numFmtId="38" fontId="25" fillId="0" borderId="59" xfId="34" applyFont="1" applyBorder="1" applyAlignment="1">
      <alignment horizontal="center" vertical="center" wrapText="1"/>
    </xf>
    <xf numFmtId="38" fontId="25" fillId="0" borderId="60" xfId="34" applyFont="1" applyFill="1" applyBorder="1" applyAlignment="1">
      <alignment horizontal="center" vertical="center" wrapText="1"/>
    </xf>
    <xf numFmtId="38" fontId="25" fillId="0" borderId="61" xfId="34" applyFont="1" applyFill="1" applyBorder="1" applyAlignment="1">
      <alignment horizontal="center" vertical="center" wrapText="1"/>
    </xf>
    <xf numFmtId="38" fontId="27" fillId="6" borderId="62" xfId="34" applyFont="1" applyFill="1" applyBorder="1" applyAlignment="1">
      <alignment horizontal="right" vertical="center"/>
    </xf>
    <xf numFmtId="38" fontId="26" fillId="4" borderId="25" xfId="34" applyFont="1" applyFill="1" applyBorder="1" applyAlignment="1">
      <alignment horizontal="right" vertical="center"/>
    </xf>
    <xf numFmtId="38" fontId="26" fillId="22" borderId="28" xfId="34" applyFont="1" applyFill="1" applyBorder="1" applyAlignment="1" applyProtection="1">
      <alignment horizontal="right" vertical="center"/>
    </xf>
    <xf numFmtId="38" fontId="26" fillId="22" borderId="57" xfId="34" applyFont="1" applyFill="1" applyBorder="1" applyAlignment="1" applyProtection="1">
      <alignment horizontal="right" vertical="center"/>
    </xf>
    <xf numFmtId="38" fontId="26" fillId="22" borderId="19" xfId="34" applyFont="1" applyFill="1" applyBorder="1" applyAlignment="1">
      <alignment horizontal="right" vertical="center"/>
    </xf>
    <xf numFmtId="38" fontId="26" fillId="22" borderId="19" xfId="34" applyFont="1" applyFill="1" applyBorder="1" applyAlignment="1" applyProtection="1">
      <alignment horizontal="right" vertical="center"/>
    </xf>
    <xf numFmtId="38" fontId="26" fillId="22" borderId="58" xfId="34" applyFont="1" applyFill="1" applyBorder="1" applyAlignment="1">
      <alignment horizontal="right" vertical="center"/>
    </xf>
    <xf numFmtId="38" fontId="26" fillId="22" borderId="24" xfId="34" applyFont="1" applyFill="1" applyBorder="1" applyAlignment="1" applyProtection="1">
      <alignment horizontal="right" vertical="center"/>
    </xf>
    <xf numFmtId="38" fontId="26" fillId="4" borderId="25" xfId="34" applyFont="1" applyFill="1" applyBorder="1" applyAlignment="1" applyProtection="1">
      <alignment horizontal="right" vertical="center"/>
    </xf>
    <xf numFmtId="38" fontId="26" fillId="22" borderId="28" xfId="34" applyFont="1" applyFill="1" applyBorder="1" applyAlignment="1">
      <alignment horizontal="right" vertical="center"/>
    </xf>
    <xf numFmtId="38" fontId="27" fillId="22" borderId="19" xfId="34" applyFont="1" applyFill="1" applyBorder="1" applyAlignment="1">
      <alignment horizontal="right" vertical="center"/>
    </xf>
    <xf numFmtId="38" fontId="27" fillId="22" borderId="58" xfId="34" applyFont="1" applyFill="1" applyBorder="1" applyAlignment="1" applyProtection="1">
      <alignment horizontal="right" vertical="center"/>
    </xf>
    <xf numFmtId="38" fontId="26" fillId="4" borderId="24" xfId="34" applyFont="1" applyFill="1" applyBorder="1" applyAlignment="1" applyProtection="1">
      <alignment horizontal="right" vertical="center"/>
    </xf>
    <xf numFmtId="38" fontId="26" fillId="22" borderId="58" xfId="34" applyFont="1" applyFill="1" applyBorder="1" applyAlignment="1" applyProtection="1">
      <alignment horizontal="right" vertical="center"/>
    </xf>
    <xf numFmtId="38" fontId="25" fillId="0" borderId="0" xfId="34" applyFont="1" applyAlignment="1"/>
    <xf numFmtId="38" fontId="28" fillId="0" borderId="0" xfId="34" applyFont="1" applyAlignment="1"/>
    <xf numFmtId="38" fontId="25" fillId="0" borderId="63" xfId="34" applyFont="1" applyBorder="1" applyAlignment="1">
      <alignment horizontal="center" vertical="center" wrapText="1"/>
    </xf>
    <xf numFmtId="38" fontId="25" fillId="0" borderId="64" xfId="34" applyFont="1" applyBorder="1" applyAlignment="1">
      <alignment horizontal="center" vertical="top" wrapText="1"/>
    </xf>
    <xf numFmtId="38" fontId="25" fillId="0" borderId="65" xfId="34" applyFont="1" applyBorder="1" applyAlignment="1">
      <alignment horizontal="center" vertical="top" wrapText="1"/>
    </xf>
    <xf numFmtId="38" fontId="27" fillId="6" borderId="25" xfId="34" applyFont="1" applyFill="1" applyBorder="1" applyAlignment="1">
      <alignment horizontal="right" vertical="center"/>
    </xf>
    <xf numFmtId="38" fontId="26" fillId="22" borderId="57" xfId="34" applyFont="1" applyFill="1" applyBorder="1" applyAlignment="1">
      <alignment horizontal="right" vertical="center"/>
    </xf>
    <xf numFmtId="38" fontId="26" fillId="22" borderId="24" xfId="34" applyFont="1" applyFill="1" applyBorder="1" applyAlignment="1">
      <alignment horizontal="right" vertical="center"/>
    </xf>
    <xf numFmtId="38" fontId="27" fillId="22" borderId="58" xfId="34" applyFont="1" applyFill="1" applyBorder="1" applyAlignment="1">
      <alignment horizontal="right" vertical="center"/>
    </xf>
    <xf numFmtId="38" fontId="25" fillId="0" borderId="66" xfId="34" applyFont="1" applyBorder="1" applyAlignment="1">
      <alignment horizontal="center" vertical="center" wrapText="1"/>
    </xf>
    <xf numFmtId="38" fontId="25" fillId="0" borderId="67" xfId="34" applyFont="1" applyBorder="1" applyAlignment="1">
      <alignment horizontal="center" vertical="top" textRotation="255" wrapText="1"/>
    </xf>
    <xf numFmtId="38" fontId="25" fillId="0" borderId="68" xfId="34" applyFont="1" applyBorder="1" applyAlignment="1">
      <alignment horizontal="center" vertical="center" wrapText="1"/>
    </xf>
    <xf numFmtId="38" fontId="25" fillId="0" borderId="64" xfId="34" applyFont="1" applyBorder="1" applyAlignment="1">
      <alignment horizontal="center" vertical="top" textRotation="255" wrapText="1"/>
    </xf>
    <xf numFmtId="38" fontId="25" fillId="0" borderId="65" xfId="34" applyFont="1" applyBorder="1" applyAlignment="1">
      <alignment horizontal="center" vertical="top" textRotation="255" wrapText="1"/>
    </xf>
    <xf numFmtId="38" fontId="25" fillId="0" borderId="64" xfId="34" applyFont="1" applyFill="1" applyBorder="1" applyAlignment="1">
      <alignment horizontal="center" vertical="center" wrapText="1"/>
    </xf>
    <xf numFmtId="38" fontId="25" fillId="0" borderId="65" xfId="34" applyFont="1" applyFill="1" applyBorder="1" applyAlignment="1">
      <alignment horizontal="center" vertical="center" wrapText="1"/>
    </xf>
    <xf numFmtId="38" fontId="27" fillId="6" borderId="67" xfId="34" applyFont="1" applyFill="1" applyBorder="1" applyAlignment="1">
      <alignment horizontal="right" vertical="center"/>
    </xf>
    <xf numFmtId="38" fontId="25" fillId="0" borderId="69" xfId="34" applyFont="1" applyBorder="1" applyAlignment="1">
      <alignment horizontal="center" vertical="top" wrapText="1"/>
    </xf>
    <xf numFmtId="38" fontId="26" fillId="22" borderId="19" xfId="34" quotePrefix="1" applyFont="1" applyFill="1" applyBorder="1" applyAlignment="1">
      <alignment horizontal="right" vertical="center"/>
    </xf>
    <xf numFmtId="38" fontId="26" fillId="22" borderId="21" xfId="34" applyFont="1" applyFill="1" applyBorder="1" applyAlignment="1">
      <alignment horizontal="right" vertical="center"/>
    </xf>
    <xf numFmtId="38" fontId="26" fillId="22" borderId="70" xfId="34" applyFont="1" applyFill="1" applyBorder="1" applyAlignment="1">
      <alignment horizontal="right" vertical="center"/>
    </xf>
    <xf numFmtId="38" fontId="26" fillId="22" borderId="17" xfId="34" applyFont="1" applyFill="1" applyBorder="1" applyAlignment="1">
      <alignment horizontal="right" vertical="center"/>
    </xf>
    <xf numFmtId="38" fontId="26" fillId="22" borderId="71" xfId="34" applyFont="1" applyFill="1" applyBorder="1" applyAlignment="1">
      <alignment horizontal="right" vertical="center"/>
    </xf>
    <xf numFmtId="38" fontId="27" fillId="22" borderId="21" xfId="34" applyFont="1" applyFill="1" applyBorder="1" applyAlignment="1">
      <alignment horizontal="right" vertical="center"/>
    </xf>
    <xf numFmtId="38" fontId="27" fillId="22" borderId="24" xfId="34" applyFont="1" applyFill="1" applyBorder="1" applyAlignment="1">
      <alignment horizontal="right" vertical="center"/>
    </xf>
    <xf numFmtId="38" fontId="27" fillId="22" borderId="17" xfId="34" applyFont="1" applyFill="1" applyBorder="1" applyAlignment="1">
      <alignment horizontal="right" vertical="center"/>
    </xf>
    <xf numFmtId="38" fontId="27" fillId="22" borderId="71" xfId="34" applyFont="1" applyFill="1" applyBorder="1" applyAlignment="1">
      <alignment horizontal="right" vertical="center"/>
    </xf>
    <xf numFmtId="38" fontId="26" fillId="22" borderId="17" xfId="34" quotePrefix="1" applyFont="1" applyFill="1" applyBorder="1" applyAlignment="1">
      <alignment horizontal="right" vertical="center"/>
    </xf>
    <xf numFmtId="38" fontId="25" fillId="0" borderId="72" xfId="34" applyFont="1" applyFill="1" applyBorder="1" applyAlignment="1">
      <alignment horizontal="center" vertical="top" textRotation="255" wrapText="1"/>
    </xf>
    <xf numFmtId="38" fontId="25" fillId="0" borderId="67" xfId="34" applyFont="1" applyBorder="1" applyAlignment="1">
      <alignment horizontal="center" vertical="center" wrapText="1"/>
    </xf>
    <xf numFmtId="38" fontId="25" fillId="0" borderId="73" xfId="34" applyFont="1" applyBorder="1" applyAlignment="1">
      <alignment horizontal="center" vertical="center" wrapText="1"/>
    </xf>
    <xf numFmtId="38" fontId="25" fillId="0" borderId="74" xfId="34" applyFont="1" applyBorder="1" applyAlignment="1">
      <alignment horizontal="center" vertical="center" wrapText="1"/>
    </xf>
    <xf numFmtId="38" fontId="25" fillId="0" borderId="75" xfId="34" applyFont="1" applyBorder="1" applyAlignment="1">
      <alignment horizontal="center" vertical="center" wrapText="1"/>
    </xf>
    <xf numFmtId="38" fontId="29" fillId="0" borderId="67" xfId="34" applyFont="1" applyBorder="1" applyAlignment="1">
      <alignment horizontal="center" vertical="top" textRotation="255" wrapText="1"/>
    </xf>
    <xf numFmtId="38" fontId="25" fillId="0" borderId="76" xfId="34" applyFont="1" applyBorder="1" applyAlignment="1">
      <alignment horizontal="center" vertical="top" textRotation="255" wrapText="1"/>
    </xf>
    <xf numFmtId="38" fontId="25" fillId="0" borderId="73" xfId="34" applyFont="1" applyBorder="1" applyAlignment="1">
      <alignment horizontal="center" vertical="top" textRotation="255" wrapText="1"/>
    </xf>
    <xf numFmtId="38" fontId="25" fillId="0" borderId="77" xfId="34" applyFont="1" applyFill="1" applyBorder="1" applyAlignment="1">
      <alignment horizontal="right"/>
    </xf>
    <xf numFmtId="38" fontId="25" fillId="0" borderId="28" xfId="34" applyFont="1" applyBorder="1" applyAlignment="1">
      <alignment horizontal="center" vertical="top" textRotation="255" wrapText="1"/>
    </xf>
    <xf numFmtId="38" fontId="25" fillId="0" borderId="21" xfId="34" applyFont="1" applyBorder="1" applyAlignment="1">
      <alignment horizontal="center" vertical="top" textRotation="255" wrapText="1"/>
    </xf>
    <xf numFmtId="38" fontId="25" fillId="0" borderId="78" xfId="34" applyFont="1" applyBorder="1" applyAlignment="1">
      <alignment horizontal="center" vertical="top" textRotation="255" wrapText="1"/>
    </xf>
    <xf numFmtId="38" fontId="28" fillId="0" borderId="0" xfId="34" applyFont="1" applyAlignment="1">
      <alignment wrapText="1"/>
    </xf>
    <xf numFmtId="0" fontId="24" fillId="0" borderId="0" xfId="36" applyFont="1"/>
    <xf numFmtId="176" fontId="24" fillId="0" borderId="0" xfId="36" applyNumberFormat="1" applyFont="1"/>
    <xf numFmtId="176" fontId="24" fillId="0" borderId="0" xfId="34" applyNumberFormat="1" applyFont="1" applyAlignment="1"/>
    <xf numFmtId="38" fontId="24" fillId="0" borderId="0" xfId="34" applyNumberFormat="1" applyFont="1" applyFill="1" applyBorder="1" applyAlignment="1">
      <alignment vertical="center"/>
    </xf>
    <xf numFmtId="0" fontId="24" fillId="0" borderId="0" xfId="36" applyFont="1" applyFill="1" applyAlignment="1">
      <alignment horizontal="center"/>
    </xf>
    <xf numFmtId="38" fontId="28" fillId="0" borderId="0" xfId="36" applyNumberFormat="1" applyFont="1"/>
    <xf numFmtId="0" fontId="28" fillId="0" borderId="0" xfId="36" applyFont="1" applyBorder="1"/>
    <xf numFmtId="38" fontId="30" fillId="0" borderId="77" xfId="34" applyFont="1" applyFill="1" applyBorder="1" applyAlignment="1">
      <alignment horizontal="left"/>
    </xf>
    <xf numFmtId="38" fontId="26" fillId="0" borderId="79" xfId="34" applyFont="1" applyBorder="1" applyAlignment="1">
      <alignment horizontal="center" vertical="center"/>
    </xf>
    <xf numFmtId="38" fontId="27" fillId="0" borderId="28" xfId="34" applyFont="1" applyBorder="1" applyAlignment="1">
      <alignment horizontal="left" vertical="center"/>
    </xf>
    <xf numFmtId="38" fontId="27" fillId="0" borderId="21" xfId="34" applyFont="1" applyFill="1" applyBorder="1" applyAlignment="1">
      <alignment horizontal="left" vertical="center"/>
    </xf>
    <xf numFmtId="0" fontId="27" fillId="0" borderId="24" xfId="36" applyFont="1" applyFill="1" applyBorder="1" applyAlignment="1">
      <alignment horizontal="left" vertical="center"/>
    </xf>
    <xf numFmtId="38" fontId="27" fillId="6" borderId="24" xfId="34" applyNumberFormat="1" applyFont="1" applyFill="1" applyBorder="1" applyAlignment="1">
      <alignment horizontal="left" vertical="center"/>
    </xf>
    <xf numFmtId="38" fontId="27" fillId="4" borderId="25" xfId="34" applyFont="1" applyFill="1" applyBorder="1" applyAlignment="1">
      <alignment horizontal="left" vertical="center" wrapText="1"/>
    </xf>
    <xf numFmtId="38" fontId="27" fillId="22" borderId="24" xfId="34" applyFont="1" applyFill="1" applyBorder="1" applyAlignment="1">
      <alignment horizontal="left" vertical="center"/>
    </xf>
    <xf numFmtId="38" fontId="27" fillId="0" borderId="0" xfId="34" applyFont="1" applyAlignment="1">
      <alignment horizontal="left"/>
    </xf>
    <xf numFmtId="38" fontId="30" fillId="0" borderId="0" xfId="34" applyFont="1" applyAlignment="1">
      <alignment horizontal="left"/>
    </xf>
    <xf numFmtId="38" fontId="28" fillId="0" borderId="0" xfId="34" applyFont="1" applyAlignment="1">
      <alignment horizontal="right"/>
    </xf>
    <xf numFmtId="38" fontId="31" fillId="0" borderId="77" xfId="34" applyFont="1" applyBorder="1" applyAlignment="1">
      <alignment horizontal="left"/>
    </xf>
    <xf numFmtId="38" fontId="26" fillId="0" borderId="80" xfId="34" applyFont="1" applyBorder="1" applyAlignment="1">
      <alignment horizontal="center" vertical="center"/>
    </xf>
    <xf numFmtId="38" fontId="26" fillId="0" borderId="0" xfId="34" applyFont="1" applyFill="1" applyBorder="1" applyAlignment="1">
      <alignment horizontal="center" vertical="center"/>
    </xf>
    <xf numFmtId="38" fontId="26" fillId="0" borderId="70" xfId="34" applyFont="1" applyFill="1" applyBorder="1" applyAlignment="1">
      <alignment horizontal="center" vertical="center"/>
    </xf>
    <xf numFmtId="38" fontId="26" fillId="6" borderId="25" xfId="36" applyNumberFormat="1" applyFont="1" applyFill="1" applyBorder="1" applyAlignment="1">
      <alignment horizontal="right" vertical="center"/>
    </xf>
    <xf numFmtId="38" fontId="26" fillId="4" borderId="81" xfId="34" applyFont="1" applyFill="1" applyBorder="1" applyAlignment="1">
      <alignment horizontal="right" vertical="center"/>
    </xf>
    <xf numFmtId="38" fontId="26" fillId="4" borderId="24" xfId="34" applyFont="1" applyFill="1" applyBorder="1" applyAlignment="1">
      <alignment horizontal="right" vertical="center"/>
    </xf>
    <xf numFmtId="38" fontId="26" fillId="24" borderId="28" xfId="34" applyFont="1" applyFill="1" applyBorder="1" applyAlignment="1">
      <alignment horizontal="right" vertical="center"/>
    </xf>
    <xf numFmtId="38" fontId="31" fillId="0" borderId="0" xfId="34" applyFont="1" applyAlignment="1">
      <alignment horizontal="left"/>
    </xf>
    <xf numFmtId="38" fontId="26" fillId="0" borderId="82" xfId="34" applyFont="1" applyFill="1" applyBorder="1" applyAlignment="1">
      <alignment horizontal="center" vertical="center"/>
    </xf>
    <xf numFmtId="176" fontId="26" fillId="0" borderId="62" xfId="34" applyNumberFormat="1" applyFont="1" applyFill="1" applyBorder="1" applyAlignment="1">
      <alignment horizontal="center" vertical="center" wrapText="1"/>
    </xf>
    <xf numFmtId="176" fontId="26" fillId="6" borderId="81" xfId="34" applyNumberFormat="1" applyFont="1" applyFill="1" applyBorder="1" applyAlignment="1">
      <alignment horizontal="right" vertical="center"/>
    </xf>
    <xf numFmtId="176" fontId="26" fillId="22" borderId="57" xfId="34" applyNumberFormat="1" applyFont="1" applyFill="1" applyBorder="1" applyAlignment="1">
      <alignment horizontal="right" vertical="center"/>
    </xf>
    <xf numFmtId="176" fontId="26" fillId="22" borderId="19" xfId="34" applyNumberFormat="1" applyFont="1" applyFill="1" applyBorder="1" applyAlignment="1">
      <alignment horizontal="right" vertical="center"/>
    </xf>
    <xf numFmtId="176" fontId="26" fillId="22" borderId="58" xfId="34" applyNumberFormat="1" applyFont="1" applyFill="1" applyBorder="1" applyAlignment="1">
      <alignment horizontal="right" vertical="center"/>
    </xf>
    <xf numFmtId="176" fontId="26" fillId="22" borderId="24" xfId="34" applyNumberFormat="1" applyFont="1" applyFill="1" applyBorder="1" applyAlignment="1">
      <alignment horizontal="right" vertical="center"/>
    </xf>
    <xf numFmtId="176" fontId="26" fillId="4" borderId="25" xfId="34" applyNumberFormat="1" applyFont="1" applyFill="1" applyBorder="1" applyAlignment="1">
      <alignment horizontal="right" vertical="center"/>
    </xf>
    <xf numFmtId="176" fontId="26" fillId="22" borderId="70" xfId="34" applyNumberFormat="1" applyFont="1" applyFill="1" applyBorder="1" applyAlignment="1">
      <alignment horizontal="right" vertical="center"/>
    </xf>
    <xf numFmtId="176" fontId="26" fillId="4" borderId="24" xfId="34" applyNumberFormat="1" applyFont="1" applyFill="1" applyBorder="1" applyAlignment="1">
      <alignment horizontal="right" vertical="center"/>
    </xf>
    <xf numFmtId="176" fontId="26" fillId="24" borderId="28" xfId="34" applyNumberFormat="1" applyFont="1" applyFill="1" applyBorder="1" applyAlignment="1">
      <alignment horizontal="right" vertical="center"/>
    </xf>
    <xf numFmtId="176" fontId="31" fillId="0" borderId="0" xfId="34" applyNumberFormat="1" applyFont="1" applyAlignment="1">
      <alignment horizontal="left"/>
    </xf>
    <xf numFmtId="176" fontId="30" fillId="0" borderId="0" xfId="34" applyNumberFormat="1" applyFont="1" applyAlignment="1">
      <alignment horizontal="left"/>
    </xf>
    <xf numFmtId="176" fontId="28" fillId="0" borderId="0" xfId="34" applyNumberFormat="1" applyFont="1" applyAlignment="1"/>
    <xf numFmtId="38" fontId="26" fillId="0" borderId="76" xfId="34" applyFont="1" applyFill="1" applyBorder="1" applyAlignment="1">
      <alignment horizontal="center" vertical="center"/>
    </xf>
    <xf numFmtId="38" fontId="26" fillId="0" borderId="25" xfId="34" applyFont="1" applyFill="1" applyBorder="1" applyAlignment="1">
      <alignment horizontal="center" vertical="center"/>
    </xf>
    <xf numFmtId="38" fontId="26" fillId="0" borderId="75" xfId="34" applyFont="1" applyFill="1" applyBorder="1" applyAlignment="1">
      <alignment horizontal="center" vertical="center"/>
    </xf>
    <xf numFmtId="176" fontId="26" fillId="22" borderId="28" xfId="34" applyNumberFormat="1" applyFont="1" applyFill="1" applyBorder="1" applyAlignment="1">
      <alignment horizontal="right" vertical="center"/>
    </xf>
    <xf numFmtId="176" fontId="26" fillId="4" borderId="81" xfId="34" applyNumberFormat="1" applyFont="1" applyFill="1" applyBorder="1" applyAlignment="1">
      <alignment horizontal="right" vertical="center"/>
    </xf>
    <xf numFmtId="38" fontId="26" fillId="0" borderId="83" xfId="34" applyFont="1" applyFill="1" applyBorder="1" applyAlignment="1">
      <alignment horizontal="center" vertical="center"/>
    </xf>
    <xf numFmtId="176" fontId="26" fillId="6" borderId="80" xfId="34" applyNumberFormat="1" applyFont="1" applyFill="1" applyBorder="1" applyAlignment="1">
      <alignment horizontal="right" vertical="center"/>
    </xf>
    <xf numFmtId="38" fontId="26" fillId="4" borderId="80" xfId="34" applyFont="1" applyFill="1" applyBorder="1" applyAlignment="1">
      <alignment horizontal="right" vertical="center"/>
    </xf>
    <xf numFmtId="38" fontId="26" fillId="22" borderId="84" xfId="34" applyFont="1" applyFill="1" applyBorder="1" applyAlignment="1">
      <alignment horizontal="right" vertical="center"/>
    </xf>
    <xf numFmtId="176" fontId="26" fillId="22" borderId="84" xfId="34" applyNumberFormat="1" applyFont="1" applyFill="1" applyBorder="1" applyAlignment="1">
      <alignment horizontal="right" vertical="center"/>
    </xf>
    <xf numFmtId="38" fontId="26" fillId="0" borderId="57" xfId="34" applyFont="1" applyFill="1" applyBorder="1" applyAlignment="1">
      <alignment horizontal="center" vertical="center"/>
    </xf>
    <xf numFmtId="176" fontId="26" fillId="0" borderId="85" xfId="34" applyNumberFormat="1" applyFont="1" applyFill="1" applyBorder="1" applyAlignment="1">
      <alignment horizontal="center" vertical="center" wrapText="1"/>
    </xf>
    <xf numFmtId="176" fontId="26" fillId="22" borderId="17" xfId="34" applyNumberFormat="1" applyFont="1" applyFill="1" applyBorder="1" applyAlignment="1">
      <alignment horizontal="right" vertical="center"/>
    </xf>
    <xf numFmtId="176" fontId="26" fillId="22" borderId="71" xfId="34" applyNumberFormat="1" applyFont="1" applyFill="1" applyBorder="1" applyAlignment="1">
      <alignment horizontal="right" vertical="center"/>
    </xf>
    <xf numFmtId="38" fontId="26" fillId="0" borderId="81" xfId="34" applyFont="1" applyFill="1" applyBorder="1" applyAlignment="1">
      <alignment horizontal="center" vertical="center"/>
    </xf>
    <xf numFmtId="38" fontId="26" fillId="6" borderId="81" xfId="36" applyNumberFormat="1" applyFont="1" applyFill="1" applyBorder="1" applyAlignment="1">
      <alignment horizontal="right" vertical="center"/>
    </xf>
    <xf numFmtId="38" fontId="26" fillId="0" borderId="58" xfId="34" applyFont="1" applyFill="1" applyBorder="1" applyAlignment="1">
      <alignment horizontal="center" vertical="center"/>
    </xf>
    <xf numFmtId="38" fontId="26" fillId="0" borderId="21" xfId="34" applyFont="1" applyFill="1" applyBorder="1" applyAlignment="1">
      <alignment horizontal="center" vertical="center"/>
    </xf>
    <xf numFmtId="38" fontId="26" fillId="0" borderId="71" xfId="34" applyFont="1" applyFill="1" applyBorder="1" applyAlignment="1">
      <alignment horizontal="center" vertical="center"/>
    </xf>
    <xf numFmtId="38" fontId="26" fillId="0" borderId="24" xfId="34" applyFont="1" applyFill="1" applyBorder="1" applyAlignment="1">
      <alignment horizontal="center" vertical="center"/>
    </xf>
    <xf numFmtId="176" fontId="26" fillId="0" borderId="0" xfId="34" applyNumberFormat="1" applyFont="1" applyFill="1" applyBorder="1" applyAlignment="1">
      <alignment horizontal="center" vertical="center" wrapText="1"/>
    </xf>
    <xf numFmtId="0" fontId="26" fillId="0" borderId="19" xfId="36" applyFont="1" applyFill="1" applyBorder="1" applyAlignment="1">
      <alignment horizontal="left" vertical="center"/>
    </xf>
    <xf numFmtId="0" fontId="26" fillId="0" borderId="17" xfId="36" applyFont="1" applyFill="1" applyBorder="1" applyAlignment="1">
      <alignment horizontal="left" vertical="center"/>
    </xf>
    <xf numFmtId="176" fontId="26" fillId="0" borderId="25" xfId="34" applyNumberFormat="1" applyFont="1" applyFill="1" applyBorder="1" applyAlignment="1">
      <alignment horizontal="center" vertical="center" wrapText="1"/>
    </xf>
    <xf numFmtId="38" fontId="27" fillId="0" borderId="0" xfId="34" applyNumberFormat="1" applyFont="1" applyFill="1" applyBorder="1" applyAlignment="1">
      <alignment horizontal="left" wrapText="1"/>
    </xf>
    <xf numFmtId="38" fontId="27" fillId="0" borderId="19" xfId="34" applyNumberFormat="1" applyFont="1" applyFill="1" applyBorder="1" applyAlignment="1">
      <alignment horizontal="center" wrapText="1"/>
    </xf>
    <xf numFmtId="177" fontId="27" fillId="0" borderId="19" xfId="38" applyNumberFormat="1" applyFont="1" applyFill="1" applyBorder="1" applyAlignment="1" applyProtection="1">
      <alignment horizontal="center"/>
    </xf>
    <xf numFmtId="38" fontId="27" fillId="0" borderId="0" xfId="34" applyNumberFormat="1" applyFont="1" applyFill="1" applyBorder="1" applyAlignment="1">
      <alignment horizontal="center" vertical="center"/>
    </xf>
    <xf numFmtId="38" fontId="27" fillId="0" borderId="0" xfId="34" applyNumberFormat="1" applyFont="1" applyFill="1" applyBorder="1" applyAlignment="1">
      <alignment horizontal="center"/>
    </xf>
    <xf numFmtId="0" fontId="24" fillId="0" borderId="0" xfId="36" applyFont="1" applyAlignment="1">
      <alignment horizontal="left"/>
    </xf>
    <xf numFmtId="0" fontId="24" fillId="0" borderId="0" xfId="36" applyFont="1" applyAlignment="1"/>
    <xf numFmtId="38" fontId="30" fillId="0" borderId="0" xfId="34" applyFont="1" applyFill="1" applyAlignment="1">
      <alignment horizontal="left" vertical="center"/>
    </xf>
    <xf numFmtId="38" fontId="27" fillId="0" borderId="28" xfId="34" applyFont="1" applyBorder="1" applyAlignment="1">
      <alignment horizontal="left"/>
    </xf>
    <xf numFmtId="38" fontId="27" fillId="0" borderId="24" xfId="34" applyFont="1" applyBorder="1" applyAlignment="1">
      <alignment horizontal="left"/>
    </xf>
    <xf numFmtId="38" fontId="27" fillId="6" borderId="25" xfId="34" applyFont="1" applyFill="1" applyBorder="1" applyAlignment="1">
      <alignment horizontal="left"/>
    </xf>
    <xf numFmtId="38" fontId="27" fillId="23" borderId="25" xfId="34" applyFont="1" applyFill="1" applyBorder="1" applyAlignment="1">
      <alignment horizontal="left" wrapText="1"/>
    </xf>
    <xf numFmtId="38" fontId="27" fillId="24" borderId="28" xfId="34" applyFont="1" applyFill="1" applyBorder="1" applyAlignment="1">
      <alignment horizontal="left" vertical="center"/>
    </xf>
    <xf numFmtId="38" fontId="27" fillId="24" borderId="24" xfId="34" applyFont="1" applyFill="1" applyBorder="1" applyAlignment="1">
      <alignment horizontal="left" vertical="center"/>
    </xf>
    <xf numFmtId="38" fontId="27" fillId="23" borderId="25" xfId="34" applyFont="1" applyFill="1" applyBorder="1" applyAlignment="1">
      <alignment horizontal="left" vertical="center" wrapText="1"/>
    </xf>
    <xf numFmtId="38" fontId="26" fillId="23" borderId="24" xfId="34" applyFont="1" applyFill="1" applyBorder="1" applyAlignment="1">
      <alignment vertical="center" wrapText="1"/>
    </xf>
    <xf numFmtId="38" fontId="27" fillId="0" borderId="0" xfId="34" applyFont="1" applyFill="1" applyBorder="1" applyAlignment="1">
      <alignment horizontal="left" vertical="center"/>
    </xf>
    <xf numFmtId="38" fontId="27" fillId="0" borderId="0" xfId="34" applyFont="1" applyAlignment="1">
      <alignment horizontal="right"/>
    </xf>
    <xf numFmtId="38" fontId="27" fillId="0" borderId="86" xfId="34" applyFont="1" applyBorder="1" applyAlignment="1">
      <alignment horizontal="center" vertical="center" wrapText="1"/>
    </xf>
    <xf numFmtId="38" fontId="27" fillId="0" borderId="25" xfId="34" applyFont="1" applyBorder="1" applyAlignment="1">
      <alignment horizontal="center" vertical="center"/>
    </xf>
    <xf numFmtId="38" fontId="27" fillId="6" borderId="25" xfId="34" applyFont="1" applyFill="1" applyBorder="1" applyAlignment="1">
      <alignment horizontal="right"/>
    </xf>
    <xf numFmtId="38" fontId="27" fillId="23" borderId="25" xfId="34" applyFont="1" applyFill="1" applyBorder="1" applyAlignment="1">
      <alignment horizontal="right"/>
    </xf>
    <xf numFmtId="38" fontId="27" fillId="24" borderId="28" xfId="34" applyFont="1" applyFill="1" applyBorder="1" applyAlignment="1">
      <alignment horizontal="right"/>
    </xf>
    <xf numFmtId="38" fontId="27" fillId="22" borderId="57" xfId="34" applyFont="1" applyFill="1" applyBorder="1" applyAlignment="1">
      <alignment horizontal="right"/>
    </xf>
    <xf numFmtId="38" fontId="27" fillId="22" borderId="19" xfId="34" applyFont="1" applyFill="1" applyBorder="1" applyAlignment="1">
      <alignment horizontal="right"/>
    </xf>
    <xf numFmtId="38" fontId="27" fillId="22" borderId="58" xfId="34" applyFont="1" applyFill="1" applyBorder="1" applyAlignment="1">
      <alignment horizontal="right"/>
    </xf>
    <xf numFmtId="38" fontId="27" fillId="24" borderId="24" xfId="34" applyFont="1" applyFill="1" applyBorder="1" applyAlignment="1">
      <alignment horizontal="right"/>
    </xf>
    <xf numFmtId="38" fontId="26" fillId="23" borderId="24" xfId="34" applyFont="1" applyFill="1" applyBorder="1" applyAlignment="1">
      <alignment horizontal="right"/>
    </xf>
    <xf numFmtId="38" fontId="26" fillId="24" borderId="28" xfId="34" applyFont="1" applyFill="1" applyBorder="1" applyAlignment="1">
      <alignment horizontal="right"/>
    </xf>
    <xf numFmtId="38" fontId="26" fillId="22" borderId="57" xfId="34" applyFont="1" applyFill="1" applyBorder="1" applyAlignment="1">
      <alignment horizontal="right"/>
    </xf>
    <xf numFmtId="38" fontId="26" fillId="22" borderId="19" xfId="34" applyFont="1" applyFill="1" applyBorder="1" applyAlignment="1">
      <alignment horizontal="right"/>
    </xf>
    <xf numFmtId="38" fontId="26" fillId="22" borderId="58" xfId="34" applyFont="1" applyFill="1" applyBorder="1" applyAlignment="1">
      <alignment horizontal="right"/>
    </xf>
    <xf numFmtId="38" fontId="27" fillId="0" borderId="0" xfId="34" applyFont="1" applyAlignment="1"/>
    <xf numFmtId="38" fontId="27" fillId="0" borderId="74" xfId="34" applyFont="1" applyBorder="1" applyAlignment="1">
      <alignment horizontal="center" vertical="center" wrapText="1"/>
    </xf>
    <xf numFmtId="176" fontId="27" fillId="0" borderId="25" xfId="34" applyNumberFormat="1" applyFont="1" applyBorder="1" applyAlignment="1">
      <alignment horizontal="center" vertical="center" wrapText="1"/>
    </xf>
    <xf numFmtId="176" fontId="27" fillId="6" borderId="25" xfId="34" applyNumberFormat="1" applyFont="1" applyFill="1" applyBorder="1" applyAlignment="1">
      <alignment horizontal="right"/>
    </xf>
    <xf numFmtId="176" fontId="27" fillId="23" borderId="25" xfId="34" applyNumberFormat="1" applyFont="1" applyFill="1" applyBorder="1" applyAlignment="1">
      <alignment horizontal="right"/>
    </xf>
    <xf numFmtId="176" fontId="27" fillId="24" borderId="28" xfId="34" applyNumberFormat="1" applyFont="1" applyFill="1" applyBorder="1" applyAlignment="1">
      <alignment horizontal="right"/>
    </xf>
    <xf numFmtId="176" fontId="27" fillId="22" borderId="57" xfId="34" applyNumberFormat="1" applyFont="1" applyFill="1" applyBorder="1" applyAlignment="1">
      <alignment horizontal="right"/>
    </xf>
    <xf numFmtId="176" fontId="27" fillId="22" borderId="19" xfId="34" applyNumberFormat="1" applyFont="1" applyFill="1" applyBorder="1" applyAlignment="1">
      <alignment horizontal="right"/>
    </xf>
    <xf numFmtId="176" fontId="27" fillId="22" borderId="58" xfId="34" applyNumberFormat="1" applyFont="1" applyFill="1" applyBorder="1" applyAlignment="1">
      <alignment horizontal="right"/>
    </xf>
    <xf numFmtId="176" fontId="27" fillId="24" borderId="24" xfId="34" applyNumberFormat="1" applyFont="1" applyFill="1" applyBorder="1" applyAlignment="1">
      <alignment horizontal="right"/>
    </xf>
    <xf numFmtId="176" fontId="26" fillId="23" borderId="24" xfId="34" applyNumberFormat="1" applyFont="1" applyFill="1" applyBorder="1" applyAlignment="1">
      <alignment horizontal="right"/>
    </xf>
    <xf numFmtId="176" fontId="26" fillId="24" borderId="28" xfId="34" applyNumberFormat="1" applyFont="1" applyFill="1" applyBorder="1" applyAlignment="1">
      <alignment horizontal="right"/>
    </xf>
    <xf numFmtId="176" fontId="26" fillId="22" borderId="57" xfId="34" applyNumberFormat="1" applyFont="1" applyFill="1" applyBorder="1" applyAlignment="1">
      <alignment horizontal="right"/>
    </xf>
    <xf numFmtId="176" fontId="26" fillId="22" borderId="19" xfId="34" applyNumberFormat="1" applyFont="1" applyFill="1" applyBorder="1" applyAlignment="1">
      <alignment horizontal="right"/>
    </xf>
    <xf numFmtId="176" fontId="26" fillId="22" borderId="58" xfId="34" applyNumberFormat="1" applyFont="1" applyFill="1" applyBorder="1" applyAlignment="1">
      <alignment horizontal="right"/>
    </xf>
    <xf numFmtId="176" fontId="27" fillId="0" borderId="0" xfId="34" applyNumberFormat="1" applyFont="1" applyFill="1" applyBorder="1" applyAlignment="1">
      <alignment horizontal="right"/>
    </xf>
    <xf numFmtId="176" fontId="27" fillId="0" borderId="0" xfId="34" applyNumberFormat="1" applyFont="1" applyAlignment="1"/>
    <xf numFmtId="38" fontId="26" fillId="0" borderId="0" xfId="34" applyFont="1" applyFill="1" applyAlignment="1">
      <alignment horizontal="left" vertical="center"/>
    </xf>
    <xf numFmtId="38" fontId="26" fillId="0" borderId="67" xfId="34" applyFont="1" applyBorder="1" applyAlignment="1">
      <alignment horizontal="center" vertical="center" wrapText="1"/>
    </xf>
    <xf numFmtId="38" fontId="26" fillId="6" borderId="25" xfId="34" applyFont="1" applyFill="1" applyBorder="1" applyAlignment="1">
      <alignment horizontal="right"/>
    </xf>
    <xf numFmtId="38" fontId="26" fillId="23" borderId="25" xfId="34" applyFont="1" applyFill="1" applyBorder="1" applyAlignment="1">
      <alignment horizontal="right"/>
    </xf>
    <xf numFmtId="38" fontId="26" fillId="24" borderId="24" xfId="34" applyFont="1" applyFill="1" applyBorder="1" applyAlignment="1">
      <alignment horizontal="right"/>
    </xf>
    <xf numFmtId="38" fontId="26" fillId="0" borderId="0" xfId="34" applyFont="1" applyFill="1" applyBorder="1" applyAlignment="1">
      <alignment horizontal="right"/>
    </xf>
    <xf numFmtId="38" fontId="26" fillId="0" borderId="62" xfId="34" applyFont="1" applyBorder="1" applyAlignment="1">
      <alignment horizontal="center" vertical="center" wrapText="1"/>
    </xf>
    <xf numFmtId="176" fontId="26" fillId="6" borderId="25" xfId="34" applyNumberFormat="1" applyFont="1" applyFill="1" applyBorder="1" applyAlignment="1">
      <alignment horizontal="right"/>
    </xf>
    <xf numFmtId="176" fontId="26" fillId="23" borderId="25" xfId="34" applyNumberFormat="1" applyFont="1" applyFill="1" applyBorder="1" applyAlignment="1">
      <alignment horizontal="right"/>
    </xf>
    <xf numFmtId="176" fontId="26" fillId="24" borderId="24" xfId="34" applyNumberFormat="1" applyFont="1" applyFill="1" applyBorder="1" applyAlignment="1">
      <alignment horizontal="right"/>
    </xf>
    <xf numFmtId="176" fontId="26" fillId="0" borderId="0" xfId="34" applyNumberFormat="1" applyFont="1" applyFill="1" applyBorder="1" applyAlignment="1">
      <alignment horizontal="right"/>
    </xf>
    <xf numFmtId="38" fontId="26" fillId="0" borderId="74" xfId="34" applyFont="1" applyBorder="1" applyAlignment="1">
      <alignment horizontal="center" vertical="center" wrapText="1"/>
    </xf>
    <xf numFmtId="38" fontId="26" fillId="0" borderId="86" xfId="34" applyFont="1" applyBorder="1" applyAlignment="1">
      <alignment horizontal="center" vertical="center" wrapText="1"/>
    </xf>
    <xf numFmtId="38" fontId="26" fillId="22" borderId="28" xfId="34" applyFont="1" applyFill="1" applyBorder="1" applyAlignment="1">
      <alignment horizontal="right"/>
    </xf>
    <xf numFmtId="38" fontId="26" fillId="22" borderId="21" xfId="34" applyFont="1" applyFill="1" applyBorder="1" applyAlignment="1">
      <alignment horizontal="right"/>
    </xf>
    <xf numFmtId="38" fontId="26" fillId="22" borderId="24" xfId="34" applyFont="1" applyFill="1" applyBorder="1" applyAlignment="1">
      <alignment horizontal="right"/>
    </xf>
    <xf numFmtId="176" fontId="26" fillId="22" borderId="70" xfId="34" applyNumberFormat="1" applyFont="1" applyFill="1" applyBorder="1" applyAlignment="1">
      <alignment horizontal="right"/>
    </xf>
    <xf numFmtId="176" fontId="26" fillId="22" borderId="17" xfId="34" applyNumberFormat="1" applyFont="1" applyFill="1" applyBorder="1" applyAlignment="1">
      <alignment horizontal="right"/>
    </xf>
    <xf numFmtId="176" fontId="26" fillId="22" borderId="71" xfId="34" applyNumberFormat="1" applyFont="1" applyFill="1" applyBorder="1" applyAlignment="1">
      <alignment horizontal="right"/>
    </xf>
    <xf numFmtId="38" fontId="26" fillId="0" borderId="0" xfId="34" applyFont="1" applyFill="1" applyBorder="1" applyAlignment="1">
      <alignment horizontal="left"/>
    </xf>
    <xf numFmtId="38" fontId="26" fillId="22" borderId="70" xfId="34" applyFont="1" applyFill="1" applyBorder="1" applyAlignment="1">
      <alignment horizontal="right"/>
    </xf>
    <xf numFmtId="38" fontId="26" fillId="22" borderId="17" xfId="34" applyFont="1" applyFill="1" applyBorder="1" applyAlignment="1">
      <alignment horizontal="right"/>
    </xf>
    <xf numFmtId="38" fontId="26" fillId="22" borderId="71" xfId="34" applyFont="1" applyFill="1" applyBorder="1" applyAlignment="1">
      <alignment horizontal="right"/>
    </xf>
    <xf numFmtId="176" fontId="26" fillId="0" borderId="0" xfId="34" applyNumberFormat="1" applyFont="1" applyFill="1" applyBorder="1" applyAlignment="1">
      <alignment horizontal="left"/>
    </xf>
    <xf numFmtId="176" fontId="26" fillId="0" borderId="79" xfId="34" applyNumberFormat="1" applyFont="1" applyBorder="1" applyAlignment="1">
      <alignment horizontal="center" vertical="center" wrapText="1"/>
    </xf>
    <xf numFmtId="176" fontId="26" fillId="6" borderId="79" xfId="34" applyNumberFormat="1" applyFont="1" applyFill="1" applyBorder="1" applyAlignment="1">
      <alignment horizontal="right"/>
    </xf>
    <xf numFmtId="176" fontId="26" fillId="23" borderId="79" xfId="34" applyNumberFormat="1" applyFont="1" applyFill="1" applyBorder="1" applyAlignment="1">
      <alignment horizontal="right"/>
    </xf>
    <xf numFmtId="176" fontId="26" fillId="24" borderId="57" xfId="34" applyNumberFormat="1" applyFont="1" applyFill="1" applyBorder="1" applyAlignment="1">
      <alignment horizontal="right"/>
    </xf>
    <xf numFmtId="38" fontId="26" fillId="0" borderId="57" xfId="34" applyFont="1" applyBorder="1" applyAlignment="1">
      <alignment horizontal="center" vertical="center" wrapText="1"/>
    </xf>
    <xf numFmtId="38" fontId="26" fillId="0" borderId="70" xfId="34" applyFont="1" applyBorder="1" applyAlignment="1">
      <alignment horizontal="center" vertical="center" wrapText="1"/>
    </xf>
    <xf numFmtId="38" fontId="27" fillId="0" borderId="0" xfId="34" applyFont="1" applyFill="1" applyBorder="1" applyAlignment="1" applyProtection="1">
      <alignment horizontal="right" vertical="center"/>
      <protection locked="0"/>
    </xf>
    <xf numFmtId="38" fontId="27" fillId="0" borderId="0" xfId="34" applyFont="1" applyFill="1" applyBorder="1" applyAlignment="1">
      <alignment vertical="center"/>
    </xf>
    <xf numFmtId="0" fontId="24" fillId="0" borderId="0" xfId="36" applyFont="1" applyAlignment="1">
      <alignment horizontal="left" vertical="center"/>
    </xf>
    <xf numFmtId="38" fontId="28" fillId="0" borderId="0" xfId="34" applyFont="1" applyFill="1" applyBorder="1" applyAlignment="1">
      <alignment vertical="center"/>
    </xf>
    <xf numFmtId="38" fontId="27" fillId="6" borderId="28" xfId="34" applyFont="1" applyFill="1" applyBorder="1" applyAlignment="1">
      <alignment horizontal="left" vertical="center"/>
    </xf>
    <xf numFmtId="38" fontId="27" fillId="23" borderId="28" xfId="34" applyFont="1" applyFill="1" applyBorder="1" applyAlignment="1">
      <alignment horizontal="left" vertical="center" wrapText="1"/>
    </xf>
    <xf numFmtId="38" fontId="27" fillId="23" borderId="24" xfId="34" applyFont="1" applyFill="1" applyBorder="1" applyAlignment="1">
      <alignment horizontal="left" vertical="center" wrapText="1"/>
    </xf>
    <xf numFmtId="38" fontId="27" fillId="23" borderId="28" xfId="34" applyFont="1" applyFill="1" applyBorder="1" applyAlignment="1">
      <alignment vertical="center" wrapText="1"/>
    </xf>
    <xf numFmtId="38" fontId="27" fillId="23" borderId="24" xfId="34" applyFont="1" applyFill="1" applyBorder="1" applyAlignment="1">
      <alignment vertical="center" wrapText="1"/>
    </xf>
    <xf numFmtId="0" fontId="27" fillId="0" borderId="0" xfId="36" applyFont="1" applyAlignment="1">
      <alignment horizontal="left"/>
    </xf>
    <xf numFmtId="38" fontId="27" fillId="6" borderId="28" xfId="34" applyFont="1" applyFill="1" applyBorder="1" applyAlignment="1">
      <alignment horizontal="left" vertical="center" shrinkToFit="1"/>
    </xf>
    <xf numFmtId="38" fontId="27" fillId="6" borderId="24" xfId="34" applyFont="1" applyFill="1" applyBorder="1" applyAlignment="1">
      <alignment horizontal="left" vertical="center" shrinkToFit="1"/>
    </xf>
    <xf numFmtId="38" fontId="27" fillId="23" borderId="28" xfId="34" applyFont="1" applyFill="1" applyBorder="1" applyAlignment="1">
      <alignment horizontal="left" vertical="center" shrinkToFit="1"/>
    </xf>
    <xf numFmtId="38" fontId="27" fillId="23" borderId="24" xfId="34" applyFont="1" applyFill="1" applyBorder="1" applyAlignment="1">
      <alignment horizontal="left" vertical="center" shrinkToFit="1"/>
    </xf>
    <xf numFmtId="38" fontId="27" fillId="22" borderId="28" xfId="34" applyFont="1" applyFill="1" applyBorder="1" applyAlignment="1">
      <alignment horizontal="left" vertical="center" shrinkToFit="1"/>
    </xf>
    <xf numFmtId="38" fontId="27" fillId="22" borderId="24" xfId="34" applyFont="1" applyFill="1" applyBorder="1" applyAlignment="1">
      <alignment horizontal="left" vertical="center" shrinkToFit="1"/>
    </xf>
    <xf numFmtId="0" fontId="27" fillId="0" borderId="0" xfId="36" applyFont="1" applyAlignment="1">
      <alignment horizontal="left" vertical="center"/>
    </xf>
    <xf numFmtId="38" fontId="26" fillId="0" borderId="25" xfId="34" applyFont="1" applyBorder="1" applyAlignment="1">
      <alignment horizontal="center" vertical="center" wrapText="1"/>
    </xf>
    <xf numFmtId="38" fontId="26" fillId="6" borderId="28" xfId="34" applyFont="1" applyFill="1" applyBorder="1" applyAlignment="1">
      <alignment horizontal="right" vertical="center"/>
    </xf>
    <xf numFmtId="38" fontId="26" fillId="6" borderId="24" xfId="34" applyFont="1" applyFill="1" applyBorder="1" applyAlignment="1">
      <alignment horizontal="right" vertical="center"/>
    </xf>
    <xf numFmtId="38" fontId="26" fillId="23" borderId="21" xfId="34" applyFont="1" applyFill="1" applyBorder="1" applyAlignment="1">
      <alignment horizontal="right" vertical="center"/>
    </xf>
    <xf numFmtId="38" fontId="26" fillId="23" borderId="28" xfId="48" applyNumberFormat="1" applyFont="1" applyFill="1" applyBorder="1" applyAlignment="1">
      <alignment horizontal="right" vertical="center"/>
    </xf>
    <xf numFmtId="38" fontId="26" fillId="23" borderId="24" xfId="48" applyNumberFormat="1" applyFont="1" applyFill="1" applyBorder="1" applyAlignment="1">
      <alignment horizontal="right" vertical="center"/>
    </xf>
    <xf numFmtId="0" fontId="26" fillId="0" borderId="0" xfId="36" applyFont="1"/>
    <xf numFmtId="0" fontId="27" fillId="0" borderId="0" xfId="36" applyFont="1"/>
    <xf numFmtId="0" fontId="26" fillId="0" borderId="25" xfId="36" applyFont="1" applyBorder="1" applyAlignment="1">
      <alignment horizontal="center" vertical="center" wrapText="1"/>
    </xf>
    <xf numFmtId="38" fontId="26" fillId="22" borderId="24" xfId="48" quotePrefix="1" applyNumberFormat="1" applyFont="1" applyFill="1" applyBorder="1" applyAlignment="1">
      <alignment horizontal="right" vertical="center"/>
    </xf>
    <xf numFmtId="176" fontId="27" fillId="0" borderId="0" xfId="34" applyNumberFormat="1" applyFont="1" applyFill="1" applyBorder="1" applyAlignment="1">
      <alignment horizontal="left"/>
    </xf>
    <xf numFmtId="38" fontId="26" fillId="6" borderId="57" xfId="34" applyNumberFormat="1" applyFont="1" applyFill="1" applyBorder="1" applyAlignment="1">
      <alignment horizontal="right" vertical="center"/>
    </xf>
    <xf numFmtId="38" fontId="26" fillId="6" borderId="58" xfId="34" applyNumberFormat="1" applyFont="1" applyFill="1" applyBorder="1" applyAlignment="1">
      <alignment horizontal="right" vertical="center"/>
    </xf>
    <xf numFmtId="38" fontId="26" fillId="23" borderId="57" xfId="48" applyNumberFormat="1" applyFont="1" applyFill="1" applyBorder="1" applyAlignment="1">
      <alignment horizontal="right" vertical="center"/>
    </xf>
    <xf numFmtId="38" fontId="26" fillId="23" borderId="58" xfId="48" applyNumberFormat="1" applyFont="1" applyFill="1" applyBorder="1" applyAlignment="1">
      <alignment horizontal="right" vertical="center"/>
    </xf>
    <xf numFmtId="178" fontId="26" fillId="6" borderId="28" xfId="34" applyNumberFormat="1" applyFont="1" applyFill="1" applyBorder="1" applyAlignment="1">
      <alignment horizontal="right" vertical="center"/>
    </xf>
    <xf numFmtId="178" fontId="26" fillId="6" borderId="21" xfId="34" applyNumberFormat="1" applyFont="1" applyFill="1" applyBorder="1" applyAlignment="1">
      <alignment horizontal="right" vertical="center"/>
    </xf>
    <xf numFmtId="178" fontId="26" fillId="22" borderId="28" xfId="34" applyNumberFormat="1" applyFont="1" applyFill="1" applyBorder="1" applyAlignment="1">
      <alignment horizontal="right" vertical="center"/>
    </xf>
    <xf numFmtId="178" fontId="26" fillId="22" borderId="24" xfId="34" applyNumberFormat="1" applyFont="1" applyFill="1" applyBorder="1" applyAlignment="1">
      <alignment horizontal="right" vertical="center"/>
    </xf>
    <xf numFmtId="178" fontId="26" fillId="23" borderId="28" xfId="34" applyNumberFormat="1" applyFont="1" applyFill="1" applyBorder="1" applyAlignment="1">
      <alignment horizontal="right" vertical="center"/>
    </xf>
    <xf numFmtId="178" fontId="26" fillId="23" borderId="24" xfId="34" applyNumberFormat="1" applyFont="1" applyFill="1" applyBorder="1" applyAlignment="1">
      <alignment horizontal="right" vertical="center"/>
    </xf>
    <xf numFmtId="176" fontId="26" fillId="23" borderId="28" xfId="34" applyNumberFormat="1" applyFont="1" applyFill="1" applyBorder="1" applyAlignment="1">
      <alignment horizontal="right" vertical="center"/>
    </xf>
    <xf numFmtId="176" fontId="26" fillId="23" borderId="24" xfId="34" applyNumberFormat="1" applyFont="1" applyFill="1" applyBorder="1" applyAlignment="1">
      <alignment horizontal="right" vertical="center"/>
    </xf>
    <xf numFmtId="38" fontId="26" fillId="0" borderId="0" xfId="34" applyFont="1" applyFill="1" applyBorder="1" applyAlignment="1">
      <alignment vertical="center"/>
    </xf>
    <xf numFmtId="176" fontId="27" fillId="0" borderId="77" xfId="34" applyNumberFormat="1" applyFont="1" applyFill="1" applyBorder="1" applyAlignment="1">
      <alignment horizontal="right" vertical="center"/>
    </xf>
    <xf numFmtId="0" fontId="26" fillId="6" borderId="87" xfId="0" applyFont="1" applyFill="1" applyBorder="1" applyAlignment="1">
      <alignment horizontal="right" vertical="center"/>
    </xf>
    <xf numFmtId="176" fontId="26" fillId="22" borderId="87" xfId="34" applyNumberFormat="1" applyFont="1" applyFill="1" applyBorder="1" applyAlignment="1">
      <alignment horizontal="right" vertical="center"/>
    </xf>
    <xf numFmtId="38" fontId="26" fillId="0" borderId="0" xfId="34" applyFont="1" applyFill="1" applyBorder="1" applyAlignment="1"/>
    <xf numFmtId="0" fontId="27" fillId="0" borderId="0" xfId="36" applyFont="1" applyAlignment="1"/>
    <xf numFmtId="0" fontId="28" fillId="0" borderId="0" xfId="36" applyFont="1" applyFill="1" applyAlignment="1">
      <alignment horizontal="left"/>
    </xf>
    <xf numFmtId="0" fontId="28" fillId="0" borderId="0" xfId="36" applyFont="1" applyAlignment="1"/>
    <xf numFmtId="179" fontId="24" fillId="0" borderId="0" xfId="37" applyNumberFormat="1" applyFont="1"/>
    <xf numFmtId="38" fontId="26" fillId="0" borderId="28" xfId="34" applyFont="1" applyBorder="1" applyAlignment="1">
      <alignment horizontal="left" wrapText="1"/>
    </xf>
    <xf numFmtId="38" fontId="26" fillId="0" borderId="21" xfId="34" applyFont="1" applyBorder="1" applyAlignment="1">
      <alignment horizontal="left" wrapText="1"/>
    </xf>
    <xf numFmtId="38" fontId="26" fillId="0" borderId="24" xfId="34" applyFont="1" applyBorder="1" applyAlignment="1">
      <alignment horizontal="left" wrapText="1"/>
    </xf>
    <xf numFmtId="38" fontId="26" fillId="6" borderId="25" xfId="34" applyFont="1" applyFill="1" applyBorder="1" applyAlignment="1">
      <alignment horizontal="left" vertical="center"/>
    </xf>
    <xf numFmtId="38" fontId="26" fillId="22" borderId="25" xfId="34" applyFont="1" applyFill="1" applyBorder="1" applyAlignment="1">
      <alignment horizontal="left" vertical="center"/>
    </xf>
    <xf numFmtId="38" fontId="26" fillId="0" borderId="0" xfId="34" applyFont="1" applyAlignment="1">
      <alignment vertical="top" wrapText="1"/>
    </xf>
    <xf numFmtId="38" fontId="26" fillId="0" borderId="57" xfId="34" applyFont="1" applyBorder="1" applyAlignment="1">
      <alignment horizontal="center" vertical="top" wrapText="1"/>
    </xf>
    <xf numFmtId="0" fontId="26" fillId="0" borderId="58" xfId="0" applyFont="1" applyBorder="1" applyAlignment="1">
      <alignment vertical="top"/>
    </xf>
    <xf numFmtId="38" fontId="26" fillId="0" borderId="24" xfId="34" applyFont="1" applyBorder="1" applyAlignment="1">
      <alignment horizontal="center" vertical="center" wrapText="1"/>
    </xf>
    <xf numFmtId="179" fontId="26" fillId="0" borderId="0" xfId="34" applyNumberFormat="1" applyFont="1" applyFill="1" applyBorder="1" applyAlignment="1">
      <alignment horizontal="left"/>
    </xf>
    <xf numFmtId="0" fontId="26" fillId="0" borderId="70" xfId="0" applyFont="1" applyBorder="1" applyAlignment="1">
      <alignment vertical="top"/>
    </xf>
    <xf numFmtId="0" fontId="26" fillId="0" borderId="71" xfId="0" applyFont="1" applyBorder="1" applyAlignment="1">
      <alignment vertical="top"/>
    </xf>
    <xf numFmtId="179" fontId="26" fillId="0" borderId="24" xfId="34" applyNumberFormat="1" applyFont="1" applyBorder="1" applyAlignment="1">
      <alignment horizontal="center" vertical="center" wrapText="1"/>
    </xf>
    <xf numFmtId="179" fontId="26" fillId="6" borderId="25" xfId="34" applyNumberFormat="1" applyFont="1" applyFill="1" applyBorder="1" applyAlignment="1">
      <alignment horizontal="right" vertical="center"/>
    </xf>
    <xf numFmtId="179" fontId="26" fillId="22" borderId="28" xfId="34" applyNumberFormat="1" applyFont="1" applyFill="1" applyBorder="1" applyAlignment="1">
      <alignment horizontal="right" vertical="center"/>
    </xf>
    <xf numFmtId="179" fontId="26" fillId="22" borderId="57" xfId="34" applyNumberFormat="1" applyFont="1" applyFill="1" applyBorder="1" applyAlignment="1">
      <alignment horizontal="right" vertical="center"/>
    </xf>
    <xf numFmtId="179" fontId="26" fillId="22" borderId="19" xfId="34" applyNumberFormat="1" applyFont="1" applyFill="1" applyBorder="1" applyAlignment="1">
      <alignment horizontal="right" vertical="center"/>
    </xf>
    <xf numFmtId="179" fontId="26" fillId="22" borderId="58" xfId="34" applyNumberFormat="1" applyFont="1" applyFill="1" applyBorder="1" applyAlignment="1">
      <alignment horizontal="right" vertical="center"/>
    </xf>
    <xf numFmtId="179" fontId="26" fillId="22" borderId="24" xfId="34" applyNumberFormat="1" applyFont="1" applyFill="1" applyBorder="1" applyAlignment="1">
      <alignment horizontal="right" vertical="center"/>
    </xf>
    <xf numFmtId="179" fontId="26" fillId="4" borderId="25" xfId="34" applyNumberFormat="1" applyFont="1" applyFill="1" applyBorder="1" applyAlignment="1">
      <alignment horizontal="right" vertical="center"/>
    </xf>
    <xf numFmtId="179" fontId="26" fillId="24" borderId="0" xfId="34" applyNumberFormat="1" applyFont="1" applyFill="1" applyBorder="1" applyAlignment="1">
      <alignment horizontal="right"/>
    </xf>
    <xf numFmtId="179" fontId="26" fillId="0" borderId="0" xfId="34" applyNumberFormat="1" applyFont="1" applyAlignment="1"/>
    <xf numFmtId="179" fontId="27" fillId="0" borderId="0" xfId="34" applyNumberFormat="1" applyFont="1" applyAlignment="1"/>
    <xf numFmtId="179" fontId="28" fillId="0" borderId="0" xfId="34" applyNumberFormat="1" applyFont="1" applyAlignment="1"/>
    <xf numFmtId="0" fontId="26" fillId="0" borderId="58" xfId="0" applyFont="1" applyBorder="1" applyAlignment="1">
      <alignment vertical="center"/>
    </xf>
    <xf numFmtId="38" fontId="26" fillId="24" borderId="0" xfId="34" applyFont="1" applyFill="1" applyBorder="1" applyAlignment="1">
      <alignment horizontal="right"/>
    </xf>
    <xf numFmtId="0" fontId="26" fillId="0" borderId="70" xfId="0" applyFont="1" applyBorder="1" applyAlignment="1">
      <alignment vertical="center"/>
    </xf>
    <xf numFmtId="0" fontId="26" fillId="0" borderId="71" xfId="0" applyFont="1" applyBorder="1" applyAlignment="1">
      <alignment vertical="center"/>
    </xf>
    <xf numFmtId="179" fontId="27" fillId="0" borderId="0" xfId="34" applyNumberFormat="1" applyFont="1" applyAlignment="1">
      <alignment horizontal="left"/>
    </xf>
    <xf numFmtId="179" fontId="28" fillId="0" borderId="0" xfId="34" applyNumberFormat="1" applyFont="1" applyAlignment="1">
      <alignment horizontal="left"/>
    </xf>
    <xf numFmtId="38" fontId="26" fillId="0" borderId="57" xfId="34" applyFont="1" applyBorder="1" applyAlignment="1">
      <alignment horizontal="left" vertical="center" wrapText="1"/>
    </xf>
    <xf numFmtId="0" fontId="26" fillId="0" borderId="58" xfId="0" applyFont="1" applyBorder="1" applyAlignment="1">
      <alignment vertical="center" wrapText="1"/>
    </xf>
    <xf numFmtId="180" fontId="26" fillId="6" borderId="25" xfId="34" applyNumberFormat="1" applyFont="1" applyFill="1" applyBorder="1" applyAlignment="1">
      <alignment horizontal="right" vertical="center"/>
    </xf>
    <xf numFmtId="38" fontId="26" fillId="0" borderId="70" xfId="34" applyFont="1" applyBorder="1" applyAlignment="1">
      <alignment horizontal="left" vertical="center" wrapText="1"/>
    </xf>
    <xf numFmtId="0" fontId="26" fillId="0" borderId="71" xfId="0" applyFont="1" applyBorder="1" applyAlignment="1">
      <alignment vertical="center" wrapText="1"/>
    </xf>
    <xf numFmtId="179" fontId="26" fillId="22" borderId="28" xfId="34" applyNumberFormat="1" applyFont="1" applyFill="1" applyBorder="1" applyAlignment="1">
      <alignment horizontal="right" vertical="center" shrinkToFit="1"/>
    </xf>
    <xf numFmtId="179" fontId="26" fillId="22" borderId="57" xfId="34" applyNumberFormat="1" applyFont="1" applyFill="1" applyBorder="1" applyAlignment="1">
      <alignment horizontal="right" vertical="center" shrinkToFit="1"/>
    </xf>
    <xf numFmtId="179" fontId="26" fillId="22" borderId="19" xfId="34" applyNumberFormat="1" applyFont="1" applyFill="1" applyBorder="1" applyAlignment="1">
      <alignment horizontal="right" vertical="center" shrinkToFit="1"/>
    </xf>
    <xf numFmtId="179" fontId="26" fillId="22" borderId="58" xfId="34" applyNumberFormat="1" applyFont="1" applyFill="1" applyBorder="1" applyAlignment="1">
      <alignment horizontal="right" vertical="center" shrinkToFit="1"/>
    </xf>
    <xf numFmtId="0" fontId="26" fillId="0" borderId="58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176" fontId="26" fillId="22" borderId="21" xfId="34" applyNumberFormat="1" applyFont="1" applyFill="1" applyBorder="1" applyAlignment="1">
      <alignment horizontal="right" vertical="center"/>
    </xf>
    <xf numFmtId="179" fontId="26" fillId="22" borderId="70" xfId="34" applyNumberFormat="1" applyFont="1" applyFill="1" applyBorder="1" applyAlignment="1">
      <alignment horizontal="right" vertical="center"/>
    </xf>
    <xf numFmtId="179" fontId="26" fillId="22" borderId="17" xfId="34" applyNumberFormat="1" applyFont="1" applyFill="1" applyBorder="1" applyAlignment="1">
      <alignment horizontal="right" vertical="center"/>
    </xf>
    <xf numFmtId="179" fontId="26" fillId="22" borderId="71" xfId="34" applyNumberFormat="1" applyFont="1" applyFill="1" applyBorder="1" applyAlignment="1">
      <alignment horizontal="right" vertical="center"/>
    </xf>
    <xf numFmtId="176" fontId="26" fillId="0" borderId="0" xfId="34" applyNumberFormat="1" applyFont="1" applyAlignment="1"/>
    <xf numFmtId="0" fontId="26" fillId="0" borderId="70" xfId="0" applyFont="1" applyBorder="1" applyAlignment="1">
      <alignment vertical="center" wrapText="1"/>
    </xf>
    <xf numFmtId="179" fontId="26" fillId="0" borderId="77" xfId="34" applyNumberFormat="1" applyFont="1" applyFill="1" applyBorder="1" applyAlignment="1">
      <alignment horizontal="right"/>
    </xf>
    <xf numFmtId="38" fontId="26" fillId="25" borderId="19" xfId="34" applyFont="1" applyFill="1" applyBorder="1" applyAlignment="1">
      <alignment wrapText="1"/>
    </xf>
    <xf numFmtId="38" fontId="26" fillId="0" borderId="19" xfId="34" applyNumberFormat="1" applyFont="1" applyFill="1" applyBorder="1" applyAlignment="1">
      <alignment horizontal="center" vertical="center" wrapText="1"/>
    </xf>
    <xf numFmtId="177" fontId="26" fillId="0" borderId="19" xfId="38" applyNumberFormat="1" applyFont="1" applyFill="1" applyBorder="1" applyAlignment="1" applyProtection="1">
      <alignment horizontal="center"/>
    </xf>
    <xf numFmtId="38" fontId="26" fillId="0" borderId="0" xfId="34" applyNumberFormat="1" applyFont="1" applyFill="1" applyBorder="1" applyAlignment="1">
      <alignment horizontal="center"/>
    </xf>
    <xf numFmtId="38" fontId="26" fillId="0" borderId="0" xfId="34" applyFont="1" applyFill="1" applyBorder="1" applyAlignment="1" applyProtection="1">
      <alignment horizontal="right" vertical="center"/>
      <protection locked="0"/>
    </xf>
  </cellXfs>
  <cellStyles count="49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パーセント 2" xfId="28"/>
    <cellStyle name="メモ" xfId="29"/>
    <cellStyle name="リンク セル" xfId="30"/>
    <cellStyle name="入力" xfId="31"/>
    <cellStyle name="出力" xfId="32"/>
    <cellStyle name="悪い" xfId="33"/>
    <cellStyle name="桁区切り 2" xfId="34"/>
    <cellStyle name="標準" xfId="0" builtinId="0"/>
    <cellStyle name="標準 2" xfId="35"/>
    <cellStyle name="標準 3" xfId="36"/>
    <cellStyle name="標準_19年報原稿 6(62～80)" xfId="37"/>
    <cellStyle name="標準_F004" xfId="38"/>
    <cellStyle name="良い" xfId="39"/>
    <cellStyle name="見出し 1" xfId="40"/>
    <cellStyle name="見出し 2" xfId="41"/>
    <cellStyle name="見出し 3" xfId="42"/>
    <cellStyle name="見出し 4" xfId="43"/>
    <cellStyle name="計算" xfId="44"/>
    <cellStyle name="説明文" xfId="45"/>
    <cellStyle name="警告文" xfId="46"/>
    <cellStyle name="集計" xfId="47"/>
    <cellStyle name="桁区切り" xfId="48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theme" Target="theme/theme1.xml" Id="rId7" /><Relationship Type="http://schemas.openxmlformats.org/officeDocument/2006/relationships/sharedStrings" Target="sharedStrings.xml" Id="rId8" /><Relationship Type="http://schemas.openxmlformats.org/officeDocument/2006/relationships/styles" Target="styles.xml" Id="rId9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printerSettings" Target="../printerSettings/printerSettings2.bin" Id="rId2" /><Relationship Type="http://schemas.openxmlformats.org/officeDocument/2006/relationships/printerSettings" Target="../printerSettings/printerSettings3.bin" Id="rId3" /><Relationship Type="http://schemas.openxmlformats.org/officeDocument/2006/relationships/printerSettings" Target="../printerSettings/printerSettings4.bin" Id="rId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9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2:G129"/>
  <sheetViews>
    <sheetView zoomScale="75" zoomScaleNormal="75" workbookViewId="0">
      <pane xSplit="3" ySplit="5" topLeftCell="D117" activePane="bottomRight" state="frozen"/>
      <selection pane="topRight"/>
      <selection pane="bottomLeft"/>
      <selection pane="bottomRight" activeCell="F79" sqref="F79"/>
    </sheetView>
  </sheetViews>
  <sheetFormatPr defaultRowHeight="13.5"/>
  <cols>
    <col min="1" max="1" width="6.625" style="1" customWidth="1"/>
    <col min="2" max="2" width="11.75390625" style="1" customWidth="1"/>
    <col min="3" max="3" width="5.375" style="1" customWidth="1"/>
    <col min="4" max="4" width="55.00390625" style="2" customWidth="1"/>
    <col min="5" max="5" width="12.25390625" style="3" customWidth="1"/>
    <col min="6" max="6" width="29.375" style="4" customWidth="1"/>
    <col min="7" max="7" width="12.25390625" style="3" customWidth="1"/>
  </cols>
  <sheetData>
    <row r="2" spans="1:7" ht="14.25">
      <c r="E2" s="63" t="s">
        <v>7</v>
      </c>
    </row>
    <row r="3" spans="1:7" s="5" customFormat="1" ht="13.5" customHeight="1">
      <c r="A3" s="6" t="s">
        <v>5</v>
      </c>
      <c r="B3" s="14"/>
      <c r="C3" s="23" t="s">
        <v>9</v>
      </c>
      <c r="D3" s="39" t="s">
        <v>12</v>
      </c>
      <c r="E3" s="39" t="s">
        <v>15</v>
      </c>
      <c r="F3" s="83" t="s">
        <v>1</v>
      </c>
      <c r="G3" s="83" t="s">
        <v>17</v>
      </c>
    </row>
    <row r="4" spans="1:7" s="5" customFormat="1" ht="11.25" customHeight="1">
      <c r="A4" s="7"/>
      <c r="B4" s="15"/>
      <c r="C4" s="24"/>
      <c r="D4" s="40"/>
      <c r="E4" s="64"/>
      <c r="F4" s="84"/>
      <c r="G4" s="88"/>
    </row>
    <row r="5" spans="1:7" s="5" customFormat="1" ht="12">
      <c r="A5" s="8"/>
      <c r="B5" s="16"/>
      <c r="C5" s="25"/>
      <c r="D5" s="41"/>
      <c r="E5" s="65"/>
      <c r="F5" s="85"/>
      <c r="G5" s="89"/>
    </row>
    <row r="6" spans="1:7" s="5" customFormat="1" ht="18" customHeight="1">
      <c r="A6" s="7" t="s">
        <v>10</v>
      </c>
      <c r="B6" s="17" t="s">
        <v>18</v>
      </c>
      <c r="C6" s="26">
        <v>1</v>
      </c>
      <c r="D6" s="42" t="s">
        <v>21</v>
      </c>
      <c r="E6" s="66"/>
      <c r="F6" s="66" t="s">
        <v>25</v>
      </c>
      <c r="G6" s="66"/>
    </row>
    <row r="7" spans="1:7" s="5" customFormat="1" ht="18" customHeight="1">
      <c r="A7" s="7" t="s">
        <v>27</v>
      </c>
      <c r="B7" s="17"/>
      <c r="C7" s="27">
        <v>2</v>
      </c>
      <c r="D7" s="43" t="s">
        <v>28</v>
      </c>
      <c r="E7" s="67"/>
      <c r="F7" s="74" t="s">
        <v>29</v>
      </c>
      <c r="G7" s="67"/>
    </row>
    <row r="8" spans="1:7" s="5" customFormat="1" ht="18" customHeight="1">
      <c r="A8" s="7" t="s">
        <v>33</v>
      </c>
      <c r="B8" s="17"/>
      <c r="C8" s="28">
        <v>3</v>
      </c>
      <c r="D8" s="44" t="s">
        <v>35</v>
      </c>
      <c r="E8" s="68"/>
      <c r="F8" s="86"/>
      <c r="G8" s="68"/>
    </row>
    <row r="9" spans="1:7" s="5" customFormat="1" ht="18" customHeight="1">
      <c r="A9" s="9" t="s">
        <v>37</v>
      </c>
      <c r="B9" s="18" t="s">
        <v>6</v>
      </c>
      <c r="C9" s="29">
        <v>4</v>
      </c>
      <c r="D9" s="45" t="s">
        <v>39</v>
      </c>
      <c r="E9" s="69"/>
      <c r="F9" s="74" t="s">
        <v>40</v>
      </c>
      <c r="G9" s="74"/>
    </row>
    <row r="10" spans="1:7" s="5" customFormat="1" ht="18" customHeight="1">
      <c r="A10" s="9" t="s">
        <v>44</v>
      </c>
      <c r="B10" s="15"/>
      <c r="C10" s="30">
        <v>5</v>
      </c>
      <c r="D10" s="46" t="s">
        <v>22</v>
      </c>
      <c r="E10" s="70"/>
      <c r="F10" s="74" t="s">
        <v>48</v>
      </c>
      <c r="G10" s="70"/>
    </row>
    <row r="11" spans="1:7" s="5" customFormat="1" ht="27.95" customHeight="1">
      <c r="A11" s="9" t="s">
        <v>52</v>
      </c>
      <c r="B11" s="15"/>
      <c r="C11" s="30">
        <v>6</v>
      </c>
      <c r="D11" s="47" t="s">
        <v>57</v>
      </c>
      <c r="E11" s="67"/>
      <c r="F11" s="87"/>
      <c r="G11" s="67"/>
    </row>
    <row r="12" spans="1:7" s="5" customFormat="1" ht="18" customHeight="1">
      <c r="A12" s="9"/>
      <c r="B12" s="15"/>
      <c r="C12" s="30">
        <v>7</v>
      </c>
      <c r="D12" s="46" t="s">
        <v>58</v>
      </c>
      <c r="E12" s="67"/>
      <c r="F12" s="87"/>
      <c r="G12" s="67"/>
    </row>
    <row r="13" spans="1:7" s="5" customFormat="1" ht="27.95" customHeight="1">
      <c r="A13" s="9"/>
      <c r="B13" s="15"/>
      <c r="C13" s="30">
        <v>8</v>
      </c>
      <c r="D13" s="47" t="s">
        <v>55</v>
      </c>
      <c r="E13" s="67"/>
      <c r="F13" s="87"/>
      <c r="G13" s="67"/>
    </row>
    <row r="14" spans="1:7" s="5" customFormat="1" ht="18" customHeight="1">
      <c r="A14" s="9"/>
      <c r="B14" s="15"/>
      <c r="C14" s="30">
        <v>9</v>
      </c>
      <c r="D14" s="46" t="s">
        <v>31</v>
      </c>
      <c r="F14" s="87"/>
      <c r="G14" s="67"/>
    </row>
    <row r="15" spans="1:7" s="5" customFormat="1" ht="18" customHeight="1">
      <c r="A15" s="9"/>
      <c r="B15" s="15"/>
      <c r="C15" s="30">
        <v>10</v>
      </c>
      <c r="D15" s="46" t="s">
        <v>3</v>
      </c>
      <c r="E15" s="67"/>
      <c r="F15" s="87"/>
      <c r="G15" s="67"/>
    </row>
    <row r="16" spans="1:7" s="5" customFormat="1" ht="18" customHeight="1">
      <c r="A16" s="9"/>
      <c r="B16" s="15"/>
      <c r="C16" s="30">
        <v>11</v>
      </c>
      <c r="D16" s="46" t="s">
        <v>0</v>
      </c>
      <c r="E16" s="67"/>
      <c r="F16" s="87"/>
      <c r="G16" s="67"/>
    </row>
    <row r="17" spans="1:7" s="5" customFormat="1" ht="18" customHeight="1">
      <c r="A17" s="9"/>
      <c r="B17" s="15"/>
      <c r="C17" s="30" t="s">
        <v>61</v>
      </c>
      <c r="D17" s="46" t="s">
        <v>64</v>
      </c>
      <c r="E17" s="67"/>
      <c r="F17" s="87"/>
      <c r="G17" s="67"/>
    </row>
    <row r="18" spans="1:7" s="5" customFormat="1" ht="18" customHeight="1">
      <c r="A18" s="9"/>
      <c r="B18" s="15"/>
      <c r="C18" s="30" t="s">
        <v>65</v>
      </c>
      <c r="D18" s="46" t="s">
        <v>19</v>
      </c>
      <c r="E18" s="67"/>
      <c r="F18" s="87"/>
      <c r="G18" s="67"/>
    </row>
    <row r="19" spans="1:7" s="5" customFormat="1" ht="18" customHeight="1">
      <c r="A19" s="9"/>
      <c r="B19" s="15"/>
      <c r="C19" s="30" t="s">
        <v>68</v>
      </c>
      <c r="D19" s="46" t="s">
        <v>70</v>
      </c>
      <c r="E19" s="67"/>
      <c r="F19" s="87"/>
      <c r="G19" s="67"/>
    </row>
    <row r="20" spans="1:7" s="5" customFormat="1" ht="18" customHeight="1">
      <c r="A20" s="9"/>
      <c r="B20" s="15"/>
      <c r="C20" s="30">
        <v>13</v>
      </c>
      <c r="D20" s="46" t="s">
        <v>47</v>
      </c>
      <c r="E20" s="67"/>
      <c r="F20" s="87"/>
      <c r="G20" s="67"/>
    </row>
    <row r="21" spans="1:7" s="5" customFormat="1" ht="18" customHeight="1">
      <c r="A21" s="9"/>
      <c r="B21" s="15"/>
      <c r="C21" s="30" t="s">
        <v>16</v>
      </c>
      <c r="D21" s="46" t="s">
        <v>73</v>
      </c>
      <c r="E21" s="67"/>
      <c r="F21" s="87"/>
      <c r="G21" s="67"/>
    </row>
    <row r="22" spans="1:7" s="5" customFormat="1" ht="18" customHeight="1">
      <c r="A22" s="9"/>
      <c r="B22" s="15"/>
      <c r="C22" s="30" t="s">
        <v>41</v>
      </c>
      <c r="D22" s="46" t="s">
        <v>36</v>
      </c>
      <c r="E22" s="67"/>
      <c r="F22" s="87"/>
      <c r="G22" s="67"/>
    </row>
    <row r="23" spans="1:7" s="5" customFormat="1" ht="18" customHeight="1">
      <c r="A23" s="9"/>
      <c r="B23" s="15"/>
      <c r="C23" s="30" t="s">
        <v>76</v>
      </c>
      <c r="D23" s="46" t="s">
        <v>53</v>
      </c>
      <c r="E23" s="67"/>
      <c r="F23" s="87"/>
      <c r="G23" s="67"/>
    </row>
    <row r="24" spans="1:7" s="5" customFormat="1" ht="18" customHeight="1">
      <c r="A24" s="9"/>
      <c r="B24" s="15"/>
      <c r="C24" s="30">
        <v>15</v>
      </c>
      <c r="D24" s="46" t="s">
        <v>78</v>
      </c>
      <c r="E24" s="67"/>
      <c r="F24" s="87"/>
      <c r="G24" s="67"/>
    </row>
    <row r="25" spans="1:7" s="5" customFormat="1" ht="18" customHeight="1">
      <c r="A25" s="9"/>
      <c r="B25" s="15"/>
      <c r="C25" s="30">
        <v>16</v>
      </c>
      <c r="D25" s="46" t="s">
        <v>45</v>
      </c>
      <c r="E25" s="67"/>
      <c r="F25" s="87"/>
      <c r="G25" s="67"/>
    </row>
    <row r="26" spans="1:7" s="5" customFormat="1" ht="18" customHeight="1">
      <c r="A26" s="9"/>
      <c r="B26" s="15"/>
      <c r="C26" s="19">
        <v>17</v>
      </c>
      <c r="D26" s="48" t="s">
        <v>50</v>
      </c>
      <c r="E26" s="71"/>
      <c r="F26" s="86"/>
      <c r="G26" s="68"/>
    </row>
    <row r="27" spans="1:7" s="5" customFormat="1" ht="18" customHeight="1">
      <c r="A27" s="10" t="s">
        <v>60</v>
      </c>
      <c r="B27" s="14" t="s">
        <v>80</v>
      </c>
      <c r="C27" s="29">
        <v>18</v>
      </c>
      <c r="D27" s="45" t="s">
        <v>82</v>
      </c>
      <c r="E27" s="66" t="s">
        <v>20</v>
      </c>
      <c r="F27" s="66" t="s">
        <v>62</v>
      </c>
      <c r="G27" s="66" t="s">
        <v>84</v>
      </c>
    </row>
    <row r="28" spans="1:7" s="5" customFormat="1" ht="18" customHeight="1">
      <c r="A28" s="9" t="s">
        <v>85</v>
      </c>
      <c r="B28" s="15"/>
      <c r="C28" s="30">
        <v>19</v>
      </c>
      <c r="D28" s="46" t="s">
        <v>87</v>
      </c>
      <c r="E28" s="67" t="s">
        <v>20</v>
      </c>
      <c r="F28" s="74" t="s">
        <v>89</v>
      </c>
      <c r="G28" s="67" t="s">
        <v>84</v>
      </c>
    </row>
    <row r="29" spans="1:7" s="5" customFormat="1" ht="18" customHeight="1">
      <c r="A29" s="9" t="s">
        <v>91</v>
      </c>
      <c r="B29" s="15"/>
      <c r="C29" s="31">
        <v>20</v>
      </c>
      <c r="D29" s="49" t="s">
        <v>92</v>
      </c>
      <c r="E29" s="67" t="s">
        <v>20</v>
      </c>
      <c r="F29" s="87"/>
      <c r="G29" s="67" t="s">
        <v>84</v>
      </c>
    </row>
    <row r="30" spans="1:7" s="5" customFormat="1" ht="18" customHeight="1">
      <c r="A30" s="9" t="s">
        <v>77</v>
      </c>
      <c r="B30" s="15"/>
      <c r="C30" s="31">
        <v>21</v>
      </c>
      <c r="D30" s="49" t="s">
        <v>94</v>
      </c>
      <c r="E30" s="67"/>
      <c r="F30" s="87"/>
      <c r="G30" s="67"/>
    </row>
    <row r="31" spans="1:7" s="5" customFormat="1" ht="18" customHeight="1">
      <c r="A31" s="9" t="s">
        <v>95</v>
      </c>
      <c r="B31" s="15"/>
      <c r="C31" s="31">
        <v>22</v>
      </c>
      <c r="D31" s="49" t="s">
        <v>14</v>
      </c>
      <c r="E31" s="67"/>
      <c r="F31" s="87"/>
      <c r="G31" s="67"/>
    </row>
    <row r="32" spans="1:7" s="5" customFormat="1" ht="18" customHeight="1">
      <c r="A32" s="9"/>
      <c r="B32" s="15"/>
      <c r="C32" s="32">
        <v>23</v>
      </c>
      <c r="D32" s="50" t="s">
        <v>96</v>
      </c>
      <c r="E32" s="70"/>
      <c r="F32" s="87"/>
      <c r="G32" s="70"/>
    </row>
    <row r="33" spans="1:7" s="5" customFormat="1" ht="18" customHeight="1">
      <c r="A33" s="9"/>
      <c r="B33" s="14" t="s">
        <v>97</v>
      </c>
      <c r="C33" s="29">
        <v>24</v>
      </c>
      <c r="D33" s="45" t="s">
        <v>63</v>
      </c>
      <c r="E33" s="72"/>
      <c r="F33" s="87"/>
      <c r="G33" s="72"/>
    </row>
    <row r="34" spans="1:7" s="5" customFormat="1" ht="18" customHeight="1">
      <c r="A34" s="9"/>
      <c r="B34" s="15"/>
      <c r="C34" s="31">
        <v>25</v>
      </c>
      <c r="D34" s="49" t="s">
        <v>66</v>
      </c>
      <c r="E34" s="67"/>
      <c r="F34" s="87"/>
      <c r="G34" s="67"/>
    </row>
    <row r="35" spans="1:7" s="5" customFormat="1" ht="18" customHeight="1">
      <c r="A35" s="9"/>
      <c r="B35" s="15"/>
      <c r="C35" s="31">
        <v>26</v>
      </c>
      <c r="D35" s="49" t="s">
        <v>43</v>
      </c>
      <c r="E35" s="67"/>
      <c r="F35" s="87"/>
      <c r="G35" s="67"/>
    </row>
    <row r="36" spans="1:7" s="5" customFormat="1" ht="18" customHeight="1">
      <c r="A36" s="9"/>
      <c r="B36" s="15"/>
      <c r="C36" s="32" t="s">
        <v>98</v>
      </c>
      <c r="D36" s="50" t="s">
        <v>99</v>
      </c>
      <c r="E36" s="67" t="s">
        <v>100</v>
      </c>
      <c r="F36" s="87"/>
      <c r="G36" s="67" t="s">
        <v>84</v>
      </c>
    </row>
    <row r="37" spans="1:7" s="5" customFormat="1" ht="18" customHeight="1">
      <c r="A37" s="9"/>
      <c r="B37" s="15"/>
      <c r="C37" s="32" t="s">
        <v>101</v>
      </c>
      <c r="D37" s="50" t="s">
        <v>46</v>
      </c>
      <c r="E37" s="68"/>
      <c r="F37" s="86"/>
      <c r="G37" s="68"/>
    </row>
    <row r="38" spans="1:7" s="5" customFormat="1" ht="18" customHeight="1">
      <c r="A38" s="9"/>
      <c r="B38" s="14" t="s">
        <v>102</v>
      </c>
      <c r="C38" s="33" t="s">
        <v>105</v>
      </c>
      <c r="D38" s="45" t="s">
        <v>107</v>
      </c>
      <c r="E38" s="73" t="s">
        <v>20</v>
      </c>
      <c r="F38" s="66" t="s">
        <v>81</v>
      </c>
      <c r="G38" s="66" t="s">
        <v>84</v>
      </c>
    </row>
    <row r="39" spans="1:7" s="5" customFormat="1" ht="18" customHeight="1">
      <c r="A39" s="9"/>
      <c r="B39" s="15"/>
      <c r="C39" s="34"/>
      <c r="D39" s="48" t="s">
        <v>108</v>
      </c>
      <c r="E39" s="69"/>
      <c r="F39" s="74" t="s">
        <v>109</v>
      </c>
      <c r="G39" s="74"/>
    </row>
    <row r="40" spans="1:7" s="5" customFormat="1" ht="18" customHeight="1">
      <c r="A40" s="9"/>
      <c r="B40" s="15"/>
      <c r="C40" s="35"/>
      <c r="D40" s="51" t="s">
        <v>111</v>
      </c>
      <c r="E40" s="69"/>
      <c r="F40" s="87"/>
      <c r="G40" s="74"/>
    </row>
    <row r="41" spans="1:7" s="5" customFormat="1" ht="18" customHeight="1">
      <c r="A41" s="9"/>
      <c r="B41" s="15"/>
      <c r="C41" s="36" t="s">
        <v>112</v>
      </c>
      <c r="D41" s="49" t="s">
        <v>113</v>
      </c>
      <c r="E41" s="70" t="s">
        <v>100</v>
      </c>
      <c r="F41" s="87"/>
      <c r="G41" s="70" t="s">
        <v>84</v>
      </c>
    </row>
    <row r="42" spans="1:7" s="5" customFormat="1" ht="18" customHeight="1">
      <c r="A42" s="9"/>
      <c r="B42" s="15"/>
      <c r="C42" s="34"/>
      <c r="D42" s="48" t="s">
        <v>108</v>
      </c>
      <c r="E42" s="74"/>
      <c r="F42" s="87"/>
      <c r="G42" s="74"/>
    </row>
    <row r="43" spans="1:7" s="5" customFormat="1" ht="18" customHeight="1">
      <c r="A43" s="9"/>
      <c r="B43" s="15"/>
      <c r="C43" s="35"/>
      <c r="D43" s="51" t="s">
        <v>111</v>
      </c>
      <c r="E43" s="75"/>
      <c r="F43" s="87"/>
      <c r="G43" s="75"/>
    </row>
    <row r="44" spans="1:7" s="5" customFormat="1" ht="18" customHeight="1">
      <c r="A44" s="9"/>
      <c r="B44" s="15"/>
      <c r="C44" s="36" t="s">
        <v>115</v>
      </c>
      <c r="D44" s="49" t="s">
        <v>117</v>
      </c>
      <c r="E44" s="74" t="s">
        <v>100</v>
      </c>
      <c r="F44" s="87"/>
      <c r="G44" s="74" t="s">
        <v>84</v>
      </c>
    </row>
    <row r="45" spans="1:7" s="5" customFormat="1" ht="18" customHeight="1">
      <c r="A45" s="9"/>
      <c r="B45" s="15"/>
      <c r="C45" s="34"/>
      <c r="D45" s="50" t="s">
        <v>118</v>
      </c>
      <c r="E45" s="74"/>
      <c r="F45" s="87"/>
      <c r="G45" s="74"/>
    </row>
    <row r="46" spans="1:7" s="5" customFormat="1" ht="18" customHeight="1">
      <c r="A46" s="9"/>
      <c r="B46" s="15"/>
      <c r="C46" s="35"/>
      <c r="D46" s="51" t="s">
        <v>111</v>
      </c>
      <c r="E46" s="74"/>
      <c r="F46" s="87"/>
      <c r="G46" s="74"/>
    </row>
    <row r="47" spans="1:7" s="5" customFormat="1" ht="18" customHeight="1">
      <c r="A47" s="9"/>
      <c r="B47" s="15"/>
      <c r="C47" s="36" t="s">
        <v>120</v>
      </c>
      <c r="D47" s="49" t="s">
        <v>121</v>
      </c>
      <c r="E47" s="70" t="s">
        <v>100</v>
      </c>
      <c r="F47" s="87"/>
      <c r="G47" s="70" t="s">
        <v>84</v>
      </c>
    </row>
    <row r="48" spans="1:7" s="5" customFormat="1" ht="18" customHeight="1">
      <c r="A48" s="9"/>
      <c r="B48" s="15"/>
      <c r="C48" s="34"/>
      <c r="D48" s="50" t="s">
        <v>118</v>
      </c>
      <c r="E48" s="74"/>
      <c r="F48" s="87"/>
      <c r="G48" s="74"/>
    </row>
    <row r="49" spans="1:7" s="5" customFormat="1" ht="18" customHeight="1">
      <c r="A49" s="9"/>
      <c r="B49" s="15"/>
      <c r="C49" s="35"/>
      <c r="D49" s="51" t="s">
        <v>111</v>
      </c>
      <c r="E49" s="75"/>
      <c r="F49" s="87"/>
      <c r="G49" s="75"/>
    </row>
    <row r="50" spans="1:7" s="5" customFormat="1" ht="18" customHeight="1">
      <c r="A50" s="9"/>
      <c r="B50" s="15"/>
      <c r="C50" s="31">
        <v>30</v>
      </c>
      <c r="D50" s="49" t="s">
        <v>122</v>
      </c>
      <c r="E50" s="74" t="s">
        <v>100</v>
      </c>
      <c r="F50" s="87"/>
      <c r="G50" s="74" t="s">
        <v>123</v>
      </c>
    </row>
    <row r="51" spans="1:7" s="5" customFormat="1" ht="18" customHeight="1">
      <c r="A51" s="9"/>
      <c r="B51" s="15"/>
      <c r="C51" s="31">
        <v>31</v>
      </c>
      <c r="D51" s="49" t="s">
        <v>125</v>
      </c>
      <c r="E51" s="67" t="s">
        <v>100</v>
      </c>
      <c r="F51" s="87"/>
      <c r="G51" s="67" t="s">
        <v>84</v>
      </c>
    </row>
    <row r="52" spans="1:7" s="5" customFormat="1" ht="18" customHeight="1">
      <c r="A52" s="9"/>
      <c r="B52" s="15"/>
      <c r="C52" s="31">
        <v>32</v>
      </c>
      <c r="D52" s="49" t="s">
        <v>126</v>
      </c>
      <c r="E52" s="67"/>
      <c r="F52" s="87"/>
      <c r="G52" s="67"/>
    </row>
    <row r="53" spans="1:7" s="5" customFormat="1" ht="18" customHeight="1">
      <c r="A53" s="9"/>
      <c r="B53" s="15"/>
      <c r="C53" s="32">
        <v>33</v>
      </c>
      <c r="D53" s="50" t="s">
        <v>128</v>
      </c>
      <c r="E53" s="67"/>
      <c r="F53" s="87"/>
      <c r="G53" s="67"/>
    </row>
    <row r="54" spans="1:7" s="5" customFormat="1" ht="18" customHeight="1">
      <c r="A54" s="9"/>
      <c r="B54" s="19"/>
      <c r="C54" s="19"/>
      <c r="D54" s="52" t="s">
        <v>130</v>
      </c>
      <c r="E54" s="74"/>
      <c r="F54" s="87"/>
      <c r="G54" s="74"/>
    </row>
    <row r="55" spans="1:7" s="5" customFormat="1" ht="18" customHeight="1">
      <c r="A55" s="9"/>
      <c r="B55" s="20"/>
      <c r="C55" s="19"/>
      <c r="D55" s="48" t="s">
        <v>111</v>
      </c>
      <c r="E55" s="74"/>
      <c r="F55" s="87"/>
      <c r="G55" s="74"/>
    </row>
    <row r="56" spans="1:7" s="5" customFormat="1" ht="18" customHeight="1">
      <c r="A56" s="9"/>
      <c r="B56" s="15" t="s">
        <v>131</v>
      </c>
      <c r="C56" s="18" t="s">
        <v>132</v>
      </c>
      <c r="D56" s="53" t="s">
        <v>133</v>
      </c>
      <c r="E56" s="66"/>
      <c r="F56" s="87"/>
      <c r="G56" s="74"/>
    </row>
    <row r="57" spans="1:7" s="5" customFormat="1" ht="18" customHeight="1">
      <c r="A57" s="9"/>
      <c r="B57" s="15"/>
      <c r="C57" s="37" t="s">
        <v>134</v>
      </c>
      <c r="D57" s="54" t="s">
        <v>133</v>
      </c>
      <c r="E57" s="76"/>
      <c r="F57" s="87"/>
      <c r="G57" s="90"/>
    </row>
    <row r="58" spans="1:7" s="5" customFormat="1" ht="18" customHeight="1">
      <c r="A58" s="10"/>
      <c r="B58" s="14"/>
      <c r="C58" s="29">
        <v>35</v>
      </c>
      <c r="D58" s="45" t="s">
        <v>135</v>
      </c>
      <c r="E58" s="74" t="s">
        <v>100</v>
      </c>
      <c r="F58" s="87"/>
      <c r="G58" s="74" t="s">
        <v>84</v>
      </c>
    </row>
    <row r="59" spans="1:7" s="5" customFormat="1" ht="18" customHeight="1">
      <c r="A59" s="9"/>
      <c r="B59" s="15"/>
      <c r="C59" s="31">
        <v>36</v>
      </c>
      <c r="D59" s="49" t="s">
        <v>136</v>
      </c>
      <c r="E59" s="67"/>
      <c r="F59" s="87"/>
      <c r="G59" s="67"/>
    </row>
    <row r="60" spans="1:7" s="5" customFormat="1" ht="18" customHeight="1">
      <c r="A60" s="9"/>
      <c r="B60" s="16"/>
      <c r="C60" s="20">
        <v>37</v>
      </c>
      <c r="D60" s="55" t="s">
        <v>138</v>
      </c>
      <c r="E60" s="68"/>
      <c r="F60" s="86"/>
      <c r="G60" s="68"/>
    </row>
    <row r="61" spans="1:7" s="5" customFormat="1" ht="18" customHeight="1">
      <c r="A61" s="9"/>
      <c r="B61" s="15" t="s">
        <v>75</v>
      </c>
      <c r="C61" s="19">
        <v>38</v>
      </c>
      <c r="D61" s="48" t="s">
        <v>140</v>
      </c>
      <c r="E61" s="74"/>
      <c r="F61" s="66" t="s">
        <v>142</v>
      </c>
      <c r="G61" s="74"/>
    </row>
    <row r="62" spans="1:7" s="5" customFormat="1" ht="18" customHeight="1">
      <c r="A62" s="9"/>
      <c r="B62" s="16"/>
      <c r="C62" s="37">
        <v>39</v>
      </c>
      <c r="D62" s="54" t="s">
        <v>144</v>
      </c>
      <c r="E62" s="76"/>
      <c r="F62" s="74" t="s">
        <v>145</v>
      </c>
      <c r="G62" s="76"/>
    </row>
    <row r="63" spans="1:7" s="5" customFormat="1" ht="18" customHeight="1">
      <c r="A63" s="9"/>
      <c r="B63" s="15" t="s">
        <v>146</v>
      </c>
      <c r="C63" s="19">
        <v>40</v>
      </c>
      <c r="D63" s="48" t="s">
        <v>148</v>
      </c>
      <c r="E63" s="74"/>
      <c r="F63" s="87"/>
      <c r="G63" s="74"/>
    </row>
    <row r="64" spans="1:7" s="5" customFormat="1" ht="18" customHeight="1">
      <c r="A64" s="9"/>
      <c r="B64" s="15"/>
      <c r="C64" s="19"/>
      <c r="D64" s="52" t="s">
        <v>151</v>
      </c>
      <c r="E64" s="74"/>
      <c r="F64" s="87"/>
      <c r="G64" s="74"/>
    </row>
    <row r="65" spans="1:7" s="5" customFormat="1" ht="18" customHeight="1">
      <c r="A65" s="9"/>
      <c r="B65" s="15"/>
      <c r="C65" s="19"/>
      <c r="D65" s="56" t="s">
        <v>56</v>
      </c>
      <c r="E65" s="74"/>
      <c r="F65" s="87"/>
      <c r="G65" s="74"/>
    </row>
    <row r="66" spans="1:7" s="5" customFormat="1" ht="18" customHeight="1">
      <c r="A66" s="9"/>
      <c r="B66" s="15"/>
      <c r="C66" s="19"/>
      <c r="D66" s="57" t="s">
        <v>152</v>
      </c>
      <c r="E66" s="74"/>
      <c r="F66" s="87"/>
      <c r="G66" s="74"/>
    </row>
    <row r="67" spans="1:7" s="5" customFormat="1" ht="18" customHeight="1">
      <c r="A67" s="11"/>
      <c r="B67" s="20"/>
      <c r="C67" s="20"/>
      <c r="D67" s="55" t="s">
        <v>8</v>
      </c>
      <c r="E67" s="74"/>
      <c r="F67" s="87"/>
      <c r="G67" s="74"/>
    </row>
    <row r="68" spans="1:7" s="5" customFormat="1" ht="18" customHeight="1">
      <c r="A68" s="10"/>
      <c r="B68" s="18"/>
      <c r="C68" s="18">
        <v>41</v>
      </c>
      <c r="D68" s="53" t="s">
        <v>153</v>
      </c>
      <c r="E68" s="66"/>
      <c r="F68" s="87"/>
      <c r="G68" s="66"/>
    </row>
    <row r="69" spans="1:7" s="5" customFormat="1" ht="18" customHeight="1">
      <c r="A69" s="9"/>
      <c r="B69" s="19"/>
      <c r="C69" s="19"/>
      <c r="D69" s="52" t="s">
        <v>156</v>
      </c>
      <c r="E69" s="74"/>
      <c r="F69" s="87"/>
      <c r="G69" s="74"/>
    </row>
    <row r="70" spans="1:7" s="5" customFormat="1" ht="18" customHeight="1">
      <c r="A70" s="9"/>
      <c r="B70" s="15"/>
      <c r="C70" s="19"/>
      <c r="D70" s="57" t="s">
        <v>24</v>
      </c>
      <c r="E70" s="74"/>
      <c r="F70" s="87"/>
      <c r="G70" s="74"/>
    </row>
    <row r="71" spans="1:7" s="5" customFormat="1" ht="18" customHeight="1">
      <c r="A71" s="11"/>
      <c r="B71" s="20"/>
      <c r="C71" s="20"/>
      <c r="D71" s="55" t="s">
        <v>157</v>
      </c>
      <c r="E71" s="68"/>
      <c r="F71" s="86"/>
      <c r="G71" s="68"/>
    </row>
    <row r="72" spans="1:7" s="5" customFormat="1" ht="18" customHeight="1">
      <c r="A72" s="9"/>
      <c r="B72" s="15" t="s">
        <v>104</v>
      </c>
      <c r="C72" s="19">
        <v>42</v>
      </c>
      <c r="D72" s="48" t="s">
        <v>42</v>
      </c>
      <c r="E72" s="69"/>
      <c r="F72" s="66" t="s">
        <v>158</v>
      </c>
      <c r="G72" s="74"/>
    </row>
    <row r="73" spans="1:7" s="5" customFormat="1" ht="18" customHeight="1">
      <c r="A73" s="9"/>
      <c r="B73" s="15"/>
      <c r="C73" s="31">
        <v>43</v>
      </c>
      <c r="D73" s="49" t="s">
        <v>150</v>
      </c>
      <c r="E73" s="67"/>
      <c r="F73" s="74" t="s">
        <v>54</v>
      </c>
      <c r="G73" s="67"/>
    </row>
    <row r="74" spans="1:7" s="5" customFormat="1" ht="18" customHeight="1">
      <c r="A74" s="9"/>
      <c r="B74" s="15"/>
      <c r="C74" s="31">
        <v>44</v>
      </c>
      <c r="D74" s="49" t="s">
        <v>159</v>
      </c>
      <c r="E74" s="67"/>
      <c r="F74" s="87"/>
      <c r="G74" s="67"/>
    </row>
    <row r="75" spans="1:7" s="5" customFormat="1" ht="18" customHeight="1">
      <c r="A75" s="9"/>
      <c r="B75" s="15"/>
      <c r="C75" s="31">
        <v>45</v>
      </c>
      <c r="D75" s="49" t="s">
        <v>160</v>
      </c>
      <c r="E75" s="67"/>
      <c r="F75" s="87"/>
      <c r="G75" s="67"/>
    </row>
    <row r="76" spans="1:7" s="5" customFormat="1" ht="27.95" customHeight="1">
      <c r="A76" s="9"/>
      <c r="B76" s="15"/>
      <c r="C76" s="31">
        <v>46</v>
      </c>
      <c r="D76" s="58" t="s">
        <v>163</v>
      </c>
      <c r="E76" s="67"/>
      <c r="F76" s="87"/>
      <c r="G76" s="67"/>
    </row>
    <row r="77" spans="1:7" s="5" customFormat="1" ht="18" customHeight="1">
      <c r="A77" s="9"/>
      <c r="B77" s="15"/>
      <c r="C77" s="31">
        <v>47</v>
      </c>
      <c r="D77" s="49" t="s">
        <v>164</v>
      </c>
      <c r="E77" s="67"/>
      <c r="F77" s="87"/>
      <c r="G77" s="67"/>
    </row>
    <row r="78" spans="1:7" s="5" customFormat="1" ht="18" customHeight="1">
      <c r="A78" s="9"/>
      <c r="B78" s="15"/>
      <c r="C78" s="31">
        <v>48</v>
      </c>
      <c r="D78" s="49" t="s">
        <v>165</v>
      </c>
      <c r="E78" s="67"/>
      <c r="F78" s="87"/>
      <c r="G78" s="67"/>
    </row>
    <row r="79" spans="1:7" s="5" customFormat="1" ht="18" customHeight="1">
      <c r="A79" s="9"/>
      <c r="B79" s="15"/>
      <c r="C79" s="32">
        <v>49</v>
      </c>
      <c r="D79" s="50" t="s">
        <v>166</v>
      </c>
      <c r="E79" s="67"/>
      <c r="F79" s="87"/>
      <c r="G79" s="67"/>
    </row>
    <row r="80" spans="1:7" s="5" customFormat="1" ht="18" customHeight="1">
      <c r="A80" s="9"/>
      <c r="B80" s="15"/>
      <c r="C80" s="31">
        <v>50</v>
      </c>
      <c r="D80" s="49" t="s">
        <v>162</v>
      </c>
      <c r="E80" s="67"/>
      <c r="F80" s="87"/>
      <c r="G80" s="67"/>
    </row>
    <row r="81" spans="1:7" s="5" customFormat="1" ht="18" customHeight="1">
      <c r="A81" s="9"/>
      <c r="B81" s="15"/>
      <c r="C81" s="31">
        <v>51</v>
      </c>
      <c r="D81" s="49" t="s">
        <v>167</v>
      </c>
      <c r="E81" s="67"/>
      <c r="F81" s="87"/>
      <c r="G81" s="67"/>
    </row>
    <row r="82" spans="1:7" s="5" customFormat="1" ht="18" customHeight="1">
      <c r="A82" s="9"/>
      <c r="B82" s="15"/>
      <c r="C82" s="31">
        <v>52</v>
      </c>
      <c r="D82" s="49" t="s">
        <v>170</v>
      </c>
      <c r="E82" s="67"/>
      <c r="F82" s="87"/>
      <c r="G82" s="67"/>
    </row>
    <row r="83" spans="1:7" s="5" customFormat="1" ht="18" customHeight="1">
      <c r="A83" s="9"/>
      <c r="B83" s="15"/>
      <c r="C83" s="31">
        <v>53</v>
      </c>
      <c r="D83" s="49" t="s">
        <v>171</v>
      </c>
      <c r="E83" s="67"/>
      <c r="F83" s="87"/>
      <c r="G83" s="67"/>
    </row>
    <row r="84" spans="1:7" s="5" customFormat="1" ht="18" customHeight="1">
      <c r="A84" s="9"/>
      <c r="B84" s="15"/>
      <c r="C84" s="31">
        <v>54</v>
      </c>
      <c r="D84" s="49" t="s">
        <v>172</v>
      </c>
      <c r="E84" s="67"/>
      <c r="F84" s="87"/>
      <c r="G84" s="67"/>
    </row>
    <row r="85" spans="1:7" s="5" customFormat="1" ht="18" customHeight="1">
      <c r="A85" s="9"/>
      <c r="B85" s="15"/>
      <c r="C85" s="32" t="s">
        <v>175</v>
      </c>
      <c r="D85" s="50" t="s">
        <v>176</v>
      </c>
      <c r="E85" s="69"/>
      <c r="F85" s="87"/>
      <c r="G85" s="74"/>
    </row>
    <row r="86" spans="1:7" s="5" customFormat="1" ht="18" customHeight="1">
      <c r="A86" s="9"/>
      <c r="B86" s="15"/>
      <c r="C86" s="20"/>
      <c r="D86" s="59" t="s">
        <v>111</v>
      </c>
      <c r="E86" s="69"/>
      <c r="F86" s="86"/>
      <c r="G86" s="74"/>
    </row>
    <row r="87" spans="1:7" s="5" customFormat="1" ht="18" customHeight="1">
      <c r="A87" s="9"/>
      <c r="B87" s="14" t="s">
        <v>177</v>
      </c>
      <c r="C87" s="29">
        <v>55</v>
      </c>
      <c r="D87" s="45" t="s">
        <v>178</v>
      </c>
      <c r="E87" s="77"/>
      <c r="F87" s="66" t="s">
        <v>23</v>
      </c>
      <c r="G87" s="66"/>
    </row>
    <row r="88" spans="1:7" s="5" customFormat="1" ht="18" customHeight="1">
      <c r="A88" s="9"/>
      <c r="B88" s="15"/>
      <c r="C88" s="31" t="s">
        <v>179</v>
      </c>
      <c r="D88" s="49" t="s">
        <v>181</v>
      </c>
      <c r="E88" s="67"/>
      <c r="F88" s="74" t="s">
        <v>174</v>
      </c>
      <c r="G88" s="67"/>
    </row>
    <row r="89" spans="1:7" s="5" customFormat="1" ht="18" customHeight="1">
      <c r="A89" s="9"/>
      <c r="B89" s="16"/>
      <c r="C89" s="37" t="s">
        <v>182</v>
      </c>
      <c r="D89" s="60" t="s">
        <v>184</v>
      </c>
      <c r="E89" s="71"/>
      <c r="F89" s="87"/>
      <c r="G89" s="68"/>
    </row>
    <row r="90" spans="1:7" s="5" customFormat="1" ht="18" customHeight="1">
      <c r="A90" s="9"/>
      <c r="B90" s="15" t="s">
        <v>185</v>
      </c>
      <c r="C90" s="38" t="s">
        <v>188</v>
      </c>
      <c r="D90" s="45" t="s">
        <v>30</v>
      </c>
      <c r="E90" s="69" t="s">
        <v>20</v>
      </c>
      <c r="F90" s="87"/>
      <c r="G90" s="74" t="s">
        <v>84</v>
      </c>
    </row>
    <row r="91" spans="1:7" s="5" customFormat="1" ht="18" customHeight="1">
      <c r="A91" s="9"/>
      <c r="B91" s="15"/>
      <c r="C91" s="30" t="s">
        <v>189</v>
      </c>
      <c r="D91" s="46" t="s">
        <v>190</v>
      </c>
      <c r="E91" s="67" t="s">
        <v>100</v>
      </c>
      <c r="F91" s="87"/>
      <c r="G91" s="67" t="s">
        <v>84</v>
      </c>
    </row>
    <row r="92" spans="1:7" s="5" customFormat="1" ht="18" customHeight="1">
      <c r="A92" s="9"/>
      <c r="B92" s="15"/>
      <c r="C92" s="30" t="s">
        <v>193</v>
      </c>
      <c r="D92" s="46" t="s">
        <v>194</v>
      </c>
      <c r="E92" s="67" t="s">
        <v>100</v>
      </c>
      <c r="F92" s="87"/>
      <c r="G92" s="67" t="s">
        <v>84</v>
      </c>
    </row>
    <row r="93" spans="1:7" s="5" customFormat="1" ht="18" customHeight="1">
      <c r="A93" s="9"/>
      <c r="B93" s="15"/>
      <c r="C93" s="31">
        <v>58</v>
      </c>
      <c r="D93" s="49" t="s">
        <v>195</v>
      </c>
      <c r="E93" s="78" t="s">
        <v>100</v>
      </c>
      <c r="F93" s="87"/>
      <c r="G93" s="67" t="s">
        <v>84</v>
      </c>
    </row>
    <row r="94" spans="1:7" s="5" customFormat="1" ht="18" customHeight="1">
      <c r="A94" s="9"/>
      <c r="B94" s="15"/>
      <c r="C94" s="31">
        <v>59</v>
      </c>
      <c r="D94" s="49" t="s">
        <v>196</v>
      </c>
      <c r="E94" s="67"/>
      <c r="F94" s="87"/>
      <c r="G94" s="67"/>
    </row>
    <row r="95" spans="1:7" s="5" customFormat="1" ht="18" customHeight="1">
      <c r="A95" s="9"/>
      <c r="B95" s="15"/>
      <c r="C95" s="32">
        <v>60</v>
      </c>
      <c r="D95" s="49" t="s">
        <v>72</v>
      </c>
      <c r="E95" s="70" t="s">
        <v>20</v>
      </c>
      <c r="F95" s="87"/>
      <c r="G95" s="70" t="s">
        <v>123</v>
      </c>
    </row>
    <row r="96" spans="1:7" s="5" customFormat="1" ht="18" customHeight="1">
      <c r="A96" s="9"/>
      <c r="B96" s="15"/>
      <c r="C96" s="19"/>
      <c r="D96" s="50" t="s">
        <v>197</v>
      </c>
      <c r="E96" s="79"/>
      <c r="F96" s="87"/>
      <c r="G96" s="79"/>
    </row>
    <row r="97" spans="1:7" s="5" customFormat="1" ht="18" customHeight="1">
      <c r="A97" s="9"/>
      <c r="B97" s="15"/>
      <c r="C97" s="19"/>
      <c r="D97" s="61" t="s">
        <v>173</v>
      </c>
      <c r="E97" s="80"/>
      <c r="F97" s="87"/>
      <c r="G97" s="80"/>
    </row>
    <row r="98" spans="1:7" s="5" customFormat="1" ht="18" customHeight="1">
      <c r="A98" s="9"/>
      <c r="B98" s="15"/>
      <c r="C98" s="31" t="s">
        <v>198</v>
      </c>
      <c r="D98" s="49" t="s">
        <v>199</v>
      </c>
      <c r="E98" s="74" t="s">
        <v>20</v>
      </c>
      <c r="F98" s="87"/>
      <c r="G98" s="74" t="s">
        <v>84</v>
      </c>
    </row>
    <row r="99" spans="1:7" s="5" customFormat="1" ht="18" customHeight="1">
      <c r="A99" s="9"/>
      <c r="B99" s="16"/>
      <c r="C99" s="37" t="s">
        <v>201</v>
      </c>
      <c r="D99" s="54" t="s">
        <v>202</v>
      </c>
      <c r="E99" s="76" t="s">
        <v>20</v>
      </c>
      <c r="F99" s="87"/>
      <c r="G99" s="76" t="s">
        <v>84</v>
      </c>
    </row>
    <row r="100" spans="1:7" s="5" customFormat="1" ht="18" customHeight="1">
      <c r="A100" s="9"/>
      <c r="B100" s="15" t="s">
        <v>204</v>
      </c>
      <c r="C100" s="31">
        <v>62</v>
      </c>
      <c r="D100" s="49" t="s">
        <v>205</v>
      </c>
      <c r="E100" s="75"/>
      <c r="F100" s="87"/>
      <c r="G100" s="75"/>
    </row>
    <row r="101" spans="1:7" s="5" customFormat="1" ht="18" customHeight="1">
      <c r="A101" s="11"/>
      <c r="B101" s="21"/>
      <c r="C101" s="37">
        <v>63</v>
      </c>
      <c r="D101" s="54" t="s">
        <v>207</v>
      </c>
      <c r="E101" s="71"/>
      <c r="F101" s="86"/>
      <c r="G101" s="68"/>
    </row>
    <row r="102" spans="1:7" s="5" customFormat="1" ht="18" customHeight="1">
      <c r="A102" s="9" t="s">
        <v>110</v>
      </c>
      <c r="B102" s="15" t="s">
        <v>11</v>
      </c>
      <c r="C102" s="19">
        <v>64</v>
      </c>
      <c r="D102" s="48" t="s">
        <v>209</v>
      </c>
      <c r="E102" s="66"/>
      <c r="F102" s="66" t="s">
        <v>210</v>
      </c>
      <c r="G102" s="66"/>
    </row>
    <row r="103" spans="1:7" s="5" customFormat="1" ht="18" customHeight="1">
      <c r="A103" s="9" t="s">
        <v>211</v>
      </c>
      <c r="B103" s="15"/>
      <c r="C103" s="19"/>
      <c r="D103" s="50" t="s">
        <v>212</v>
      </c>
      <c r="E103" s="74"/>
      <c r="F103" s="74" t="s">
        <v>213</v>
      </c>
      <c r="G103" s="74"/>
    </row>
    <row r="104" spans="1:7" s="5" customFormat="1" ht="18" customHeight="1">
      <c r="A104" s="9" t="s">
        <v>214</v>
      </c>
      <c r="B104" s="15"/>
      <c r="C104" s="19"/>
      <c r="D104" s="57" t="s">
        <v>26</v>
      </c>
      <c r="E104" s="74"/>
      <c r="F104" s="87"/>
      <c r="G104" s="74"/>
    </row>
    <row r="105" spans="1:7" s="5" customFormat="1" ht="18" customHeight="1">
      <c r="A105" s="9" t="s">
        <v>216</v>
      </c>
      <c r="B105" s="15"/>
      <c r="C105" s="19"/>
      <c r="D105" s="48" t="s">
        <v>111</v>
      </c>
      <c r="E105" s="74"/>
      <c r="F105" s="87"/>
      <c r="G105" s="74"/>
    </row>
    <row r="106" spans="1:7" s="5" customFormat="1" ht="18" customHeight="1">
      <c r="A106" s="9" t="s">
        <v>34</v>
      </c>
      <c r="B106" s="15"/>
      <c r="C106" s="32">
        <v>65</v>
      </c>
      <c r="D106" s="50" t="s">
        <v>49</v>
      </c>
      <c r="E106" s="67"/>
      <c r="F106" s="87"/>
      <c r="G106" s="67"/>
    </row>
    <row r="107" spans="1:7" s="5" customFormat="1" ht="18" customHeight="1">
      <c r="A107" s="9" t="s">
        <v>218</v>
      </c>
      <c r="B107" s="15"/>
      <c r="C107" s="31">
        <v>66</v>
      </c>
      <c r="D107" s="49" t="s">
        <v>219</v>
      </c>
      <c r="E107" s="67"/>
      <c r="F107" s="87"/>
      <c r="G107" s="67"/>
    </row>
    <row r="108" spans="1:7" s="5" customFormat="1" ht="18" customHeight="1">
      <c r="A108" s="9"/>
      <c r="B108" s="15"/>
      <c r="C108" s="32">
        <v>67</v>
      </c>
      <c r="D108" s="50" t="s">
        <v>220</v>
      </c>
      <c r="E108" s="67"/>
      <c r="F108" s="87"/>
      <c r="G108" s="67"/>
    </row>
    <row r="109" spans="1:7" s="5" customFormat="1" ht="18" customHeight="1">
      <c r="A109" s="9"/>
      <c r="B109" s="15"/>
      <c r="C109" s="19"/>
      <c r="D109" s="52" t="s">
        <v>69</v>
      </c>
      <c r="E109" s="74"/>
      <c r="F109" s="87"/>
      <c r="G109" s="74"/>
    </row>
    <row r="110" spans="1:7" s="5" customFormat="1" ht="18" customHeight="1">
      <c r="A110" s="9"/>
      <c r="B110" s="15"/>
      <c r="C110" s="19"/>
      <c r="D110" s="48" t="s">
        <v>111</v>
      </c>
      <c r="E110" s="68"/>
      <c r="F110" s="87"/>
      <c r="G110" s="68"/>
    </row>
    <row r="111" spans="1:7" s="5" customFormat="1" ht="18" customHeight="1">
      <c r="A111" s="9"/>
      <c r="B111" s="18" t="s">
        <v>34</v>
      </c>
      <c r="C111" s="18">
        <v>68</v>
      </c>
      <c r="D111" s="53" t="s">
        <v>221</v>
      </c>
      <c r="E111" s="73"/>
      <c r="F111" s="87"/>
      <c r="G111" s="66"/>
    </row>
    <row r="112" spans="1:7" s="5" customFormat="1" ht="18" customHeight="1">
      <c r="A112" s="10"/>
      <c r="B112" s="22" t="s">
        <v>218</v>
      </c>
      <c r="C112" s="22">
        <v>69</v>
      </c>
      <c r="D112" s="62" t="s">
        <v>222</v>
      </c>
      <c r="E112" s="81"/>
      <c r="F112" s="87"/>
      <c r="G112" s="90"/>
    </row>
    <row r="113" spans="1:7" s="5" customFormat="1" ht="18" customHeight="1">
      <c r="A113" s="11"/>
      <c r="B113" s="22" t="s">
        <v>224</v>
      </c>
      <c r="C113" s="22">
        <v>70</v>
      </c>
      <c r="D113" s="62" t="s">
        <v>225</v>
      </c>
      <c r="E113" s="81"/>
      <c r="F113" s="86"/>
      <c r="G113" s="90"/>
    </row>
    <row r="114" spans="1:7" s="5" customFormat="1" ht="18" customHeight="1">
      <c r="A114" s="9" t="s">
        <v>226</v>
      </c>
      <c r="B114" s="19" t="s">
        <v>227</v>
      </c>
      <c r="C114" s="19">
        <v>71</v>
      </c>
      <c r="D114" s="48" t="s">
        <v>229</v>
      </c>
      <c r="E114" s="69"/>
      <c r="F114" s="66" t="s">
        <v>230</v>
      </c>
      <c r="G114" s="74"/>
    </row>
    <row r="115" spans="1:7" s="5" customFormat="1" ht="18" customHeight="1">
      <c r="A115" s="9" t="s">
        <v>217</v>
      </c>
      <c r="B115" s="18" t="s">
        <v>231</v>
      </c>
      <c r="C115" s="18">
        <v>72</v>
      </c>
      <c r="D115" s="53" t="s">
        <v>232</v>
      </c>
      <c r="E115" s="73"/>
      <c r="F115" s="74" t="s">
        <v>233</v>
      </c>
      <c r="G115" s="66"/>
    </row>
    <row r="116" spans="1:7" s="5" customFormat="1" ht="18" customHeight="1">
      <c r="A116" s="9" t="s">
        <v>235</v>
      </c>
      <c r="B116" s="19"/>
      <c r="C116" s="19"/>
      <c r="D116" s="50" t="s">
        <v>74</v>
      </c>
      <c r="E116" s="69"/>
      <c r="F116" s="87"/>
      <c r="G116" s="74"/>
    </row>
    <row r="117" spans="1:7" s="5" customFormat="1" ht="18" customHeight="1">
      <c r="A117" s="9" t="s">
        <v>236</v>
      </c>
      <c r="B117" s="19"/>
      <c r="C117" s="19"/>
      <c r="D117" s="57" t="s">
        <v>237</v>
      </c>
      <c r="E117" s="69"/>
      <c r="F117" s="87"/>
      <c r="G117" s="74"/>
    </row>
    <row r="118" spans="1:7" s="5" customFormat="1" ht="18" customHeight="1">
      <c r="A118" s="9" t="s">
        <v>238</v>
      </c>
      <c r="B118" s="19"/>
      <c r="C118" s="30"/>
      <c r="D118" s="48" t="s">
        <v>111</v>
      </c>
      <c r="E118" s="69"/>
      <c r="F118" s="87"/>
      <c r="G118" s="74"/>
    </row>
    <row r="119" spans="1:7" s="5" customFormat="1" ht="18" customHeight="1">
      <c r="A119" s="9"/>
      <c r="B119" s="19"/>
      <c r="C119" s="19">
        <v>73</v>
      </c>
      <c r="D119" s="50" t="s">
        <v>239</v>
      </c>
      <c r="E119" s="70"/>
      <c r="F119" s="87"/>
      <c r="G119" s="70"/>
    </row>
    <row r="120" spans="1:7" s="5" customFormat="1" ht="18" customHeight="1">
      <c r="A120" s="9"/>
      <c r="B120" s="19"/>
      <c r="C120" s="19"/>
      <c r="D120" s="50" t="s">
        <v>74</v>
      </c>
      <c r="E120" s="69"/>
      <c r="F120" s="87"/>
      <c r="G120" s="74"/>
    </row>
    <row r="121" spans="1:7" s="5" customFormat="1" ht="18" customHeight="1">
      <c r="A121" s="9"/>
      <c r="B121" s="19"/>
      <c r="C121" s="19"/>
      <c r="D121" s="57" t="s">
        <v>237</v>
      </c>
      <c r="E121" s="69"/>
      <c r="F121" s="87"/>
      <c r="G121" s="74"/>
    </row>
    <row r="122" spans="1:7" s="5" customFormat="1" ht="18" customHeight="1">
      <c r="A122" s="9"/>
      <c r="B122" s="19"/>
      <c r="C122" s="19"/>
      <c r="D122" s="48" t="s">
        <v>111</v>
      </c>
      <c r="E122" s="69"/>
      <c r="F122" s="87"/>
      <c r="G122" s="74"/>
    </row>
    <row r="123" spans="1:7" s="5" customFormat="1" ht="18" customHeight="1">
      <c r="A123" s="9"/>
      <c r="B123" s="18" t="s">
        <v>240</v>
      </c>
      <c r="C123" s="29">
        <v>74</v>
      </c>
      <c r="D123" s="45" t="s">
        <v>116</v>
      </c>
      <c r="E123" s="73"/>
      <c r="F123" s="87"/>
      <c r="G123" s="66"/>
    </row>
    <row r="124" spans="1:7" s="5" customFormat="1" ht="18" customHeight="1">
      <c r="A124" s="9"/>
      <c r="B124" s="19"/>
      <c r="C124" s="19">
        <v>75</v>
      </c>
      <c r="D124" s="48" t="s">
        <v>241</v>
      </c>
      <c r="E124" s="70"/>
      <c r="F124" s="87"/>
      <c r="G124" s="76"/>
    </row>
    <row r="125" spans="1:7" s="5" customFormat="1" ht="18" customHeight="1">
      <c r="A125" s="9"/>
      <c r="B125" s="20"/>
      <c r="C125" s="37">
        <v>76</v>
      </c>
      <c r="D125" s="54" t="s">
        <v>141</v>
      </c>
      <c r="E125" s="82"/>
      <c r="F125" s="87"/>
      <c r="G125" s="90"/>
    </row>
    <row r="126" spans="1:7" s="5" customFormat="1" ht="18" customHeight="1">
      <c r="A126" s="11"/>
      <c r="B126" s="20" t="s">
        <v>147</v>
      </c>
      <c r="C126" s="20">
        <v>77</v>
      </c>
      <c r="D126" s="55" t="s">
        <v>242</v>
      </c>
      <c r="E126" s="71"/>
      <c r="F126" s="87"/>
      <c r="G126" s="68"/>
    </row>
    <row r="127" spans="1:7" s="5" customFormat="1" ht="18" customHeight="1">
      <c r="A127" s="10" t="s">
        <v>244</v>
      </c>
      <c r="B127" s="22" t="s">
        <v>245</v>
      </c>
      <c r="C127" s="22">
        <v>78</v>
      </c>
      <c r="D127" s="62" t="s">
        <v>245</v>
      </c>
      <c r="E127" s="81"/>
      <c r="F127" s="87"/>
      <c r="G127" s="90"/>
    </row>
    <row r="128" spans="1:7" s="5" customFormat="1" ht="18" customHeight="1">
      <c r="A128" s="12" t="s">
        <v>246</v>
      </c>
      <c r="B128" s="19" t="s">
        <v>183</v>
      </c>
      <c r="C128" s="30">
        <v>79</v>
      </c>
      <c r="D128" s="46" t="s">
        <v>247</v>
      </c>
      <c r="E128" s="69"/>
      <c r="F128" s="87"/>
      <c r="G128" s="74"/>
    </row>
    <row r="129" spans="1:7" s="5" customFormat="1" ht="18" customHeight="1">
      <c r="A129" s="13" t="s">
        <v>249</v>
      </c>
      <c r="B129" s="16"/>
      <c r="C129" s="37">
        <v>80</v>
      </c>
      <c r="D129" s="55" t="s">
        <v>250</v>
      </c>
      <c r="E129" s="76"/>
      <c r="F129" s="86"/>
      <c r="G129" s="76"/>
    </row>
  </sheetData>
  <customSheetViews>
    <customSheetView guid="{56D0106B-CB90-4499-A8AC-183481DC4CD8}" scale="75" showPageBreaks="1" printArea="1" showRuler="0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1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  <customSheetView guid="{293DF52C-1200-42BF-A78D-BB2AAB878329}" scale="75" showRuler="0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2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  <customSheetView guid="{81642AB8-0225-4BC4-B7AE-9E8C6C06FBF4}" scale="75" showPageBreaks="1" printArea="1" showRuler="0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3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</customSheetViews>
  <mergeCells count="6">
    <mergeCell ref="A3:B5"/>
    <mergeCell ref="C3:C5"/>
    <mergeCell ref="D3:D5"/>
    <mergeCell ref="E3:E5"/>
    <mergeCell ref="F3:F5"/>
    <mergeCell ref="G3:G5"/>
  </mergeCells>
  <phoneticPr fontId="21" type="Hiragana"/>
  <printOptions horizontalCentered="1" verticalCentered="1"/>
  <pageMargins left="1.1000000000000001" right="0.67" top="0.98425196850393704" bottom="0.62" header="0.51181102362204722" footer="0.34"/>
  <pageSetup paperSize="9" scale="61" fitToWidth="1" fitToHeight="2" orientation="portrait" usePrinterDefaults="1" blackAndWhite="1" r:id="rId4"/>
  <headerFooter alignWithMargins="0">
    <oddHeader xml:space="preserve">&amp;C平成２０年版地域保健情報年報（平成１９年度実績）様式一覧
</oddHeader>
    <oddFooter>&amp;C&amp;P</oddFooter>
  </headerFooter>
  <rowBreaks count="1" manualBreakCount="1">
    <brk id="71" max="6" man="1"/>
  </rowBreaks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D36"/>
  <sheetViews>
    <sheetView showGridLines="0" tabSelected="1" view="pageBreakPreview" topLeftCell="A5" zoomScaleNormal="25" zoomScaleSheetLayoutView="100" workbookViewId="0">
      <selection activeCell="P23" sqref="P23"/>
    </sheetView>
  </sheetViews>
  <sheetFormatPr defaultRowHeight="13.5"/>
  <cols>
    <col min="1" max="1" width="18.375" style="91" customWidth="1"/>
    <col min="2" max="24" width="6.125" style="92" customWidth="1"/>
    <col min="25" max="25" width="13.25390625" style="92" customWidth="1"/>
    <col min="26" max="26" width="6.125" style="92" customWidth="1"/>
    <col min="27" max="27" width="5.875" style="93" customWidth="1"/>
    <col min="28" max="16384" width="9.00390625" style="92" bestFit="1" customWidth="1"/>
  </cols>
  <sheetData>
    <row r="1" spans="1:30" ht="15">
      <c r="A1" s="95" t="s">
        <v>251</v>
      </c>
      <c r="B1" s="113"/>
      <c r="C1" s="113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 t="s">
        <v>252</v>
      </c>
      <c r="Y1" s="131"/>
      <c r="Z1" s="167"/>
      <c r="AA1" s="132"/>
      <c r="AB1" s="132"/>
      <c r="AC1" s="132"/>
      <c r="AD1" s="132"/>
    </row>
    <row r="2" spans="1:30" s="94" customFormat="1" ht="13.5" customHeight="1">
      <c r="A2" s="96"/>
      <c r="B2" s="114" t="s">
        <v>253</v>
      </c>
      <c r="C2" s="133"/>
      <c r="D2" s="133"/>
      <c r="E2" s="133"/>
      <c r="F2" s="133"/>
      <c r="G2" s="133"/>
      <c r="H2" s="133"/>
      <c r="I2" s="142"/>
      <c r="J2" s="140" t="s">
        <v>254</v>
      </c>
      <c r="K2" s="133"/>
      <c r="L2" s="133"/>
      <c r="M2" s="133"/>
      <c r="N2" s="133"/>
      <c r="O2" s="133"/>
      <c r="P2" s="133"/>
      <c r="Q2" s="142"/>
      <c r="R2" s="143" t="s">
        <v>129</v>
      </c>
      <c r="S2" s="160" t="s">
        <v>255</v>
      </c>
      <c r="T2" s="162"/>
      <c r="U2" s="143" t="s">
        <v>187</v>
      </c>
      <c r="V2" s="143" t="s">
        <v>192</v>
      </c>
      <c r="W2" s="143" t="s">
        <v>256</v>
      </c>
      <c r="X2" s="143" t="s">
        <v>257</v>
      </c>
      <c r="Y2" s="164" t="s">
        <v>258</v>
      </c>
      <c r="Z2" s="168" t="s">
        <v>259</v>
      </c>
      <c r="AA2" s="132"/>
      <c r="AB2" s="171"/>
      <c r="AC2" s="171"/>
      <c r="AD2" s="171"/>
    </row>
    <row r="3" spans="1:30" s="94" customFormat="1" ht="15">
      <c r="A3" s="96"/>
      <c r="B3" s="115" t="s">
        <v>260</v>
      </c>
      <c r="C3" s="134" t="s">
        <v>261</v>
      </c>
      <c r="D3" s="140" t="s">
        <v>262</v>
      </c>
      <c r="E3" s="142"/>
      <c r="F3" s="143" t="s">
        <v>51</v>
      </c>
      <c r="G3" s="143" t="s">
        <v>263</v>
      </c>
      <c r="H3" s="143" t="s">
        <v>67</v>
      </c>
      <c r="I3" s="143" t="s">
        <v>265</v>
      </c>
      <c r="J3" s="145" t="s">
        <v>260</v>
      </c>
      <c r="K3" s="134" t="s">
        <v>261</v>
      </c>
      <c r="L3" s="140" t="s">
        <v>262</v>
      </c>
      <c r="M3" s="142"/>
      <c r="N3" s="143" t="s">
        <v>51</v>
      </c>
      <c r="O3" s="143" t="s">
        <v>83</v>
      </c>
      <c r="P3" s="143" t="s">
        <v>67</v>
      </c>
      <c r="Q3" s="143" t="s">
        <v>265</v>
      </c>
      <c r="R3" s="159"/>
      <c r="S3" s="161"/>
      <c r="T3" s="163"/>
      <c r="U3" s="159"/>
      <c r="V3" s="159"/>
      <c r="W3" s="159"/>
      <c r="X3" s="159"/>
      <c r="Y3" s="165"/>
      <c r="Z3" s="169"/>
      <c r="AA3" s="132"/>
      <c r="AB3" s="171"/>
      <c r="AC3" s="171"/>
      <c r="AD3" s="171"/>
    </row>
    <row r="4" spans="1:30" s="94" customFormat="1" ht="100.5" customHeight="1">
      <c r="A4" s="97"/>
      <c r="B4" s="116"/>
      <c r="C4" s="135"/>
      <c r="D4" s="141" t="s">
        <v>267</v>
      </c>
      <c r="E4" s="141" t="s">
        <v>265</v>
      </c>
      <c r="F4" s="144"/>
      <c r="G4" s="144"/>
      <c r="H4" s="144"/>
      <c r="I4" s="144"/>
      <c r="J4" s="146"/>
      <c r="K4" s="148"/>
      <c r="L4" s="141" t="s">
        <v>267</v>
      </c>
      <c r="M4" s="141" t="s">
        <v>265</v>
      </c>
      <c r="N4" s="144"/>
      <c r="O4" s="144"/>
      <c r="P4" s="144"/>
      <c r="Q4" s="144"/>
      <c r="R4" s="144"/>
      <c r="S4" s="141" t="s">
        <v>124</v>
      </c>
      <c r="T4" s="141" t="s">
        <v>268</v>
      </c>
      <c r="U4" s="144"/>
      <c r="V4" s="144"/>
      <c r="W4" s="144"/>
      <c r="X4" s="144"/>
      <c r="Y4" s="166"/>
      <c r="Z4" s="170"/>
      <c r="AA4" s="132"/>
      <c r="AB4" s="171"/>
      <c r="AC4" s="171"/>
      <c r="AD4" s="171"/>
    </row>
    <row r="5" spans="1:30" s="94" customFormat="1" ht="13.5" customHeight="1">
      <c r="A5" s="98" t="s">
        <v>93</v>
      </c>
      <c r="B5" s="117">
        <v>566</v>
      </c>
      <c r="C5" s="136">
        <v>15</v>
      </c>
      <c r="D5" s="136">
        <v>92</v>
      </c>
      <c r="E5" s="136">
        <v>30</v>
      </c>
      <c r="F5" s="136">
        <v>386</v>
      </c>
      <c r="G5" s="136">
        <v>24</v>
      </c>
      <c r="H5" s="136">
        <v>11</v>
      </c>
      <c r="I5" s="136">
        <v>8</v>
      </c>
      <c r="J5" s="147">
        <v>3370</v>
      </c>
      <c r="K5" s="136">
        <v>48</v>
      </c>
      <c r="L5" s="136">
        <v>290</v>
      </c>
      <c r="M5" s="136">
        <v>18</v>
      </c>
      <c r="N5" s="136">
        <v>1683</v>
      </c>
      <c r="O5" s="136">
        <v>441</v>
      </c>
      <c r="P5" s="136">
        <v>847</v>
      </c>
      <c r="Q5" s="136">
        <v>43</v>
      </c>
      <c r="R5" s="136">
        <v>276</v>
      </c>
      <c r="S5" s="147">
        <v>254</v>
      </c>
      <c r="T5" s="147">
        <v>58</v>
      </c>
      <c r="U5" s="147">
        <v>2983</v>
      </c>
      <c r="V5" s="136">
        <v>733</v>
      </c>
      <c r="W5" s="136">
        <v>47</v>
      </c>
      <c r="X5" s="136">
        <v>2424</v>
      </c>
      <c r="Y5" s="136">
        <v>143</v>
      </c>
      <c r="Z5" s="136">
        <v>59</v>
      </c>
      <c r="AA5" s="132"/>
      <c r="AB5" s="171"/>
      <c r="AC5" s="171"/>
      <c r="AD5" s="171"/>
    </row>
    <row r="6" spans="1:30" ht="28.5" customHeight="1">
      <c r="A6" s="99" t="s">
        <v>269</v>
      </c>
      <c r="B6" s="118">
        <f>IF(SUM(C6:I6)=0,"-",SUM(C6:I6))</f>
        <v>76</v>
      </c>
      <c r="C6" s="118">
        <f t="shared" ref="C6:I6" si="0">IF(SUM(C7:C26)=0,"-",SUM(C7:C26))</f>
        <v>4</v>
      </c>
      <c r="D6" s="118">
        <f t="shared" si="0"/>
        <v>33</v>
      </c>
      <c r="E6" s="118">
        <f t="shared" si="0"/>
        <v>2</v>
      </c>
      <c r="F6" s="118">
        <f t="shared" si="0"/>
        <v>31</v>
      </c>
      <c r="G6" s="118">
        <f t="shared" si="0"/>
        <v>6</v>
      </c>
      <c r="H6" s="118" t="str">
        <f t="shared" si="0"/>
        <v>-</v>
      </c>
      <c r="I6" s="118" t="str">
        <f t="shared" si="0"/>
        <v>-</v>
      </c>
      <c r="J6" s="118">
        <f>IF(SUM(K6:Q6)=0,"-",SUM(K6:Q6))</f>
        <v>474</v>
      </c>
      <c r="K6" s="118">
        <f t="shared" ref="K6:Z6" si="1">IF(SUM(K7:K26)=0,"-",SUM(K7:K26))</f>
        <v>7</v>
      </c>
      <c r="L6" s="118">
        <f t="shared" si="1"/>
        <v>67</v>
      </c>
      <c r="M6" s="118">
        <f t="shared" si="1"/>
        <v>4</v>
      </c>
      <c r="N6" s="118">
        <f t="shared" si="1"/>
        <v>193</v>
      </c>
      <c r="O6" s="118">
        <f t="shared" si="1"/>
        <v>87</v>
      </c>
      <c r="P6" s="118">
        <f t="shared" si="1"/>
        <v>115</v>
      </c>
      <c r="Q6" s="118">
        <f t="shared" si="1"/>
        <v>1</v>
      </c>
      <c r="R6" s="118">
        <f t="shared" si="1"/>
        <v>53</v>
      </c>
      <c r="S6" s="118">
        <f t="shared" si="1"/>
        <v>801</v>
      </c>
      <c r="T6" s="118">
        <f t="shared" si="1"/>
        <v>30</v>
      </c>
      <c r="U6" s="118">
        <f t="shared" si="1"/>
        <v>311</v>
      </c>
      <c r="V6" s="118">
        <f t="shared" si="1"/>
        <v>146</v>
      </c>
      <c r="W6" s="118">
        <f t="shared" si="1"/>
        <v>1</v>
      </c>
      <c r="X6" s="118">
        <f t="shared" si="1"/>
        <v>461</v>
      </c>
      <c r="Y6" s="118">
        <f t="shared" si="1"/>
        <v>11</v>
      </c>
      <c r="Z6" s="118">
        <f t="shared" si="1"/>
        <v>4</v>
      </c>
      <c r="AA6" s="132"/>
      <c r="AB6" s="132"/>
      <c r="AC6" s="132"/>
      <c r="AD6" s="132"/>
    </row>
    <row r="7" spans="1:30" ht="13.5" customHeight="1">
      <c r="A7" s="100" t="s">
        <v>270</v>
      </c>
      <c r="B7" s="119">
        <v>7</v>
      </c>
      <c r="C7" s="126" t="s">
        <v>223</v>
      </c>
      <c r="D7" s="126">
        <v>3</v>
      </c>
      <c r="E7" s="126" t="s">
        <v>223</v>
      </c>
      <c r="F7" s="126">
        <v>3</v>
      </c>
      <c r="G7" s="126">
        <v>1</v>
      </c>
      <c r="H7" s="126" t="s">
        <v>223</v>
      </c>
      <c r="I7" s="126" t="s">
        <v>223</v>
      </c>
      <c r="J7" s="126">
        <v>78</v>
      </c>
      <c r="K7" s="126" t="s">
        <v>223</v>
      </c>
      <c r="L7" s="126">
        <v>7</v>
      </c>
      <c r="M7" s="126" t="s">
        <v>223</v>
      </c>
      <c r="N7" s="126">
        <v>32</v>
      </c>
      <c r="O7" s="126">
        <v>17</v>
      </c>
      <c r="P7" s="126">
        <v>22</v>
      </c>
      <c r="Q7" s="126" t="s">
        <v>223</v>
      </c>
      <c r="R7" s="126">
        <v>4</v>
      </c>
      <c r="S7" s="126">
        <v>228</v>
      </c>
      <c r="T7" s="126">
        <v>14</v>
      </c>
      <c r="U7" s="126">
        <v>45</v>
      </c>
      <c r="V7" s="126">
        <v>23</v>
      </c>
      <c r="W7" s="126" t="s">
        <v>223</v>
      </c>
      <c r="X7" s="126">
        <v>59</v>
      </c>
      <c r="Y7" s="126">
        <v>2</v>
      </c>
      <c r="Z7" s="126" t="s">
        <v>223</v>
      </c>
      <c r="AA7" s="132"/>
      <c r="AB7" s="132"/>
      <c r="AC7" s="132"/>
      <c r="AD7" s="132"/>
    </row>
    <row r="8" spans="1:30" ht="13.5" customHeight="1">
      <c r="A8" s="101" t="s">
        <v>127</v>
      </c>
      <c r="B8" s="120" t="s">
        <v>223</v>
      </c>
      <c r="C8" s="137" t="s">
        <v>223</v>
      </c>
      <c r="D8" s="137" t="s">
        <v>223</v>
      </c>
      <c r="E8" s="137" t="s">
        <v>223</v>
      </c>
      <c r="F8" s="137" t="s">
        <v>223</v>
      </c>
      <c r="G8" s="137" t="s">
        <v>223</v>
      </c>
      <c r="H8" s="137" t="s">
        <v>223</v>
      </c>
      <c r="I8" s="137" t="s">
        <v>223</v>
      </c>
      <c r="J8" s="137">
        <v>27</v>
      </c>
      <c r="K8" s="137" t="s">
        <v>223</v>
      </c>
      <c r="L8" s="137" t="s">
        <v>223</v>
      </c>
      <c r="M8" s="126" t="s">
        <v>223</v>
      </c>
      <c r="N8" s="151">
        <v>9</v>
      </c>
      <c r="O8" s="151">
        <v>6</v>
      </c>
      <c r="P8" s="151">
        <v>12</v>
      </c>
      <c r="Q8" s="151" t="s">
        <v>223</v>
      </c>
      <c r="R8" s="151" t="s">
        <v>223</v>
      </c>
      <c r="S8" s="151" t="s">
        <v>223</v>
      </c>
      <c r="T8" s="151" t="s">
        <v>223</v>
      </c>
      <c r="U8" s="151">
        <v>18</v>
      </c>
      <c r="V8" s="151">
        <v>8</v>
      </c>
      <c r="W8" s="151" t="s">
        <v>223</v>
      </c>
      <c r="X8" s="151">
        <v>21</v>
      </c>
      <c r="Y8" s="151" t="s">
        <v>223</v>
      </c>
      <c r="Z8" s="151" t="s">
        <v>223</v>
      </c>
      <c r="AA8" s="132"/>
      <c r="AB8" s="132"/>
      <c r="AC8" s="132"/>
      <c r="AD8" s="132"/>
    </row>
    <row r="9" spans="1:30" ht="13.5" customHeight="1">
      <c r="A9" s="102" t="s">
        <v>271</v>
      </c>
      <c r="B9" s="121">
        <v>1</v>
      </c>
      <c r="C9" s="121" t="s">
        <v>223</v>
      </c>
      <c r="D9" s="121">
        <v>1</v>
      </c>
      <c r="E9" s="121" t="s">
        <v>223</v>
      </c>
      <c r="F9" s="121" t="s">
        <v>223</v>
      </c>
      <c r="G9" s="121" t="s">
        <v>223</v>
      </c>
      <c r="H9" s="121" t="s">
        <v>223</v>
      </c>
      <c r="I9" s="121" t="s">
        <v>223</v>
      </c>
      <c r="J9" s="121">
        <v>4</v>
      </c>
      <c r="K9" s="121" t="s">
        <v>223</v>
      </c>
      <c r="L9" s="121">
        <v>1</v>
      </c>
      <c r="M9" s="150" t="s">
        <v>223</v>
      </c>
      <c r="N9" s="152">
        <v>2</v>
      </c>
      <c r="O9" s="152">
        <v>1</v>
      </c>
      <c r="P9" s="152" t="s">
        <v>223</v>
      </c>
      <c r="Q9" s="152" t="s">
        <v>223</v>
      </c>
      <c r="R9" s="152">
        <v>1</v>
      </c>
      <c r="S9" s="152" t="s">
        <v>223</v>
      </c>
      <c r="T9" s="152" t="s">
        <v>223</v>
      </c>
      <c r="U9" s="152">
        <v>4</v>
      </c>
      <c r="V9" s="152" t="s">
        <v>223</v>
      </c>
      <c r="W9" s="152" t="s">
        <v>223</v>
      </c>
      <c r="X9" s="152">
        <v>3</v>
      </c>
      <c r="Y9" s="152" t="s">
        <v>223</v>
      </c>
      <c r="Z9" s="152" t="s">
        <v>223</v>
      </c>
      <c r="AA9" s="132"/>
      <c r="AB9" s="132"/>
      <c r="AC9" s="132"/>
      <c r="AD9" s="132"/>
    </row>
    <row r="10" spans="1:30" ht="13.5" customHeight="1">
      <c r="A10" s="102" t="s">
        <v>273</v>
      </c>
      <c r="B10" s="122" t="s">
        <v>223</v>
      </c>
      <c r="C10" s="121" t="s">
        <v>223</v>
      </c>
      <c r="D10" s="121" t="s">
        <v>223</v>
      </c>
      <c r="E10" s="121" t="s">
        <v>223</v>
      </c>
      <c r="F10" s="121" t="s">
        <v>223</v>
      </c>
      <c r="G10" s="121" t="s">
        <v>223</v>
      </c>
      <c r="H10" s="121" t="s">
        <v>223</v>
      </c>
      <c r="I10" s="121" t="s">
        <v>223</v>
      </c>
      <c r="J10" s="121">
        <v>3</v>
      </c>
      <c r="K10" s="121" t="s">
        <v>223</v>
      </c>
      <c r="L10" s="121" t="s">
        <v>223</v>
      </c>
      <c r="M10" s="150" t="s">
        <v>223</v>
      </c>
      <c r="N10" s="152" t="s">
        <v>223</v>
      </c>
      <c r="O10" s="152">
        <v>1</v>
      </c>
      <c r="P10" s="152">
        <v>2</v>
      </c>
      <c r="Q10" s="152" t="s">
        <v>223</v>
      </c>
      <c r="R10" s="152" t="s">
        <v>223</v>
      </c>
      <c r="S10" s="152" t="s">
        <v>223</v>
      </c>
      <c r="T10" s="152" t="s">
        <v>223</v>
      </c>
      <c r="U10" s="152">
        <v>2</v>
      </c>
      <c r="V10" s="152" t="s">
        <v>223</v>
      </c>
      <c r="W10" s="152" t="s">
        <v>223</v>
      </c>
      <c r="X10" s="152" t="s">
        <v>223</v>
      </c>
      <c r="Y10" s="152" t="s">
        <v>223</v>
      </c>
      <c r="Z10" s="152" t="s">
        <v>223</v>
      </c>
      <c r="AA10" s="132"/>
      <c r="AB10" s="132"/>
      <c r="AC10" s="132"/>
      <c r="AD10" s="132"/>
    </row>
    <row r="11" spans="1:30" ht="13.5" customHeight="1">
      <c r="A11" s="102" t="s">
        <v>275</v>
      </c>
      <c r="B11" s="122" t="s">
        <v>223</v>
      </c>
      <c r="C11" s="121" t="s">
        <v>223</v>
      </c>
      <c r="D11" s="121" t="s">
        <v>223</v>
      </c>
      <c r="E11" s="121" t="s">
        <v>223</v>
      </c>
      <c r="F11" s="121" t="s">
        <v>223</v>
      </c>
      <c r="G11" s="121" t="s">
        <v>223</v>
      </c>
      <c r="H11" s="121" t="s">
        <v>223</v>
      </c>
      <c r="I11" s="121" t="s">
        <v>223</v>
      </c>
      <c r="J11" s="121">
        <v>5</v>
      </c>
      <c r="K11" s="121" t="s">
        <v>223</v>
      </c>
      <c r="L11" s="121">
        <v>2</v>
      </c>
      <c r="M11" s="150" t="s">
        <v>223</v>
      </c>
      <c r="N11" s="152" t="s">
        <v>223</v>
      </c>
      <c r="O11" s="152">
        <v>1</v>
      </c>
      <c r="P11" s="152">
        <v>2</v>
      </c>
      <c r="Q11" s="152" t="s">
        <v>223</v>
      </c>
      <c r="R11" s="152" t="s">
        <v>223</v>
      </c>
      <c r="S11" s="152" t="s">
        <v>223</v>
      </c>
      <c r="T11" s="152" t="s">
        <v>223</v>
      </c>
      <c r="U11" s="152">
        <v>2</v>
      </c>
      <c r="V11" s="152" t="s">
        <v>223</v>
      </c>
      <c r="W11" s="152" t="s">
        <v>223</v>
      </c>
      <c r="X11" s="152">
        <v>1</v>
      </c>
      <c r="Y11" s="152">
        <v>1</v>
      </c>
      <c r="Z11" s="152" t="s">
        <v>223</v>
      </c>
      <c r="AA11" s="132"/>
      <c r="AB11" s="132"/>
      <c r="AC11" s="132"/>
      <c r="AD11" s="132"/>
    </row>
    <row r="12" spans="1:30" ht="13.5" customHeight="1">
      <c r="A12" s="102" t="s">
        <v>143</v>
      </c>
      <c r="B12" s="121">
        <v>1</v>
      </c>
      <c r="C12" s="121" t="s">
        <v>223</v>
      </c>
      <c r="D12" s="121">
        <v>1</v>
      </c>
      <c r="E12" s="121" t="s">
        <v>223</v>
      </c>
      <c r="F12" s="121" t="s">
        <v>223</v>
      </c>
      <c r="G12" s="121" t="s">
        <v>223</v>
      </c>
      <c r="H12" s="121" t="s">
        <v>223</v>
      </c>
      <c r="I12" s="121" t="s">
        <v>223</v>
      </c>
      <c r="J12" s="121">
        <v>5</v>
      </c>
      <c r="K12" s="121" t="s">
        <v>223</v>
      </c>
      <c r="L12" s="121">
        <v>2</v>
      </c>
      <c r="M12" s="150" t="s">
        <v>223</v>
      </c>
      <c r="N12" s="152">
        <v>2</v>
      </c>
      <c r="O12" s="152">
        <v>1</v>
      </c>
      <c r="P12" s="152" t="s">
        <v>223</v>
      </c>
      <c r="Q12" s="152" t="s">
        <v>223</v>
      </c>
      <c r="R12" s="152">
        <v>1</v>
      </c>
      <c r="S12" s="152" t="s">
        <v>223</v>
      </c>
      <c r="T12" s="152" t="s">
        <v>223</v>
      </c>
      <c r="U12" s="152">
        <v>2</v>
      </c>
      <c r="V12" s="152" t="s">
        <v>223</v>
      </c>
      <c r="W12" s="152" t="s">
        <v>223</v>
      </c>
      <c r="X12" s="152">
        <v>3</v>
      </c>
      <c r="Y12" s="152">
        <v>1</v>
      </c>
      <c r="Z12" s="152" t="s">
        <v>223</v>
      </c>
      <c r="AA12" s="132"/>
      <c r="AB12" s="132"/>
      <c r="AC12" s="132"/>
      <c r="AD12" s="132"/>
    </row>
    <row r="13" spans="1:30" ht="13.5" customHeight="1">
      <c r="A13" s="102" t="s">
        <v>243</v>
      </c>
      <c r="B13" s="122">
        <v>2</v>
      </c>
      <c r="C13" s="121" t="s">
        <v>223</v>
      </c>
      <c r="D13" s="121" t="s">
        <v>223</v>
      </c>
      <c r="E13" s="121" t="s">
        <v>223</v>
      </c>
      <c r="F13" s="121">
        <v>1</v>
      </c>
      <c r="G13" s="121">
        <v>1</v>
      </c>
      <c r="H13" s="121" t="s">
        <v>223</v>
      </c>
      <c r="I13" s="121" t="s">
        <v>223</v>
      </c>
      <c r="J13" s="121">
        <v>20</v>
      </c>
      <c r="K13" s="121" t="s">
        <v>223</v>
      </c>
      <c r="L13" s="121" t="s">
        <v>223</v>
      </c>
      <c r="M13" s="150" t="s">
        <v>223</v>
      </c>
      <c r="N13" s="152">
        <v>10</v>
      </c>
      <c r="O13" s="152">
        <v>4</v>
      </c>
      <c r="P13" s="152">
        <v>6</v>
      </c>
      <c r="Q13" s="152" t="s">
        <v>223</v>
      </c>
      <c r="R13" s="152">
        <v>1</v>
      </c>
      <c r="S13" s="152">
        <v>186</v>
      </c>
      <c r="T13" s="152">
        <v>14</v>
      </c>
      <c r="U13" s="152">
        <v>10</v>
      </c>
      <c r="V13" s="152">
        <v>13</v>
      </c>
      <c r="W13" s="152" t="s">
        <v>223</v>
      </c>
      <c r="X13" s="152">
        <v>12</v>
      </c>
      <c r="Y13" s="152" t="s">
        <v>223</v>
      </c>
      <c r="Z13" s="152" t="s">
        <v>223</v>
      </c>
      <c r="AA13" s="132"/>
      <c r="AB13" s="132"/>
      <c r="AC13" s="132"/>
      <c r="AD13" s="132"/>
    </row>
    <row r="14" spans="1:30" ht="13.5" customHeight="1">
      <c r="A14" s="102" t="s">
        <v>276</v>
      </c>
      <c r="B14" s="122" t="s">
        <v>223</v>
      </c>
      <c r="C14" s="121" t="s">
        <v>223</v>
      </c>
      <c r="D14" s="121" t="s">
        <v>223</v>
      </c>
      <c r="E14" s="121" t="s">
        <v>223</v>
      </c>
      <c r="F14" s="121" t="s">
        <v>223</v>
      </c>
      <c r="G14" s="121" t="s">
        <v>223</v>
      </c>
      <c r="H14" s="121" t="s">
        <v>223</v>
      </c>
      <c r="I14" s="121" t="s">
        <v>223</v>
      </c>
      <c r="J14" s="121">
        <v>3</v>
      </c>
      <c r="K14" s="121" t="s">
        <v>223</v>
      </c>
      <c r="L14" s="121" t="s">
        <v>223</v>
      </c>
      <c r="M14" s="150" t="s">
        <v>223</v>
      </c>
      <c r="N14" s="152">
        <v>2</v>
      </c>
      <c r="O14" s="152">
        <v>1</v>
      </c>
      <c r="P14" s="152" t="s">
        <v>223</v>
      </c>
      <c r="Q14" s="152" t="s">
        <v>223</v>
      </c>
      <c r="R14" s="152" t="s">
        <v>223</v>
      </c>
      <c r="S14" s="152" t="s">
        <v>223</v>
      </c>
      <c r="T14" s="152" t="s">
        <v>223</v>
      </c>
      <c r="U14" s="152">
        <v>1</v>
      </c>
      <c r="V14" s="152" t="s">
        <v>223</v>
      </c>
      <c r="W14" s="152" t="s">
        <v>223</v>
      </c>
      <c r="X14" s="152">
        <v>2</v>
      </c>
      <c r="Y14" s="152" t="s">
        <v>223</v>
      </c>
      <c r="Z14" s="152" t="s">
        <v>223</v>
      </c>
      <c r="AA14" s="132"/>
      <c r="AB14" s="132"/>
      <c r="AC14" s="132"/>
      <c r="AD14" s="132"/>
    </row>
    <row r="15" spans="1:30" ht="13.5" customHeight="1">
      <c r="A15" s="103" t="s">
        <v>277</v>
      </c>
      <c r="B15" s="123">
        <v>3</v>
      </c>
      <c r="C15" s="123" t="s">
        <v>223</v>
      </c>
      <c r="D15" s="123">
        <v>1</v>
      </c>
      <c r="E15" s="123" t="s">
        <v>223</v>
      </c>
      <c r="F15" s="123">
        <v>2</v>
      </c>
      <c r="G15" s="123" t="s">
        <v>223</v>
      </c>
      <c r="H15" s="123" t="s">
        <v>223</v>
      </c>
      <c r="I15" s="123" t="s">
        <v>223</v>
      </c>
      <c r="J15" s="123">
        <v>11</v>
      </c>
      <c r="K15" s="123" t="s">
        <v>223</v>
      </c>
      <c r="L15" s="123">
        <v>2</v>
      </c>
      <c r="M15" s="138" t="s">
        <v>223</v>
      </c>
      <c r="N15" s="153">
        <v>7</v>
      </c>
      <c r="O15" s="153">
        <v>2</v>
      </c>
      <c r="P15" s="153" t="s">
        <v>223</v>
      </c>
      <c r="Q15" s="153" t="s">
        <v>223</v>
      </c>
      <c r="R15" s="153">
        <v>1</v>
      </c>
      <c r="S15" s="153">
        <v>42</v>
      </c>
      <c r="T15" s="153" t="s">
        <v>223</v>
      </c>
      <c r="U15" s="153">
        <v>6</v>
      </c>
      <c r="V15" s="153">
        <v>2</v>
      </c>
      <c r="W15" s="153" t="s">
        <v>223</v>
      </c>
      <c r="X15" s="153">
        <v>17</v>
      </c>
      <c r="Y15" s="153" t="s">
        <v>223</v>
      </c>
      <c r="Z15" s="153" t="s">
        <v>223</v>
      </c>
      <c r="AA15" s="132"/>
      <c r="AB15" s="132"/>
      <c r="AC15" s="132"/>
      <c r="AD15" s="132"/>
    </row>
    <row r="16" spans="1:30" ht="13.5" customHeight="1">
      <c r="A16" s="104" t="s">
        <v>186</v>
      </c>
      <c r="B16" s="124">
        <v>29</v>
      </c>
      <c r="C16" s="138">
        <v>1</v>
      </c>
      <c r="D16" s="138">
        <v>3</v>
      </c>
      <c r="E16" s="138">
        <v>2</v>
      </c>
      <c r="F16" s="138">
        <v>19</v>
      </c>
      <c r="G16" s="138">
        <v>4</v>
      </c>
      <c r="H16" s="138" t="s">
        <v>279</v>
      </c>
      <c r="I16" s="138" t="s">
        <v>279</v>
      </c>
      <c r="J16" s="138">
        <v>221</v>
      </c>
      <c r="K16" s="138">
        <v>2</v>
      </c>
      <c r="L16" s="138">
        <v>10</v>
      </c>
      <c r="M16" s="138">
        <v>4</v>
      </c>
      <c r="N16" s="138">
        <v>114</v>
      </c>
      <c r="O16" s="138">
        <v>25</v>
      </c>
      <c r="P16" s="138">
        <v>65</v>
      </c>
      <c r="Q16" s="138">
        <v>1</v>
      </c>
      <c r="R16" s="138">
        <v>18</v>
      </c>
      <c r="S16" s="138">
        <v>15</v>
      </c>
      <c r="T16" s="138">
        <v>2</v>
      </c>
      <c r="U16" s="138">
        <v>132</v>
      </c>
      <c r="V16" s="138">
        <v>76</v>
      </c>
      <c r="W16" s="138">
        <v>1</v>
      </c>
      <c r="X16" s="138">
        <v>248</v>
      </c>
      <c r="Y16" s="138">
        <v>1</v>
      </c>
      <c r="Z16" s="138">
        <v>4</v>
      </c>
      <c r="AA16" s="132"/>
      <c r="AB16" s="132"/>
      <c r="AC16" s="132"/>
      <c r="AD16" s="132"/>
    </row>
    <row r="17" spans="1:30" ht="28.5" customHeight="1">
      <c r="A17" s="105" t="s">
        <v>280</v>
      </c>
      <c r="B17" s="125">
        <v>7</v>
      </c>
      <c r="C17" s="118">
        <v>1</v>
      </c>
      <c r="D17" s="118">
        <v>5</v>
      </c>
      <c r="E17" s="118" t="s">
        <v>223</v>
      </c>
      <c r="F17" s="118">
        <v>1</v>
      </c>
      <c r="G17" s="118" t="s">
        <v>223</v>
      </c>
      <c r="H17" s="118" t="s">
        <v>223</v>
      </c>
      <c r="I17" s="118" t="s">
        <v>223</v>
      </c>
      <c r="J17" s="118">
        <v>20</v>
      </c>
      <c r="K17" s="118">
        <v>1</v>
      </c>
      <c r="L17" s="118">
        <v>8</v>
      </c>
      <c r="M17" s="118" t="s">
        <v>223</v>
      </c>
      <c r="N17" s="118">
        <v>3</v>
      </c>
      <c r="O17" s="118">
        <v>6</v>
      </c>
      <c r="P17" s="118">
        <v>2</v>
      </c>
      <c r="Q17" s="118" t="s">
        <v>223</v>
      </c>
      <c r="R17" s="118">
        <v>5</v>
      </c>
      <c r="S17" s="118">
        <v>6</v>
      </c>
      <c r="T17" s="118" t="s">
        <v>223</v>
      </c>
      <c r="U17" s="118">
        <v>18</v>
      </c>
      <c r="V17" s="118">
        <v>3</v>
      </c>
      <c r="W17" s="118" t="s">
        <v>223</v>
      </c>
      <c r="X17" s="118">
        <v>20</v>
      </c>
      <c r="Y17" s="118" t="s">
        <v>223</v>
      </c>
      <c r="Z17" s="118" t="s">
        <v>223</v>
      </c>
      <c r="AA17" s="132"/>
      <c r="AB17" s="132"/>
      <c r="AC17" s="132"/>
      <c r="AD17" s="132"/>
    </row>
    <row r="18" spans="1:30" ht="13.5" customHeight="1">
      <c r="A18" s="100" t="s">
        <v>281</v>
      </c>
      <c r="B18" s="126">
        <v>7</v>
      </c>
      <c r="C18" s="126">
        <v>1</v>
      </c>
      <c r="D18" s="126">
        <v>5</v>
      </c>
      <c r="E18" s="126" t="s">
        <v>223</v>
      </c>
      <c r="F18" s="126">
        <v>1</v>
      </c>
      <c r="G18" s="126" t="s">
        <v>223</v>
      </c>
      <c r="H18" s="126" t="s">
        <v>223</v>
      </c>
      <c r="I18" s="126" t="s">
        <v>223</v>
      </c>
      <c r="J18" s="126">
        <v>20</v>
      </c>
      <c r="K18" s="126">
        <v>1</v>
      </c>
      <c r="L18" s="126">
        <v>8</v>
      </c>
      <c r="M18" s="126" t="s">
        <v>223</v>
      </c>
      <c r="N18" s="126">
        <v>3</v>
      </c>
      <c r="O18" s="126">
        <v>6</v>
      </c>
      <c r="P18" s="126">
        <v>2</v>
      </c>
      <c r="Q18" s="126" t="s">
        <v>223</v>
      </c>
      <c r="R18" s="126">
        <v>5</v>
      </c>
      <c r="S18" s="126">
        <v>6</v>
      </c>
      <c r="T18" s="126" t="s">
        <v>223</v>
      </c>
      <c r="U18" s="126">
        <v>18</v>
      </c>
      <c r="V18" s="126">
        <v>3</v>
      </c>
      <c r="W18" s="126" t="s">
        <v>223</v>
      </c>
      <c r="X18" s="126">
        <v>20</v>
      </c>
      <c r="Y18" s="126" t="s">
        <v>223</v>
      </c>
      <c r="Z18" s="126" t="s">
        <v>223</v>
      </c>
      <c r="AA18" s="132"/>
      <c r="AB18" s="132"/>
      <c r="AC18" s="132"/>
      <c r="AD18" s="132"/>
    </row>
    <row r="19" spans="1:30" ht="13.5" customHeight="1">
      <c r="A19" s="101" t="s">
        <v>282</v>
      </c>
      <c r="B19" s="120">
        <v>3</v>
      </c>
      <c r="C19" s="137">
        <v>1</v>
      </c>
      <c r="D19" s="137">
        <v>2</v>
      </c>
      <c r="E19" s="137" t="s">
        <v>279</v>
      </c>
      <c r="F19" s="137" t="s">
        <v>279</v>
      </c>
      <c r="G19" s="137" t="s">
        <v>279</v>
      </c>
      <c r="H19" s="137" t="s">
        <v>279</v>
      </c>
      <c r="I19" s="137" t="s">
        <v>279</v>
      </c>
      <c r="J19" s="137">
        <v>8</v>
      </c>
      <c r="K19" s="137">
        <v>1</v>
      </c>
      <c r="L19" s="137">
        <v>2</v>
      </c>
      <c r="M19" s="137" t="s">
        <v>279</v>
      </c>
      <c r="N19" s="126">
        <v>2</v>
      </c>
      <c r="O19" s="151">
        <v>2</v>
      </c>
      <c r="P19" s="151">
        <v>1</v>
      </c>
      <c r="Q19" s="151" t="s">
        <v>279</v>
      </c>
      <c r="R19" s="151">
        <v>2</v>
      </c>
      <c r="S19" s="151">
        <v>2</v>
      </c>
      <c r="T19" s="151" t="s">
        <v>279</v>
      </c>
      <c r="U19" s="151">
        <v>7</v>
      </c>
      <c r="V19" s="151">
        <v>2</v>
      </c>
      <c r="W19" s="151" t="s">
        <v>279</v>
      </c>
      <c r="X19" s="151">
        <v>7</v>
      </c>
      <c r="Y19" s="151" t="s">
        <v>279</v>
      </c>
      <c r="Z19" s="151" t="s">
        <v>279</v>
      </c>
      <c r="AA19" s="132"/>
      <c r="AB19" s="132"/>
      <c r="AC19" s="132"/>
      <c r="AD19" s="132"/>
    </row>
    <row r="20" spans="1:30" ht="13.5" customHeight="1">
      <c r="A20" s="102" t="s">
        <v>137</v>
      </c>
      <c r="B20" s="122">
        <v>1</v>
      </c>
      <c r="C20" s="121" t="s">
        <v>279</v>
      </c>
      <c r="D20" s="121">
        <v>1</v>
      </c>
      <c r="E20" s="121" t="s">
        <v>279</v>
      </c>
      <c r="F20" s="121" t="s">
        <v>279</v>
      </c>
      <c r="G20" s="121" t="s">
        <v>279</v>
      </c>
      <c r="H20" s="121" t="s">
        <v>279</v>
      </c>
      <c r="I20" s="121" t="s">
        <v>279</v>
      </c>
      <c r="J20" s="121">
        <v>2</v>
      </c>
      <c r="K20" s="121" t="s">
        <v>279</v>
      </c>
      <c r="L20" s="121">
        <v>1</v>
      </c>
      <c r="M20" s="121" t="s">
        <v>279</v>
      </c>
      <c r="N20" s="150" t="s">
        <v>279</v>
      </c>
      <c r="O20" s="152">
        <v>1</v>
      </c>
      <c r="P20" s="152" t="s">
        <v>279</v>
      </c>
      <c r="Q20" s="152" t="s">
        <v>279</v>
      </c>
      <c r="R20" s="152">
        <v>1</v>
      </c>
      <c r="S20" s="152">
        <v>1</v>
      </c>
      <c r="T20" s="152" t="s">
        <v>279</v>
      </c>
      <c r="U20" s="152">
        <v>3</v>
      </c>
      <c r="V20" s="152" t="s">
        <v>279</v>
      </c>
      <c r="W20" s="152" t="s">
        <v>279</v>
      </c>
      <c r="X20" s="152">
        <v>4</v>
      </c>
      <c r="Y20" s="152" t="s">
        <v>279</v>
      </c>
      <c r="Z20" s="152" t="s">
        <v>279</v>
      </c>
      <c r="AA20" s="132"/>
      <c r="AB20" s="132"/>
      <c r="AC20" s="132"/>
      <c r="AD20" s="132"/>
    </row>
    <row r="21" spans="1:30" ht="13.5" customHeight="1">
      <c r="A21" s="106" t="s">
        <v>284</v>
      </c>
      <c r="B21" s="127">
        <v>1</v>
      </c>
      <c r="C21" s="127" t="s">
        <v>279</v>
      </c>
      <c r="D21" s="127">
        <v>1</v>
      </c>
      <c r="E21" s="127" t="s">
        <v>279</v>
      </c>
      <c r="F21" s="127" t="s">
        <v>279</v>
      </c>
      <c r="G21" s="127" t="s">
        <v>279</v>
      </c>
      <c r="H21" s="127" t="s">
        <v>279</v>
      </c>
      <c r="I21" s="127" t="s">
        <v>279</v>
      </c>
      <c r="J21" s="127">
        <v>5</v>
      </c>
      <c r="K21" s="127" t="s">
        <v>279</v>
      </c>
      <c r="L21" s="127">
        <v>2</v>
      </c>
      <c r="M21" s="127" t="s">
        <v>279</v>
      </c>
      <c r="N21" s="154">
        <v>1</v>
      </c>
      <c r="O21" s="156">
        <v>1</v>
      </c>
      <c r="P21" s="156">
        <v>1</v>
      </c>
      <c r="Q21" s="156" t="s">
        <v>279</v>
      </c>
      <c r="R21" s="156">
        <v>1</v>
      </c>
      <c r="S21" s="156">
        <v>1</v>
      </c>
      <c r="T21" s="156" t="s">
        <v>279</v>
      </c>
      <c r="U21" s="156">
        <v>3</v>
      </c>
      <c r="V21" s="156" t="s">
        <v>279</v>
      </c>
      <c r="W21" s="156" t="s">
        <v>279</v>
      </c>
      <c r="X21" s="156">
        <v>4</v>
      </c>
      <c r="Y21" s="156" t="s">
        <v>279</v>
      </c>
      <c r="Z21" s="156" t="s">
        <v>279</v>
      </c>
      <c r="AA21" s="132"/>
      <c r="AB21" s="132"/>
      <c r="AC21" s="132"/>
      <c r="AD21" s="132"/>
    </row>
    <row r="22" spans="1:30" ht="13.5" customHeight="1">
      <c r="A22" s="107" t="s">
        <v>161</v>
      </c>
      <c r="B22" s="128">
        <v>2</v>
      </c>
      <c r="C22" s="139" t="s">
        <v>279</v>
      </c>
      <c r="D22" s="139">
        <v>1</v>
      </c>
      <c r="E22" s="139" t="s">
        <v>279</v>
      </c>
      <c r="F22" s="139">
        <v>1</v>
      </c>
      <c r="G22" s="139" t="s">
        <v>279</v>
      </c>
      <c r="H22" s="139" t="s">
        <v>279</v>
      </c>
      <c r="I22" s="139" t="s">
        <v>279</v>
      </c>
      <c r="J22" s="139">
        <v>5</v>
      </c>
      <c r="K22" s="139" t="s">
        <v>279</v>
      </c>
      <c r="L22" s="139">
        <v>3</v>
      </c>
      <c r="M22" s="139" t="s">
        <v>279</v>
      </c>
      <c r="N22" s="155" t="s">
        <v>279</v>
      </c>
      <c r="O22" s="157">
        <v>2</v>
      </c>
      <c r="P22" s="157" t="s">
        <v>279</v>
      </c>
      <c r="Q22" s="157" t="s">
        <v>279</v>
      </c>
      <c r="R22" s="157">
        <v>1</v>
      </c>
      <c r="S22" s="157">
        <v>2</v>
      </c>
      <c r="T22" s="157" t="s">
        <v>279</v>
      </c>
      <c r="U22" s="157">
        <v>5</v>
      </c>
      <c r="V22" s="157">
        <v>1</v>
      </c>
      <c r="W22" s="157" t="s">
        <v>279</v>
      </c>
      <c r="X22" s="157">
        <v>5</v>
      </c>
      <c r="Y22" s="157" t="s">
        <v>279</v>
      </c>
      <c r="Z22" s="157" t="s">
        <v>279</v>
      </c>
      <c r="AA22" s="132"/>
      <c r="AB22" s="132"/>
      <c r="AC22" s="132"/>
      <c r="AD22" s="132"/>
    </row>
    <row r="23" spans="1:30" ht="28.5" customHeight="1">
      <c r="A23" s="108" t="s">
        <v>286</v>
      </c>
      <c r="B23" s="129">
        <f t="shared" ref="B23:Z23" si="2">B24</f>
        <v>5</v>
      </c>
      <c r="C23" s="129" t="str">
        <f t="shared" si="2"/>
        <v>-</v>
      </c>
      <c r="D23" s="129">
        <f t="shared" si="2"/>
        <v>4</v>
      </c>
      <c r="E23" s="129" t="str">
        <f t="shared" si="2"/>
        <v>-</v>
      </c>
      <c r="F23" s="129">
        <f t="shared" si="2"/>
        <v>1</v>
      </c>
      <c r="G23" s="129" t="str">
        <f t="shared" si="2"/>
        <v>-</v>
      </c>
      <c r="H23" s="129" t="str">
        <f t="shared" si="2"/>
        <v>-</v>
      </c>
      <c r="I23" s="129" t="str">
        <f t="shared" si="2"/>
        <v>-</v>
      </c>
      <c r="J23" s="129">
        <f t="shared" si="2"/>
        <v>14</v>
      </c>
      <c r="K23" s="129">
        <f t="shared" si="2"/>
        <v>1</v>
      </c>
      <c r="L23" s="129">
        <f t="shared" si="2"/>
        <v>7</v>
      </c>
      <c r="M23" s="129" t="str">
        <f t="shared" si="2"/>
        <v>-</v>
      </c>
      <c r="N23" s="129">
        <f t="shared" si="2"/>
        <v>2</v>
      </c>
      <c r="O23" s="129">
        <f t="shared" si="2"/>
        <v>4</v>
      </c>
      <c r="P23" s="129" t="str">
        <f t="shared" si="2"/>
        <v>-</v>
      </c>
      <c r="Q23" s="129" t="str">
        <f t="shared" si="2"/>
        <v>-</v>
      </c>
      <c r="R23" s="129">
        <f t="shared" si="2"/>
        <v>5</v>
      </c>
      <c r="S23" s="129">
        <f t="shared" si="2"/>
        <v>126</v>
      </c>
      <c r="T23" s="129" t="str">
        <f t="shared" si="2"/>
        <v>-</v>
      </c>
      <c r="U23" s="129">
        <f t="shared" si="2"/>
        <v>13</v>
      </c>
      <c r="V23" s="129">
        <f t="shared" si="2"/>
        <v>5</v>
      </c>
      <c r="W23" s="129" t="str">
        <f t="shared" si="2"/>
        <v>-</v>
      </c>
      <c r="X23" s="129">
        <f t="shared" si="2"/>
        <v>13</v>
      </c>
      <c r="Y23" s="129">
        <f t="shared" si="2"/>
        <v>2</v>
      </c>
      <c r="Z23" s="129" t="str">
        <f t="shared" si="2"/>
        <v>-</v>
      </c>
      <c r="AA23" s="132"/>
      <c r="AB23" s="132"/>
      <c r="AC23" s="132"/>
      <c r="AD23" s="132"/>
    </row>
    <row r="24" spans="1:30" ht="13.5" customHeight="1">
      <c r="A24" s="109" t="s">
        <v>206</v>
      </c>
      <c r="B24" s="126">
        <v>5</v>
      </c>
      <c r="C24" s="126" t="s">
        <v>223</v>
      </c>
      <c r="D24" s="126">
        <v>4</v>
      </c>
      <c r="E24" s="126" t="s">
        <v>223</v>
      </c>
      <c r="F24" s="126">
        <v>1</v>
      </c>
      <c r="G24" s="126" t="s">
        <v>223</v>
      </c>
      <c r="H24" s="126" t="s">
        <v>223</v>
      </c>
      <c r="I24" s="126" t="s">
        <v>223</v>
      </c>
      <c r="J24" s="126">
        <v>14</v>
      </c>
      <c r="K24" s="126">
        <v>1</v>
      </c>
      <c r="L24" s="126">
        <v>7</v>
      </c>
      <c r="M24" s="126" t="s">
        <v>223</v>
      </c>
      <c r="N24" s="126">
        <v>2</v>
      </c>
      <c r="O24" s="126">
        <v>4</v>
      </c>
      <c r="P24" s="126" t="s">
        <v>223</v>
      </c>
      <c r="Q24" s="126" t="s">
        <v>223</v>
      </c>
      <c r="R24" s="126">
        <v>5</v>
      </c>
      <c r="S24" s="126">
        <v>126</v>
      </c>
      <c r="T24" s="126" t="s">
        <v>223</v>
      </c>
      <c r="U24" s="126">
        <v>13</v>
      </c>
      <c r="V24" s="126">
        <v>5</v>
      </c>
      <c r="W24" s="126" t="s">
        <v>223</v>
      </c>
      <c r="X24" s="126">
        <v>13</v>
      </c>
      <c r="Y24" s="126">
        <v>2</v>
      </c>
      <c r="Z24" s="126" t="s">
        <v>223</v>
      </c>
      <c r="AA24" s="132"/>
      <c r="AB24" s="132"/>
      <c r="AC24" s="132"/>
      <c r="AD24" s="132"/>
    </row>
    <row r="25" spans="1:30" ht="13.5" customHeight="1">
      <c r="A25" s="110" t="s">
        <v>287</v>
      </c>
      <c r="B25" s="120">
        <v>2</v>
      </c>
      <c r="C25" s="137" t="s">
        <v>279</v>
      </c>
      <c r="D25" s="137">
        <v>1</v>
      </c>
      <c r="E25" s="137" t="s">
        <v>279</v>
      </c>
      <c r="F25" s="137">
        <v>1</v>
      </c>
      <c r="G25" s="137" t="s">
        <v>279</v>
      </c>
      <c r="H25" s="137" t="s">
        <v>279</v>
      </c>
      <c r="I25" s="137" t="s">
        <v>279</v>
      </c>
      <c r="J25" s="137">
        <v>6</v>
      </c>
      <c r="K25" s="137" t="s">
        <v>279</v>
      </c>
      <c r="L25" s="137">
        <v>3</v>
      </c>
      <c r="M25" s="137" t="s">
        <v>279</v>
      </c>
      <c r="N25" s="126">
        <v>2</v>
      </c>
      <c r="O25" s="151">
        <v>1</v>
      </c>
      <c r="P25" s="151" t="s">
        <v>279</v>
      </c>
      <c r="Q25" s="151" t="s">
        <v>279</v>
      </c>
      <c r="R25" s="151">
        <v>2</v>
      </c>
      <c r="S25" s="151">
        <v>60</v>
      </c>
      <c r="T25" s="151" t="s">
        <v>279</v>
      </c>
      <c r="U25" s="151">
        <v>7</v>
      </c>
      <c r="V25" s="151">
        <v>4</v>
      </c>
      <c r="W25" s="151" t="s">
        <v>279</v>
      </c>
      <c r="X25" s="151">
        <v>6</v>
      </c>
      <c r="Y25" s="151">
        <v>2</v>
      </c>
      <c r="Z25" s="151" t="s">
        <v>279</v>
      </c>
      <c r="AA25" s="132"/>
      <c r="AB25" s="132"/>
      <c r="AC25" s="132"/>
      <c r="AD25" s="132"/>
    </row>
    <row r="26" spans="1:30" ht="13.5" customHeight="1">
      <c r="A26" s="106" t="s">
        <v>288</v>
      </c>
      <c r="B26" s="122" t="s">
        <v>223</v>
      </c>
      <c r="C26" s="121" t="s">
        <v>279</v>
      </c>
      <c r="D26" s="121" t="s">
        <v>279</v>
      </c>
      <c r="E26" s="121" t="s">
        <v>279</v>
      </c>
      <c r="F26" s="121" t="s">
        <v>279</v>
      </c>
      <c r="G26" s="121" t="s">
        <v>279</v>
      </c>
      <c r="H26" s="121" t="s">
        <v>279</v>
      </c>
      <c r="I26" s="121" t="s">
        <v>279</v>
      </c>
      <c r="J26" s="121">
        <v>3</v>
      </c>
      <c r="K26" s="121" t="s">
        <v>279</v>
      </c>
      <c r="L26" s="121">
        <v>2</v>
      </c>
      <c r="M26" s="121" t="s">
        <v>279</v>
      </c>
      <c r="N26" s="150" t="s">
        <v>279</v>
      </c>
      <c r="O26" s="152">
        <v>1</v>
      </c>
      <c r="P26" s="152" t="s">
        <v>279</v>
      </c>
      <c r="Q26" s="152" t="s">
        <v>279</v>
      </c>
      <c r="R26" s="152" t="s">
        <v>279</v>
      </c>
      <c r="S26" s="152" t="s">
        <v>279</v>
      </c>
      <c r="T26" s="152" t="s">
        <v>279</v>
      </c>
      <c r="U26" s="152">
        <v>2</v>
      </c>
      <c r="V26" s="152">
        <v>1</v>
      </c>
      <c r="W26" s="158" t="s">
        <v>279</v>
      </c>
      <c r="X26" s="152">
        <v>3</v>
      </c>
      <c r="Y26" s="152" t="s">
        <v>279</v>
      </c>
      <c r="Z26" s="152" t="s">
        <v>279</v>
      </c>
      <c r="AA26" s="132"/>
      <c r="AB26" s="132"/>
      <c r="AC26" s="132"/>
      <c r="AD26" s="132"/>
    </row>
    <row r="27" spans="1:30" ht="13.5" customHeight="1">
      <c r="A27" s="106" t="s">
        <v>191</v>
      </c>
      <c r="B27" s="122">
        <v>1</v>
      </c>
      <c r="C27" s="121" t="s">
        <v>279</v>
      </c>
      <c r="D27" s="121">
        <v>1</v>
      </c>
      <c r="E27" s="121" t="s">
        <v>279</v>
      </c>
      <c r="F27" s="121" t="s">
        <v>279</v>
      </c>
      <c r="G27" s="121" t="s">
        <v>279</v>
      </c>
      <c r="H27" s="121" t="s">
        <v>279</v>
      </c>
      <c r="I27" s="121" t="s">
        <v>279</v>
      </c>
      <c r="J27" s="121">
        <v>1</v>
      </c>
      <c r="K27" s="149" t="s">
        <v>279</v>
      </c>
      <c r="L27" s="121" t="s">
        <v>279</v>
      </c>
      <c r="M27" s="121" t="s">
        <v>279</v>
      </c>
      <c r="N27" s="150" t="s">
        <v>279</v>
      </c>
      <c r="O27" s="152">
        <v>1</v>
      </c>
      <c r="P27" s="152" t="s">
        <v>279</v>
      </c>
      <c r="Q27" s="152" t="s">
        <v>279</v>
      </c>
      <c r="R27" s="152">
        <v>1</v>
      </c>
      <c r="S27" s="152">
        <v>24</v>
      </c>
      <c r="T27" s="152" t="s">
        <v>279</v>
      </c>
      <c r="U27" s="152">
        <v>1</v>
      </c>
      <c r="V27" s="152" t="s">
        <v>279</v>
      </c>
      <c r="W27" s="152" t="s">
        <v>279</v>
      </c>
      <c r="X27" s="152">
        <v>1</v>
      </c>
      <c r="Y27" s="152" t="s">
        <v>279</v>
      </c>
      <c r="Z27" s="152" t="s">
        <v>279</v>
      </c>
      <c r="AA27" s="132"/>
      <c r="AB27" s="132"/>
      <c r="AC27" s="132"/>
      <c r="AD27" s="132"/>
    </row>
    <row r="28" spans="1:30" ht="12.75" customHeight="1">
      <c r="A28" s="106" t="s">
        <v>155</v>
      </c>
      <c r="B28" s="122">
        <v>1</v>
      </c>
      <c r="C28" s="121" t="s">
        <v>279</v>
      </c>
      <c r="D28" s="121">
        <v>1</v>
      </c>
      <c r="E28" s="121" t="s">
        <v>279</v>
      </c>
      <c r="F28" s="121" t="s">
        <v>279</v>
      </c>
      <c r="G28" s="121" t="s">
        <v>279</v>
      </c>
      <c r="H28" s="121" t="s">
        <v>279</v>
      </c>
      <c r="I28" s="121" t="s">
        <v>279</v>
      </c>
      <c r="J28" s="121">
        <v>1</v>
      </c>
      <c r="K28" s="121" t="s">
        <v>279</v>
      </c>
      <c r="L28" s="121">
        <v>1</v>
      </c>
      <c r="M28" s="121" t="s">
        <v>279</v>
      </c>
      <c r="N28" s="150" t="s">
        <v>279</v>
      </c>
      <c r="O28" s="152" t="s">
        <v>279</v>
      </c>
      <c r="P28" s="152" t="s">
        <v>279</v>
      </c>
      <c r="Q28" s="158" t="s">
        <v>279</v>
      </c>
      <c r="R28" s="152">
        <v>1</v>
      </c>
      <c r="S28" s="152">
        <v>10</v>
      </c>
      <c r="T28" s="152" t="s">
        <v>279</v>
      </c>
      <c r="U28" s="152">
        <v>2</v>
      </c>
      <c r="V28" s="152" t="s">
        <v>279</v>
      </c>
      <c r="W28" s="158" t="s">
        <v>279</v>
      </c>
      <c r="X28" s="152">
        <v>2</v>
      </c>
      <c r="Y28" s="152" t="s">
        <v>279</v>
      </c>
      <c r="Z28" s="152" t="s">
        <v>279</v>
      </c>
      <c r="AA28" s="132"/>
      <c r="AB28" s="132"/>
      <c r="AC28" s="132"/>
      <c r="AD28" s="132"/>
    </row>
    <row r="29" spans="1:30" ht="15">
      <c r="A29" s="107" t="s">
        <v>290</v>
      </c>
      <c r="B29" s="130">
        <v>1</v>
      </c>
      <c r="C29" s="123" t="s">
        <v>279</v>
      </c>
      <c r="D29" s="123">
        <v>1</v>
      </c>
      <c r="E29" s="123" t="s">
        <v>279</v>
      </c>
      <c r="F29" s="123" t="s">
        <v>279</v>
      </c>
      <c r="G29" s="123" t="s">
        <v>279</v>
      </c>
      <c r="H29" s="123" t="s">
        <v>279</v>
      </c>
      <c r="I29" s="123" t="s">
        <v>279</v>
      </c>
      <c r="J29" s="123">
        <v>3</v>
      </c>
      <c r="K29" s="123">
        <v>1</v>
      </c>
      <c r="L29" s="123">
        <v>1</v>
      </c>
      <c r="M29" s="123" t="s">
        <v>279</v>
      </c>
      <c r="N29" s="138" t="s">
        <v>279</v>
      </c>
      <c r="O29" s="153">
        <v>1</v>
      </c>
      <c r="P29" s="153" t="s">
        <v>279</v>
      </c>
      <c r="Q29" s="153" t="s">
        <v>279</v>
      </c>
      <c r="R29" s="153">
        <v>1</v>
      </c>
      <c r="S29" s="153">
        <v>32</v>
      </c>
      <c r="T29" s="153" t="s">
        <v>279</v>
      </c>
      <c r="U29" s="153">
        <v>1</v>
      </c>
      <c r="V29" s="153" t="s">
        <v>279</v>
      </c>
      <c r="W29" s="153" t="s">
        <v>279</v>
      </c>
      <c r="X29" s="153">
        <v>1</v>
      </c>
      <c r="Y29" s="153" t="s">
        <v>279</v>
      </c>
      <c r="Z29" s="153" t="s">
        <v>279</v>
      </c>
      <c r="AA29" s="132"/>
      <c r="AB29" s="132"/>
      <c r="AC29" s="132"/>
      <c r="AD29" s="132"/>
    </row>
    <row r="30" spans="1:30" ht="15">
      <c r="A30" s="111" t="s">
        <v>208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2"/>
      <c r="AB30" s="132"/>
      <c r="AC30" s="132"/>
      <c r="AD30" s="132"/>
    </row>
    <row r="31" spans="1:30" ht="15">
      <c r="A31" s="111" t="s">
        <v>292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2"/>
      <c r="AB31" s="132"/>
      <c r="AC31" s="132"/>
      <c r="AD31" s="132"/>
    </row>
    <row r="32" spans="1:30" ht="15">
      <c r="A32" s="11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2"/>
      <c r="AB32" s="132"/>
      <c r="AC32" s="132"/>
      <c r="AD32" s="132"/>
    </row>
    <row r="33" spans="1:30" ht="15">
      <c r="A33" s="11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2"/>
      <c r="AB33" s="132"/>
      <c r="AC33" s="132"/>
      <c r="AD33" s="132"/>
    </row>
    <row r="34" spans="1:30">
      <c r="A34" s="112"/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93"/>
      <c r="AB34" s="132"/>
      <c r="AC34" s="132"/>
      <c r="AD34" s="132"/>
    </row>
    <row r="35" spans="1:30">
      <c r="A35" s="112"/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93"/>
      <c r="AB35" s="132"/>
      <c r="AC35" s="132"/>
      <c r="AD35" s="132"/>
    </row>
    <row r="36" spans="1:30">
      <c r="A36" s="112"/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93"/>
      <c r="AB36" s="132"/>
      <c r="AC36" s="132"/>
      <c r="AD36" s="132"/>
    </row>
  </sheetData>
  <mergeCells count="24">
    <mergeCell ref="B2:I2"/>
    <mergeCell ref="J2:Q2"/>
    <mergeCell ref="D3:E3"/>
    <mergeCell ref="L3:M3"/>
    <mergeCell ref="R2:R4"/>
    <mergeCell ref="S2:T3"/>
    <mergeCell ref="U2:U4"/>
    <mergeCell ref="V2:V4"/>
    <mergeCell ref="W2:W4"/>
    <mergeCell ref="X2:X4"/>
    <mergeCell ref="Y2:Y4"/>
    <mergeCell ref="Z2:Z4"/>
    <mergeCell ref="B3:B4"/>
    <mergeCell ref="C3:C4"/>
    <mergeCell ref="F3:F4"/>
    <mergeCell ref="G3:G4"/>
    <mergeCell ref="H3:H4"/>
    <mergeCell ref="I3:I4"/>
    <mergeCell ref="J3:J4"/>
    <mergeCell ref="K3:K4"/>
    <mergeCell ref="N3:N4"/>
    <mergeCell ref="O3:O4"/>
    <mergeCell ref="P3:P4"/>
    <mergeCell ref="Q3:Q4"/>
  </mergeCells>
  <phoneticPr fontId="21" type="Hiragana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71" fitToWidth="2" fitToHeight="1" orientation="portrait" usePrinterDefaults="1" blackAndWhite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Y34"/>
  <sheetViews>
    <sheetView showGridLines="0" view="pageBreakPreview" zoomScaleNormal="25" zoomScaleSheetLayoutView="100" workbookViewId="0">
      <pane xSplit="1" ySplit="6" topLeftCell="B7" activePane="bottomRight" state="frozen"/>
      <selection pane="topRight"/>
      <selection pane="bottomLeft"/>
      <selection pane="bottomRight" activeCell="P23" sqref="P23"/>
    </sheetView>
  </sheetViews>
  <sheetFormatPr defaultRowHeight="13.5"/>
  <cols>
    <col min="1" max="1" width="17.875" style="172" customWidth="1"/>
    <col min="2" max="2" width="8.50390625" style="172" bestFit="1" customWidth="1"/>
    <col min="3" max="3" width="10.375" style="173" bestFit="1" customWidth="1"/>
    <col min="4" max="4" width="7.50390625" style="172" customWidth="1"/>
    <col min="5" max="5" width="10.375" style="173" bestFit="1" customWidth="1"/>
    <col min="6" max="6" width="7.50390625" style="172" customWidth="1"/>
    <col min="7" max="7" width="10.375" style="173" bestFit="1" customWidth="1"/>
    <col min="8" max="8" width="7.25390625" style="172" customWidth="1"/>
    <col min="9" max="9" width="10.375" style="173" bestFit="1" customWidth="1"/>
    <col min="10" max="10" width="7.75390625" style="172" customWidth="1"/>
    <col min="11" max="11" width="10.375" style="173" bestFit="1" customWidth="1"/>
    <col min="12" max="12" width="5.00390625" style="172" bestFit="1" customWidth="1"/>
    <col min="13" max="13" width="8.25390625" style="173" bestFit="1" customWidth="1"/>
    <col min="14" max="14" width="5.125" style="172" bestFit="1" customWidth="1"/>
    <col min="15" max="15" width="10.25390625" style="173" bestFit="1" customWidth="1"/>
    <col min="16" max="16" width="7.125" style="172" customWidth="1"/>
    <col min="17" max="17" width="10.375" style="173" bestFit="1" customWidth="1"/>
    <col min="18" max="18" width="5.50390625" style="172" customWidth="1"/>
    <col min="19" max="19" width="10.375" style="173" bestFit="1" customWidth="1"/>
    <col min="20" max="20" width="5.125" style="172" bestFit="1" customWidth="1"/>
    <col min="21" max="21" width="10.25390625" style="173" bestFit="1" customWidth="1"/>
    <col min="22" max="22" width="5.875" style="172" customWidth="1"/>
    <col min="23" max="23" width="10.25390625" style="174" bestFit="1" customWidth="1"/>
    <col min="24" max="24" width="17.25390625" style="175" customWidth="1"/>
    <col min="25" max="16384" width="9.00390625" style="172" bestFit="1" customWidth="1"/>
  </cols>
  <sheetData>
    <row r="1" spans="1:25" ht="18.75" customHeight="1">
      <c r="A1" s="179" t="s">
        <v>293</v>
      </c>
      <c r="B1" s="190"/>
      <c r="C1" s="190"/>
      <c r="D1" s="190"/>
      <c r="E1" s="190"/>
      <c r="F1" s="190"/>
      <c r="G1" s="210"/>
      <c r="H1" s="198"/>
      <c r="I1" s="210"/>
      <c r="J1" s="198"/>
      <c r="K1" s="210"/>
      <c r="L1" s="198"/>
      <c r="M1" s="210"/>
      <c r="N1" s="198"/>
      <c r="O1" s="210"/>
      <c r="P1" s="198"/>
      <c r="Q1" s="210"/>
      <c r="R1" s="198"/>
      <c r="S1" s="190" t="s">
        <v>294</v>
      </c>
      <c r="T1" s="190"/>
      <c r="U1" s="190"/>
      <c r="V1" s="190"/>
      <c r="W1" s="190"/>
      <c r="X1" s="188"/>
    </row>
    <row r="2" spans="1:25" ht="15" customHeight="1">
      <c r="A2" s="180" t="s">
        <v>295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227"/>
      <c r="P2" s="180" t="s">
        <v>228</v>
      </c>
      <c r="Q2" s="191"/>
      <c r="R2" s="191"/>
      <c r="S2" s="191"/>
      <c r="T2" s="191"/>
      <c r="U2" s="191"/>
      <c r="V2" s="191"/>
      <c r="W2" s="227"/>
      <c r="X2" s="237"/>
    </row>
    <row r="3" spans="1:25" ht="15" customHeight="1">
      <c r="A3" s="181"/>
      <c r="B3" s="192" t="s">
        <v>297</v>
      </c>
      <c r="C3" s="192"/>
      <c r="D3" s="180" t="s">
        <v>298</v>
      </c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227"/>
      <c r="P3" s="180" t="s">
        <v>2</v>
      </c>
      <c r="Q3" s="191"/>
      <c r="R3" s="191"/>
      <c r="S3" s="191"/>
      <c r="T3" s="191"/>
      <c r="U3" s="227"/>
      <c r="V3" s="223" t="s">
        <v>299</v>
      </c>
      <c r="W3" s="193"/>
      <c r="X3" s="187"/>
    </row>
    <row r="4" spans="1:25" s="172" customFormat="1" ht="15" customHeight="1">
      <c r="A4" s="182"/>
      <c r="B4" s="192"/>
      <c r="C4" s="199"/>
      <c r="D4" s="213" t="s">
        <v>260</v>
      </c>
      <c r="E4" s="215"/>
      <c r="F4" s="213" t="s">
        <v>300</v>
      </c>
      <c r="G4" s="215"/>
      <c r="H4" s="218" t="s">
        <v>255</v>
      </c>
      <c r="I4" s="193"/>
      <c r="J4" s="223" t="s">
        <v>301</v>
      </c>
      <c r="K4" s="193"/>
      <c r="L4" s="223" t="s">
        <v>302</v>
      </c>
      <c r="M4" s="193"/>
      <c r="N4" s="223" t="s">
        <v>119</v>
      </c>
      <c r="O4" s="193"/>
      <c r="P4" s="229" t="s">
        <v>106</v>
      </c>
      <c r="Q4" s="231"/>
      <c r="R4" s="180" t="s">
        <v>304</v>
      </c>
      <c r="S4" s="227"/>
      <c r="T4" s="180" t="s">
        <v>200</v>
      </c>
      <c r="U4" s="227"/>
      <c r="V4" s="234"/>
      <c r="W4" s="235"/>
      <c r="X4" s="238" t="s">
        <v>86</v>
      </c>
    </row>
    <row r="5" spans="1:25" s="176" customFormat="1" ht="15" customHeight="1">
      <c r="A5" s="183"/>
      <c r="B5" s="193" t="s">
        <v>305</v>
      </c>
      <c r="C5" s="200" t="s">
        <v>307</v>
      </c>
      <c r="D5" s="214" t="s">
        <v>305</v>
      </c>
      <c r="E5" s="200" t="s">
        <v>307</v>
      </c>
      <c r="F5" s="214" t="s">
        <v>305</v>
      </c>
      <c r="G5" s="200" t="s">
        <v>307</v>
      </c>
      <c r="H5" s="214" t="s">
        <v>305</v>
      </c>
      <c r="I5" s="200" t="s">
        <v>307</v>
      </c>
      <c r="J5" s="214" t="s">
        <v>305</v>
      </c>
      <c r="K5" s="224" t="s">
        <v>307</v>
      </c>
      <c r="L5" s="214" t="s">
        <v>305</v>
      </c>
      <c r="M5" s="224" t="s">
        <v>307</v>
      </c>
      <c r="N5" s="227" t="s">
        <v>305</v>
      </c>
      <c r="O5" s="200" t="s">
        <v>307</v>
      </c>
      <c r="P5" s="230" t="s">
        <v>305</v>
      </c>
      <c r="Q5" s="200" t="s">
        <v>307</v>
      </c>
      <c r="R5" s="232" t="s">
        <v>305</v>
      </c>
      <c r="S5" s="233" t="s">
        <v>307</v>
      </c>
      <c r="T5" s="232" t="s">
        <v>305</v>
      </c>
      <c r="U5" s="233" t="s">
        <v>307</v>
      </c>
      <c r="V5" s="214" t="s">
        <v>305</v>
      </c>
      <c r="W5" s="236" t="s">
        <v>103</v>
      </c>
      <c r="X5" s="238"/>
    </row>
    <row r="6" spans="1:25" s="177" customFormat="1" ht="15" customHeight="1">
      <c r="A6" s="184" t="s">
        <v>93</v>
      </c>
      <c r="B6" s="194">
        <v>566</v>
      </c>
      <c r="C6" s="201">
        <f t="shared" ref="C6:C17" si="0">IF(B6="-","-",B6/$X6*100000)</f>
        <v>10.581876050709248</v>
      </c>
      <c r="D6" s="194">
        <f>SUM(F6,H6,J6,L6,N6)</f>
        <v>95749</v>
      </c>
      <c r="E6" s="201">
        <f t="shared" ref="E6:E17" si="1">IF(D6="-","-",D6/$X6*100000)</f>
        <v>1790.1131625077026</v>
      </c>
      <c r="F6" s="194">
        <v>52771</v>
      </c>
      <c r="G6" s="201">
        <f t="shared" ref="G6:G17" si="2">IF(F6="-","-",F6/$X6*100000)</f>
        <v>986.60102662893587</v>
      </c>
      <c r="H6" s="194">
        <v>22389</v>
      </c>
      <c r="I6" s="219">
        <f t="shared" ref="I6:I17" si="3">IF(H6="-","-",H6/$X6*100000)</f>
        <v>418.58237261365605</v>
      </c>
      <c r="J6" s="194">
        <v>20263</v>
      </c>
      <c r="K6" s="201">
        <f>IF(J6="-","-",J6/$X$6*100000)</f>
        <v>378.83490179420755</v>
      </c>
      <c r="L6" s="194">
        <v>232</v>
      </c>
      <c r="M6" s="201">
        <f t="shared" ref="M6:M17" si="4">IF(L6="-","-",L6/$X6*100000)</f>
        <v>4.3374474271458396</v>
      </c>
      <c r="N6" s="228">
        <v>94</v>
      </c>
      <c r="O6" s="201">
        <f t="shared" ref="O6:O17" si="5">IF(N6="-","-",N6/$X6*100000)</f>
        <v>1.757414043757366</v>
      </c>
      <c r="P6" s="194">
        <v>3370</v>
      </c>
      <c r="Q6" s="201">
        <f t="shared" ref="Q6:Q17" si="6">IF(P6="-","-",P6/$X6*100000)</f>
        <v>63.005163058109822</v>
      </c>
      <c r="R6" s="194">
        <v>6042</v>
      </c>
      <c r="S6" s="201">
        <f t="shared" ref="S6:S17" si="7">IF(R6="-","-",R6/$X6*100000)</f>
        <v>112.96059204661708</v>
      </c>
      <c r="T6" s="194">
        <v>657</v>
      </c>
      <c r="U6" s="201">
        <f t="shared" ref="U6:U17" si="8">IF(T6="-","-",T6/$X6*100000)</f>
        <v>12.283202412219037</v>
      </c>
      <c r="V6" s="194">
        <v>2983</v>
      </c>
      <c r="W6" s="201">
        <f t="shared" ref="W6:W17" si="9">IF(V6="-","-",V6/$X6*100000)</f>
        <v>55.769852048172588</v>
      </c>
      <c r="X6" s="239">
        <v>5348768</v>
      </c>
      <c r="Y6" s="177"/>
    </row>
    <row r="7" spans="1:25" ht="30.75" customHeight="1">
      <c r="A7" s="185" t="s">
        <v>169</v>
      </c>
      <c r="B7" s="195">
        <f>IF(SUM(B8,B17)=0,"-",SUM(B8,B17))</f>
        <v>36</v>
      </c>
      <c r="C7" s="195">
        <f t="shared" si="0"/>
        <v>9.4807948066312893</v>
      </c>
      <c r="D7" s="118">
        <f>IF(SUM(D8,D17)=0,"-",SUM(D8,D17))</f>
        <v>7307</v>
      </c>
      <c r="E7" s="206">
        <f t="shared" si="1"/>
        <v>1924.3379903348564</v>
      </c>
      <c r="F7" s="195">
        <f>IF(SUM(F8,F17)=0,"-",SUM(F8,F17))</f>
        <v>4227</v>
      </c>
      <c r="G7" s="217">
        <f t="shared" si="2"/>
        <v>1113.2033235452905</v>
      </c>
      <c r="H7" s="195">
        <f>IF(SUM(H8,H17)=0,"-",SUM(H8,H17))</f>
        <v>1242</v>
      </c>
      <c r="I7" s="220">
        <f t="shared" si="3"/>
        <v>327.0874208287795</v>
      </c>
      <c r="J7" s="118">
        <f>IF(SUM(J8,J17)=0,"-",SUM(J8,J17))</f>
        <v>1792</v>
      </c>
      <c r="K7" s="195">
        <f t="shared" ref="K7:K17" si="10">IF(J7="-","-",J7/$X7*100000)</f>
        <v>471.93289704120201</v>
      </c>
      <c r="L7" s="118">
        <f>IF(SUM(L8,L17)=0,"-",SUM(L8,L17))</f>
        <v>40</v>
      </c>
      <c r="M7" s="195">
        <f t="shared" si="4"/>
        <v>10.534216451812544</v>
      </c>
      <c r="N7" s="195">
        <f>IF(SUM(N8,N17)=0,"-",SUM(N8,N17))</f>
        <v>6</v>
      </c>
      <c r="O7" s="195">
        <f t="shared" si="5"/>
        <v>1.5801324677718815</v>
      </c>
      <c r="P7" s="195">
        <f>IF(SUM(P8,P17)=0,"-",SUM(P8,P17))</f>
        <v>299</v>
      </c>
      <c r="Q7" s="195">
        <f t="shared" si="6"/>
        <v>78.743267977298757</v>
      </c>
      <c r="R7" s="195">
        <f>IF(SUM(R8,R17)=0,"-",SUM(R8,R17))</f>
        <v>541</v>
      </c>
      <c r="S7" s="195">
        <f t="shared" si="7"/>
        <v>142.47527751076464</v>
      </c>
      <c r="T7" s="195">
        <f>IF(SUM(T8,T17)=0,"-",SUM(T8,T17))</f>
        <v>28</v>
      </c>
      <c r="U7" s="195">
        <f t="shared" si="8"/>
        <v>7.3739515162687814</v>
      </c>
      <c r="V7" s="195">
        <f>IF(SUM(V8,V17)=0,"-",SUM(V8,V17))</f>
        <v>177</v>
      </c>
      <c r="W7" s="195">
        <f t="shared" si="9"/>
        <v>46.6139077992705</v>
      </c>
      <c r="X7" s="240">
        <v>379715</v>
      </c>
    </row>
    <row r="8" spans="1:25" ht="15" customHeight="1">
      <c r="A8" s="109" t="s">
        <v>270</v>
      </c>
      <c r="B8" s="151">
        <f>IF(SUM(B9:B16)=0,"-",SUM(B9:B16))</f>
        <v>7</v>
      </c>
      <c r="C8" s="151">
        <f t="shared" si="0"/>
        <v>6.0775495320286863</v>
      </c>
      <c r="D8" s="126">
        <f>IF(SUM(D9:D16)=0,"-",SUM(D9:D16))</f>
        <v>1037</v>
      </c>
      <c r="E8" s="216">
        <f t="shared" si="1"/>
        <v>900.3455521019639</v>
      </c>
      <c r="F8" s="151">
        <f>IF(SUM(F9:F16)=0,"-",SUM(F9:F16))</f>
        <v>349</v>
      </c>
      <c r="G8" s="207">
        <f t="shared" si="2"/>
        <v>303.00925523971591</v>
      </c>
      <c r="H8" s="151">
        <f>IF(SUM(H9:H16)=0,"-",SUM(H9:H16))</f>
        <v>228</v>
      </c>
      <c r="I8" s="221">
        <f t="shared" si="3"/>
        <v>197.9544704717915</v>
      </c>
      <c r="J8" s="126">
        <f>IF(SUM(J9:J16)=0,"-",SUM(J9:J16))</f>
        <v>460</v>
      </c>
      <c r="K8" s="151">
        <f t="shared" si="10"/>
        <v>399.38182639045652</v>
      </c>
      <c r="L8" s="126" t="str">
        <f>IF(SUM(L9:L16)=0,"-",SUM(L9:L16))</f>
        <v>-</v>
      </c>
      <c r="M8" s="151" t="str">
        <f t="shared" si="4"/>
        <v>-</v>
      </c>
      <c r="N8" s="151" t="str">
        <f>IF(SUM(N9:N16)=0,"-",SUM(N9:N16))</f>
        <v>-</v>
      </c>
      <c r="O8" s="151" t="str">
        <f t="shared" si="5"/>
        <v>-</v>
      </c>
      <c r="P8" s="151">
        <f>IF(SUM(P9:P16)=0,"-",SUM(P9:P16))</f>
        <v>78</v>
      </c>
      <c r="Q8" s="151">
        <f t="shared" si="6"/>
        <v>67.721266214033932</v>
      </c>
      <c r="R8" s="151">
        <f>IF(SUM(R9:R16)=0,"-",SUM(R9:R16))</f>
        <v>95</v>
      </c>
      <c r="S8" s="151">
        <f t="shared" si="7"/>
        <v>82.481029363246449</v>
      </c>
      <c r="T8" s="151">
        <f>IF(SUM(T9:T16)=0,"-",SUM(T9:T16))</f>
        <v>14</v>
      </c>
      <c r="U8" s="151">
        <f t="shared" si="8"/>
        <v>12.155099064057373</v>
      </c>
      <c r="V8" s="151">
        <f>IF(SUM(V9:V16)=0,"-",SUM(V9:V16))</f>
        <v>46</v>
      </c>
      <c r="W8" s="151">
        <f t="shared" si="9"/>
        <v>39.93818263904565</v>
      </c>
      <c r="X8" s="241">
        <v>115178</v>
      </c>
    </row>
    <row r="9" spans="1:25" ht="15" customHeight="1">
      <c r="A9" s="110" t="s">
        <v>127</v>
      </c>
      <c r="B9" s="137" t="s">
        <v>223</v>
      </c>
      <c r="C9" s="202" t="str">
        <f t="shared" si="0"/>
        <v>-</v>
      </c>
      <c r="D9" s="137" t="s">
        <v>223</v>
      </c>
      <c r="E9" s="202" t="str">
        <f t="shared" si="1"/>
        <v>-</v>
      </c>
      <c r="F9" s="137" t="s">
        <v>223</v>
      </c>
      <c r="G9" s="202" t="str">
        <f t="shared" si="2"/>
        <v>-</v>
      </c>
      <c r="H9" s="137" t="s">
        <v>223</v>
      </c>
      <c r="I9" s="202" t="str">
        <f t="shared" si="3"/>
        <v>-</v>
      </c>
      <c r="J9" s="137" t="s">
        <v>223</v>
      </c>
      <c r="K9" s="202" t="str">
        <f t="shared" si="10"/>
        <v>-</v>
      </c>
      <c r="L9" s="126" t="s">
        <v>223</v>
      </c>
      <c r="M9" s="207" t="str">
        <f t="shared" si="4"/>
        <v>-</v>
      </c>
      <c r="N9" s="151" t="s">
        <v>223</v>
      </c>
      <c r="O9" s="207" t="str">
        <f t="shared" si="5"/>
        <v>-</v>
      </c>
      <c r="P9" s="151">
        <v>27</v>
      </c>
      <c r="Q9" s="207">
        <f t="shared" si="6"/>
        <v>58.316594310892242</v>
      </c>
      <c r="R9" s="151">
        <v>38</v>
      </c>
      <c r="S9" s="207">
        <f t="shared" si="7"/>
        <v>82.075206807922413</v>
      </c>
      <c r="T9" s="151" t="s">
        <v>223</v>
      </c>
      <c r="U9" s="207" t="str">
        <f t="shared" si="8"/>
        <v>-</v>
      </c>
      <c r="V9" s="151">
        <v>18</v>
      </c>
      <c r="W9" s="207">
        <f t="shared" si="9"/>
        <v>38.877729540594828</v>
      </c>
      <c r="X9" s="241">
        <v>46299</v>
      </c>
    </row>
    <row r="10" spans="1:25" ht="15" customHeight="1">
      <c r="A10" s="106" t="s">
        <v>271</v>
      </c>
      <c r="B10" s="121">
        <v>1</v>
      </c>
      <c r="C10" s="203">
        <f t="shared" si="0"/>
        <v>13.687380235422939</v>
      </c>
      <c r="D10" s="121">
        <v>100</v>
      </c>
      <c r="E10" s="203">
        <f t="shared" si="1"/>
        <v>1368.7380235422941</v>
      </c>
      <c r="F10" s="121">
        <v>100</v>
      </c>
      <c r="G10" s="203">
        <f t="shared" si="2"/>
        <v>1368.7380235422941</v>
      </c>
      <c r="H10" s="121" t="s">
        <v>223</v>
      </c>
      <c r="I10" s="203" t="str">
        <f t="shared" si="3"/>
        <v>-</v>
      </c>
      <c r="J10" s="121" t="s">
        <v>223</v>
      </c>
      <c r="K10" s="203" t="str">
        <f t="shared" si="10"/>
        <v>-</v>
      </c>
      <c r="L10" s="150" t="s">
        <v>223</v>
      </c>
      <c r="M10" s="225" t="str">
        <f t="shared" si="4"/>
        <v>-</v>
      </c>
      <c r="N10" s="152" t="s">
        <v>223</v>
      </c>
      <c r="O10" s="225" t="str">
        <f t="shared" si="5"/>
        <v>-</v>
      </c>
      <c r="P10" s="152">
        <v>4</v>
      </c>
      <c r="Q10" s="225">
        <f t="shared" si="6"/>
        <v>54.749520941691756</v>
      </c>
      <c r="R10" s="152">
        <v>19</v>
      </c>
      <c r="S10" s="225">
        <f t="shared" si="7"/>
        <v>260.06022447303582</v>
      </c>
      <c r="T10" s="152" t="s">
        <v>223</v>
      </c>
      <c r="U10" s="225" t="str">
        <f t="shared" si="8"/>
        <v>-</v>
      </c>
      <c r="V10" s="152">
        <v>4</v>
      </c>
      <c r="W10" s="225">
        <f t="shared" si="9"/>
        <v>54.749520941691756</v>
      </c>
      <c r="X10" s="241">
        <v>7306</v>
      </c>
    </row>
    <row r="11" spans="1:25" ht="15" customHeight="1">
      <c r="A11" s="106" t="s">
        <v>273</v>
      </c>
      <c r="B11" s="121" t="s">
        <v>223</v>
      </c>
      <c r="C11" s="203" t="str">
        <f t="shared" si="0"/>
        <v>-</v>
      </c>
      <c r="D11" s="121" t="s">
        <v>223</v>
      </c>
      <c r="E11" s="203" t="str">
        <f t="shared" si="1"/>
        <v>-</v>
      </c>
      <c r="F11" s="121" t="s">
        <v>223</v>
      </c>
      <c r="G11" s="203" t="str">
        <f t="shared" si="2"/>
        <v>-</v>
      </c>
      <c r="H11" s="121" t="s">
        <v>223</v>
      </c>
      <c r="I11" s="203" t="str">
        <f t="shared" si="3"/>
        <v>-</v>
      </c>
      <c r="J11" s="121" t="s">
        <v>223</v>
      </c>
      <c r="K11" s="203" t="str">
        <f t="shared" si="10"/>
        <v>-</v>
      </c>
      <c r="L11" s="150" t="s">
        <v>223</v>
      </c>
      <c r="M11" s="225" t="str">
        <f t="shared" si="4"/>
        <v>-</v>
      </c>
      <c r="N11" s="152" t="s">
        <v>223</v>
      </c>
      <c r="O11" s="225" t="str">
        <f t="shared" si="5"/>
        <v>-</v>
      </c>
      <c r="P11" s="152">
        <v>3</v>
      </c>
      <c r="Q11" s="225">
        <f t="shared" si="6"/>
        <v>68.306010928961754</v>
      </c>
      <c r="R11" s="152" t="s">
        <v>223</v>
      </c>
      <c r="S11" s="225" t="str">
        <f t="shared" si="7"/>
        <v>-</v>
      </c>
      <c r="T11" s="152" t="s">
        <v>223</v>
      </c>
      <c r="U11" s="225" t="str">
        <f t="shared" si="8"/>
        <v>-</v>
      </c>
      <c r="V11" s="152">
        <v>2</v>
      </c>
      <c r="W11" s="225">
        <f t="shared" si="9"/>
        <v>45.537340619307834</v>
      </c>
      <c r="X11" s="241">
        <v>4392</v>
      </c>
    </row>
    <row r="12" spans="1:25" ht="15" customHeight="1">
      <c r="A12" s="106" t="s">
        <v>275</v>
      </c>
      <c r="B12" s="121" t="s">
        <v>223</v>
      </c>
      <c r="C12" s="203" t="str">
        <f t="shared" si="0"/>
        <v>-</v>
      </c>
      <c r="D12" s="121" t="s">
        <v>223</v>
      </c>
      <c r="E12" s="203" t="str">
        <f t="shared" si="1"/>
        <v>-</v>
      </c>
      <c r="F12" s="121" t="s">
        <v>223</v>
      </c>
      <c r="G12" s="203" t="str">
        <f t="shared" si="2"/>
        <v>-</v>
      </c>
      <c r="H12" s="121" t="s">
        <v>223</v>
      </c>
      <c r="I12" s="203" t="str">
        <f t="shared" si="3"/>
        <v>-</v>
      </c>
      <c r="J12" s="121" t="s">
        <v>223</v>
      </c>
      <c r="K12" s="203" t="str">
        <f t="shared" si="10"/>
        <v>-</v>
      </c>
      <c r="L12" s="150" t="s">
        <v>223</v>
      </c>
      <c r="M12" s="225" t="str">
        <f t="shared" si="4"/>
        <v>-</v>
      </c>
      <c r="N12" s="152" t="s">
        <v>223</v>
      </c>
      <c r="O12" s="225" t="str">
        <f t="shared" si="5"/>
        <v>-</v>
      </c>
      <c r="P12" s="152">
        <v>5</v>
      </c>
      <c r="Q12" s="225">
        <f t="shared" si="6"/>
        <v>107.55001075500108</v>
      </c>
      <c r="R12" s="152" t="s">
        <v>223</v>
      </c>
      <c r="S12" s="225" t="str">
        <f t="shared" si="7"/>
        <v>-</v>
      </c>
      <c r="T12" s="152" t="s">
        <v>223</v>
      </c>
      <c r="U12" s="225" t="str">
        <f t="shared" si="8"/>
        <v>-</v>
      </c>
      <c r="V12" s="152">
        <v>2</v>
      </c>
      <c r="W12" s="225">
        <f t="shared" si="9"/>
        <v>43.02000430200043</v>
      </c>
      <c r="X12" s="241">
        <v>4649</v>
      </c>
    </row>
    <row r="13" spans="1:25" ht="15" customHeight="1">
      <c r="A13" s="106" t="s">
        <v>143</v>
      </c>
      <c r="B13" s="121">
        <v>1</v>
      </c>
      <c r="C13" s="203">
        <f t="shared" si="0"/>
        <v>22.08968411751712</v>
      </c>
      <c r="D13" s="121">
        <v>99</v>
      </c>
      <c r="E13" s="203">
        <f t="shared" si="1"/>
        <v>2186.878727634195</v>
      </c>
      <c r="F13" s="121">
        <v>99</v>
      </c>
      <c r="G13" s="203">
        <f t="shared" si="2"/>
        <v>2186.878727634195</v>
      </c>
      <c r="H13" s="121" t="s">
        <v>223</v>
      </c>
      <c r="I13" s="203" t="str">
        <f t="shared" si="3"/>
        <v>-</v>
      </c>
      <c r="J13" s="121" t="s">
        <v>223</v>
      </c>
      <c r="K13" s="203" t="str">
        <f t="shared" si="10"/>
        <v>-</v>
      </c>
      <c r="L13" s="150" t="s">
        <v>223</v>
      </c>
      <c r="M13" s="225" t="str">
        <f t="shared" si="4"/>
        <v>-</v>
      </c>
      <c r="N13" s="152" t="s">
        <v>223</v>
      </c>
      <c r="O13" s="225" t="str">
        <f t="shared" si="5"/>
        <v>-</v>
      </c>
      <c r="P13" s="152">
        <v>5</v>
      </c>
      <c r="Q13" s="225">
        <f t="shared" si="6"/>
        <v>110.4484205875856</v>
      </c>
      <c r="R13" s="152" t="s">
        <v>223</v>
      </c>
      <c r="S13" s="225" t="str">
        <f t="shared" si="7"/>
        <v>-</v>
      </c>
      <c r="T13" s="152" t="s">
        <v>223</v>
      </c>
      <c r="U13" s="225" t="str">
        <f t="shared" si="8"/>
        <v>-</v>
      </c>
      <c r="V13" s="152">
        <v>2</v>
      </c>
      <c r="W13" s="225">
        <f t="shared" si="9"/>
        <v>44.179368235034239</v>
      </c>
      <c r="X13" s="241">
        <v>4527</v>
      </c>
    </row>
    <row r="14" spans="1:25" ht="15" customHeight="1">
      <c r="A14" s="106" t="s">
        <v>243</v>
      </c>
      <c r="B14" s="121">
        <v>2</v>
      </c>
      <c r="C14" s="203">
        <f t="shared" si="0"/>
        <v>7.1207320112507571</v>
      </c>
      <c r="D14" s="121">
        <v>595</v>
      </c>
      <c r="E14" s="203">
        <f t="shared" si="1"/>
        <v>2118.4177733471001</v>
      </c>
      <c r="F14" s="121">
        <v>49</v>
      </c>
      <c r="G14" s="203">
        <f t="shared" si="2"/>
        <v>174.45793427564354</v>
      </c>
      <c r="H14" s="121">
        <v>186</v>
      </c>
      <c r="I14" s="203">
        <f t="shared" si="3"/>
        <v>662.22807704632044</v>
      </c>
      <c r="J14" s="121">
        <v>360</v>
      </c>
      <c r="K14" s="203">
        <f t="shared" si="10"/>
        <v>1281.7317620251363</v>
      </c>
      <c r="L14" s="150" t="s">
        <v>223</v>
      </c>
      <c r="M14" s="225" t="str">
        <f t="shared" si="4"/>
        <v>-</v>
      </c>
      <c r="N14" s="152" t="s">
        <v>223</v>
      </c>
      <c r="O14" s="225" t="str">
        <f t="shared" si="5"/>
        <v>-</v>
      </c>
      <c r="P14" s="152">
        <v>20</v>
      </c>
      <c r="Q14" s="225">
        <f t="shared" si="6"/>
        <v>71.207320112507574</v>
      </c>
      <c r="R14" s="152" t="s">
        <v>223</v>
      </c>
      <c r="S14" s="225" t="str">
        <f t="shared" si="7"/>
        <v>-</v>
      </c>
      <c r="T14" s="152">
        <v>14</v>
      </c>
      <c r="U14" s="225">
        <f t="shared" si="8"/>
        <v>49.845124078755298</v>
      </c>
      <c r="V14" s="152">
        <v>10</v>
      </c>
      <c r="W14" s="225">
        <f t="shared" si="9"/>
        <v>35.603660056253787</v>
      </c>
      <c r="X14" s="241">
        <v>28087</v>
      </c>
    </row>
    <row r="15" spans="1:25" ht="15" customHeight="1">
      <c r="A15" s="106" t="s">
        <v>276</v>
      </c>
      <c r="B15" s="121" t="s">
        <v>223</v>
      </c>
      <c r="C15" s="203" t="str">
        <f t="shared" si="0"/>
        <v>-</v>
      </c>
      <c r="D15" s="121" t="s">
        <v>223</v>
      </c>
      <c r="E15" s="203" t="str">
        <f t="shared" si="1"/>
        <v>-</v>
      </c>
      <c r="F15" s="121" t="s">
        <v>223</v>
      </c>
      <c r="G15" s="203" t="str">
        <f t="shared" si="2"/>
        <v>-</v>
      </c>
      <c r="H15" s="121" t="s">
        <v>223</v>
      </c>
      <c r="I15" s="203" t="str">
        <f t="shared" si="3"/>
        <v>-</v>
      </c>
      <c r="J15" s="121" t="s">
        <v>223</v>
      </c>
      <c r="K15" s="203" t="str">
        <f t="shared" si="10"/>
        <v>-</v>
      </c>
      <c r="L15" s="150" t="s">
        <v>223</v>
      </c>
      <c r="M15" s="225" t="str">
        <f t="shared" si="4"/>
        <v>-</v>
      </c>
      <c r="N15" s="152" t="s">
        <v>223</v>
      </c>
      <c r="O15" s="225" t="str">
        <f t="shared" si="5"/>
        <v>-</v>
      </c>
      <c r="P15" s="152">
        <v>3</v>
      </c>
      <c r="Q15" s="225">
        <f t="shared" si="6"/>
        <v>72.098053352559475</v>
      </c>
      <c r="R15" s="152">
        <v>19</v>
      </c>
      <c r="S15" s="225">
        <f t="shared" si="7"/>
        <v>456.62100456621005</v>
      </c>
      <c r="T15" s="152" t="s">
        <v>223</v>
      </c>
      <c r="U15" s="225" t="str">
        <f t="shared" si="8"/>
        <v>-</v>
      </c>
      <c r="V15" s="152">
        <v>1</v>
      </c>
      <c r="W15" s="225">
        <f t="shared" si="9"/>
        <v>24.032684450853161</v>
      </c>
      <c r="X15" s="241">
        <v>4161</v>
      </c>
    </row>
    <row r="16" spans="1:25" ht="15" customHeight="1">
      <c r="A16" s="107" t="s">
        <v>277</v>
      </c>
      <c r="B16" s="123">
        <v>3</v>
      </c>
      <c r="C16" s="204">
        <f t="shared" si="0"/>
        <v>19.039157199974614</v>
      </c>
      <c r="D16" s="123">
        <v>243</v>
      </c>
      <c r="E16" s="204">
        <f t="shared" si="1"/>
        <v>1542.1717331979439</v>
      </c>
      <c r="F16" s="123">
        <v>101</v>
      </c>
      <c r="G16" s="204">
        <f t="shared" si="2"/>
        <v>640.98495906581206</v>
      </c>
      <c r="H16" s="123">
        <v>42</v>
      </c>
      <c r="I16" s="204">
        <f t="shared" si="3"/>
        <v>266.54820079964463</v>
      </c>
      <c r="J16" s="123">
        <v>100</v>
      </c>
      <c r="K16" s="204">
        <f t="shared" si="10"/>
        <v>634.63857333248723</v>
      </c>
      <c r="L16" s="138" t="s">
        <v>223</v>
      </c>
      <c r="M16" s="226" t="str">
        <f t="shared" si="4"/>
        <v>-</v>
      </c>
      <c r="N16" s="153" t="s">
        <v>223</v>
      </c>
      <c r="O16" s="226" t="str">
        <f t="shared" si="5"/>
        <v>-</v>
      </c>
      <c r="P16" s="153">
        <v>11</v>
      </c>
      <c r="Q16" s="226">
        <f t="shared" si="6"/>
        <v>69.810243066573591</v>
      </c>
      <c r="R16" s="153">
        <v>19</v>
      </c>
      <c r="S16" s="226">
        <f t="shared" si="7"/>
        <v>120.58132893317254</v>
      </c>
      <c r="T16" s="153" t="s">
        <v>223</v>
      </c>
      <c r="U16" s="226" t="str">
        <f t="shared" si="8"/>
        <v>-</v>
      </c>
      <c r="V16" s="153">
        <v>7</v>
      </c>
      <c r="W16" s="226">
        <f t="shared" si="9"/>
        <v>44.424700133274101</v>
      </c>
      <c r="X16" s="241">
        <v>15757</v>
      </c>
    </row>
    <row r="17" spans="1:24" ht="15" customHeight="1">
      <c r="A17" s="186" t="s">
        <v>186</v>
      </c>
      <c r="B17" s="138">
        <v>29</v>
      </c>
      <c r="C17" s="205">
        <f t="shared" si="0"/>
        <v>10.962549662240065</v>
      </c>
      <c r="D17" s="138">
        <f>IF(SUM(F17,H17,J17,L17,N17)=0,"-",SUM(F17,H17,J17,L17,N17))</f>
        <v>6270</v>
      </c>
      <c r="E17" s="205">
        <f t="shared" si="1"/>
        <v>2370.1788407670761</v>
      </c>
      <c r="F17" s="138">
        <v>3878</v>
      </c>
      <c r="G17" s="205">
        <f t="shared" si="2"/>
        <v>1465.9575031092058</v>
      </c>
      <c r="H17" s="138">
        <v>1014</v>
      </c>
      <c r="I17" s="205">
        <f t="shared" si="3"/>
        <v>383.3112192245319</v>
      </c>
      <c r="J17" s="138">
        <v>1332</v>
      </c>
      <c r="K17" s="205">
        <f t="shared" si="10"/>
        <v>503.5212465553023</v>
      </c>
      <c r="L17" s="138">
        <v>40</v>
      </c>
      <c r="M17" s="205">
        <f t="shared" si="4"/>
        <v>15.120758154813881</v>
      </c>
      <c r="N17" s="138">
        <v>6</v>
      </c>
      <c r="O17" s="205">
        <f t="shared" si="5"/>
        <v>2.2681137232220823</v>
      </c>
      <c r="P17" s="138">
        <v>221</v>
      </c>
      <c r="Q17" s="205">
        <f t="shared" si="6"/>
        <v>83.542188805346697</v>
      </c>
      <c r="R17" s="138">
        <v>446</v>
      </c>
      <c r="S17" s="205">
        <f t="shared" si="7"/>
        <v>168.5964534261748</v>
      </c>
      <c r="T17" s="138">
        <v>14</v>
      </c>
      <c r="U17" s="205">
        <f t="shared" si="8"/>
        <v>5.2922653541848588</v>
      </c>
      <c r="V17" s="138">
        <v>131</v>
      </c>
      <c r="W17" s="205">
        <f t="shared" si="9"/>
        <v>49.52048295701546</v>
      </c>
      <c r="X17" s="241">
        <v>264537</v>
      </c>
    </row>
    <row r="18" spans="1:24" ht="30.75" customHeight="1">
      <c r="A18" s="185" t="s">
        <v>309</v>
      </c>
      <c r="B18" s="118">
        <v>7</v>
      </c>
      <c r="C18" s="206">
        <v>18.873520450807519</v>
      </c>
      <c r="D18" s="118">
        <v>1074</v>
      </c>
      <c r="E18" s="206">
        <v>2895.7372805953246</v>
      </c>
      <c r="F18" s="118">
        <v>608</v>
      </c>
      <c r="G18" s="206">
        <v>1639.300062012996</v>
      </c>
      <c r="H18" s="118">
        <v>362</v>
      </c>
      <c r="I18" s="206">
        <v>976.03062902747456</v>
      </c>
      <c r="J18" s="118">
        <v>100</v>
      </c>
      <c r="K18" s="206">
        <v>269.62172072582166</v>
      </c>
      <c r="L18" s="118" t="s">
        <v>223</v>
      </c>
      <c r="M18" s="206" t="s">
        <v>223</v>
      </c>
      <c r="N18" s="118">
        <v>4</v>
      </c>
      <c r="O18" s="206">
        <v>10.784868829032867</v>
      </c>
      <c r="P18" s="118">
        <v>20</v>
      </c>
      <c r="Q18" s="206">
        <v>53.924344145164341</v>
      </c>
      <c r="R18" s="118">
        <v>19</v>
      </c>
      <c r="S18" s="206">
        <v>51.228126937906126</v>
      </c>
      <c r="T18" s="118" t="s">
        <v>223</v>
      </c>
      <c r="U18" s="206" t="s">
        <v>223</v>
      </c>
      <c r="V18" s="118">
        <v>18</v>
      </c>
      <c r="W18" s="206">
        <v>48.531909730647904</v>
      </c>
      <c r="X18" s="240">
        <v>37089</v>
      </c>
    </row>
    <row r="19" spans="1:24" ht="15" customHeight="1">
      <c r="A19" s="109" t="s">
        <v>248</v>
      </c>
      <c r="B19" s="151">
        <f>IF(SUM(B20:B23)=0,"-",SUM(B20:B23))</f>
        <v>7</v>
      </c>
      <c r="C19" s="207">
        <f t="shared" ref="C19:C24" si="11">IF(B19="-","-",B19/$X19*100000)</f>
        <v>18.873520450807519</v>
      </c>
      <c r="D19" s="151">
        <f>IF(SUM(D20:D23)=0,"-",SUM(D20:D23))</f>
        <v>1074</v>
      </c>
      <c r="E19" s="216">
        <f t="shared" ref="E19:E24" si="12">IF(D19="-","-",D19/$X19*100000)</f>
        <v>2895.7372805953246</v>
      </c>
      <c r="F19" s="151">
        <f>IF(SUM(F20:F23)=0,"-",SUM(F20:F23))</f>
        <v>608</v>
      </c>
      <c r="G19" s="207">
        <f t="shared" ref="G19:G24" si="13">IF(F19="-","-",F19/$X19*100000)</f>
        <v>1639.300062012996</v>
      </c>
      <c r="H19" s="151">
        <f>IF(SUM(H20:H23)=0,"-",SUM(H20:H23))</f>
        <v>362</v>
      </c>
      <c r="I19" s="222">
        <f t="shared" ref="I19:I24" si="14">IF(H19="-","-",H19/$X19*100000)</f>
        <v>976.03062902747456</v>
      </c>
      <c r="J19" s="126">
        <f>IF(SUM(J20:J23)=0,"-",SUM(J20:J23))</f>
        <v>100</v>
      </c>
      <c r="K19" s="207">
        <f t="shared" ref="K19:K24" si="15">IF(J19="-","-",J19/$X19*100000)</f>
        <v>269.62172072582166</v>
      </c>
      <c r="L19" s="151" t="str">
        <f>IF(SUM(L20:L23)=0,"-",SUM(L20:L23))</f>
        <v>-</v>
      </c>
      <c r="M19" s="207" t="str">
        <f t="shared" ref="M19:M24" si="16">IF(L19="-","-",L19/$X19*100000)</f>
        <v>-</v>
      </c>
      <c r="N19" s="151">
        <f>IF(SUM(N20:N23)=0,"-",SUM(N20:N23))</f>
        <v>4</v>
      </c>
      <c r="O19" s="207">
        <f t="shared" ref="O19:O24" si="17">IF(N19="-","-",N19/$X19*100000)</f>
        <v>10.784868829032867</v>
      </c>
      <c r="P19" s="151">
        <v>20</v>
      </c>
      <c r="Q19" s="207">
        <f t="shared" ref="Q19:Q24" si="18">IF(P19="-","-",P19/$X19*100000)</f>
        <v>53.924344145164341</v>
      </c>
      <c r="R19" s="151">
        <f>IF(SUM(R20:R23)=0,"-",SUM(R20:R23))</f>
        <v>19</v>
      </c>
      <c r="S19" s="207">
        <f t="shared" ref="S19:S24" si="19">IF(R19="-","-",R19/$X19*100000)</f>
        <v>51.228126937906126</v>
      </c>
      <c r="T19" s="151" t="str">
        <f>IF(SUM(T20:T23)=0,"-",SUM(T20:T23))</f>
        <v>-</v>
      </c>
      <c r="U19" s="207" t="str">
        <f t="shared" ref="U19:U24" si="20">IF(T19="-","-",T19/$X19*100000)</f>
        <v>-</v>
      </c>
      <c r="V19" s="151">
        <f>IF(SUM(V20:V23)=0,"-",SUM(V20:V23))</f>
        <v>18</v>
      </c>
      <c r="W19" s="207">
        <f t="shared" ref="W19:W24" si="21">IF(V19="-","-",V19/$X19*100000)</f>
        <v>48.531909730647904</v>
      </c>
      <c r="X19" s="241">
        <v>37089</v>
      </c>
    </row>
    <row r="20" spans="1:24" ht="15" customHeight="1">
      <c r="A20" s="110" t="s">
        <v>310</v>
      </c>
      <c r="B20" s="137">
        <v>3</v>
      </c>
      <c r="C20" s="202">
        <f t="shared" si="11"/>
        <v>17.480480130520917</v>
      </c>
      <c r="D20" s="137">
        <f>IF(SUM(F20,H20,J20,L20,N20)=0,"-",SUM(F20,H20,J20,L20,N20))</f>
        <v>697</v>
      </c>
      <c r="E20" s="202">
        <f t="shared" si="12"/>
        <v>4061.2982169910265</v>
      </c>
      <c r="F20" s="137">
        <v>433</v>
      </c>
      <c r="G20" s="202">
        <f t="shared" si="13"/>
        <v>2523.0159655051857</v>
      </c>
      <c r="H20" s="137">
        <v>160</v>
      </c>
      <c r="I20" s="202">
        <f t="shared" si="14"/>
        <v>932.29227362778227</v>
      </c>
      <c r="J20" s="137">
        <v>100</v>
      </c>
      <c r="K20" s="202">
        <f t="shared" si="15"/>
        <v>582.68267101736399</v>
      </c>
      <c r="L20" s="126" t="s">
        <v>223</v>
      </c>
      <c r="M20" s="207" t="str">
        <f t="shared" si="16"/>
        <v>-</v>
      </c>
      <c r="N20" s="151">
        <v>4</v>
      </c>
      <c r="O20" s="207">
        <f t="shared" si="17"/>
        <v>23.307306840694558</v>
      </c>
      <c r="P20" s="151">
        <v>8</v>
      </c>
      <c r="Q20" s="207">
        <f t="shared" si="18"/>
        <v>46.614613681389116</v>
      </c>
      <c r="R20" s="151">
        <v>19</v>
      </c>
      <c r="S20" s="207">
        <f t="shared" si="19"/>
        <v>110.70970749329915</v>
      </c>
      <c r="T20" s="151" t="s">
        <v>223</v>
      </c>
      <c r="U20" s="207" t="str">
        <f t="shared" si="20"/>
        <v>-</v>
      </c>
      <c r="V20" s="151">
        <v>7</v>
      </c>
      <c r="W20" s="207">
        <f t="shared" si="21"/>
        <v>40.787786971215475</v>
      </c>
      <c r="X20" s="241">
        <v>17162</v>
      </c>
    </row>
    <row r="21" spans="1:24" ht="15" customHeight="1">
      <c r="A21" s="106" t="s">
        <v>289</v>
      </c>
      <c r="B21" s="121">
        <v>1</v>
      </c>
      <c r="C21" s="203">
        <f t="shared" si="11"/>
        <v>17.070672584499828</v>
      </c>
      <c r="D21" s="121">
        <f>IF(SUM(F21,H21,J21,L21,N21)=0,"-",SUM(F21,H21,J21,L21,N21))</f>
        <v>54</v>
      </c>
      <c r="E21" s="203">
        <f t="shared" si="12"/>
        <v>921.81631956299077</v>
      </c>
      <c r="F21" s="121">
        <v>30</v>
      </c>
      <c r="G21" s="203">
        <f t="shared" si="13"/>
        <v>512.12017753499492</v>
      </c>
      <c r="H21" s="121">
        <v>24</v>
      </c>
      <c r="I21" s="203">
        <f t="shared" si="14"/>
        <v>409.6961420279959</v>
      </c>
      <c r="J21" s="121" t="s">
        <v>223</v>
      </c>
      <c r="K21" s="203" t="str">
        <f t="shared" si="15"/>
        <v>-</v>
      </c>
      <c r="L21" s="150" t="s">
        <v>223</v>
      </c>
      <c r="M21" s="225" t="str">
        <f t="shared" si="16"/>
        <v>-</v>
      </c>
      <c r="N21" s="152" t="s">
        <v>223</v>
      </c>
      <c r="O21" s="225" t="str">
        <f t="shared" si="17"/>
        <v>-</v>
      </c>
      <c r="P21" s="152">
        <v>2</v>
      </c>
      <c r="Q21" s="225">
        <f t="shared" si="18"/>
        <v>34.141345168999656</v>
      </c>
      <c r="R21" s="152" t="s">
        <v>223</v>
      </c>
      <c r="S21" s="225" t="str">
        <f t="shared" si="19"/>
        <v>-</v>
      </c>
      <c r="T21" s="152" t="s">
        <v>223</v>
      </c>
      <c r="U21" s="225" t="str">
        <f t="shared" si="20"/>
        <v>-</v>
      </c>
      <c r="V21" s="152">
        <v>3</v>
      </c>
      <c r="W21" s="225">
        <f t="shared" si="21"/>
        <v>51.212017753499488</v>
      </c>
      <c r="X21" s="241">
        <v>5858</v>
      </c>
    </row>
    <row r="22" spans="1:24" ht="15" customHeight="1">
      <c r="A22" s="106" t="s">
        <v>311</v>
      </c>
      <c r="B22" s="121">
        <v>1</v>
      </c>
      <c r="C22" s="203">
        <f t="shared" si="11"/>
        <v>17.774617845716318</v>
      </c>
      <c r="D22" s="121">
        <f>IF(SUM(F22,H22,J22,L22,N22)=0,"-",SUM(F22,H22,J22,L22,N22))</f>
        <v>52</v>
      </c>
      <c r="E22" s="203">
        <f t="shared" si="12"/>
        <v>924.28012797724853</v>
      </c>
      <c r="F22" s="121">
        <v>33</v>
      </c>
      <c r="G22" s="203">
        <f t="shared" si="13"/>
        <v>586.56238890863847</v>
      </c>
      <c r="H22" s="121">
        <v>19</v>
      </c>
      <c r="I22" s="203">
        <f t="shared" si="14"/>
        <v>337.71773906861</v>
      </c>
      <c r="J22" s="121" t="s">
        <v>223</v>
      </c>
      <c r="K22" s="203" t="str">
        <f t="shared" si="15"/>
        <v>-</v>
      </c>
      <c r="L22" s="150" t="s">
        <v>223</v>
      </c>
      <c r="M22" s="225" t="str">
        <f t="shared" si="16"/>
        <v>-</v>
      </c>
      <c r="N22" s="152" t="s">
        <v>223</v>
      </c>
      <c r="O22" s="225" t="str">
        <f t="shared" si="17"/>
        <v>-</v>
      </c>
      <c r="P22" s="152">
        <v>5</v>
      </c>
      <c r="Q22" s="225">
        <f t="shared" si="18"/>
        <v>88.873089228581591</v>
      </c>
      <c r="R22" s="152" t="s">
        <v>223</v>
      </c>
      <c r="S22" s="225" t="str">
        <f t="shared" si="19"/>
        <v>-</v>
      </c>
      <c r="T22" s="152" t="s">
        <v>223</v>
      </c>
      <c r="U22" s="225" t="str">
        <f t="shared" si="20"/>
        <v>-</v>
      </c>
      <c r="V22" s="152">
        <v>3</v>
      </c>
      <c r="W22" s="225">
        <f t="shared" si="21"/>
        <v>53.323853537148956</v>
      </c>
      <c r="X22" s="241">
        <v>5626</v>
      </c>
    </row>
    <row r="23" spans="1:24" ht="15" customHeight="1">
      <c r="A23" s="107" t="s">
        <v>161</v>
      </c>
      <c r="B23" s="123">
        <v>2</v>
      </c>
      <c r="C23" s="204">
        <f t="shared" si="11"/>
        <v>23.688262465948124</v>
      </c>
      <c r="D23" s="123">
        <f>IF(SUM(F23,H23,J23,L23,N23)=0,"-",SUM(F23,H23,J23,L23,N23))</f>
        <v>271</v>
      </c>
      <c r="E23" s="204">
        <f t="shared" si="12"/>
        <v>3209.7595641359708</v>
      </c>
      <c r="F23" s="123">
        <v>112</v>
      </c>
      <c r="G23" s="204">
        <f t="shared" si="13"/>
        <v>1326.5426980930947</v>
      </c>
      <c r="H23" s="123">
        <v>159</v>
      </c>
      <c r="I23" s="204">
        <f t="shared" si="14"/>
        <v>1883.2168660428756</v>
      </c>
      <c r="J23" s="123" t="s">
        <v>223</v>
      </c>
      <c r="K23" s="204" t="str">
        <f t="shared" si="15"/>
        <v>-</v>
      </c>
      <c r="L23" s="138" t="s">
        <v>223</v>
      </c>
      <c r="M23" s="226" t="str">
        <f t="shared" si="16"/>
        <v>-</v>
      </c>
      <c r="N23" s="153" t="s">
        <v>223</v>
      </c>
      <c r="O23" s="226" t="str">
        <f t="shared" si="17"/>
        <v>-</v>
      </c>
      <c r="P23" s="153">
        <v>5</v>
      </c>
      <c r="Q23" s="226">
        <f t="shared" si="18"/>
        <v>59.220656164870306</v>
      </c>
      <c r="R23" s="153" t="s">
        <v>223</v>
      </c>
      <c r="S23" s="226" t="str">
        <f t="shared" si="19"/>
        <v>-</v>
      </c>
      <c r="T23" s="153" t="s">
        <v>223</v>
      </c>
      <c r="U23" s="226" t="str">
        <f t="shared" si="20"/>
        <v>-</v>
      </c>
      <c r="V23" s="153">
        <v>5</v>
      </c>
      <c r="W23" s="226">
        <f t="shared" si="21"/>
        <v>59.220656164870306</v>
      </c>
      <c r="X23" s="241">
        <v>8443</v>
      </c>
    </row>
    <row r="24" spans="1:24" ht="30.75" customHeight="1">
      <c r="A24" s="108" t="s">
        <v>312</v>
      </c>
      <c r="B24" s="196">
        <f>B25</f>
        <v>5</v>
      </c>
      <c r="C24" s="208">
        <f t="shared" si="11"/>
        <v>21.072151045178693</v>
      </c>
      <c r="D24" s="196">
        <f>IF(SUM(F24,H24,J24,L24,N24)=0,"-",SUM(F24,H24,J24,L24,N24))</f>
        <v>401</v>
      </c>
      <c r="E24" s="208">
        <f t="shared" si="12"/>
        <v>1689.9865138233311</v>
      </c>
      <c r="F24" s="196">
        <f>F25</f>
        <v>265</v>
      </c>
      <c r="G24" s="208">
        <f t="shared" si="13"/>
        <v>1116.8240053944708</v>
      </c>
      <c r="H24" s="196">
        <f>H25</f>
        <v>84</v>
      </c>
      <c r="I24" s="208">
        <f t="shared" si="14"/>
        <v>354.01213755900204</v>
      </c>
      <c r="J24" s="196">
        <f>J25</f>
        <v>48</v>
      </c>
      <c r="K24" s="208">
        <f t="shared" si="15"/>
        <v>202.29265003371546</v>
      </c>
      <c r="L24" s="196" t="str">
        <f>L25</f>
        <v>-</v>
      </c>
      <c r="M24" s="208" t="str">
        <f t="shared" si="16"/>
        <v>-</v>
      </c>
      <c r="N24" s="196">
        <f>N25</f>
        <v>4</v>
      </c>
      <c r="O24" s="208">
        <f t="shared" si="17"/>
        <v>16.857720836142953</v>
      </c>
      <c r="P24" s="196">
        <f>P25</f>
        <v>10</v>
      </c>
      <c r="Q24" s="208">
        <f t="shared" si="18"/>
        <v>42.144302090357385</v>
      </c>
      <c r="R24" s="196">
        <f>R25</f>
        <v>42</v>
      </c>
      <c r="S24" s="208">
        <f t="shared" si="19"/>
        <v>177.00606877950102</v>
      </c>
      <c r="T24" s="196" t="str">
        <f>T25</f>
        <v>-</v>
      </c>
      <c r="U24" s="208" t="str">
        <f t="shared" si="20"/>
        <v>-</v>
      </c>
      <c r="V24" s="196">
        <f>V25</f>
        <v>10</v>
      </c>
      <c r="W24" s="208">
        <f t="shared" si="21"/>
        <v>42.144302090357385</v>
      </c>
      <c r="X24" s="240">
        <v>23728</v>
      </c>
    </row>
    <row r="25" spans="1:24" ht="15" customHeight="1">
      <c r="A25" s="109" t="s">
        <v>206</v>
      </c>
      <c r="B25" s="197">
        <v>5</v>
      </c>
      <c r="C25" s="209">
        <v>20.59308072487644</v>
      </c>
      <c r="D25" s="197">
        <v>401</v>
      </c>
      <c r="E25" s="209">
        <v>1651.5650741350908</v>
      </c>
      <c r="F25" s="197">
        <v>265</v>
      </c>
      <c r="G25" s="209">
        <v>1091.4332784184514</v>
      </c>
      <c r="H25" s="197">
        <v>84</v>
      </c>
      <c r="I25" s="209">
        <v>345.96375617792421</v>
      </c>
      <c r="J25" s="197">
        <v>48</v>
      </c>
      <c r="K25" s="209">
        <v>197.69357495881385</v>
      </c>
      <c r="L25" s="197" t="s">
        <v>223</v>
      </c>
      <c r="M25" s="209" t="s">
        <v>223</v>
      </c>
      <c r="N25" s="197">
        <v>4</v>
      </c>
      <c r="O25" s="209">
        <v>16.474464579901152</v>
      </c>
      <c r="P25" s="197">
        <v>10</v>
      </c>
      <c r="Q25" s="209">
        <v>41.186161449752881</v>
      </c>
      <c r="R25" s="197">
        <v>42</v>
      </c>
      <c r="S25" s="209">
        <v>172.98187808896211</v>
      </c>
      <c r="T25" s="197" t="s">
        <v>223</v>
      </c>
      <c r="U25" s="209" t="s">
        <v>223</v>
      </c>
      <c r="V25" s="197">
        <v>10</v>
      </c>
      <c r="W25" s="209">
        <v>41.186161449752881</v>
      </c>
      <c r="X25" s="241">
        <v>23728</v>
      </c>
    </row>
    <row r="26" spans="1:24" ht="15" customHeight="1">
      <c r="A26" s="110" t="s">
        <v>287</v>
      </c>
      <c r="B26" s="137">
        <v>2</v>
      </c>
      <c r="C26" s="202">
        <v>23.80952380952381</v>
      </c>
      <c r="D26" s="137">
        <v>258</v>
      </c>
      <c r="E26" s="202">
        <v>3071.4285714285716</v>
      </c>
      <c r="F26" s="137">
        <v>146</v>
      </c>
      <c r="G26" s="202">
        <v>1738.0952380952383</v>
      </c>
      <c r="H26" s="137">
        <v>60</v>
      </c>
      <c r="I26" s="202">
        <v>714.28571428571422</v>
      </c>
      <c r="J26" s="137">
        <v>48</v>
      </c>
      <c r="K26" s="202">
        <v>571.42857142857144</v>
      </c>
      <c r="L26" s="126" t="s">
        <v>223</v>
      </c>
      <c r="M26" s="207" t="s">
        <v>223</v>
      </c>
      <c r="N26" s="151">
        <v>4</v>
      </c>
      <c r="O26" s="207">
        <v>47.61904761904762</v>
      </c>
      <c r="P26" s="151">
        <v>6</v>
      </c>
      <c r="Q26" s="207">
        <v>71.428571428571431</v>
      </c>
      <c r="R26" s="151">
        <v>4</v>
      </c>
      <c r="S26" s="207">
        <v>47.61904761904762</v>
      </c>
      <c r="T26" s="151" t="s">
        <v>223</v>
      </c>
      <c r="U26" s="207" t="s">
        <v>223</v>
      </c>
      <c r="V26" s="151">
        <v>7</v>
      </c>
      <c r="W26" s="207">
        <v>83.333333333333343</v>
      </c>
      <c r="X26" s="241">
        <v>8241</v>
      </c>
    </row>
    <row r="27" spans="1:24" ht="15" customHeight="1">
      <c r="A27" s="106" t="s">
        <v>288</v>
      </c>
      <c r="B27" s="121" t="s">
        <v>223</v>
      </c>
      <c r="C27" s="203" t="s">
        <v>223</v>
      </c>
      <c r="D27" s="121" t="s">
        <v>223</v>
      </c>
      <c r="E27" s="203" t="s">
        <v>223</v>
      </c>
      <c r="F27" s="121" t="s">
        <v>223</v>
      </c>
      <c r="G27" s="203" t="s">
        <v>223</v>
      </c>
      <c r="H27" s="121" t="s">
        <v>223</v>
      </c>
      <c r="I27" s="203" t="s">
        <v>223</v>
      </c>
      <c r="J27" s="121" t="s">
        <v>223</v>
      </c>
      <c r="K27" s="203" t="s">
        <v>223</v>
      </c>
      <c r="L27" s="150" t="s">
        <v>223</v>
      </c>
      <c r="M27" s="225" t="s">
        <v>223</v>
      </c>
      <c r="N27" s="152" t="s">
        <v>223</v>
      </c>
      <c r="O27" s="225" t="s">
        <v>223</v>
      </c>
      <c r="P27" s="152">
        <v>3</v>
      </c>
      <c r="Q27" s="225">
        <v>60.24096385542169</v>
      </c>
      <c r="R27" s="152">
        <v>38</v>
      </c>
      <c r="S27" s="225">
        <v>763.05220883534139</v>
      </c>
      <c r="T27" s="152" t="s">
        <v>223</v>
      </c>
      <c r="U27" s="225" t="s">
        <v>223</v>
      </c>
      <c r="V27" s="152">
        <v>2</v>
      </c>
      <c r="W27" s="225">
        <v>40.160642570281126</v>
      </c>
      <c r="X27" s="241">
        <v>4866</v>
      </c>
    </row>
    <row r="28" spans="1:24" ht="15" customHeight="1">
      <c r="A28" s="106" t="s">
        <v>191</v>
      </c>
      <c r="B28" s="121">
        <v>1</v>
      </c>
      <c r="C28" s="203">
        <v>24.509803921568626</v>
      </c>
      <c r="D28" s="121">
        <v>69</v>
      </c>
      <c r="E28" s="203">
        <v>1691.1764705882351</v>
      </c>
      <c r="F28" s="121">
        <v>45</v>
      </c>
      <c r="G28" s="203">
        <v>1102.9411764705883</v>
      </c>
      <c r="H28" s="121">
        <v>24</v>
      </c>
      <c r="I28" s="203">
        <v>588.23529411764707</v>
      </c>
      <c r="J28" s="121" t="s">
        <v>223</v>
      </c>
      <c r="K28" s="203" t="s">
        <v>223</v>
      </c>
      <c r="L28" s="150" t="s">
        <v>223</v>
      </c>
      <c r="M28" s="225" t="s">
        <v>223</v>
      </c>
      <c r="N28" s="152" t="s">
        <v>223</v>
      </c>
      <c r="O28" s="225" t="s">
        <v>223</v>
      </c>
      <c r="P28" s="152">
        <v>1</v>
      </c>
      <c r="Q28" s="225">
        <v>24.509803921568626</v>
      </c>
      <c r="R28" s="152" t="s">
        <v>223</v>
      </c>
      <c r="S28" s="225" t="s">
        <v>223</v>
      </c>
      <c r="T28" s="152" t="s">
        <v>223</v>
      </c>
      <c r="U28" s="225" t="s">
        <v>223</v>
      </c>
      <c r="V28" s="152">
        <v>1</v>
      </c>
      <c r="W28" s="225">
        <v>24.509803921568626</v>
      </c>
      <c r="X28" s="241">
        <v>4033</v>
      </c>
    </row>
    <row r="29" spans="1:24" s="178" customFormat="1" ht="15" customHeight="1">
      <c r="A29" s="106" t="s">
        <v>155</v>
      </c>
      <c r="B29" s="121">
        <v>1</v>
      </c>
      <c r="C29" s="203">
        <v>24.813895781637719</v>
      </c>
      <c r="D29" s="121">
        <v>62</v>
      </c>
      <c r="E29" s="203">
        <v>1538.4615384615386</v>
      </c>
      <c r="F29" s="121">
        <v>52</v>
      </c>
      <c r="G29" s="203">
        <v>1290.3225806451612</v>
      </c>
      <c r="H29" s="121">
        <v>10</v>
      </c>
      <c r="I29" s="203">
        <v>248.13895781637717</v>
      </c>
      <c r="J29" s="121" t="s">
        <v>223</v>
      </c>
      <c r="K29" s="203" t="s">
        <v>223</v>
      </c>
      <c r="L29" s="150" t="s">
        <v>223</v>
      </c>
      <c r="M29" s="225" t="s">
        <v>223</v>
      </c>
      <c r="N29" s="152" t="s">
        <v>223</v>
      </c>
      <c r="O29" s="225" t="s">
        <v>223</v>
      </c>
      <c r="P29" s="152">
        <v>1</v>
      </c>
      <c r="Q29" s="225">
        <v>24.813895781637719</v>
      </c>
      <c r="R29" s="152" t="s">
        <v>223</v>
      </c>
      <c r="S29" s="225" t="s">
        <v>223</v>
      </c>
      <c r="T29" s="152" t="s">
        <v>223</v>
      </c>
      <c r="U29" s="225" t="s">
        <v>223</v>
      </c>
      <c r="V29" s="152">
        <v>2</v>
      </c>
      <c r="W29" s="225">
        <v>49.627791563275437</v>
      </c>
      <c r="X29" s="241">
        <v>3904</v>
      </c>
    </row>
    <row r="30" spans="1:24" s="178" customFormat="1" ht="15" customHeight="1">
      <c r="A30" s="107" t="s">
        <v>290</v>
      </c>
      <c r="B30" s="123">
        <v>1</v>
      </c>
      <c r="C30" s="204">
        <v>35.842293906810035</v>
      </c>
      <c r="D30" s="123">
        <v>54</v>
      </c>
      <c r="E30" s="204">
        <v>1935.483870967742</v>
      </c>
      <c r="F30" s="123">
        <v>22</v>
      </c>
      <c r="G30" s="204">
        <v>788.53046594982084</v>
      </c>
      <c r="H30" s="123">
        <v>32</v>
      </c>
      <c r="I30" s="204">
        <v>1146.9534050179211</v>
      </c>
      <c r="J30" s="123" t="s">
        <v>223</v>
      </c>
      <c r="K30" s="204" t="s">
        <v>223</v>
      </c>
      <c r="L30" s="138" t="s">
        <v>223</v>
      </c>
      <c r="M30" s="226" t="s">
        <v>223</v>
      </c>
      <c r="N30" s="153" t="s">
        <v>223</v>
      </c>
      <c r="O30" s="226" t="s">
        <v>223</v>
      </c>
      <c r="P30" s="153">
        <v>3</v>
      </c>
      <c r="Q30" s="226">
        <v>107.52688172043011</v>
      </c>
      <c r="R30" s="153" t="s">
        <v>223</v>
      </c>
      <c r="S30" s="226" t="s">
        <v>223</v>
      </c>
      <c r="T30" s="153" t="s">
        <v>223</v>
      </c>
      <c r="U30" s="226" t="s">
        <v>223</v>
      </c>
      <c r="V30" s="153">
        <v>1</v>
      </c>
      <c r="W30" s="226">
        <v>35.842293906810035</v>
      </c>
      <c r="X30" s="241">
        <v>2684</v>
      </c>
    </row>
    <row r="31" spans="1:24" ht="15" customHeight="1">
      <c r="A31" s="187" t="s">
        <v>208</v>
      </c>
      <c r="B31" s="198"/>
      <c r="C31" s="210"/>
      <c r="D31" s="198"/>
      <c r="E31" s="210"/>
      <c r="F31" s="198"/>
      <c r="G31" s="210"/>
      <c r="H31" s="198"/>
      <c r="I31" s="210"/>
      <c r="J31" s="198"/>
      <c r="K31" s="210"/>
      <c r="L31" s="198"/>
      <c r="M31" s="210"/>
      <c r="N31" s="198"/>
      <c r="O31" s="210"/>
      <c r="P31" s="198"/>
      <c r="Q31" s="210"/>
      <c r="R31" s="198"/>
      <c r="S31" s="210"/>
      <c r="T31" s="198"/>
      <c r="U31" s="210"/>
      <c r="V31" s="198"/>
      <c r="W31" s="210"/>
      <c r="X31" s="188"/>
    </row>
    <row r="32" spans="1:24" ht="15" customHeight="1">
      <c r="A32" s="188"/>
      <c r="B32" s="188"/>
      <c r="C32" s="211"/>
      <c r="D32" s="188"/>
      <c r="E32" s="211"/>
      <c r="F32" s="188"/>
      <c r="G32" s="211"/>
      <c r="H32" s="188"/>
      <c r="I32" s="211"/>
      <c r="J32" s="188"/>
      <c r="K32" s="211"/>
      <c r="L32" s="188"/>
      <c r="M32" s="211"/>
      <c r="N32" s="188"/>
      <c r="O32" s="211"/>
      <c r="P32" s="188"/>
      <c r="Q32" s="211"/>
      <c r="R32" s="188"/>
      <c r="S32" s="211"/>
      <c r="T32" s="188"/>
      <c r="U32" s="211"/>
      <c r="V32" s="188"/>
      <c r="W32" s="211"/>
      <c r="X32" s="188"/>
    </row>
    <row r="33" spans="1:24" ht="15" customHeight="1">
      <c r="A33" s="188"/>
      <c r="B33" s="188"/>
      <c r="C33" s="211"/>
      <c r="D33" s="188"/>
      <c r="E33" s="211"/>
      <c r="F33" s="188"/>
      <c r="G33" s="211"/>
      <c r="H33" s="188"/>
      <c r="I33" s="211"/>
      <c r="J33" s="188"/>
      <c r="K33" s="211"/>
      <c r="L33" s="188"/>
      <c r="M33" s="211"/>
      <c r="N33" s="188"/>
      <c r="O33" s="211"/>
      <c r="P33" s="188"/>
      <c r="Q33" s="211"/>
      <c r="R33" s="188"/>
      <c r="S33" s="211"/>
      <c r="T33" s="188"/>
      <c r="U33" s="211"/>
      <c r="V33" s="188"/>
      <c r="W33" s="211"/>
      <c r="X33" s="188"/>
    </row>
    <row r="34" spans="1:24">
      <c r="A34" s="189"/>
      <c r="B34" s="132"/>
      <c r="C34" s="212"/>
      <c r="D34" s="132"/>
      <c r="E34" s="212"/>
      <c r="F34" s="132"/>
      <c r="G34" s="212"/>
      <c r="H34" s="132"/>
      <c r="I34" s="212"/>
      <c r="J34" s="132"/>
      <c r="K34" s="212"/>
      <c r="L34" s="132"/>
      <c r="M34" s="212"/>
      <c r="N34" s="132"/>
      <c r="O34" s="212"/>
      <c r="P34" s="132"/>
      <c r="Q34" s="212"/>
      <c r="R34" s="132"/>
      <c r="S34" s="212"/>
      <c r="T34" s="132"/>
      <c r="U34" s="212"/>
      <c r="V34" s="132"/>
      <c r="W34" s="212"/>
    </row>
  </sheetData>
  <mergeCells count="17">
    <mergeCell ref="S1:W1"/>
    <mergeCell ref="A2:O2"/>
    <mergeCell ref="P2:W2"/>
    <mergeCell ref="D3:O3"/>
    <mergeCell ref="P3:U3"/>
    <mergeCell ref="V3:W3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B3:C4"/>
    <mergeCell ref="X4:X5"/>
  </mergeCells>
  <phoneticPr fontId="21" type="Hiragana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65" fitToWidth="1" fitToHeight="1" orientation="portrait" usePrinterDefaults="1" blackAndWhite="1" r:id="rId1"/>
  <headerFooter alignWithMargins="0"/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V44"/>
  <sheetViews>
    <sheetView showGridLines="0" view="pageBreakPreview" zoomScaleNormal="25" zoomScaleSheetLayoutView="100" workbookViewId="0">
      <pane xSplit="1" ySplit="4" topLeftCell="F23" activePane="bottomRight" state="frozen"/>
      <selection pane="topRight"/>
      <selection pane="bottomLeft"/>
      <selection pane="bottomRight" activeCell="P23" sqref="P23"/>
    </sheetView>
  </sheetViews>
  <sheetFormatPr defaultRowHeight="13.5"/>
  <cols>
    <col min="1" max="1" width="19.00390625" style="242" customWidth="1"/>
    <col min="2" max="2" width="7.50390625" style="172" customWidth="1"/>
    <col min="3" max="3" width="9.25390625" style="172" customWidth="1"/>
    <col min="4" max="4" width="7.00390625" style="172" customWidth="1"/>
    <col min="5" max="5" width="8.375" style="172" customWidth="1"/>
    <col min="6" max="6" width="7.375" style="172" customWidth="1"/>
    <col min="7" max="7" width="9.125" style="172" customWidth="1"/>
    <col min="8" max="8" width="6.25390625" style="172" customWidth="1"/>
    <col min="9" max="9" width="10.375" style="172" bestFit="1" customWidth="1"/>
    <col min="10" max="10" width="6.75390625" style="172" customWidth="1"/>
    <col min="11" max="11" width="10.375" style="172" bestFit="1" customWidth="1"/>
    <col min="12" max="12" width="5.50390625" style="172" bestFit="1" customWidth="1"/>
    <col min="13" max="13" width="10.375" style="172" bestFit="1" customWidth="1"/>
    <col min="14" max="14" width="6.625" style="172" customWidth="1"/>
    <col min="15" max="15" width="10.375" style="172" bestFit="1" customWidth="1"/>
    <col min="16" max="16" width="7.375" style="172" customWidth="1"/>
    <col min="17" max="17" width="10.375" style="172" bestFit="1" customWidth="1"/>
    <col min="18" max="18" width="7.875" style="172" customWidth="1"/>
    <col min="19" max="19" width="10.375" style="172" bestFit="1" customWidth="1"/>
    <col min="20" max="20" width="18.50390625" style="175" customWidth="1"/>
    <col min="21" max="21" width="5.875" style="93" customWidth="1"/>
    <col min="22" max="16384" width="9.00390625" style="172" bestFit="1" customWidth="1"/>
  </cols>
  <sheetData>
    <row r="1" spans="1:22" s="242" customFormat="1" ht="18" customHeight="1">
      <c r="A1" s="244" t="s">
        <v>272</v>
      </c>
      <c r="B1" s="253"/>
      <c r="C1" s="253"/>
      <c r="D1" s="286"/>
      <c r="E1" s="286"/>
      <c r="F1" s="286"/>
      <c r="G1" s="286"/>
      <c r="H1" s="286"/>
      <c r="I1" s="286"/>
      <c r="J1" s="286"/>
      <c r="K1" s="286"/>
      <c r="L1" s="305"/>
      <c r="M1" s="309"/>
      <c r="N1" s="305"/>
      <c r="O1" s="309"/>
      <c r="P1" s="305"/>
      <c r="Q1" s="296" t="s">
        <v>180</v>
      </c>
      <c r="R1" s="296"/>
      <c r="S1" s="296"/>
      <c r="T1" s="187"/>
      <c r="U1" s="112"/>
      <c r="V1" s="112"/>
    </row>
    <row r="2" spans="1:22" ht="15" customHeight="1">
      <c r="A2" s="245"/>
      <c r="B2" s="255" t="s">
        <v>313</v>
      </c>
      <c r="C2" s="270"/>
      <c r="D2" s="287" t="s">
        <v>314</v>
      </c>
      <c r="E2" s="292"/>
      <c r="F2" s="287" t="s">
        <v>278</v>
      </c>
      <c r="G2" s="297"/>
      <c r="H2" s="298" t="s">
        <v>316</v>
      </c>
      <c r="I2" s="297"/>
      <c r="J2" s="287" t="s">
        <v>306</v>
      </c>
      <c r="K2" s="292"/>
      <c r="L2" s="287" t="s">
        <v>317</v>
      </c>
      <c r="M2" s="297"/>
      <c r="N2" s="287" t="s">
        <v>318</v>
      </c>
      <c r="O2" s="297"/>
      <c r="P2" s="287" t="s">
        <v>319</v>
      </c>
      <c r="Q2" s="292"/>
      <c r="R2" s="314" t="s">
        <v>303</v>
      </c>
      <c r="S2" s="315"/>
      <c r="T2" s="238" t="s">
        <v>86</v>
      </c>
      <c r="U2" s="132"/>
      <c r="V2" s="171"/>
    </row>
    <row r="3" spans="1:22" ht="15" customHeight="1">
      <c r="A3" s="246"/>
      <c r="B3" s="256" t="s">
        <v>305</v>
      </c>
      <c r="C3" s="271" t="s">
        <v>264</v>
      </c>
      <c r="D3" s="214" t="s">
        <v>305</v>
      </c>
      <c r="E3" s="236" t="s">
        <v>264</v>
      </c>
      <c r="F3" s="214" t="s">
        <v>305</v>
      </c>
      <c r="G3" s="236" t="s">
        <v>264</v>
      </c>
      <c r="H3" s="214" t="s">
        <v>305</v>
      </c>
      <c r="I3" s="236" t="s">
        <v>264</v>
      </c>
      <c r="J3" s="214" t="s">
        <v>305</v>
      </c>
      <c r="K3" s="236" t="s">
        <v>264</v>
      </c>
      <c r="L3" s="214" t="s">
        <v>305</v>
      </c>
      <c r="M3" s="236" t="s">
        <v>264</v>
      </c>
      <c r="N3" s="214" t="s">
        <v>305</v>
      </c>
      <c r="O3" s="236" t="s">
        <v>264</v>
      </c>
      <c r="P3" s="214" t="s">
        <v>305</v>
      </c>
      <c r="Q3" s="310" t="s">
        <v>264</v>
      </c>
      <c r="R3" s="214" t="s">
        <v>305</v>
      </c>
      <c r="S3" s="236" t="s">
        <v>264</v>
      </c>
      <c r="T3" s="238"/>
      <c r="U3" s="132"/>
      <c r="V3" s="132"/>
    </row>
    <row r="4" spans="1:22" s="243" customFormat="1" ht="15" customHeight="1">
      <c r="A4" s="247" t="s">
        <v>93</v>
      </c>
      <c r="B4" s="257">
        <v>12987</v>
      </c>
      <c r="C4" s="272">
        <f t="shared" ref="C4:C23" si="0">IF(B4="-","-",B4/$T4*100000)</f>
        <v>242.80357644975442</v>
      </c>
      <c r="D4" s="288">
        <v>4483</v>
      </c>
      <c r="E4" s="293">
        <f t="shared" ref="E4:E23" si="1">IF(D4="-","-",D4/$T4*100000)</f>
        <v>83.813693171960338</v>
      </c>
      <c r="F4" s="288">
        <v>10803</v>
      </c>
      <c r="G4" s="293">
        <f t="shared" ref="G4:G23" si="2">IF(F4="-","-",F4/$T4*100000)</f>
        <v>201.97174377351942</v>
      </c>
      <c r="H4" s="288">
        <v>5524</v>
      </c>
      <c r="I4" s="293">
        <f t="shared" ref="I4:I23" si="3">IF(H4="-","-",H4/$T4*100000)</f>
        <v>103.27611891186905</v>
      </c>
      <c r="J4" s="288">
        <v>1986</v>
      </c>
      <c r="K4" s="293">
        <f>IF(J4="-","-",J4/$T4*100000)</f>
        <v>37.130045647894995</v>
      </c>
      <c r="L4" s="288">
        <v>3028</v>
      </c>
      <c r="M4" s="293">
        <f t="shared" ref="M4:M23" si="4">IF(L4="-","-",L4/$T4*100000)</f>
        <v>56.611167281886225</v>
      </c>
      <c r="N4" s="288">
        <v>1647</v>
      </c>
      <c r="O4" s="293">
        <f>IF(N4="-","-",N4/$T4*100000)</f>
        <v>30.792137553918959</v>
      </c>
      <c r="P4" s="288">
        <v>57732</v>
      </c>
      <c r="Q4" s="311">
        <f>IF(P4="-","-",P4/$T4*100000)</f>
        <v>1079.3513571723431</v>
      </c>
      <c r="R4" s="288">
        <v>19172</v>
      </c>
      <c r="S4" s="293">
        <f>IF(R4="-","-",R4/$T4*100000)</f>
        <v>358.43768135017257</v>
      </c>
      <c r="T4" s="239">
        <v>5348768</v>
      </c>
      <c r="U4" s="189"/>
      <c r="V4" s="132"/>
    </row>
    <row r="5" spans="1:22" s="243" customFormat="1" ht="30.75" customHeight="1">
      <c r="A5" s="248" t="s">
        <v>215</v>
      </c>
      <c r="B5" s="258">
        <f>SUM(B6,B15)</f>
        <v>878</v>
      </c>
      <c r="C5" s="273">
        <f t="shared" si="0"/>
        <v>231.22605111728532</v>
      </c>
      <c r="D5" s="289">
        <f>SUM(D6,D15)</f>
        <v>232</v>
      </c>
      <c r="E5" s="294">
        <f t="shared" si="1"/>
        <v>61.098455420512749</v>
      </c>
      <c r="F5" s="289">
        <f>SUM(F6,F15)</f>
        <v>772</v>
      </c>
      <c r="G5" s="294">
        <f t="shared" si="2"/>
        <v>203.3103775199821</v>
      </c>
      <c r="H5" s="289">
        <f>SUM(H6,H15)</f>
        <v>454</v>
      </c>
      <c r="I5" s="294">
        <f t="shared" si="3"/>
        <v>119.56335672807236</v>
      </c>
      <c r="J5" s="289">
        <f>SUM(J6,J15)</f>
        <v>117</v>
      </c>
      <c r="K5" s="294">
        <f>IF(J5="-","-",J5/$T5*100000)</f>
        <v>30.81258312155169</v>
      </c>
      <c r="L5" s="289">
        <f>SUM(L6,L15)</f>
        <v>151</v>
      </c>
      <c r="M5" s="294">
        <f t="shared" si="4"/>
        <v>39.766667105592354</v>
      </c>
      <c r="N5" s="289">
        <f>SUM(N6,N15)</f>
        <v>83</v>
      </c>
      <c r="O5" s="294">
        <f>IF(N5="-","-",N5/$T5*100000)</f>
        <v>21.858499137511028</v>
      </c>
      <c r="P5" s="289">
        <f>SUM(P6,P15)</f>
        <v>4300</v>
      </c>
      <c r="Q5" s="312">
        <f>IF(P5="-","-",P5/$T5*100000)</f>
        <v>1132.4282685698483</v>
      </c>
      <c r="R5" s="289">
        <f>SUM(R6,R15)</f>
        <v>1955</v>
      </c>
      <c r="S5" s="294">
        <f>IF(R5="-","-",R5/$T5*100000)</f>
        <v>514.85982908233814</v>
      </c>
      <c r="T5" s="240">
        <v>379715</v>
      </c>
      <c r="U5" s="189"/>
      <c r="V5" s="132"/>
    </row>
    <row r="6" spans="1:22" ht="15" customHeight="1">
      <c r="A6" s="249" t="s">
        <v>270</v>
      </c>
      <c r="B6" s="259">
        <f>SUM(B7:B14)</f>
        <v>101</v>
      </c>
      <c r="C6" s="274">
        <f t="shared" si="0"/>
        <v>87.69035753355675</v>
      </c>
      <c r="D6" s="265">
        <f>SUM(D7:D14)</f>
        <v>47</v>
      </c>
      <c r="E6" s="280">
        <f t="shared" si="1"/>
        <v>40.806404000764033</v>
      </c>
      <c r="F6" s="265">
        <f>SUM(F7:F14)</f>
        <v>100</v>
      </c>
      <c r="G6" s="280">
        <f t="shared" si="2"/>
        <v>86.822136171838366</v>
      </c>
      <c r="H6" s="265">
        <f>SUM(H7:H14)</f>
        <v>94</v>
      </c>
      <c r="I6" s="280">
        <f t="shared" si="3"/>
        <v>81.612808001528066</v>
      </c>
      <c r="J6" s="265">
        <f>SUM(J7:J14)</f>
        <v>26</v>
      </c>
      <c r="K6" s="280" t="s">
        <v>279</v>
      </c>
      <c r="L6" s="265">
        <f>SUM(L7:L14)</f>
        <v>55</v>
      </c>
      <c r="M6" s="280">
        <f t="shared" si="4"/>
        <v>47.752174894511107</v>
      </c>
      <c r="N6" s="265">
        <f>SUM(N7:N14)</f>
        <v>1</v>
      </c>
      <c r="O6" s="280" t="s">
        <v>279</v>
      </c>
      <c r="P6" s="265">
        <f>SUM(P7:P14)</f>
        <v>398</v>
      </c>
      <c r="Q6" s="313" t="s">
        <v>279</v>
      </c>
      <c r="R6" s="265">
        <f>SUM(R7:R14)</f>
        <v>421</v>
      </c>
      <c r="S6" s="280" t="s">
        <v>279</v>
      </c>
      <c r="T6" s="241">
        <v>115178</v>
      </c>
      <c r="U6" s="132"/>
      <c r="V6" s="132"/>
    </row>
    <row r="7" spans="1:22" ht="15" customHeight="1">
      <c r="A7" s="110" t="s">
        <v>127</v>
      </c>
      <c r="B7" s="260">
        <v>26</v>
      </c>
      <c r="C7" s="275">
        <f t="shared" si="0"/>
        <v>56.156720447525871</v>
      </c>
      <c r="D7" s="266">
        <v>19</v>
      </c>
      <c r="E7" s="281">
        <f t="shared" si="1"/>
        <v>41.037603403961207</v>
      </c>
      <c r="F7" s="266">
        <v>38</v>
      </c>
      <c r="G7" s="281">
        <f t="shared" si="2"/>
        <v>82.075206807922413</v>
      </c>
      <c r="H7" s="266">
        <v>55</v>
      </c>
      <c r="I7" s="281">
        <f t="shared" si="3"/>
        <v>118.79306248515087</v>
      </c>
      <c r="J7" s="299">
        <v>11</v>
      </c>
      <c r="K7" s="302">
        <f t="shared" ref="K7:K23" si="5">IF(J7="-","-",J7/$T7*100000)</f>
        <v>23.758612497030175</v>
      </c>
      <c r="L7" s="306">
        <v>12</v>
      </c>
      <c r="M7" s="302">
        <f t="shared" si="4"/>
        <v>25.918486360396557</v>
      </c>
      <c r="N7" s="306">
        <v>1</v>
      </c>
      <c r="O7" s="302">
        <f t="shared" ref="O7:O23" si="6">IF(N7="-","-",N7/$T7*100000)</f>
        <v>2.1598738633663794</v>
      </c>
      <c r="P7" s="306">
        <v>61</v>
      </c>
      <c r="Q7" s="302">
        <f t="shared" ref="Q7:Q23" si="7">IF(P7="-","-",P7/$T7*100000)</f>
        <v>131.75230566534916</v>
      </c>
      <c r="R7" s="306">
        <v>100</v>
      </c>
      <c r="S7" s="302">
        <f t="shared" ref="S7:S23" si="8">IF(R7="-","-",R7/$T7*100000)</f>
        <v>215.98738633663794</v>
      </c>
      <c r="T7" s="241">
        <v>46299</v>
      </c>
      <c r="U7" s="132"/>
      <c r="V7" s="132"/>
    </row>
    <row r="8" spans="1:22" ht="15" customHeight="1">
      <c r="A8" s="106" t="s">
        <v>271</v>
      </c>
      <c r="B8" s="261">
        <v>8</v>
      </c>
      <c r="C8" s="276">
        <f t="shared" si="0"/>
        <v>109.49904188338351</v>
      </c>
      <c r="D8" s="267">
        <v>4</v>
      </c>
      <c r="E8" s="282">
        <f t="shared" si="1"/>
        <v>54.749520941691756</v>
      </c>
      <c r="F8" s="267">
        <v>9</v>
      </c>
      <c r="G8" s="282">
        <f t="shared" si="2"/>
        <v>123.18642211880646</v>
      </c>
      <c r="H8" s="267">
        <v>2</v>
      </c>
      <c r="I8" s="282">
        <f t="shared" si="3"/>
        <v>27.374760470845878</v>
      </c>
      <c r="J8" s="300" t="s">
        <v>223</v>
      </c>
      <c r="K8" s="303" t="str">
        <f t="shared" si="5"/>
        <v>-</v>
      </c>
      <c r="L8" s="307">
        <v>6</v>
      </c>
      <c r="M8" s="303">
        <f t="shared" si="4"/>
        <v>82.124281412537641</v>
      </c>
      <c r="N8" s="307" t="s">
        <v>223</v>
      </c>
      <c r="O8" s="303" t="str">
        <f t="shared" si="6"/>
        <v>-</v>
      </c>
      <c r="P8" s="307">
        <v>39</v>
      </c>
      <c r="Q8" s="303">
        <f t="shared" si="7"/>
        <v>533.80782918149464</v>
      </c>
      <c r="R8" s="307">
        <v>18</v>
      </c>
      <c r="S8" s="303">
        <f t="shared" si="8"/>
        <v>246.37284423761292</v>
      </c>
      <c r="T8" s="241">
        <v>7306</v>
      </c>
      <c r="U8" s="132"/>
      <c r="V8" s="132"/>
    </row>
    <row r="9" spans="1:22" ht="15" customHeight="1">
      <c r="A9" s="106" t="s">
        <v>273</v>
      </c>
      <c r="B9" s="261">
        <v>2</v>
      </c>
      <c r="C9" s="276">
        <f t="shared" si="0"/>
        <v>45.537340619307834</v>
      </c>
      <c r="D9" s="267">
        <v>2</v>
      </c>
      <c r="E9" s="282">
        <f t="shared" si="1"/>
        <v>45.537340619307834</v>
      </c>
      <c r="F9" s="267" t="s">
        <v>223</v>
      </c>
      <c r="G9" s="282" t="str">
        <f t="shared" si="2"/>
        <v>-</v>
      </c>
      <c r="H9" s="267">
        <v>3</v>
      </c>
      <c r="I9" s="282">
        <f t="shared" si="3"/>
        <v>68.306010928961754</v>
      </c>
      <c r="J9" s="300" t="s">
        <v>223</v>
      </c>
      <c r="K9" s="303" t="str">
        <f t="shared" si="5"/>
        <v>-</v>
      </c>
      <c r="L9" s="307">
        <v>4</v>
      </c>
      <c r="M9" s="303">
        <f t="shared" si="4"/>
        <v>91.074681238615668</v>
      </c>
      <c r="N9" s="307" t="s">
        <v>223</v>
      </c>
      <c r="O9" s="303" t="str">
        <f t="shared" si="6"/>
        <v>-</v>
      </c>
      <c r="P9" s="307">
        <v>1</v>
      </c>
      <c r="Q9" s="303">
        <f t="shared" si="7"/>
        <v>22.768670309653917</v>
      </c>
      <c r="R9" s="307">
        <v>12</v>
      </c>
      <c r="S9" s="303">
        <f t="shared" si="8"/>
        <v>273.22404371584702</v>
      </c>
      <c r="T9" s="241">
        <v>4392</v>
      </c>
      <c r="U9" s="132"/>
      <c r="V9" s="132"/>
    </row>
    <row r="10" spans="1:22" ht="15" customHeight="1">
      <c r="A10" s="106" t="s">
        <v>275</v>
      </c>
      <c r="B10" s="261">
        <v>1</v>
      </c>
      <c r="C10" s="276">
        <f t="shared" si="0"/>
        <v>21.510002151000215</v>
      </c>
      <c r="D10" s="267">
        <v>2</v>
      </c>
      <c r="E10" s="282">
        <f t="shared" si="1"/>
        <v>43.02000430200043</v>
      </c>
      <c r="F10" s="267">
        <v>1</v>
      </c>
      <c r="G10" s="282">
        <f t="shared" si="2"/>
        <v>21.510002151000215</v>
      </c>
      <c r="H10" s="267">
        <v>1</v>
      </c>
      <c r="I10" s="282">
        <f t="shared" si="3"/>
        <v>21.510002151000215</v>
      </c>
      <c r="J10" s="300" t="s">
        <v>279</v>
      </c>
      <c r="K10" s="303" t="str">
        <f t="shared" si="5"/>
        <v>-</v>
      </c>
      <c r="L10" s="307">
        <v>5</v>
      </c>
      <c r="M10" s="303">
        <f t="shared" si="4"/>
        <v>107.55001075500108</v>
      </c>
      <c r="N10" s="307" t="s">
        <v>279</v>
      </c>
      <c r="O10" s="303" t="str">
        <f t="shared" si="6"/>
        <v>-</v>
      </c>
      <c r="P10" s="307">
        <v>1</v>
      </c>
      <c r="Q10" s="303">
        <f t="shared" si="7"/>
        <v>21.510002151000215</v>
      </c>
      <c r="R10" s="307">
        <v>7</v>
      </c>
      <c r="S10" s="303">
        <f t="shared" si="8"/>
        <v>150.57001505700151</v>
      </c>
      <c r="T10" s="241">
        <v>4649</v>
      </c>
      <c r="U10" s="132"/>
      <c r="V10" s="132"/>
    </row>
    <row r="11" spans="1:22" ht="15" customHeight="1">
      <c r="A11" s="106" t="s">
        <v>143</v>
      </c>
      <c r="B11" s="261">
        <v>9</v>
      </c>
      <c r="C11" s="276">
        <f t="shared" si="0"/>
        <v>198.80715705765405</v>
      </c>
      <c r="D11" s="267">
        <v>3</v>
      </c>
      <c r="E11" s="282">
        <f t="shared" si="1"/>
        <v>66.269052352551356</v>
      </c>
      <c r="F11" s="267">
        <v>5</v>
      </c>
      <c r="G11" s="282">
        <f t="shared" si="2"/>
        <v>110.4484205875856</v>
      </c>
      <c r="H11" s="267">
        <v>3</v>
      </c>
      <c r="I11" s="282">
        <f t="shared" si="3"/>
        <v>66.269052352551356</v>
      </c>
      <c r="J11" s="300" t="s">
        <v>223</v>
      </c>
      <c r="K11" s="303" t="str">
        <f t="shared" si="5"/>
        <v>-</v>
      </c>
      <c r="L11" s="307">
        <v>4</v>
      </c>
      <c r="M11" s="303">
        <f t="shared" si="4"/>
        <v>88.358736470068479</v>
      </c>
      <c r="N11" s="307" t="s">
        <v>223</v>
      </c>
      <c r="O11" s="303" t="str">
        <f t="shared" si="6"/>
        <v>-</v>
      </c>
      <c r="P11" s="307">
        <v>51</v>
      </c>
      <c r="Q11" s="303">
        <f t="shared" si="7"/>
        <v>1126.5738899933731</v>
      </c>
      <c r="R11" s="307">
        <v>35</v>
      </c>
      <c r="S11" s="303">
        <f t="shared" si="8"/>
        <v>773.13894411309923</v>
      </c>
      <c r="T11" s="241">
        <v>4527</v>
      </c>
      <c r="U11" s="132"/>
      <c r="V11" s="132"/>
    </row>
    <row r="12" spans="1:22" ht="15" customHeight="1">
      <c r="A12" s="106" t="s">
        <v>243</v>
      </c>
      <c r="B12" s="261">
        <v>38</v>
      </c>
      <c r="C12" s="276">
        <f t="shared" si="0"/>
        <v>135.29390821376438</v>
      </c>
      <c r="D12" s="267">
        <v>11</v>
      </c>
      <c r="E12" s="282">
        <f t="shared" si="1"/>
        <v>39.164026061879156</v>
      </c>
      <c r="F12" s="267">
        <v>26</v>
      </c>
      <c r="G12" s="282">
        <f t="shared" si="2"/>
        <v>92.569516146259829</v>
      </c>
      <c r="H12" s="267">
        <v>22</v>
      </c>
      <c r="I12" s="282">
        <f t="shared" si="3"/>
        <v>78.328052123758312</v>
      </c>
      <c r="J12" s="300">
        <v>13</v>
      </c>
      <c r="K12" s="303">
        <f t="shared" si="5"/>
        <v>46.284758073129915</v>
      </c>
      <c r="L12" s="307">
        <v>8</v>
      </c>
      <c r="M12" s="303">
        <f t="shared" si="4"/>
        <v>28.482928045003028</v>
      </c>
      <c r="N12" s="307" t="s">
        <v>223</v>
      </c>
      <c r="O12" s="303" t="str">
        <f t="shared" si="6"/>
        <v>-</v>
      </c>
      <c r="P12" s="307">
        <v>171</v>
      </c>
      <c r="Q12" s="303">
        <f t="shared" si="7"/>
        <v>608.82258696193969</v>
      </c>
      <c r="R12" s="307">
        <v>166</v>
      </c>
      <c r="S12" s="303">
        <f t="shared" si="8"/>
        <v>591.02075693381278</v>
      </c>
      <c r="T12" s="241">
        <v>28087</v>
      </c>
      <c r="U12" s="132"/>
      <c r="V12" s="132"/>
    </row>
    <row r="13" spans="1:22" ht="15" customHeight="1">
      <c r="A13" s="106" t="s">
        <v>276</v>
      </c>
      <c r="B13" s="261">
        <v>2</v>
      </c>
      <c r="C13" s="276">
        <f t="shared" si="0"/>
        <v>48.065368901706321</v>
      </c>
      <c r="D13" s="267">
        <v>1</v>
      </c>
      <c r="E13" s="282">
        <f t="shared" si="1"/>
        <v>24.032684450853161</v>
      </c>
      <c r="F13" s="267">
        <v>4</v>
      </c>
      <c r="G13" s="282">
        <f t="shared" si="2"/>
        <v>96.130737803412643</v>
      </c>
      <c r="H13" s="267" t="s">
        <v>279</v>
      </c>
      <c r="I13" s="282" t="str">
        <f t="shared" si="3"/>
        <v>-</v>
      </c>
      <c r="J13" s="300" t="s">
        <v>279</v>
      </c>
      <c r="K13" s="303" t="str">
        <f t="shared" si="5"/>
        <v>-</v>
      </c>
      <c r="L13" s="307">
        <v>4</v>
      </c>
      <c r="M13" s="303">
        <f t="shared" si="4"/>
        <v>96.130737803412643</v>
      </c>
      <c r="N13" s="307" t="s">
        <v>279</v>
      </c>
      <c r="O13" s="303" t="str">
        <f t="shared" si="6"/>
        <v>-</v>
      </c>
      <c r="P13" s="307">
        <v>3</v>
      </c>
      <c r="Q13" s="303">
        <f t="shared" si="7"/>
        <v>72.098053352559475</v>
      </c>
      <c r="R13" s="307">
        <v>8</v>
      </c>
      <c r="S13" s="303">
        <f t="shared" si="8"/>
        <v>192.26147560682529</v>
      </c>
      <c r="T13" s="241">
        <v>4161</v>
      </c>
      <c r="U13" s="132"/>
      <c r="V13" s="132"/>
    </row>
    <row r="14" spans="1:22" ht="15" customHeight="1">
      <c r="A14" s="107" t="s">
        <v>277</v>
      </c>
      <c r="B14" s="262">
        <v>15</v>
      </c>
      <c r="C14" s="277">
        <f t="shared" si="0"/>
        <v>95.195785999873067</v>
      </c>
      <c r="D14" s="268">
        <v>5</v>
      </c>
      <c r="E14" s="283">
        <f t="shared" si="1"/>
        <v>31.731928666624359</v>
      </c>
      <c r="F14" s="268">
        <v>17</v>
      </c>
      <c r="G14" s="283">
        <f t="shared" si="2"/>
        <v>107.88855746652281</v>
      </c>
      <c r="H14" s="268">
        <v>8</v>
      </c>
      <c r="I14" s="283">
        <f t="shared" si="3"/>
        <v>50.771085866598973</v>
      </c>
      <c r="J14" s="301">
        <v>2</v>
      </c>
      <c r="K14" s="304">
        <f t="shared" si="5"/>
        <v>12.692771466649743</v>
      </c>
      <c r="L14" s="308">
        <v>12</v>
      </c>
      <c r="M14" s="304">
        <f t="shared" si="4"/>
        <v>76.156628799898456</v>
      </c>
      <c r="N14" s="308" t="s">
        <v>223</v>
      </c>
      <c r="O14" s="304" t="str">
        <f t="shared" si="6"/>
        <v>-</v>
      </c>
      <c r="P14" s="308">
        <v>71</v>
      </c>
      <c r="Q14" s="304">
        <f t="shared" si="7"/>
        <v>450.59338706606593</v>
      </c>
      <c r="R14" s="308">
        <v>75</v>
      </c>
      <c r="S14" s="304">
        <f t="shared" si="8"/>
        <v>475.97892999936533</v>
      </c>
      <c r="T14" s="241">
        <v>15757</v>
      </c>
      <c r="U14" s="132"/>
      <c r="V14" s="132"/>
    </row>
    <row r="15" spans="1:22" ht="15" customHeight="1">
      <c r="A15" s="250" t="s">
        <v>186</v>
      </c>
      <c r="B15" s="263">
        <v>777</v>
      </c>
      <c r="C15" s="278">
        <f t="shared" si="0"/>
        <v>293.72072715725966</v>
      </c>
      <c r="D15" s="290">
        <v>185</v>
      </c>
      <c r="E15" s="295">
        <f t="shared" si="1"/>
        <v>69.933506466014208</v>
      </c>
      <c r="F15" s="290">
        <v>672</v>
      </c>
      <c r="G15" s="295">
        <f t="shared" si="2"/>
        <v>254.02873700087324</v>
      </c>
      <c r="H15" s="290">
        <v>360</v>
      </c>
      <c r="I15" s="295">
        <f t="shared" si="3"/>
        <v>136.08682339332495</v>
      </c>
      <c r="J15" s="290">
        <v>91</v>
      </c>
      <c r="K15" s="295">
        <f t="shared" si="5"/>
        <v>34.399724802201582</v>
      </c>
      <c r="L15" s="290">
        <v>96</v>
      </c>
      <c r="M15" s="295">
        <f t="shared" si="4"/>
        <v>36.289819571553316</v>
      </c>
      <c r="N15" s="290">
        <v>82</v>
      </c>
      <c r="O15" s="295">
        <f t="shared" si="6"/>
        <v>30.997554217368457</v>
      </c>
      <c r="P15" s="290">
        <v>3902</v>
      </c>
      <c r="Q15" s="295">
        <f t="shared" si="7"/>
        <v>1475.0299580020942</v>
      </c>
      <c r="R15" s="290">
        <v>1534</v>
      </c>
      <c r="S15" s="295">
        <f t="shared" si="8"/>
        <v>579.88107523711233</v>
      </c>
      <c r="T15" s="241">
        <v>264537</v>
      </c>
      <c r="U15" s="132"/>
      <c r="V15" s="132"/>
    </row>
    <row r="16" spans="1:22" ht="30.75" customHeight="1">
      <c r="A16" s="251" t="s">
        <v>309</v>
      </c>
      <c r="B16" s="258">
        <v>49</v>
      </c>
      <c r="C16" s="273">
        <f t="shared" si="0"/>
        <v>132.11464315565263</v>
      </c>
      <c r="D16" s="289">
        <v>24</v>
      </c>
      <c r="E16" s="294">
        <f t="shared" si="1"/>
        <v>64.7092129741972</v>
      </c>
      <c r="F16" s="289">
        <v>51</v>
      </c>
      <c r="G16" s="294">
        <f t="shared" si="2"/>
        <v>137.50707757016906</v>
      </c>
      <c r="H16" s="289">
        <v>30</v>
      </c>
      <c r="I16" s="294">
        <f t="shared" si="3"/>
        <v>80.886516217746504</v>
      </c>
      <c r="J16" s="289">
        <v>5</v>
      </c>
      <c r="K16" s="294">
        <f t="shared" si="5"/>
        <v>13.481086036291085</v>
      </c>
      <c r="L16" s="289">
        <v>41</v>
      </c>
      <c r="M16" s="294">
        <f t="shared" si="4"/>
        <v>110.54490549758688</v>
      </c>
      <c r="N16" s="289">
        <v>5</v>
      </c>
      <c r="O16" s="294">
        <f t="shared" si="6"/>
        <v>13.481086036291085</v>
      </c>
      <c r="P16" s="289">
        <v>413</v>
      </c>
      <c r="Q16" s="294">
        <f t="shared" si="7"/>
        <v>1113.5377065976434</v>
      </c>
      <c r="R16" s="289">
        <v>185</v>
      </c>
      <c r="S16" s="294">
        <f t="shared" si="8"/>
        <v>498.80018334277008</v>
      </c>
      <c r="T16" s="240">
        <v>37089</v>
      </c>
      <c r="U16" s="132"/>
      <c r="V16" s="132"/>
    </row>
    <row r="17" spans="1:22" ht="15" customHeight="1">
      <c r="A17" s="249" t="s">
        <v>248</v>
      </c>
      <c r="B17" s="259">
        <f>SUM(B18:B21)</f>
        <v>49</v>
      </c>
      <c r="C17" s="274">
        <f t="shared" si="0"/>
        <v>132.11464315565263</v>
      </c>
      <c r="D17" s="265">
        <f>SUM(D18:D21)</f>
        <v>24</v>
      </c>
      <c r="E17" s="280">
        <f t="shared" si="1"/>
        <v>64.7092129741972</v>
      </c>
      <c r="F17" s="265">
        <f>SUM(F18:F21)</f>
        <v>51</v>
      </c>
      <c r="G17" s="280">
        <f t="shared" si="2"/>
        <v>137.50707757016906</v>
      </c>
      <c r="H17" s="265">
        <f>SUM(H18:H21)</f>
        <v>30</v>
      </c>
      <c r="I17" s="280">
        <f t="shared" si="3"/>
        <v>80.886516217746504</v>
      </c>
      <c r="J17" s="265">
        <f>SUM(J18:J21)</f>
        <v>5</v>
      </c>
      <c r="K17" s="280">
        <f t="shared" si="5"/>
        <v>13.481086036291085</v>
      </c>
      <c r="L17" s="265">
        <f>SUM(L18:L21)</f>
        <v>41</v>
      </c>
      <c r="M17" s="280">
        <f t="shared" si="4"/>
        <v>110.54490549758688</v>
      </c>
      <c r="N17" s="265">
        <f>SUM(N18:N21)</f>
        <v>5</v>
      </c>
      <c r="O17" s="280">
        <f t="shared" si="6"/>
        <v>13.481086036291085</v>
      </c>
      <c r="P17" s="265">
        <f>SUM(P18:P21)</f>
        <v>413</v>
      </c>
      <c r="Q17" s="280">
        <f t="shared" si="7"/>
        <v>1113.5377065976434</v>
      </c>
      <c r="R17" s="265">
        <f>SUM(R18:R21)</f>
        <v>185</v>
      </c>
      <c r="S17" s="280">
        <f t="shared" si="8"/>
        <v>498.80018334277008</v>
      </c>
      <c r="T17" s="241">
        <v>37089</v>
      </c>
      <c r="U17" s="132"/>
      <c r="V17" s="132"/>
    </row>
    <row r="18" spans="1:22" ht="15" customHeight="1">
      <c r="A18" s="110" t="s">
        <v>282</v>
      </c>
      <c r="B18" s="260">
        <v>31</v>
      </c>
      <c r="C18" s="275">
        <f t="shared" si="0"/>
        <v>180.63162801538283</v>
      </c>
      <c r="D18" s="266">
        <v>10</v>
      </c>
      <c r="E18" s="281">
        <f t="shared" si="1"/>
        <v>58.268267101736392</v>
      </c>
      <c r="F18" s="266">
        <v>29</v>
      </c>
      <c r="G18" s="281">
        <f t="shared" si="2"/>
        <v>168.97797459503556</v>
      </c>
      <c r="H18" s="266">
        <v>12</v>
      </c>
      <c r="I18" s="281">
        <f t="shared" si="3"/>
        <v>69.921920522083667</v>
      </c>
      <c r="J18" s="299">
        <v>2</v>
      </c>
      <c r="K18" s="302">
        <f t="shared" si="5"/>
        <v>11.653653420347279</v>
      </c>
      <c r="L18" s="306">
        <v>19</v>
      </c>
      <c r="M18" s="302">
        <f t="shared" si="4"/>
        <v>110.70970749329915</v>
      </c>
      <c r="N18" s="306">
        <v>5</v>
      </c>
      <c r="O18" s="302">
        <f t="shared" si="6"/>
        <v>29.134133550868196</v>
      </c>
      <c r="P18" s="306">
        <v>296</v>
      </c>
      <c r="Q18" s="302">
        <f t="shared" si="7"/>
        <v>1724.7407062113973</v>
      </c>
      <c r="R18" s="306">
        <v>109</v>
      </c>
      <c r="S18" s="302">
        <f t="shared" si="8"/>
        <v>635.12411140892675</v>
      </c>
      <c r="T18" s="241">
        <v>17162</v>
      </c>
      <c r="U18" s="132"/>
      <c r="V18" s="132"/>
    </row>
    <row r="19" spans="1:22" ht="15" customHeight="1">
      <c r="A19" s="106" t="s">
        <v>137</v>
      </c>
      <c r="B19" s="261">
        <v>3</v>
      </c>
      <c r="C19" s="276">
        <f t="shared" si="0"/>
        <v>51.212017753499488</v>
      </c>
      <c r="D19" s="267">
        <v>5</v>
      </c>
      <c r="E19" s="282">
        <f t="shared" si="1"/>
        <v>85.353362922499159</v>
      </c>
      <c r="F19" s="267">
        <v>5</v>
      </c>
      <c r="G19" s="282">
        <f t="shared" si="2"/>
        <v>85.353362922499159</v>
      </c>
      <c r="H19" s="267">
        <v>3</v>
      </c>
      <c r="I19" s="282">
        <f t="shared" si="3"/>
        <v>51.212017753499488</v>
      </c>
      <c r="J19" s="300"/>
      <c r="K19" s="303">
        <f t="shared" si="5"/>
        <v>0</v>
      </c>
      <c r="L19" s="307">
        <v>4</v>
      </c>
      <c r="M19" s="303">
        <f t="shared" si="4"/>
        <v>68.282690337999313</v>
      </c>
      <c r="N19" s="307"/>
      <c r="O19" s="303">
        <f t="shared" si="6"/>
        <v>0</v>
      </c>
      <c r="P19" s="307">
        <v>17</v>
      </c>
      <c r="Q19" s="303">
        <f t="shared" si="7"/>
        <v>290.2014339364971</v>
      </c>
      <c r="R19" s="307">
        <v>14</v>
      </c>
      <c r="S19" s="303">
        <f t="shared" si="8"/>
        <v>238.98941618299762</v>
      </c>
      <c r="T19" s="241">
        <v>5858</v>
      </c>
      <c r="U19" s="132"/>
      <c r="V19" s="132"/>
    </row>
    <row r="20" spans="1:22" ht="15" customHeight="1">
      <c r="A20" s="106" t="s">
        <v>284</v>
      </c>
      <c r="B20" s="261">
        <v>5</v>
      </c>
      <c r="C20" s="276">
        <f t="shared" si="0"/>
        <v>88.873089228581591</v>
      </c>
      <c r="D20" s="267">
        <v>3</v>
      </c>
      <c r="E20" s="282">
        <f t="shared" si="1"/>
        <v>53.323853537148956</v>
      </c>
      <c r="F20" s="267">
        <v>8</v>
      </c>
      <c r="G20" s="282">
        <f t="shared" si="2"/>
        <v>142.19694276573054</v>
      </c>
      <c r="H20" s="267">
        <v>5</v>
      </c>
      <c r="I20" s="282">
        <f t="shared" si="3"/>
        <v>88.873089228581591</v>
      </c>
      <c r="J20" s="300">
        <v>1</v>
      </c>
      <c r="K20" s="303">
        <f t="shared" si="5"/>
        <v>17.774617845716318</v>
      </c>
      <c r="L20" s="307">
        <v>7</v>
      </c>
      <c r="M20" s="303">
        <f t="shared" si="4"/>
        <v>124.4223249200142</v>
      </c>
      <c r="N20" s="307"/>
      <c r="O20" s="303">
        <f t="shared" si="6"/>
        <v>0</v>
      </c>
      <c r="P20" s="307">
        <v>27</v>
      </c>
      <c r="Q20" s="303">
        <f t="shared" si="7"/>
        <v>479.91468183434057</v>
      </c>
      <c r="R20" s="307">
        <v>19</v>
      </c>
      <c r="S20" s="303">
        <f t="shared" si="8"/>
        <v>337.71773906861</v>
      </c>
      <c r="T20" s="241">
        <v>5626</v>
      </c>
      <c r="U20" s="132"/>
      <c r="V20" s="132"/>
    </row>
    <row r="21" spans="1:22" ht="15" customHeight="1">
      <c r="A21" s="107" t="s">
        <v>161</v>
      </c>
      <c r="B21" s="262">
        <v>10</v>
      </c>
      <c r="C21" s="277">
        <f t="shared" si="0"/>
        <v>118.44131232974061</v>
      </c>
      <c r="D21" s="268">
        <v>6</v>
      </c>
      <c r="E21" s="283">
        <f t="shared" si="1"/>
        <v>71.06478739784437</v>
      </c>
      <c r="F21" s="268">
        <v>9</v>
      </c>
      <c r="G21" s="283">
        <f t="shared" si="2"/>
        <v>106.59718109676656</v>
      </c>
      <c r="H21" s="268">
        <v>10</v>
      </c>
      <c r="I21" s="283">
        <f t="shared" si="3"/>
        <v>118.44131232974061</v>
      </c>
      <c r="J21" s="301">
        <v>2</v>
      </c>
      <c r="K21" s="304">
        <f t="shared" si="5"/>
        <v>23.688262465948124</v>
      </c>
      <c r="L21" s="308">
        <v>11</v>
      </c>
      <c r="M21" s="304">
        <f t="shared" si="4"/>
        <v>130.28544356271468</v>
      </c>
      <c r="N21" s="308"/>
      <c r="O21" s="304">
        <f t="shared" si="6"/>
        <v>0</v>
      </c>
      <c r="P21" s="308">
        <v>73</v>
      </c>
      <c r="Q21" s="304">
        <f t="shared" si="7"/>
        <v>864.62158000710656</v>
      </c>
      <c r="R21" s="308">
        <v>43</v>
      </c>
      <c r="S21" s="304">
        <f t="shared" si="8"/>
        <v>509.29764301788464</v>
      </c>
      <c r="T21" s="241">
        <v>8443</v>
      </c>
      <c r="U21" s="132"/>
      <c r="V21" s="132"/>
    </row>
    <row r="22" spans="1:22" ht="30.75" customHeight="1">
      <c r="A22" s="252" t="s">
        <v>320</v>
      </c>
      <c r="B22" s="264">
        <v>32</v>
      </c>
      <c r="C22" s="279">
        <f t="shared" si="0"/>
        <v>134.86176668914362</v>
      </c>
      <c r="D22" s="264">
        <v>15</v>
      </c>
      <c r="E22" s="279">
        <f t="shared" si="1"/>
        <v>63.216453135536078</v>
      </c>
      <c r="F22" s="264">
        <v>27</v>
      </c>
      <c r="G22" s="279">
        <f t="shared" si="2"/>
        <v>113.78961564396495</v>
      </c>
      <c r="H22" s="264">
        <v>14</v>
      </c>
      <c r="I22" s="279">
        <f t="shared" si="3"/>
        <v>59.002022926500338</v>
      </c>
      <c r="J22" s="264">
        <v>5</v>
      </c>
      <c r="K22" s="279">
        <f t="shared" si="5"/>
        <v>21.072151045178693</v>
      </c>
      <c r="L22" s="264">
        <v>40</v>
      </c>
      <c r="M22" s="279">
        <f t="shared" si="4"/>
        <v>168.57720836142954</v>
      </c>
      <c r="N22" s="264">
        <v>7</v>
      </c>
      <c r="O22" s="279">
        <f t="shared" si="6"/>
        <v>29.501011463250169</v>
      </c>
      <c r="P22" s="264">
        <v>169</v>
      </c>
      <c r="Q22" s="279">
        <f t="shared" si="7"/>
        <v>712.23870532703972</v>
      </c>
      <c r="R22" s="264">
        <v>90</v>
      </c>
      <c r="S22" s="279">
        <f t="shared" si="8"/>
        <v>379.29871881321645</v>
      </c>
      <c r="T22" s="240">
        <v>23728</v>
      </c>
      <c r="U22" s="132"/>
      <c r="V22" s="132"/>
    </row>
    <row r="23" spans="1:22" ht="15" customHeight="1">
      <c r="A23" s="100" t="s">
        <v>206</v>
      </c>
      <c r="B23" s="265">
        <f>SUM(B24:B28)</f>
        <v>32</v>
      </c>
      <c r="C23" s="280">
        <f t="shared" si="0"/>
        <v>134.86176668914362</v>
      </c>
      <c r="D23" s="265">
        <f>SUM(D24:D28)</f>
        <v>15</v>
      </c>
      <c r="E23" s="280">
        <f t="shared" si="1"/>
        <v>63.216453135536078</v>
      </c>
      <c r="F23" s="265">
        <f>SUM(F24:F28)</f>
        <v>27</v>
      </c>
      <c r="G23" s="280">
        <f t="shared" si="2"/>
        <v>113.78961564396495</v>
      </c>
      <c r="H23" s="265">
        <v>14</v>
      </c>
      <c r="I23" s="280">
        <f t="shared" si="3"/>
        <v>59.002022926500338</v>
      </c>
      <c r="J23" s="265">
        <v>5</v>
      </c>
      <c r="K23" s="280">
        <f t="shared" si="5"/>
        <v>21.072151045178693</v>
      </c>
      <c r="L23" s="265">
        <v>40</v>
      </c>
      <c r="M23" s="280">
        <f t="shared" si="4"/>
        <v>168.57720836142954</v>
      </c>
      <c r="N23" s="265">
        <v>7</v>
      </c>
      <c r="O23" s="280">
        <f t="shared" si="6"/>
        <v>29.501011463250169</v>
      </c>
      <c r="P23" s="265">
        <v>169</v>
      </c>
      <c r="Q23" s="280">
        <f t="shared" si="7"/>
        <v>712.23870532703972</v>
      </c>
      <c r="R23" s="265">
        <v>90</v>
      </c>
      <c r="S23" s="280">
        <f t="shared" si="8"/>
        <v>379.29871881321645</v>
      </c>
      <c r="T23" s="241">
        <v>23728</v>
      </c>
      <c r="U23" s="132"/>
      <c r="V23" s="132"/>
    </row>
    <row r="24" spans="1:22" ht="15" customHeight="1">
      <c r="A24" s="101" t="s">
        <v>287</v>
      </c>
      <c r="B24" s="266">
        <v>21</v>
      </c>
      <c r="C24" s="281">
        <v>250</v>
      </c>
      <c r="D24" s="266">
        <v>8</v>
      </c>
      <c r="E24" s="281">
        <v>95.238095238095241</v>
      </c>
      <c r="F24" s="266">
        <v>17</v>
      </c>
      <c r="G24" s="281">
        <v>202.38095238095235</v>
      </c>
      <c r="H24" s="266">
        <v>8</v>
      </c>
      <c r="I24" s="281">
        <v>95.238095238095241</v>
      </c>
      <c r="J24" s="299">
        <v>5</v>
      </c>
      <c r="K24" s="302">
        <v>59.523809523809533</v>
      </c>
      <c r="L24" s="306">
        <v>18</v>
      </c>
      <c r="M24" s="302">
        <v>214.28571428571431</v>
      </c>
      <c r="N24" s="306">
        <v>6</v>
      </c>
      <c r="O24" s="302">
        <v>71.428571428571431</v>
      </c>
      <c r="P24" s="306">
        <v>114</v>
      </c>
      <c r="Q24" s="302">
        <v>1357.1428571428571</v>
      </c>
      <c r="R24" s="306">
        <v>63</v>
      </c>
      <c r="S24" s="302">
        <v>750</v>
      </c>
      <c r="T24" s="241">
        <v>8241</v>
      </c>
      <c r="U24" s="132"/>
      <c r="V24" s="132"/>
    </row>
    <row r="25" spans="1:22" ht="15" customHeight="1">
      <c r="A25" s="102" t="s">
        <v>288</v>
      </c>
      <c r="B25" s="267">
        <v>2</v>
      </c>
      <c r="C25" s="282">
        <v>40.160642570281126</v>
      </c>
      <c r="D25" s="267">
        <v>3</v>
      </c>
      <c r="E25" s="282">
        <v>60.24096385542169</v>
      </c>
      <c r="F25" s="267" t="s">
        <v>279</v>
      </c>
      <c r="G25" s="282">
        <v>0</v>
      </c>
      <c r="H25" s="267">
        <v>1</v>
      </c>
      <c r="I25" s="282">
        <v>20.080321285140563</v>
      </c>
      <c r="J25" s="300" t="s">
        <v>279</v>
      </c>
      <c r="K25" s="303">
        <v>0</v>
      </c>
      <c r="L25" s="307">
        <v>5</v>
      </c>
      <c r="M25" s="303">
        <v>100.40160642570279</v>
      </c>
      <c r="N25" s="307" t="s">
        <v>279</v>
      </c>
      <c r="O25" s="303">
        <v>0</v>
      </c>
      <c r="P25" s="307">
        <v>4</v>
      </c>
      <c r="Q25" s="303">
        <v>80.321285140562253</v>
      </c>
      <c r="R25" s="307">
        <v>8</v>
      </c>
      <c r="S25" s="303">
        <v>160.64257028112451</v>
      </c>
      <c r="T25" s="241">
        <v>4866</v>
      </c>
      <c r="U25" s="132"/>
      <c r="V25" s="132"/>
    </row>
    <row r="26" spans="1:22" ht="15" customHeight="1">
      <c r="A26" s="102" t="s">
        <v>191</v>
      </c>
      <c r="B26" s="267">
        <v>3</v>
      </c>
      <c r="C26" s="282">
        <v>73.529411764705884</v>
      </c>
      <c r="D26" s="267">
        <v>1</v>
      </c>
      <c r="E26" s="282">
        <v>24.509803921568626</v>
      </c>
      <c r="F26" s="267">
        <v>5</v>
      </c>
      <c r="G26" s="282">
        <v>122.54901960784314</v>
      </c>
      <c r="H26" s="267">
        <v>1</v>
      </c>
      <c r="I26" s="282">
        <v>24.509803921568626</v>
      </c>
      <c r="J26" s="300" t="s">
        <v>279</v>
      </c>
      <c r="K26" s="303">
        <v>0</v>
      </c>
      <c r="L26" s="307">
        <v>7</v>
      </c>
      <c r="M26" s="303">
        <v>171.56862745098039</v>
      </c>
      <c r="N26" s="307" t="s">
        <v>279</v>
      </c>
      <c r="O26" s="303">
        <v>0</v>
      </c>
      <c r="P26" s="307">
        <v>17</v>
      </c>
      <c r="Q26" s="303">
        <v>416.66666666666669</v>
      </c>
      <c r="R26" s="307">
        <v>7</v>
      </c>
      <c r="S26" s="303">
        <v>171.56862745098039</v>
      </c>
      <c r="T26" s="241">
        <v>4033</v>
      </c>
      <c r="U26" s="132"/>
      <c r="V26" s="132"/>
    </row>
    <row r="27" spans="1:22" ht="15" customHeight="1">
      <c r="A27" s="102" t="s">
        <v>155</v>
      </c>
      <c r="B27" s="267">
        <v>2</v>
      </c>
      <c r="C27" s="282">
        <v>49.627791563275437</v>
      </c>
      <c r="D27" s="267">
        <v>1</v>
      </c>
      <c r="E27" s="282">
        <v>24.813895781637719</v>
      </c>
      <c r="F27" s="267">
        <v>4</v>
      </c>
      <c r="G27" s="282">
        <v>99.255583126550874</v>
      </c>
      <c r="H27" s="267" t="s">
        <v>279</v>
      </c>
      <c r="I27" s="282">
        <v>0</v>
      </c>
      <c r="J27" s="300" t="s">
        <v>279</v>
      </c>
      <c r="K27" s="303">
        <v>0</v>
      </c>
      <c r="L27" s="307">
        <v>5</v>
      </c>
      <c r="M27" s="303">
        <v>124.06947890818859</v>
      </c>
      <c r="N27" s="307">
        <v>1</v>
      </c>
      <c r="O27" s="303">
        <v>24.813895781637719</v>
      </c>
      <c r="P27" s="307">
        <v>18</v>
      </c>
      <c r="Q27" s="303">
        <v>446.65012406947892</v>
      </c>
      <c r="R27" s="307">
        <v>4</v>
      </c>
      <c r="S27" s="303">
        <v>99.255583126550874</v>
      </c>
      <c r="T27" s="241">
        <v>3904</v>
      </c>
      <c r="U27" s="132"/>
      <c r="V27" s="132"/>
    </row>
    <row r="28" spans="1:22" ht="15" customHeight="1">
      <c r="A28" s="103" t="s">
        <v>290</v>
      </c>
      <c r="B28" s="268">
        <v>4</v>
      </c>
      <c r="C28" s="283">
        <v>143.36917562724014</v>
      </c>
      <c r="D28" s="268">
        <v>2</v>
      </c>
      <c r="E28" s="283">
        <v>71.68458781362007</v>
      </c>
      <c r="F28" s="268">
        <v>1</v>
      </c>
      <c r="G28" s="283">
        <v>35.842293906810035</v>
      </c>
      <c r="H28" s="268">
        <v>4</v>
      </c>
      <c r="I28" s="283">
        <v>143.36917562724014</v>
      </c>
      <c r="J28" s="301" t="s">
        <v>279</v>
      </c>
      <c r="K28" s="304">
        <v>0</v>
      </c>
      <c r="L28" s="308">
        <v>5</v>
      </c>
      <c r="M28" s="304">
        <v>179.21146953405017</v>
      </c>
      <c r="N28" s="308" t="s">
        <v>279</v>
      </c>
      <c r="O28" s="304">
        <v>0</v>
      </c>
      <c r="P28" s="308">
        <v>16</v>
      </c>
      <c r="Q28" s="304">
        <v>573.47670250896056</v>
      </c>
      <c r="R28" s="308">
        <v>8</v>
      </c>
      <c r="S28" s="304">
        <v>286.73835125448028</v>
      </c>
      <c r="T28" s="241">
        <v>2684</v>
      </c>
      <c r="U28" s="132"/>
      <c r="V28" s="132"/>
    </row>
    <row r="29" spans="1:22" ht="15" customHeight="1">
      <c r="A29" s="253"/>
      <c r="B29" s="254"/>
      <c r="C29" s="284"/>
      <c r="D29" s="291"/>
      <c r="E29" s="296"/>
      <c r="F29" s="291"/>
      <c r="G29" s="296"/>
      <c r="H29" s="291"/>
      <c r="I29" s="296"/>
      <c r="J29" s="291"/>
      <c r="K29" s="296"/>
      <c r="L29" s="291"/>
      <c r="M29" s="296"/>
      <c r="N29" s="291"/>
      <c r="O29" s="296"/>
      <c r="P29" s="291"/>
      <c r="Q29" s="296"/>
      <c r="R29" s="291"/>
      <c r="S29" s="296"/>
      <c r="T29" s="316"/>
      <c r="U29" s="132"/>
      <c r="V29" s="132"/>
    </row>
    <row r="30" spans="1:22" ht="15" customHeight="1">
      <c r="A30" s="237" t="s">
        <v>321</v>
      </c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269"/>
      <c r="Q30" s="285"/>
      <c r="R30" s="269"/>
      <c r="S30" s="285"/>
      <c r="T30" s="317"/>
      <c r="U30" s="132"/>
      <c r="V30" s="132"/>
    </row>
    <row r="31" spans="1:22" ht="15" customHeight="1">
      <c r="A31" s="187"/>
      <c r="B31" s="269"/>
      <c r="C31" s="285"/>
      <c r="D31" s="269"/>
      <c r="E31" s="285"/>
      <c r="F31" s="285"/>
      <c r="G31" s="285"/>
      <c r="H31" s="285"/>
      <c r="I31" s="285"/>
      <c r="J31" s="269"/>
      <c r="K31" s="285"/>
      <c r="L31" s="269"/>
      <c r="M31" s="285"/>
      <c r="N31" s="269"/>
      <c r="O31" s="285"/>
      <c r="P31" s="269"/>
      <c r="Q31" s="285"/>
      <c r="R31" s="269"/>
      <c r="S31" s="285"/>
      <c r="T31" s="317"/>
      <c r="U31" s="132"/>
      <c r="V31" s="132"/>
    </row>
    <row r="32" spans="1:22" ht="15" customHeight="1">
      <c r="A32" s="254" t="s">
        <v>322</v>
      </c>
      <c r="B32" s="269" t="s">
        <v>4</v>
      </c>
      <c r="C32" s="285"/>
      <c r="D32" s="269"/>
      <c r="E32" s="285"/>
      <c r="F32" s="285"/>
      <c r="G32" s="285"/>
      <c r="H32" s="285"/>
      <c r="I32" s="285"/>
      <c r="J32" s="269"/>
      <c r="K32" s="285"/>
      <c r="L32" s="269"/>
      <c r="M32" s="285"/>
      <c r="N32" s="269"/>
      <c r="O32" s="285"/>
      <c r="P32" s="269"/>
      <c r="Q32" s="285"/>
      <c r="R32" s="269"/>
      <c r="S32" s="285"/>
      <c r="T32" s="317"/>
      <c r="U32" s="93"/>
      <c r="V32" s="132"/>
    </row>
    <row r="33" spans="1:22" ht="15" customHeight="1">
      <c r="A33" s="187"/>
      <c r="B33" s="269" t="s">
        <v>323</v>
      </c>
      <c r="C33" s="285"/>
      <c r="D33" s="269"/>
      <c r="E33" s="285"/>
      <c r="F33" s="285"/>
      <c r="G33" s="285"/>
      <c r="H33" s="285"/>
      <c r="I33" s="285"/>
      <c r="J33" s="269"/>
      <c r="K33" s="285"/>
      <c r="L33" s="269"/>
      <c r="M33" s="285"/>
      <c r="N33" s="269"/>
      <c r="O33" s="285"/>
      <c r="P33" s="269"/>
      <c r="Q33" s="285"/>
      <c r="R33" s="269"/>
      <c r="S33" s="285"/>
      <c r="T33" s="317"/>
      <c r="U33" s="93"/>
      <c r="V33" s="132"/>
    </row>
    <row r="34" spans="1:22" ht="15" customHeight="1">
      <c r="A34" s="187"/>
      <c r="B34" s="269" t="s">
        <v>296</v>
      </c>
      <c r="C34" s="285"/>
      <c r="D34" s="269"/>
      <c r="E34" s="285"/>
      <c r="F34" s="285"/>
      <c r="G34" s="285"/>
      <c r="H34" s="285"/>
      <c r="I34" s="285"/>
      <c r="J34" s="269"/>
      <c r="K34" s="285"/>
      <c r="L34" s="269"/>
      <c r="M34" s="285"/>
      <c r="N34" s="269"/>
      <c r="O34" s="285"/>
      <c r="P34" s="269"/>
      <c r="Q34" s="285"/>
      <c r="R34" s="269"/>
      <c r="S34" s="285"/>
      <c r="T34" s="317"/>
      <c r="U34" s="93"/>
      <c r="V34" s="132"/>
    </row>
    <row r="35" spans="1:22" ht="15" customHeight="1">
      <c r="A35" s="187"/>
      <c r="B35" s="269" t="s">
        <v>88</v>
      </c>
      <c r="C35" s="285"/>
      <c r="D35" s="269"/>
      <c r="E35" s="285"/>
      <c r="F35" s="285"/>
      <c r="G35" s="285"/>
      <c r="H35" s="285"/>
      <c r="I35" s="285"/>
      <c r="J35" s="269"/>
      <c r="K35" s="285"/>
      <c r="L35" s="269"/>
      <c r="M35" s="285"/>
      <c r="N35" s="269"/>
      <c r="O35" s="285"/>
      <c r="P35" s="269"/>
      <c r="Q35" s="285"/>
      <c r="R35" s="269"/>
      <c r="S35" s="285"/>
      <c r="T35" s="317"/>
      <c r="U35" s="93"/>
      <c r="V35" s="132"/>
    </row>
    <row r="36" spans="1:22" ht="15" customHeight="1">
      <c r="A36" s="187"/>
      <c r="B36" s="269"/>
      <c r="C36" s="285"/>
      <c r="D36" s="269"/>
      <c r="E36" s="285"/>
      <c r="F36" s="285"/>
      <c r="G36" s="285"/>
      <c r="H36" s="285"/>
      <c r="I36" s="285"/>
      <c r="J36" s="269"/>
      <c r="K36" s="285"/>
      <c r="L36" s="269"/>
      <c r="M36" s="285"/>
      <c r="N36" s="269"/>
      <c r="O36" s="285"/>
      <c r="P36" s="269"/>
      <c r="Q36" s="285"/>
      <c r="R36" s="269"/>
      <c r="S36" s="285"/>
      <c r="T36" s="317"/>
      <c r="U36" s="93"/>
      <c r="V36" s="132"/>
    </row>
    <row r="37" spans="1:22" ht="15" customHeight="1">
      <c r="A37" s="187"/>
      <c r="B37" s="269"/>
      <c r="C37" s="285"/>
      <c r="D37" s="269"/>
      <c r="E37" s="285"/>
      <c r="F37" s="285"/>
      <c r="G37" s="285"/>
      <c r="H37" s="285"/>
      <c r="I37" s="285"/>
      <c r="J37" s="269"/>
      <c r="K37" s="285"/>
      <c r="L37" s="269"/>
      <c r="M37" s="285"/>
      <c r="N37" s="269"/>
      <c r="O37" s="285"/>
      <c r="P37" s="269"/>
      <c r="Q37" s="285"/>
      <c r="R37" s="269"/>
      <c r="S37" s="285"/>
      <c r="T37" s="317"/>
      <c r="U37" s="93"/>
      <c r="V37" s="132"/>
    </row>
    <row r="38" spans="1:22" ht="15" customHeight="1">
      <c r="A38" s="187"/>
      <c r="B38" s="269"/>
      <c r="C38" s="285"/>
      <c r="D38" s="269"/>
      <c r="E38" s="285"/>
      <c r="F38" s="285"/>
      <c r="G38" s="285"/>
      <c r="H38" s="285"/>
      <c r="I38" s="285"/>
      <c r="J38" s="269"/>
      <c r="K38" s="285"/>
      <c r="L38" s="269"/>
      <c r="M38" s="285"/>
      <c r="N38" s="269"/>
      <c r="O38" s="285"/>
      <c r="P38" s="269"/>
      <c r="Q38" s="285"/>
      <c r="R38" s="269"/>
      <c r="S38" s="285"/>
      <c r="T38" s="317"/>
      <c r="U38" s="93"/>
      <c r="V38" s="132"/>
    </row>
    <row r="39" spans="1:22">
      <c r="A39" s="112"/>
      <c r="B39" s="132"/>
      <c r="C39" s="212"/>
      <c r="D39" s="132"/>
      <c r="E39" s="212"/>
      <c r="F39" s="212"/>
      <c r="G39" s="212"/>
      <c r="H39" s="212"/>
      <c r="I39" s="212"/>
      <c r="J39" s="132"/>
      <c r="K39" s="212"/>
      <c r="L39" s="132"/>
      <c r="M39" s="212"/>
      <c r="N39" s="132"/>
      <c r="O39" s="212"/>
      <c r="P39" s="132"/>
      <c r="Q39" s="212"/>
      <c r="R39" s="132"/>
      <c r="S39" s="212"/>
      <c r="T39" s="175"/>
      <c r="U39" s="93"/>
      <c r="V39" s="132"/>
    </row>
    <row r="40" spans="1:22">
      <c r="A40" s="112"/>
      <c r="B40" s="132"/>
      <c r="C40" s="212"/>
      <c r="D40" s="132"/>
      <c r="E40" s="212"/>
      <c r="F40" s="212"/>
      <c r="G40" s="212"/>
      <c r="H40" s="212"/>
      <c r="I40" s="212"/>
      <c r="J40" s="132"/>
      <c r="K40" s="212"/>
      <c r="L40" s="132"/>
      <c r="M40" s="212"/>
      <c r="N40" s="132"/>
      <c r="O40" s="212"/>
      <c r="P40" s="132"/>
      <c r="Q40" s="212"/>
      <c r="R40" s="132"/>
      <c r="S40" s="212"/>
      <c r="T40" s="175"/>
      <c r="U40" s="93"/>
      <c r="V40" s="132"/>
    </row>
    <row r="41" spans="1:22">
      <c r="A41" s="112"/>
      <c r="B41" s="132"/>
      <c r="C41" s="212"/>
      <c r="D41" s="132"/>
      <c r="E41" s="212"/>
      <c r="F41" s="212"/>
      <c r="G41" s="212"/>
      <c r="H41" s="212"/>
      <c r="I41" s="212"/>
      <c r="J41" s="132"/>
      <c r="K41" s="212"/>
      <c r="L41" s="132"/>
      <c r="M41" s="212"/>
      <c r="N41" s="132"/>
      <c r="O41" s="212"/>
      <c r="P41" s="132"/>
      <c r="Q41" s="212"/>
      <c r="R41" s="132"/>
      <c r="S41" s="212"/>
      <c r="T41" s="175"/>
      <c r="U41" s="93"/>
      <c r="V41" s="132"/>
    </row>
    <row r="42" spans="1:22">
      <c r="A42" s="112"/>
      <c r="B42" s="132"/>
      <c r="C42" s="212"/>
      <c r="D42" s="132"/>
      <c r="E42" s="212"/>
      <c r="F42" s="212"/>
      <c r="G42" s="212"/>
      <c r="H42" s="212"/>
      <c r="I42" s="212"/>
      <c r="J42" s="132"/>
      <c r="K42" s="212"/>
      <c r="L42" s="132"/>
      <c r="M42" s="212"/>
      <c r="N42" s="132"/>
      <c r="O42" s="212"/>
      <c r="P42" s="132"/>
      <c r="Q42" s="212"/>
      <c r="R42" s="132"/>
      <c r="S42" s="212"/>
      <c r="T42" s="175"/>
      <c r="U42" s="93"/>
      <c r="V42" s="132"/>
    </row>
    <row r="43" spans="1:22">
      <c r="A43" s="112"/>
      <c r="B43" s="132"/>
      <c r="C43" s="212"/>
      <c r="D43" s="132"/>
      <c r="E43" s="212"/>
      <c r="F43" s="212"/>
      <c r="G43" s="212"/>
      <c r="H43" s="212"/>
      <c r="I43" s="212"/>
      <c r="J43" s="132"/>
      <c r="K43" s="212"/>
      <c r="L43" s="132"/>
      <c r="M43" s="212"/>
      <c r="N43" s="132"/>
      <c r="O43" s="212"/>
      <c r="P43" s="132"/>
      <c r="Q43" s="212"/>
      <c r="R43" s="132"/>
      <c r="S43" s="212"/>
      <c r="T43" s="175"/>
      <c r="U43" s="93"/>
      <c r="V43" s="132"/>
    </row>
    <row r="44" spans="1:22">
      <c r="A44" s="112"/>
      <c r="B44" s="132"/>
      <c r="C44" s="212"/>
      <c r="D44" s="132"/>
      <c r="E44" s="212"/>
      <c r="F44" s="212"/>
      <c r="G44" s="212"/>
      <c r="H44" s="212"/>
      <c r="I44" s="212"/>
      <c r="J44" s="132"/>
      <c r="K44" s="212"/>
      <c r="L44" s="132"/>
      <c r="M44" s="212"/>
      <c r="N44" s="132"/>
      <c r="O44" s="212"/>
      <c r="P44" s="132"/>
      <c r="Q44" s="212"/>
      <c r="R44" s="132"/>
      <c r="S44" s="212"/>
      <c r="T44" s="175"/>
      <c r="U44" s="93"/>
      <c r="V44" s="132"/>
    </row>
  </sheetData>
  <mergeCells count="12">
    <mergeCell ref="Q1:S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A30:O30"/>
    <mergeCell ref="T2:T3"/>
  </mergeCells>
  <phoneticPr fontId="21" type="Hiragana"/>
  <printOptions horizontalCentered="1" verticalCentered="1"/>
  <pageMargins left="0.78740157480314965" right="0.35433070866141736" top="0.78740157480314965" bottom="0.78740157480314965" header="0.51181102362204722" footer="0.51181102362204722"/>
  <pageSetup paperSize="9" scale="81" fitToWidth="1" fitToHeight="1" orientation="portrait" usePrinterDefaults="1" blackAndWhite="1" r:id="rId1"/>
  <headerFooter alignWithMargins="0"/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G306"/>
  <sheetViews>
    <sheetView showGridLines="0" view="pageBreakPreview" zoomScale="80" zoomScaleNormal="90" zoomScaleSheetLayoutView="80" workbookViewId="0">
      <pane xSplit="1" ySplit="3" topLeftCell="B4" activePane="bottomRight" state="frozen"/>
      <selection pane="topRight"/>
      <selection pane="bottomLeft"/>
      <selection pane="bottomRight" activeCell="E7" sqref="E7"/>
    </sheetView>
  </sheetViews>
  <sheetFormatPr defaultRowHeight="13.5"/>
  <cols>
    <col min="1" max="1" width="19.625" style="242" customWidth="1"/>
    <col min="2" max="2" width="14.50390625" style="318" customWidth="1"/>
    <col min="3" max="3" width="7.50390625" style="178" customWidth="1"/>
    <col min="4" max="4" width="4.625" style="178" customWidth="1"/>
    <col min="5" max="5" width="7.50390625" style="178" customWidth="1"/>
    <col min="6" max="6" width="4.625" style="178" customWidth="1"/>
    <col min="7" max="7" width="8.375" style="178" customWidth="1"/>
    <col min="8" max="8" width="6.00390625" style="178" customWidth="1"/>
    <col min="9" max="9" width="6.25390625" style="178" customWidth="1"/>
    <col min="10" max="10" width="6.75390625" style="178" customWidth="1"/>
    <col min="11" max="12" width="4.625" style="178" customWidth="1"/>
    <col min="13" max="13" width="5.625" style="178" customWidth="1"/>
    <col min="14" max="17" width="4.625" style="178" customWidth="1"/>
    <col min="18" max="18" width="6.125" style="178" customWidth="1"/>
    <col min="19" max="20" width="6.875" style="178" customWidth="1"/>
    <col min="21" max="21" width="9.125" style="178" customWidth="1"/>
    <col min="22" max="22" width="4.625" style="319" customWidth="1"/>
    <col min="23" max="23" width="5.375" style="132" customWidth="1"/>
    <col min="24" max="24" width="5.375" style="178" customWidth="1"/>
    <col min="25" max="25" width="5.75390625" style="178" customWidth="1"/>
    <col min="26" max="26" width="5.50390625" style="178" customWidth="1"/>
    <col min="27" max="33" width="4.625" style="178" customWidth="1"/>
    <col min="34" max="16384" width="9.00390625" style="172" bestFit="1" customWidth="1"/>
  </cols>
  <sheetData>
    <row r="1" spans="1:33" s="242" customFormat="1" ht="28.5" customHeight="1">
      <c r="A1" s="253" t="s">
        <v>324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187"/>
      <c r="N1" s="343"/>
      <c r="O1" s="187"/>
      <c r="P1" s="343"/>
      <c r="Q1" s="187"/>
      <c r="R1" s="343"/>
      <c r="S1" s="325"/>
      <c r="T1" s="325"/>
      <c r="U1" s="325"/>
      <c r="V1" s="187"/>
      <c r="W1" s="357" t="s">
        <v>325</v>
      </c>
      <c r="X1" s="357"/>
      <c r="Y1" s="357"/>
      <c r="Z1" s="357"/>
      <c r="AA1" s="357"/>
      <c r="AB1" s="325"/>
      <c r="AC1" s="325"/>
      <c r="AD1" s="325"/>
      <c r="AE1" s="325"/>
      <c r="AF1" s="325"/>
      <c r="AG1" s="362"/>
    </row>
    <row r="2" spans="1:33" s="242" customFormat="1" ht="15" customHeight="1">
      <c r="A2" s="256"/>
      <c r="B2" s="256"/>
      <c r="C2" s="333" t="s">
        <v>313</v>
      </c>
      <c r="D2" s="333" t="s">
        <v>314</v>
      </c>
      <c r="E2" s="341" t="s">
        <v>315</v>
      </c>
      <c r="F2" s="333" t="s">
        <v>71</v>
      </c>
      <c r="G2" s="333" t="s">
        <v>274</v>
      </c>
      <c r="H2" s="333" t="s">
        <v>114</v>
      </c>
      <c r="I2" s="333" t="s">
        <v>154</v>
      </c>
      <c r="J2" s="333" t="s">
        <v>291</v>
      </c>
      <c r="K2" s="333" t="s">
        <v>326</v>
      </c>
      <c r="L2" s="333" t="s">
        <v>327</v>
      </c>
      <c r="M2" s="333" t="s">
        <v>316</v>
      </c>
      <c r="N2" s="333" t="s">
        <v>32</v>
      </c>
      <c r="O2" s="333" t="s">
        <v>328</v>
      </c>
      <c r="P2" s="333" t="s">
        <v>329</v>
      </c>
      <c r="Q2" s="333" t="s">
        <v>79</v>
      </c>
      <c r="R2" s="333" t="s">
        <v>330</v>
      </c>
      <c r="S2" s="333" t="s">
        <v>331</v>
      </c>
      <c r="T2" s="333" t="s">
        <v>38</v>
      </c>
      <c r="U2" s="333" t="s">
        <v>332</v>
      </c>
      <c r="V2" s="180" t="s">
        <v>333</v>
      </c>
      <c r="W2" s="191"/>
      <c r="X2" s="191"/>
      <c r="Y2" s="191"/>
      <c r="Z2" s="191"/>
      <c r="AA2" s="227"/>
      <c r="AB2" s="325"/>
      <c r="AC2" s="325"/>
      <c r="AD2" s="325"/>
      <c r="AE2" s="325"/>
      <c r="AF2" s="325"/>
      <c r="AG2" s="362"/>
    </row>
    <row r="3" spans="1:33" ht="63" customHeight="1">
      <c r="A3" s="256"/>
      <c r="B3" s="256"/>
      <c r="C3" s="333"/>
      <c r="D3" s="333"/>
      <c r="E3" s="341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 t="s">
        <v>285</v>
      </c>
      <c r="W3" s="333" t="s">
        <v>334</v>
      </c>
      <c r="X3" s="333" t="s">
        <v>266</v>
      </c>
      <c r="Y3" s="341" t="s">
        <v>335</v>
      </c>
      <c r="Z3" s="341" t="s">
        <v>336</v>
      </c>
      <c r="AA3" s="341" t="s">
        <v>337</v>
      </c>
      <c r="AB3" s="340"/>
      <c r="AC3" s="340"/>
      <c r="AD3" s="340"/>
      <c r="AE3" s="340"/>
      <c r="AF3" s="340"/>
    </row>
    <row r="4" spans="1:33" s="243" customFormat="1" ht="16.5" customHeight="1">
      <c r="A4" s="320" t="s">
        <v>93</v>
      </c>
      <c r="B4" s="326" t="s">
        <v>13</v>
      </c>
      <c r="C4" s="334">
        <v>45</v>
      </c>
      <c r="D4" s="334">
        <v>14</v>
      </c>
      <c r="E4" s="334">
        <v>208</v>
      </c>
      <c r="F4" s="334">
        <v>89</v>
      </c>
      <c r="G4" s="334">
        <v>1504</v>
      </c>
      <c r="H4" s="334">
        <v>12</v>
      </c>
      <c r="I4" s="334">
        <v>44</v>
      </c>
      <c r="J4" s="334">
        <v>23</v>
      </c>
      <c r="K4" s="334">
        <v>11</v>
      </c>
      <c r="L4" s="334">
        <v>12</v>
      </c>
      <c r="M4" s="334">
        <v>47</v>
      </c>
      <c r="N4" s="334">
        <v>20</v>
      </c>
      <c r="O4" s="334">
        <v>1</v>
      </c>
      <c r="P4" s="334">
        <v>88</v>
      </c>
      <c r="Q4" s="334" t="s">
        <v>223</v>
      </c>
      <c r="R4" s="344">
        <v>241</v>
      </c>
      <c r="S4" s="334">
        <v>42</v>
      </c>
      <c r="T4" s="334">
        <v>895</v>
      </c>
      <c r="U4" s="348">
        <v>3296</v>
      </c>
      <c r="V4" s="334">
        <v>62</v>
      </c>
      <c r="W4" s="334">
        <v>111</v>
      </c>
      <c r="X4" s="334">
        <v>48</v>
      </c>
      <c r="Y4" s="334">
        <v>343</v>
      </c>
      <c r="Z4" s="334">
        <v>307</v>
      </c>
      <c r="AA4" s="334">
        <v>228</v>
      </c>
      <c r="AB4" s="361"/>
      <c r="AC4" s="361"/>
      <c r="AD4" s="361"/>
      <c r="AE4" s="361"/>
      <c r="AF4" s="361"/>
      <c r="AG4" s="363"/>
    </row>
    <row r="5" spans="1:33" s="243" customFormat="1" ht="16.5" customHeight="1">
      <c r="A5" s="184"/>
      <c r="B5" s="327" t="s">
        <v>338</v>
      </c>
      <c r="C5" s="335">
        <v>2412</v>
      </c>
      <c r="D5" s="335">
        <v>651</v>
      </c>
      <c r="E5" s="335">
        <v>1844</v>
      </c>
      <c r="F5" s="335">
        <v>1</v>
      </c>
      <c r="G5" s="335">
        <v>19425</v>
      </c>
      <c r="H5" s="335">
        <v>2587</v>
      </c>
      <c r="I5" s="335">
        <v>10490</v>
      </c>
      <c r="J5" s="335">
        <v>1239</v>
      </c>
      <c r="K5" s="335">
        <v>112</v>
      </c>
      <c r="L5" s="335">
        <v>19</v>
      </c>
      <c r="M5" s="335">
        <v>4847</v>
      </c>
      <c r="N5" s="335">
        <v>1</v>
      </c>
      <c r="O5" s="335">
        <v>1</v>
      </c>
      <c r="P5" s="335">
        <v>46</v>
      </c>
      <c r="Q5" s="335" t="s">
        <v>223</v>
      </c>
      <c r="R5" s="345">
        <v>7115</v>
      </c>
      <c r="S5" s="335">
        <v>3906</v>
      </c>
      <c r="T5" s="335">
        <v>39935</v>
      </c>
      <c r="U5" s="349">
        <v>94631</v>
      </c>
      <c r="V5" s="335">
        <v>221</v>
      </c>
      <c r="W5" s="358"/>
      <c r="X5" s="358"/>
      <c r="Y5" s="335">
        <v>253</v>
      </c>
      <c r="Z5" s="335">
        <v>1</v>
      </c>
      <c r="AA5" s="335">
        <v>124</v>
      </c>
      <c r="AB5" s="361"/>
      <c r="AC5" s="361"/>
      <c r="AD5" s="361"/>
      <c r="AE5" s="361"/>
      <c r="AF5" s="361"/>
      <c r="AG5" s="363"/>
    </row>
    <row r="6" spans="1:33" s="243" customFormat="1" ht="16.5" customHeight="1">
      <c r="A6" s="321" t="s">
        <v>90</v>
      </c>
      <c r="B6" s="328" t="s">
        <v>13</v>
      </c>
      <c r="C6" s="336">
        <f>SUM(C8,C26)</f>
        <v>2</v>
      </c>
      <c r="D6" s="336">
        <f>SUM(D8,D26)</f>
        <v>1</v>
      </c>
      <c r="E6" s="336">
        <f>SUM(E8,E26)</f>
        <v>18</v>
      </c>
      <c r="F6" s="336">
        <f>SUM(F8,F26)</f>
        <v>6</v>
      </c>
      <c r="G6" s="336">
        <f>SUM(G8,G26)</f>
        <v>53</v>
      </c>
      <c r="H6" s="336" t="s">
        <v>279</v>
      </c>
      <c r="I6" s="336">
        <f>SUM(I8,I26)</f>
        <v>1</v>
      </c>
      <c r="J6" s="336" t="s">
        <v>279</v>
      </c>
      <c r="K6" s="336">
        <f>SUM(K8,K26)</f>
        <v>2</v>
      </c>
      <c r="L6" s="336">
        <f>SUM(L8,L26)</f>
        <v>1</v>
      </c>
      <c r="M6" s="336">
        <f>SUM(M8,M26)</f>
        <v>1</v>
      </c>
      <c r="N6" s="336">
        <f>SUM(N8,N26)</f>
        <v>1</v>
      </c>
      <c r="O6" s="336" t="s">
        <v>279</v>
      </c>
      <c r="P6" s="336">
        <f>SUM(P8,P26)</f>
        <v>9</v>
      </c>
      <c r="Q6" s="336" t="s">
        <v>279</v>
      </c>
      <c r="R6" s="336">
        <f t="shared" ref="R6:AA6" si="0">SUM(R8,R26)</f>
        <v>9</v>
      </c>
      <c r="S6" s="336">
        <f t="shared" si="0"/>
        <v>1</v>
      </c>
      <c r="T6" s="336">
        <f t="shared" si="0"/>
        <v>69</v>
      </c>
      <c r="U6" s="337">
        <f t="shared" si="0"/>
        <v>174</v>
      </c>
      <c r="V6" s="336">
        <f t="shared" si="0"/>
        <v>1</v>
      </c>
      <c r="W6" s="336">
        <f t="shared" si="0"/>
        <v>13</v>
      </c>
      <c r="X6" s="336">
        <f t="shared" si="0"/>
        <v>4</v>
      </c>
      <c r="Y6" s="336">
        <f t="shared" si="0"/>
        <v>24</v>
      </c>
      <c r="Z6" s="336">
        <f t="shared" si="0"/>
        <v>29</v>
      </c>
      <c r="AA6" s="336">
        <f t="shared" si="0"/>
        <v>15</v>
      </c>
      <c r="AB6" s="361"/>
      <c r="AC6" s="361"/>
      <c r="AD6" s="361"/>
      <c r="AE6" s="361"/>
      <c r="AF6" s="361"/>
      <c r="AG6" s="363"/>
    </row>
    <row r="7" spans="1:33" s="243" customFormat="1" ht="16.5" customHeight="1">
      <c r="A7" s="322"/>
      <c r="B7" s="329" t="s">
        <v>338</v>
      </c>
      <c r="C7" s="336">
        <f>SUM(C9,C27)</f>
        <v>141</v>
      </c>
      <c r="D7" s="336" t="s">
        <v>279</v>
      </c>
      <c r="E7" s="336">
        <f>SUM(E9,E27)</f>
        <v>531</v>
      </c>
      <c r="F7" s="336" t="s">
        <v>279</v>
      </c>
      <c r="G7" s="336">
        <f>SUM(G9,G27)</f>
        <v>315</v>
      </c>
      <c r="H7" s="336" t="s">
        <v>279</v>
      </c>
      <c r="I7" s="336">
        <f>SUM(I9,I27)</f>
        <v>513</v>
      </c>
      <c r="J7" s="336" t="s">
        <v>279</v>
      </c>
      <c r="K7" s="336" t="s">
        <v>279</v>
      </c>
      <c r="L7" s="336" t="s">
        <v>279</v>
      </c>
      <c r="M7" s="336" t="s">
        <v>279</v>
      </c>
      <c r="N7" s="336" t="s">
        <v>279</v>
      </c>
      <c r="O7" s="336" t="s">
        <v>279</v>
      </c>
      <c r="P7" s="336" t="s">
        <v>279</v>
      </c>
      <c r="Q7" s="336" t="s">
        <v>279</v>
      </c>
      <c r="R7" s="336">
        <f>SUM(R9,R27)</f>
        <v>177</v>
      </c>
      <c r="S7" s="336" t="s">
        <v>279</v>
      </c>
      <c r="T7" s="336">
        <f>SUM(T9,T27)</f>
        <v>4178</v>
      </c>
      <c r="U7" s="338">
        <f>SUM(U9,U27)</f>
        <v>5855</v>
      </c>
      <c r="V7" s="336" t="s">
        <v>279</v>
      </c>
      <c r="W7" s="336" t="s">
        <v>279</v>
      </c>
      <c r="X7" s="336" t="s">
        <v>279</v>
      </c>
      <c r="Y7" s="336" t="s">
        <v>279</v>
      </c>
      <c r="Z7" s="336" t="s">
        <v>279</v>
      </c>
      <c r="AA7" s="336" t="s">
        <v>279</v>
      </c>
      <c r="AB7" s="361"/>
      <c r="AC7" s="361"/>
      <c r="AD7" s="361"/>
      <c r="AE7" s="361"/>
      <c r="AF7" s="361"/>
      <c r="AG7" s="363"/>
    </row>
    <row r="8" spans="1:33" ht="16.5" customHeight="1">
      <c r="A8" s="109" t="s">
        <v>270</v>
      </c>
      <c r="B8" s="330" t="s">
        <v>13</v>
      </c>
      <c r="C8" s="126">
        <v>1</v>
      </c>
      <c r="D8" s="126">
        <v>1</v>
      </c>
      <c r="E8" s="126">
        <v>7</v>
      </c>
      <c r="F8" s="126">
        <v>3</v>
      </c>
      <c r="G8" s="126">
        <v>13</v>
      </c>
      <c r="H8" s="126" t="s">
        <v>279</v>
      </c>
      <c r="I8" s="126" t="s">
        <v>279</v>
      </c>
      <c r="J8" s="126" t="s">
        <v>279</v>
      </c>
      <c r="K8" s="126">
        <v>1</v>
      </c>
      <c r="L8" s="126">
        <v>1</v>
      </c>
      <c r="M8" s="126">
        <v>1</v>
      </c>
      <c r="N8" s="126">
        <v>1</v>
      </c>
      <c r="O8" s="126" t="s">
        <v>279</v>
      </c>
      <c r="P8" s="126">
        <v>7</v>
      </c>
      <c r="Q8" s="126" t="s">
        <v>279</v>
      </c>
      <c r="R8" s="137">
        <v>7</v>
      </c>
      <c r="S8" s="126" t="s">
        <v>279</v>
      </c>
      <c r="T8" s="126">
        <v>18</v>
      </c>
      <c r="U8" s="126">
        <v>61</v>
      </c>
      <c r="V8" s="126" t="s">
        <v>279</v>
      </c>
      <c r="W8" s="126">
        <v>12</v>
      </c>
      <c r="X8" s="126">
        <v>2</v>
      </c>
      <c r="Y8" s="126">
        <v>12</v>
      </c>
      <c r="Z8" s="126">
        <v>12</v>
      </c>
      <c r="AA8" s="126">
        <v>8</v>
      </c>
      <c r="AB8" s="340"/>
      <c r="AC8" s="340"/>
      <c r="AD8" s="340"/>
      <c r="AE8" s="340"/>
      <c r="AF8" s="340"/>
    </row>
    <row r="9" spans="1:33" ht="16.5" customHeight="1">
      <c r="A9" s="186"/>
      <c r="B9" s="331" t="s">
        <v>338</v>
      </c>
      <c r="C9" s="138" t="s">
        <v>279</v>
      </c>
      <c r="D9" s="138" t="s">
        <v>279</v>
      </c>
      <c r="E9" s="138" t="s">
        <v>279</v>
      </c>
      <c r="F9" s="138" t="s">
        <v>279</v>
      </c>
      <c r="G9" s="138" t="s">
        <v>279</v>
      </c>
      <c r="H9" s="138" t="s">
        <v>279</v>
      </c>
      <c r="I9" s="138" t="s">
        <v>279</v>
      </c>
      <c r="J9" s="138" t="s">
        <v>279</v>
      </c>
      <c r="K9" s="138" t="s">
        <v>279</v>
      </c>
      <c r="L9" s="138" t="s">
        <v>279</v>
      </c>
      <c r="M9" s="138" t="s">
        <v>279</v>
      </c>
      <c r="N9" s="138" t="s">
        <v>279</v>
      </c>
      <c r="O9" s="138" t="s">
        <v>279</v>
      </c>
      <c r="P9" s="138" t="s">
        <v>279</v>
      </c>
      <c r="Q9" s="138" t="s">
        <v>279</v>
      </c>
      <c r="R9" s="123" t="s">
        <v>279</v>
      </c>
      <c r="S9" s="138" t="s">
        <v>279</v>
      </c>
      <c r="T9" s="138" t="s">
        <v>279</v>
      </c>
      <c r="U9" s="138" t="s">
        <v>279</v>
      </c>
      <c r="V9" s="138" t="s">
        <v>279</v>
      </c>
      <c r="W9" s="138" t="s">
        <v>279</v>
      </c>
      <c r="X9" s="138" t="s">
        <v>279</v>
      </c>
      <c r="Y9" s="138" t="s">
        <v>279</v>
      </c>
      <c r="Z9" s="138" t="s">
        <v>279</v>
      </c>
      <c r="AA9" s="138" t="s">
        <v>279</v>
      </c>
      <c r="AB9" s="340"/>
      <c r="AC9" s="340"/>
      <c r="AD9" s="340"/>
      <c r="AE9" s="340"/>
      <c r="AF9" s="340"/>
    </row>
    <row r="10" spans="1:33" ht="16.5" customHeight="1">
      <c r="A10" s="109" t="s">
        <v>127</v>
      </c>
      <c r="B10" s="330" t="s">
        <v>13</v>
      </c>
      <c r="C10" s="126" t="s">
        <v>279</v>
      </c>
      <c r="D10" s="126" t="s">
        <v>279</v>
      </c>
      <c r="E10" s="126" t="s">
        <v>279</v>
      </c>
      <c r="F10" s="126" t="s">
        <v>279</v>
      </c>
      <c r="G10" s="126">
        <v>9</v>
      </c>
      <c r="H10" s="126" t="s">
        <v>279</v>
      </c>
      <c r="I10" s="126" t="s">
        <v>279</v>
      </c>
      <c r="J10" s="126" t="s">
        <v>279</v>
      </c>
      <c r="K10" s="126" t="s">
        <v>279</v>
      </c>
      <c r="L10" s="126" t="s">
        <v>279</v>
      </c>
      <c r="M10" s="126" t="s">
        <v>279</v>
      </c>
      <c r="N10" s="126" t="s">
        <v>279</v>
      </c>
      <c r="O10" s="126" t="s">
        <v>279</v>
      </c>
      <c r="P10" s="126" t="s">
        <v>279</v>
      </c>
      <c r="Q10" s="126" t="s">
        <v>279</v>
      </c>
      <c r="R10" s="137" t="s">
        <v>279</v>
      </c>
      <c r="S10" s="126" t="s">
        <v>279</v>
      </c>
      <c r="T10" s="126" t="s">
        <v>279</v>
      </c>
      <c r="U10" s="350">
        <f>SUM(C10:T10)</f>
        <v>9</v>
      </c>
      <c r="V10" s="216" t="s">
        <v>279</v>
      </c>
      <c r="W10" s="216" t="s">
        <v>279</v>
      </c>
      <c r="X10" s="216" t="s">
        <v>279</v>
      </c>
      <c r="Y10" s="216" t="s">
        <v>279</v>
      </c>
      <c r="Z10" s="216" t="s">
        <v>279</v>
      </c>
      <c r="AA10" s="216" t="s">
        <v>279</v>
      </c>
      <c r="AB10" s="340"/>
      <c r="AC10" s="340"/>
      <c r="AD10" s="340"/>
      <c r="AE10" s="340"/>
      <c r="AF10" s="340"/>
    </row>
    <row r="11" spans="1:33" ht="16.5" customHeight="1">
      <c r="A11" s="186"/>
      <c r="B11" s="331" t="s">
        <v>338</v>
      </c>
      <c r="C11" s="138">
        <v>62</v>
      </c>
      <c r="D11" s="138">
        <v>1</v>
      </c>
      <c r="E11" s="138" t="s">
        <v>279</v>
      </c>
      <c r="F11" s="138" t="s">
        <v>279</v>
      </c>
      <c r="G11" s="138">
        <v>60</v>
      </c>
      <c r="H11" s="138">
        <v>87</v>
      </c>
      <c r="I11" s="138">
        <v>148</v>
      </c>
      <c r="J11" s="138">
        <v>35</v>
      </c>
      <c r="K11" s="138" t="s">
        <v>279</v>
      </c>
      <c r="L11" s="138" t="s">
        <v>279</v>
      </c>
      <c r="M11" s="138">
        <v>30</v>
      </c>
      <c r="N11" s="138" t="s">
        <v>279</v>
      </c>
      <c r="O11" s="138" t="s">
        <v>279</v>
      </c>
      <c r="P11" s="138" t="s">
        <v>279</v>
      </c>
      <c r="Q11" s="138" t="s">
        <v>279</v>
      </c>
      <c r="R11" s="123">
        <v>22</v>
      </c>
      <c r="S11" s="138">
        <v>36</v>
      </c>
      <c r="T11" s="138">
        <v>165</v>
      </c>
      <c r="U11" s="351">
        <f>SUM(C11:T11)</f>
        <v>646</v>
      </c>
      <c r="V11" s="205" t="s">
        <v>279</v>
      </c>
      <c r="W11" s="359"/>
      <c r="X11" s="359"/>
      <c r="Y11" s="205" t="s">
        <v>279</v>
      </c>
      <c r="Z11" s="205" t="s">
        <v>279</v>
      </c>
      <c r="AA11" s="205" t="s">
        <v>279</v>
      </c>
      <c r="AB11" s="340"/>
      <c r="AC11" s="340"/>
      <c r="AD11" s="340"/>
      <c r="AE11" s="340"/>
      <c r="AF11" s="340"/>
    </row>
    <row r="12" spans="1:33" ht="16.5" customHeight="1">
      <c r="A12" s="109" t="s">
        <v>271</v>
      </c>
      <c r="B12" s="330" t="s">
        <v>13</v>
      </c>
      <c r="C12" s="126" t="s">
        <v>279</v>
      </c>
      <c r="D12" s="126" t="s">
        <v>279</v>
      </c>
      <c r="E12" s="126" t="s">
        <v>279</v>
      </c>
      <c r="F12" s="126" t="s">
        <v>279</v>
      </c>
      <c r="G12" s="126">
        <v>6</v>
      </c>
      <c r="H12" s="126" t="s">
        <v>279</v>
      </c>
      <c r="I12" s="126" t="s">
        <v>279</v>
      </c>
      <c r="J12" s="126" t="s">
        <v>279</v>
      </c>
      <c r="K12" s="126" t="s">
        <v>279</v>
      </c>
      <c r="L12" s="126" t="s">
        <v>279</v>
      </c>
      <c r="M12" s="126" t="s">
        <v>279</v>
      </c>
      <c r="N12" s="126" t="s">
        <v>279</v>
      </c>
      <c r="O12" s="126" t="s">
        <v>279</v>
      </c>
      <c r="P12" s="126" t="s">
        <v>279</v>
      </c>
      <c r="Q12" s="126" t="s">
        <v>279</v>
      </c>
      <c r="R12" s="137">
        <v>1</v>
      </c>
      <c r="S12" s="126" t="s">
        <v>279</v>
      </c>
      <c r="T12" s="126" t="s">
        <v>279</v>
      </c>
      <c r="U12" s="350">
        <f>SUM(C12:T12)</f>
        <v>7</v>
      </c>
      <c r="V12" s="216" t="s">
        <v>279</v>
      </c>
      <c r="W12" s="216" t="s">
        <v>279</v>
      </c>
      <c r="X12" s="216" t="s">
        <v>279</v>
      </c>
      <c r="Y12" s="216" t="s">
        <v>279</v>
      </c>
      <c r="Z12" s="216" t="s">
        <v>279</v>
      </c>
      <c r="AA12" s="216" t="s">
        <v>279</v>
      </c>
      <c r="AB12" s="340"/>
      <c r="AC12" s="340"/>
      <c r="AD12" s="340"/>
      <c r="AE12" s="340"/>
      <c r="AF12" s="340"/>
    </row>
    <row r="13" spans="1:33" ht="16.5" customHeight="1">
      <c r="A13" s="186"/>
      <c r="B13" s="331" t="s">
        <v>338</v>
      </c>
      <c r="C13" s="138" t="s">
        <v>279</v>
      </c>
      <c r="D13" s="138" t="s">
        <v>279</v>
      </c>
      <c r="E13" s="138" t="s">
        <v>279</v>
      </c>
      <c r="F13" s="138" t="s">
        <v>279</v>
      </c>
      <c r="G13" s="138" t="s">
        <v>279</v>
      </c>
      <c r="H13" s="138" t="s">
        <v>279</v>
      </c>
      <c r="I13" s="138" t="s">
        <v>279</v>
      </c>
      <c r="J13" s="138" t="s">
        <v>279</v>
      </c>
      <c r="K13" s="138" t="s">
        <v>279</v>
      </c>
      <c r="L13" s="138" t="s">
        <v>279</v>
      </c>
      <c r="M13" s="138" t="s">
        <v>279</v>
      </c>
      <c r="N13" s="138" t="s">
        <v>279</v>
      </c>
      <c r="O13" s="138" t="s">
        <v>279</v>
      </c>
      <c r="P13" s="138" t="s">
        <v>279</v>
      </c>
      <c r="Q13" s="138" t="s">
        <v>279</v>
      </c>
      <c r="R13" s="123" t="s">
        <v>279</v>
      </c>
      <c r="S13" s="138" t="s">
        <v>279</v>
      </c>
      <c r="T13" s="138" t="s">
        <v>279</v>
      </c>
      <c r="U13" s="351" t="s">
        <v>279</v>
      </c>
      <c r="V13" s="205" t="s">
        <v>279</v>
      </c>
      <c r="W13" s="359"/>
      <c r="X13" s="359"/>
      <c r="Y13" s="205" t="s">
        <v>279</v>
      </c>
      <c r="Z13" s="205" t="s">
        <v>279</v>
      </c>
      <c r="AA13" s="205" t="s">
        <v>279</v>
      </c>
      <c r="AB13" s="340"/>
      <c r="AC13" s="340"/>
      <c r="AD13" s="340"/>
      <c r="AE13" s="340"/>
      <c r="AF13" s="340"/>
    </row>
    <row r="14" spans="1:33" ht="16.5" customHeight="1">
      <c r="A14" s="109" t="s">
        <v>273</v>
      </c>
      <c r="B14" s="330" t="s">
        <v>13</v>
      </c>
      <c r="C14" s="126" t="s">
        <v>279</v>
      </c>
      <c r="D14" s="126" t="s">
        <v>279</v>
      </c>
      <c r="E14" s="126" t="s">
        <v>279</v>
      </c>
      <c r="F14" s="126" t="s">
        <v>279</v>
      </c>
      <c r="G14" s="126">
        <v>4</v>
      </c>
      <c r="H14" s="126" t="s">
        <v>279</v>
      </c>
      <c r="I14" s="126" t="s">
        <v>279</v>
      </c>
      <c r="J14" s="126" t="s">
        <v>279</v>
      </c>
      <c r="K14" s="126" t="s">
        <v>279</v>
      </c>
      <c r="L14" s="126" t="s">
        <v>279</v>
      </c>
      <c r="M14" s="126" t="s">
        <v>279</v>
      </c>
      <c r="N14" s="126" t="s">
        <v>279</v>
      </c>
      <c r="O14" s="126" t="s">
        <v>279</v>
      </c>
      <c r="P14" s="126" t="s">
        <v>279</v>
      </c>
      <c r="Q14" s="126" t="s">
        <v>279</v>
      </c>
      <c r="R14" s="137">
        <v>1</v>
      </c>
      <c r="S14" s="126" t="s">
        <v>279</v>
      </c>
      <c r="T14" s="126" t="s">
        <v>279</v>
      </c>
      <c r="U14" s="350">
        <f>SUM(C14:T14)</f>
        <v>5</v>
      </c>
      <c r="V14" s="216" t="s">
        <v>279</v>
      </c>
      <c r="W14" s="216" t="s">
        <v>279</v>
      </c>
      <c r="X14" s="216" t="s">
        <v>279</v>
      </c>
      <c r="Y14" s="216" t="s">
        <v>279</v>
      </c>
      <c r="Z14" s="216" t="s">
        <v>279</v>
      </c>
      <c r="AA14" s="216" t="s">
        <v>279</v>
      </c>
      <c r="AB14" s="340"/>
      <c r="AC14" s="340"/>
      <c r="AD14" s="340"/>
      <c r="AE14" s="340"/>
      <c r="AF14" s="340"/>
    </row>
    <row r="15" spans="1:33" ht="16.5" customHeight="1">
      <c r="A15" s="186"/>
      <c r="B15" s="331" t="s">
        <v>338</v>
      </c>
      <c r="C15" s="138" t="s">
        <v>279</v>
      </c>
      <c r="D15" s="138" t="s">
        <v>279</v>
      </c>
      <c r="E15" s="138" t="s">
        <v>279</v>
      </c>
      <c r="F15" s="138" t="s">
        <v>279</v>
      </c>
      <c r="G15" s="138" t="s">
        <v>279</v>
      </c>
      <c r="H15" s="138" t="s">
        <v>279</v>
      </c>
      <c r="I15" s="138" t="s">
        <v>279</v>
      </c>
      <c r="J15" s="138" t="s">
        <v>279</v>
      </c>
      <c r="K15" s="138" t="s">
        <v>279</v>
      </c>
      <c r="L15" s="138" t="s">
        <v>279</v>
      </c>
      <c r="M15" s="138">
        <v>4</v>
      </c>
      <c r="N15" s="138" t="s">
        <v>279</v>
      </c>
      <c r="O15" s="138" t="s">
        <v>279</v>
      </c>
      <c r="P15" s="138" t="s">
        <v>279</v>
      </c>
      <c r="Q15" s="138" t="s">
        <v>279</v>
      </c>
      <c r="R15" s="123" t="s">
        <v>279</v>
      </c>
      <c r="S15" s="138" t="s">
        <v>279</v>
      </c>
      <c r="T15" s="138" t="s">
        <v>279</v>
      </c>
      <c r="U15" s="351">
        <f>SUM(C15:T15)</f>
        <v>4</v>
      </c>
      <c r="V15" s="205" t="s">
        <v>279</v>
      </c>
      <c r="W15" s="359"/>
      <c r="X15" s="359"/>
      <c r="Y15" s="205" t="s">
        <v>279</v>
      </c>
      <c r="Z15" s="205" t="s">
        <v>279</v>
      </c>
      <c r="AA15" s="205" t="s">
        <v>279</v>
      </c>
      <c r="AB15" s="340"/>
      <c r="AC15" s="340"/>
      <c r="AD15" s="340"/>
      <c r="AE15" s="340"/>
      <c r="AF15" s="340"/>
    </row>
    <row r="16" spans="1:33" ht="16.5" customHeight="1">
      <c r="A16" s="109" t="s">
        <v>339</v>
      </c>
      <c r="B16" s="330" t="s">
        <v>13</v>
      </c>
      <c r="C16" s="126" t="s">
        <v>279</v>
      </c>
      <c r="D16" s="126" t="s">
        <v>279</v>
      </c>
      <c r="E16" s="126" t="s">
        <v>279</v>
      </c>
      <c r="F16" s="126" t="s">
        <v>279</v>
      </c>
      <c r="G16" s="126">
        <v>5</v>
      </c>
      <c r="H16" s="126" t="s">
        <v>279</v>
      </c>
      <c r="I16" s="126" t="s">
        <v>279</v>
      </c>
      <c r="J16" s="126" t="s">
        <v>279</v>
      </c>
      <c r="K16" s="126" t="s">
        <v>279</v>
      </c>
      <c r="L16" s="126" t="s">
        <v>279</v>
      </c>
      <c r="M16" s="126" t="s">
        <v>279</v>
      </c>
      <c r="N16" s="126" t="s">
        <v>279</v>
      </c>
      <c r="O16" s="126" t="s">
        <v>279</v>
      </c>
      <c r="P16" s="126" t="s">
        <v>279</v>
      </c>
      <c r="Q16" s="126" t="s">
        <v>279</v>
      </c>
      <c r="R16" s="137">
        <v>1</v>
      </c>
      <c r="S16" s="126" t="s">
        <v>279</v>
      </c>
      <c r="T16" s="126" t="s">
        <v>279</v>
      </c>
      <c r="U16" s="350">
        <f>SUM(C16:T16)</f>
        <v>6</v>
      </c>
      <c r="V16" s="216" t="s">
        <v>279</v>
      </c>
      <c r="W16" s="216" t="s">
        <v>279</v>
      </c>
      <c r="X16" s="216" t="s">
        <v>279</v>
      </c>
      <c r="Y16" s="216" t="s">
        <v>279</v>
      </c>
      <c r="Z16" s="216" t="s">
        <v>279</v>
      </c>
      <c r="AA16" s="216" t="s">
        <v>279</v>
      </c>
      <c r="AB16" s="340"/>
      <c r="AC16" s="340"/>
      <c r="AD16" s="340"/>
      <c r="AE16" s="340"/>
      <c r="AF16" s="340"/>
    </row>
    <row r="17" spans="1:32" ht="16.5" customHeight="1">
      <c r="A17" s="186"/>
      <c r="B17" s="331" t="s">
        <v>338</v>
      </c>
      <c r="C17" s="138" t="s">
        <v>279</v>
      </c>
      <c r="D17" s="138" t="s">
        <v>279</v>
      </c>
      <c r="E17" s="138" t="s">
        <v>279</v>
      </c>
      <c r="F17" s="138" t="s">
        <v>279</v>
      </c>
      <c r="G17" s="138">
        <v>40</v>
      </c>
      <c r="H17" s="138" t="s">
        <v>279</v>
      </c>
      <c r="I17" s="138" t="s">
        <v>279</v>
      </c>
      <c r="J17" s="138">
        <v>18</v>
      </c>
      <c r="K17" s="138" t="s">
        <v>279</v>
      </c>
      <c r="L17" s="138" t="s">
        <v>279</v>
      </c>
      <c r="M17" s="138">
        <v>24</v>
      </c>
      <c r="N17" s="138" t="s">
        <v>279</v>
      </c>
      <c r="O17" s="138" t="s">
        <v>279</v>
      </c>
      <c r="P17" s="138" t="s">
        <v>279</v>
      </c>
      <c r="Q17" s="138" t="s">
        <v>279</v>
      </c>
      <c r="R17" s="123" t="s">
        <v>279</v>
      </c>
      <c r="S17" s="138" t="s">
        <v>279</v>
      </c>
      <c r="T17" s="138" t="s">
        <v>279</v>
      </c>
      <c r="U17" s="351">
        <f>SUM(C17:T17)</f>
        <v>82</v>
      </c>
      <c r="V17" s="205" t="s">
        <v>279</v>
      </c>
      <c r="W17" s="359"/>
      <c r="X17" s="359"/>
      <c r="Y17" s="205" t="s">
        <v>279</v>
      </c>
      <c r="Z17" s="205" t="s">
        <v>279</v>
      </c>
      <c r="AA17" s="205" t="s">
        <v>279</v>
      </c>
      <c r="AB17" s="340"/>
      <c r="AC17" s="340"/>
      <c r="AD17" s="340"/>
      <c r="AE17" s="340"/>
      <c r="AF17" s="340"/>
    </row>
    <row r="18" spans="1:32" ht="16.5" customHeight="1">
      <c r="A18" s="109" t="s">
        <v>143</v>
      </c>
      <c r="B18" s="330" t="s">
        <v>13</v>
      </c>
      <c r="C18" s="126" t="s">
        <v>279</v>
      </c>
      <c r="D18" s="126" t="s">
        <v>279</v>
      </c>
      <c r="E18" s="126" t="s">
        <v>279</v>
      </c>
      <c r="F18" s="126" t="s">
        <v>279</v>
      </c>
      <c r="G18" s="126">
        <v>3</v>
      </c>
      <c r="H18" s="126" t="s">
        <v>279</v>
      </c>
      <c r="I18" s="126" t="s">
        <v>279</v>
      </c>
      <c r="J18" s="126" t="s">
        <v>279</v>
      </c>
      <c r="K18" s="126" t="s">
        <v>279</v>
      </c>
      <c r="L18" s="126" t="s">
        <v>279</v>
      </c>
      <c r="M18" s="126" t="s">
        <v>279</v>
      </c>
      <c r="N18" s="126" t="s">
        <v>279</v>
      </c>
      <c r="O18" s="126" t="s">
        <v>279</v>
      </c>
      <c r="P18" s="126" t="s">
        <v>279</v>
      </c>
      <c r="Q18" s="126" t="s">
        <v>279</v>
      </c>
      <c r="R18" s="137" t="s">
        <v>279</v>
      </c>
      <c r="S18" s="126">
        <v>1</v>
      </c>
      <c r="T18" s="126">
        <v>2</v>
      </c>
      <c r="U18" s="350">
        <f>SUM(C18:T18)</f>
        <v>6</v>
      </c>
      <c r="V18" s="216" t="s">
        <v>279</v>
      </c>
      <c r="W18" s="216" t="s">
        <v>279</v>
      </c>
      <c r="X18" s="216" t="s">
        <v>279</v>
      </c>
      <c r="Y18" s="216" t="s">
        <v>279</v>
      </c>
      <c r="Z18" s="216" t="s">
        <v>279</v>
      </c>
      <c r="AA18" s="216" t="s">
        <v>279</v>
      </c>
      <c r="AB18" s="340"/>
      <c r="AC18" s="340"/>
      <c r="AD18" s="340"/>
      <c r="AE18" s="340"/>
      <c r="AF18" s="340"/>
    </row>
    <row r="19" spans="1:32" ht="16.5" customHeight="1">
      <c r="A19" s="186"/>
      <c r="B19" s="331" t="s">
        <v>338</v>
      </c>
      <c r="C19" s="138" t="s">
        <v>279</v>
      </c>
      <c r="D19" s="138" t="s">
        <v>279</v>
      </c>
      <c r="E19" s="138" t="s">
        <v>279</v>
      </c>
      <c r="F19" s="138" t="s">
        <v>279</v>
      </c>
      <c r="G19" s="138" t="s">
        <v>279</v>
      </c>
      <c r="H19" s="138" t="s">
        <v>279</v>
      </c>
      <c r="I19" s="138" t="s">
        <v>279</v>
      </c>
      <c r="J19" s="138" t="s">
        <v>279</v>
      </c>
      <c r="K19" s="138" t="s">
        <v>279</v>
      </c>
      <c r="L19" s="138" t="s">
        <v>279</v>
      </c>
      <c r="M19" s="138" t="s">
        <v>279</v>
      </c>
      <c r="N19" s="138" t="s">
        <v>279</v>
      </c>
      <c r="O19" s="138" t="s">
        <v>279</v>
      </c>
      <c r="P19" s="138" t="s">
        <v>279</v>
      </c>
      <c r="Q19" s="138" t="s">
        <v>279</v>
      </c>
      <c r="R19" s="123" t="s">
        <v>279</v>
      </c>
      <c r="S19" s="138" t="s">
        <v>279</v>
      </c>
      <c r="T19" s="138" t="s">
        <v>279</v>
      </c>
      <c r="U19" s="351" t="s">
        <v>279</v>
      </c>
      <c r="V19" s="205" t="s">
        <v>279</v>
      </c>
      <c r="W19" s="359"/>
      <c r="X19" s="359"/>
      <c r="Y19" s="205" t="s">
        <v>279</v>
      </c>
      <c r="Z19" s="205" t="s">
        <v>279</v>
      </c>
      <c r="AA19" s="205" t="s">
        <v>279</v>
      </c>
      <c r="AB19" s="340"/>
      <c r="AC19" s="340"/>
      <c r="AD19" s="340"/>
      <c r="AE19" s="340"/>
      <c r="AF19" s="340"/>
    </row>
    <row r="20" spans="1:32" ht="16.5" customHeight="1">
      <c r="A20" s="109" t="s">
        <v>243</v>
      </c>
      <c r="B20" s="330" t="s">
        <v>13</v>
      </c>
      <c r="C20" s="126" t="s">
        <v>279</v>
      </c>
      <c r="D20" s="126" t="s">
        <v>279</v>
      </c>
      <c r="E20" s="126" t="s">
        <v>279</v>
      </c>
      <c r="F20" s="126" t="s">
        <v>279</v>
      </c>
      <c r="G20" s="126">
        <v>6</v>
      </c>
      <c r="H20" s="126" t="s">
        <v>279</v>
      </c>
      <c r="I20" s="126" t="s">
        <v>279</v>
      </c>
      <c r="J20" s="126" t="s">
        <v>279</v>
      </c>
      <c r="K20" s="126" t="s">
        <v>279</v>
      </c>
      <c r="L20" s="126" t="s">
        <v>279</v>
      </c>
      <c r="M20" s="126" t="s">
        <v>279</v>
      </c>
      <c r="N20" s="126" t="s">
        <v>279</v>
      </c>
      <c r="O20" s="126" t="s">
        <v>279</v>
      </c>
      <c r="P20" s="126" t="s">
        <v>279</v>
      </c>
      <c r="Q20" s="126" t="s">
        <v>279</v>
      </c>
      <c r="R20" s="137" t="s">
        <v>279</v>
      </c>
      <c r="S20" s="126" t="s">
        <v>279</v>
      </c>
      <c r="T20" s="126" t="s">
        <v>279</v>
      </c>
      <c r="U20" s="350">
        <f>SUM(C20:T20)</f>
        <v>6</v>
      </c>
      <c r="V20" s="216" t="s">
        <v>279</v>
      </c>
      <c r="W20" s="216" t="s">
        <v>279</v>
      </c>
      <c r="X20" s="216" t="s">
        <v>279</v>
      </c>
      <c r="Y20" s="216" t="s">
        <v>279</v>
      </c>
      <c r="Z20" s="216" t="s">
        <v>279</v>
      </c>
      <c r="AA20" s="216" t="s">
        <v>279</v>
      </c>
      <c r="AB20" s="340"/>
      <c r="AC20" s="340"/>
      <c r="AD20" s="340"/>
      <c r="AE20" s="340"/>
      <c r="AF20" s="340"/>
    </row>
    <row r="21" spans="1:32" ht="16.5" customHeight="1">
      <c r="A21" s="186"/>
      <c r="B21" s="331" t="s">
        <v>338</v>
      </c>
      <c r="C21" s="138" t="s">
        <v>279</v>
      </c>
      <c r="D21" s="138" t="s">
        <v>279</v>
      </c>
      <c r="E21" s="138" t="s">
        <v>279</v>
      </c>
      <c r="F21" s="138" t="s">
        <v>279</v>
      </c>
      <c r="G21" s="138" t="s">
        <v>279</v>
      </c>
      <c r="H21" s="138" t="s">
        <v>279</v>
      </c>
      <c r="I21" s="138" t="s">
        <v>279</v>
      </c>
      <c r="J21" s="138" t="s">
        <v>279</v>
      </c>
      <c r="K21" s="138" t="s">
        <v>279</v>
      </c>
      <c r="L21" s="138" t="s">
        <v>279</v>
      </c>
      <c r="M21" s="138" t="s">
        <v>279</v>
      </c>
      <c r="N21" s="138" t="s">
        <v>279</v>
      </c>
      <c r="O21" s="138" t="s">
        <v>279</v>
      </c>
      <c r="P21" s="138" t="s">
        <v>279</v>
      </c>
      <c r="Q21" s="138" t="s">
        <v>279</v>
      </c>
      <c r="R21" s="123" t="s">
        <v>279</v>
      </c>
      <c r="S21" s="138" t="s">
        <v>279</v>
      </c>
      <c r="T21" s="138" t="s">
        <v>279</v>
      </c>
      <c r="U21" s="351" t="s">
        <v>279</v>
      </c>
      <c r="V21" s="205" t="s">
        <v>279</v>
      </c>
      <c r="W21" s="359"/>
      <c r="X21" s="359"/>
      <c r="Y21" s="205" t="s">
        <v>279</v>
      </c>
      <c r="Z21" s="205" t="s">
        <v>279</v>
      </c>
      <c r="AA21" s="205" t="s">
        <v>279</v>
      </c>
      <c r="AB21" s="340"/>
      <c r="AC21" s="340"/>
      <c r="AD21" s="340"/>
      <c r="AE21" s="340"/>
      <c r="AF21" s="340"/>
    </row>
    <row r="22" spans="1:32" ht="16.5" customHeight="1">
      <c r="A22" s="109" t="s">
        <v>276</v>
      </c>
      <c r="B22" s="330" t="s">
        <v>13</v>
      </c>
      <c r="C22" s="126" t="s">
        <v>279</v>
      </c>
      <c r="D22" s="126" t="s">
        <v>279</v>
      </c>
      <c r="E22" s="126" t="s">
        <v>279</v>
      </c>
      <c r="F22" s="126" t="s">
        <v>279</v>
      </c>
      <c r="G22" s="126">
        <v>3</v>
      </c>
      <c r="H22" s="126" t="s">
        <v>279</v>
      </c>
      <c r="I22" s="126" t="s">
        <v>279</v>
      </c>
      <c r="J22" s="126" t="s">
        <v>279</v>
      </c>
      <c r="K22" s="126" t="s">
        <v>279</v>
      </c>
      <c r="L22" s="126" t="s">
        <v>279</v>
      </c>
      <c r="M22" s="126" t="s">
        <v>279</v>
      </c>
      <c r="N22" s="126" t="s">
        <v>279</v>
      </c>
      <c r="O22" s="126" t="s">
        <v>279</v>
      </c>
      <c r="P22" s="126" t="s">
        <v>279</v>
      </c>
      <c r="Q22" s="126" t="s">
        <v>279</v>
      </c>
      <c r="R22" s="137" t="s">
        <v>279</v>
      </c>
      <c r="S22" s="126" t="s">
        <v>279</v>
      </c>
      <c r="T22" s="126" t="s">
        <v>279</v>
      </c>
      <c r="U22" s="350">
        <f>SUM(C22:T22)</f>
        <v>3</v>
      </c>
      <c r="V22" s="216" t="s">
        <v>279</v>
      </c>
      <c r="W22" s="216" t="s">
        <v>279</v>
      </c>
      <c r="X22" s="216" t="s">
        <v>279</v>
      </c>
      <c r="Y22" s="216" t="s">
        <v>279</v>
      </c>
      <c r="Z22" s="216" t="s">
        <v>279</v>
      </c>
      <c r="AA22" s="216" t="s">
        <v>279</v>
      </c>
      <c r="AB22" s="340"/>
      <c r="AC22" s="340"/>
      <c r="AD22" s="340"/>
      <c r="AE22" s="340"/>
      <c r="AF22" s="340"/>
    </row>
    <row r="23" spans="1:32" ht="16.5" customHeight="1">
      <c r="A23" s="186"/>
      <c r="B23" s="331" t="s">
        <v>338</v>
      </c>
      <c r="C23" s="138">
        <v>3</v>
      </c>
      <c r="D23" s="138">
        <v>3</v>
      </c>
      <c r="E23" s="138" t="s">
        <v>279</v>
      </c>
      <c r="F23" s="138" t="s">
        <v>279</v>
      </c>
      <c r="G23" s="138" t="s">
        <v>279</v>
      </c>
      <c r="H23" s="138" t="s">
        <v>279</v>
      </c>
      <c r="I23" s="138">
        <v>46</v>
      </c>
      <c r="J23" s="138" t="s">
        <v>279</v>
      </c>
      <c r="K23" s="138" t="s">
        <v>279</v>
      </c>
      <c r="L23" s="138" t="s">
        <v>279</v>
      </c>
      <c r="M23" s="138">
        <v>10</v>
      </c>
      <c r="N23" s="138" t="s">
        <v>279</v>
      </c>
      <c r="O23" s="138" t="s">
        <v>279</v>
      </c>
      <c r="P23" s="138" t="s">
        <v>279</v>
      </c>
      <c r="Q23" s="138" t="s">
        <v>279</v>
      </c>
      <c r="R23" s="123" t="s">
        <v>279</v>
      </c>
      <c r="S23" s="138">
        <v>6</v>
      </c>
      <c r="T23" s="138" t="s">
        <v>279</v>
      </c>
      <c r="U23" s="351">
        <f>SUM(C23:T23)</f>
        <v>68</v>
      </c>
      <c r="V23" s="205" t="s">
        <v>279</v>
      </c>
      <c r="W23" s="359"/>
      <c r="X23" s="359"/>
      <c r="Y23" s="205" t="s">
        <v>279</v>
      </c>
      <c r="Z23" s="205" t="s">
        <v>279</v>
      </c>
      <c r="AA23" s="205" t="s">
        <v>279</v>
      </c>
      <c r="AB23" s="340"/>
      <c r="AC23" s="340"/>
      <c r="AD23" s="340"/>
      <c r="AE23" s="340"/>
      <c r="AF23" s="340"/>
    </row>
    <row r="24" spans="1:32" ht="16.5" customHeight="1">
      <c r="A24" s="109" t="s">
        <v>277</v>
      </c>
      <c r="B24" s="330" t="s">
        <v>13</v>
      </c>
      <c r="C24" s="126" t="s">
        <v>279</v>
      </c>
      <c r="D24" s="126" t="s">
        <v>279</v>
      </c>
      <c r="E24" s="126" t="s">
        <v>279</v>
      </c>
      <c r="F24" s="126" t="s">
        <v>279</v>
      </c>
      <c r="G24" s="126">
        <v>8</v>
      </c>
      <c r="H24" s="126" t="s">
        <v>279</v>
      </c>
      <c r="I24" s="126" t="s">
        <v>279</v>
      </c>
      <c r="J24" s="126" t="s">
        <v>279</v>
      </c>
      <c r="K24" s="126" t="s">
        <v>279</v>
      </c>
      <c r="L24" s="126" t="s">
        <v>279</v>
      </c>
      <c r="M24" s="126" t="s">
        <v>279</v>
      </c>
      <c r="N24" s="126" t="s">
        <v>279</v>
      </c>
      <c r="O24" s="126" t="s">
        <v>279</v>
      </c>
      <c r="P24" s="126" t="s">
        <v>279</v>
      </c>
      <c r="Q24" s="126" t="s">
        <v>279</v>
      </c>
      <c r="R24" s="137" t="s">
        <v>279</v>
      </c>
      <c r="S24" s="126" t="s">
        <v>279</v>
      </c>
      <c r="T24" s="126" t="s">
        <v>279</v>
      </c>
      <c r="U24" s="350">
        <f>SUM(C24:T24)</f>
        <v>8</v>
      </c>
      <c r="V24" s="216" t="s">
        <v>279</v>
      </c>
      <c r="W24" s="216" t="s">
        <v>279</v>
      </c>
      <c r="X24" s="216" t="s">
        <v>279</v>
      </c>
      <c r="Y24" s="216" t="s">
        <v>279</v>
      </c>
      <c r="Z24" s="216" t="s">
        <v>279</v>
      </c>
      <c r="AA24" s="216" t="s">
        <v>279</v>
      </c>
      <c r="AB24" s="340"/>
      <c r="AC24" s="340"/>
      <c r="AD24" s="340"/>
      <c r="AE24" s="340"/>
      <c r="AF24" s="340"/>
    </row>
    <row r="25" spans="1:32" ht="16.5" customHeight="1">
      <c r="A25" s="186"/>
      <c r="B25" s="331" t="s">
        <v>338</v>
      </c>
      <c r="C25" s="138" t="s">
        <v>279</v>
      </c>
      <c r="D25" s="138" t="s">
        <v>279</v>
      </c>
      <c r="E25" s="138" t="s">
        <v>279</v>
      </c>
      <c r="F25" s="138" t="s">
        <v>279</v>
      </c>
      <c r="G25" s="138" t="s">
        <v>279</v>
      </c>
      <c r="H25" s="138" t="s">
        <v>279</v>
      </c>
      <c r="I25" s="138">
        <v>12</v>
      </c>
      <c r="J25" s="342" t="s">
        <v>279</v>
      </c>
      <c r="K25" s="138" t="s">
        <v>279</v>
      </c>
      <c r="L25" s="138" t="s">
        <v>279</v>
      </c>
      <c r="M25" s="138" t="s">
        <v>279</v>
      </c>
      <c r="N25" s="138" t="s">
        <v>279</v>
      </c>
      <c r="O25" s="138" t="s">
        <v>279</v>
      </c>
      <c r="P25" s="138" t="s">
        <v>279</v>
      </c>
      <c r="Q25" s="138" t="s">
        <v>279</v>
      </c>
      <c r="R25" s="123" t="s">
        <v>279</v>
      </c>
      <c r="S25" s="138">
        <v>45</v>
      </c>
      <c r="T25" s="138" t="s">
        <v>279</v>
      </c>
      <c r="U25" s="351">
        <f>SUM(C25:T25)</f>
        <v>57</v>
      </c>
      <c r="V25" s="205" t="s">
        <v>279</v>
      </c>
      <c r="W25" s="359"/>
      <c r="X25" s="359"/>
      <c r="Y25" s="205" t="s">
        <v>279</v>
      </c>
      <c r="Z25" s="205" t="s">
        <v>279</v>
      </c>
      <c r="AA25" s="205" t="s">
        <v>279</v>
      </c>
      <c r="AB25" s="340"/>
      <c r="AC25" s="340"/>
      <c r="AD25" s="340"/>
      <c r="AE25" s="340"/>
      <c r="AF25" s="340"/>
    </row>
    <row r="26" spans="1:32" ht="16.5" customHeight="1">
      <c r="A26" s="109" t="s">
        <v>186</v>
      </c>
      <c r="B26" s="330" t="s">
        <v>13</v>
      </c>
      <c r="C26" s="126">
        <v>1</v>
      </c>
      <c r="D26" s="126" t="s">
        <v>279</v>
      </c>
      <c r="E26" s="126">
        <v>11</v>
      </c>
      <c r="F26" s="126">
        <v>3</v>
      </c>
      <c r="G26" s="126">
        <v>40</v>
      </c>
      <c r="H26" s="126" t="s">
        <v>279</v>
      </c>
      <c r="I26" s="126">
        <v>1</v>
      </c>
      <c r="J26" s="126" t="s">
        <v>279</v>
      </c>
      <c r="K26" s="126">
        <v>1</v>
      </c>
      <c r="L26" s="126" t="s">
        <v>279</v>
      </c>
      <c r="M26" s="126" t="s">
        <v>279</v>
      </c>
      <c r="N26" s="126" t="s">
        <v>279</v>
      </c>
      <c r="O26" s="126" t="s">
        <v>279</v>
      </c>
      <c r="P26" s="126">
        <v>2</v>
      </c>
      <c r="Q26" s="126" t="s">
        <v>279</v>
      </c>
      <c r="R26" s="137">
        <v>2</v>
      </c>
      <c r="S26" s="126">
        <v>1</v>
      </c>
      <c r="T26" s="126">
        <v>51</v>
      </c>
      <c r="U26" s="350">
        <v>113</v>
      </c>
      <c r="V26" s="216">
        <v>1</v>
      </c>
      <c r="W26" s="216">
        <v>1</v>
      </c>
      <c r="X26" s="216">
        <v>2</v>
      </c>
      <c r="Y26" s="216">
        <v>12</v>
      </c>
      <c r="Z26" s="216">
        <v>17</v>
      </c>
      <c r="AA26" s="216">
        <v>7</v>
      </c>
      <c r="AB26" s="340"/>
      <c r="AC26" s="340"/>
      <c r="AD26" s="340"/>
      <c r="AE26" s="340"/>
      <c r="AF26" s="340"/>
    </row>
    <row r="27" spans="1:32" ht="16.5" customHeight="1">
      <c r="A27" s="186"/>
      <c r="B27" s="331" t="s">
        <v>338</v>
      </c>
      <c r="C27" s="138">
        <v>141</v>
      </c>
      <c r="D27" s="138" t="s">
        <v>279</v>
      </c>
      <c r="E27" s="138">
        <v>531</v>
      </c>
      <c r="F27" s="138" t="s">
        <v>279</v>
      </c>
      <c r="G27" s="138">
        <v>315</v>
      </c>
      <c r="H27" s="138" t="s">
        <v>279</v>
      </c>
      <c r="I27" s="138">
        <v>513</v>
      </c>
      <c r="J27" s="138" t="s">
        <v>279</v>
      </c>
      <c r="K27" s="138" t="s">
        <v>279</v>
      </c>
      <c r="L27" s="138" t="s">
        <v>279</v>
      </c>
      <c r="M27" s="138" t="s">
        <v>279</v>
      </c>
      <c r="N27" s="138" t="s">
        <v>279</v>
      </c>
      <c r="O27" s="138" t="s">
        <v>279</v>
      </c>
      <c r="P27" s="138" t="s">
        <v>279</v>
      </c>
      <c r="Q27" s="138" t="s">
        <v>279</v>
      </c>
      <c r="R27" s="123">
        <v>177</v>
      </c>
      <c r="S27" s="138" t="s">
        <v>279</v>
      </c>
      <c r="T27" s="138">
        <v>4178</v>
      </c>
      <c r="U27" s="351">
        <v>5855</v>
      </c>
      <c r="V27" s="205" t="s">
        <v>279</v>
      </c>
      <c r="W27" s="205" t="s">
        <v>279</v>
      </c>
      <c r="X27" s="205" t="s">
        <v>279</v>
      </c>
      <c r="Y27" s="205" t="s">
        <v>279</v>
      </c>
      <c r="Z27" s="205" t="s">
        <v>279</v>
      </c>
      <c r="AA27" s="205" t="s">
        <v>279</v>
      </c>
      <c r="AB27" s="340"/>
      <c r="AC27" s="340"/>
      <c r="AD27" s="340"/>
      <c r="AE27" s="340"/>
      <c r="AF27" s="340"/>
    </row>
    <row r="28" spans="1:32" ht="16.5" customHeight="1">
      <c r="A28" s="321" t="s">
        <v>280</v>
      </c>
      <c r="B28" s="328" t="s">
        <v>13</v>
      </c>
      <c r="C28" s="337" t="s">
        <v>223</v>
      </c>
      <c r="D28" s="337" t="s">
        <v>223</v>
      </c>
      <c r="E28" s="337">
        <v>3</v>
      </c>
      <c r="F28" s="337">
        <v>2</v>
      </c>
      <c r="G28" s="337">
        <v>33</v>
      </c>
      <c r="H28" s="337" t="s">
        <v>223</v>
      </c>
      <c r="I28" s="337" t="s">
        <v>223</v>
      </c>
      <c r="J28" s="337" t="s">
        <v>223</v>
      </c>
      <c r="K28" s="337" t="s">
        <v>223</v>
      </c>
      <c r="L28" s="337" t="s">
        <v>223</v>
      </c>
      <c r="M28" s="337" t="s">
        <v>223</v>
      </c>
      <c r="N28" s="337" t="s">
        <v>223</v>
      </c>
      <c r="O28" s="337" t="s">
        <v>223</v>
      </c>
      <c r="P28" s="337" t="s">
        <v>223</v>
      </c>
      <c r="Q28" s="337" t="s">
        <v>223</v>
      </c>
      <c r="R28" s="346">
        <v>6</v>
      </c>
      <c r="S28" s="337">
        <v>1</v>
      </c>
      <c r="T28" s="337">
        <v>13</v>
      </c>
      <c r="U28" s="352">
        <v>58</v>
      </c>
      <c r="V28" s="354" t="s">
        <v>223</v>
      </c>
      <c r="W28" s="354">
        <v>6</v>
      </c>
      <c r="X28" s="354">
        <v>1</v>
      </c>
      <c r="Y28" s="354">
        <v>3</v>
      </c>
      <c r="Z28" s="354">
        <v>3</v>
      </c>
      <c r="AA28" s="354">
        <v>4</v>
      </c>
      <c r="AB28" s="340"/>
      <c r="AC28" s="340"/>
      <c r="AD28" s="340"/>
      <c r="AE28" s="340"/>
      <c r="AF28" s="340"/>
    </row>
    <row r="29" spans="1:32" ht="16.5" customHeight="1">
      <c r="A29" s="322"/>
      <c r="B29" s="329" t="s">
        <v>338</v>
      </c>
      <c r="C29" s="338">
        <v>129</v>
      </c>
      <c r="D29" s="338">
        <v>56</v>
      </c>
      <c r="E29" s="338" t="s">
        <v>223</v>
      </c>
      <c r="F29" s="338" t="s">
        <v>223</v>
      </c>
      <c r="G29" s="338">
        <v>12</v>
      </c>
      <c r="H29" s="338" t="s">
        <v>223</v>
      </c>
      <c r="I29" s="338">
        <v>6</v>
      </c>
      <c r="J29" s="338">
        <v>233</v>
      </c>
      <c r="K29" s="338" t="s">
        <v>223</v>
      </c>
      <c r="L29" s="338" t="s">
        <v>223</v>
      </c>
      <c r="M29" s="338">
        <v>127</v>
      </c>
      <c r="N29" s="338" t="s">
        <v>223</v>
      </c>
      <c r="O29" s="338" t="s">
        <v>223</v>
      </c>
      <c r="P29" s="338" t="s">
        <v>223</v>
      </c>
      <c r="Q29" s="338" t="s">
        <v>223</v>
      </c>
      <c r="R29" s="347" t="s">
        <v>223</v>
      </c>
      <c r="S29" s="338">
        <v>3</v>
      </c>
      <c r="T29" s="338">
        <v>75</v>
      </c>
      <c r="U29" s="353">
        <v>641</v>
      </c>
      <c r="V29" s="355" t="s">
        <v>223</v>
      </c>
      <c r="W29" s="355" t="s">
        <v>223</v>
      </c>
      <c r="X29" s="355" t="s">
        <v>223</v>
      </c>
      <c r="Y29" s="355" t="s">
        <v>223</v>
      </c>
      <c r="Z29" s="355" t="s">
        <v>223</v>
      </c>
      <c r="AA29" s="355" t="s">
        <v>223</v>
      </c>
      <c r="AB29" s="340"/>
      <c r="AC29" s="340"/>
      <c r="AD29" s="340"/>
      <c r="AE29" s="340"/>
      <c r="AF29" s="340"/>
    </row>
    <row r="30" spans="1:32" ht="16.5" customHeight="1">
      <c r="A30" s="109" t="s">
        <v>248</v>
      </c>
      <c r="B30" s="330" t="s">
        <v>13</v>
      </c>
      <c r="C30" s="126" t="s">
        <v>279</v>
      </c>
      <c r="D30" s="126" t="s">
        <v>279</v>
      </c>
      <c r="E30" s="126">
        <v>3</v>
      </c>
      <c r="F30" s="126">
        <v>2</v>
      </c>
      <c r="G30" s="126">
        <v>6</v>
      </c>
      <c r="H30" s="126" t="s">
        <v>279</v>
      </c>
      <c r="I30" s="126" t="s">
        <v>279</v>
      </c>
      <c r="J30" s="126" t="s">
        <v>279</v>
      </c>
      <c r="K30" s="126" t="s">
        <v>279</v>
      </c>
      <c r="L30" s="126" t="s">
        <v>279</v>
      </c>
      <c r="M30" s="126" t="s">
        <v>279</v>
      </c>
      <c r="N30" s="126" t="s">
        <v>279</v>
      </c>
      <c r="O30" s="126" t="s">
        <v>279</v>
      </c>
      <c r="P30" s="126" t="s">
        <v>279</v>
      </c>
      <c r="Q30" s="126" t="s">
        <v>279</v>
      </c>
      <c r="R30" s="137">
        <v>2</v>
      </c>
      <c r="S30" s="126" t="s">
        <v>279</v>
      </c>
      <c r="T30" s="126">
        <v>11</v>
      </c>
      <c r="U30" s="350">
        <v>24</v>
      </c>
      <c r="V30" s="216" t="s">
        <v>279</v>
      </c>
      <c r="W30" s="216">
        <v>6</v>
      </c>
      <c r="X30" s="216">
        <v>1</v>
      </c>
      <c r="Y30" s="216">
        <v>3</v>
      </c>
      <c r="Z30" s="216">
        <v>3</v>
      </c>
      <c r="AA30" s="216">
        <v>4</v>
      </c>
      <c r="AB30" s="340"/>
      <c r="AC30" s="340"/>
      <c r="AD30" s="340"/>
      <c r="AE30" s="340"/>
      <c r="AF30" s="340"/>
    </row>
    <row r="31" spans="1:32" ht="16.5" customHeight="1">
      <c r="A31" s="186"/>
      <c r="B31" s="331" t="s">
        <v>338</v>
      </c>
      <c r="C31" s="138">
        <v>45</v>
      </c>
      <c r="D31" s="138" t="s">
        <v>279</v>
      </c>
      <c r="E31" s="138" t="s">
        <v>279</v>
      </c>
      <c r="F31" s="138" t="s">
        <v>279</v>
      </c>
      <c r="G31" s="138" t="s">
        <v>279</v>
      </c>
      <c r="H31" s="138" t="s">
        <v>279</v>
      </c>
      <c r="I31" s="138" t="s">
        <v>279</v>
      </c>
      <c r="J31" s="138" t="s">
        <v>279</v>
      </c>
      <c r="K31" s="138" t="s">
        <v>279</v>
      </c>
      <c r="L31" s="138" t="s">
        <v>279</v>
      </c>
      <c r="M31" s="138" t="s">
        <v>279</v>
      </c>
      <c r="N31" s="138" t="s">
        <v>279</v>
      </c>
      <c r="O31" s="138" t="s">
        <v>279</v>
      </c>
      <c r="P31" s="138" t="s">
        <v>279</v>
      </c>
      <c r="Q31" s="138" t="s">
        <v>279</v>
      </c>
      <c r="R31" s="123" t="s">
        <v>279</v>
      </c>
      <c r="S31" s="138" t="s">
        <v>279</v>
      </c>
      <c r="T31" s="138" t="s">
        <v>279</v>
      </c>
      <c r="U31" s="351">
        <v>45</v>
      </c>
      <c r="V31" s="205" t="s">
        <v>279</v>
      </c>
      <c r="W31" s="205" t="s">
        <v>279</v>
      </c>
      <c r="X31" s="205" t="s">
        <v>279</v>
      </c>
      <c r="Y31" s="205" t="s">
        <v>279</v>
      </c>
      <c r="Z31" s="205" t="s">
        <v>279</v>
      </c>
      <c r="AA31" s="205" t="s">
        <v>279</v>
      </c>
      <c r="AB31" s="340"/>
      <c r="AC31" s="340"/>
      <c r="AD31" s="340"/>
      <c r="AE31" s="340"/>
      <c r="AF31" s="340"/>
    </row>
    <row r="32" spans="1:32" ht="16.5" customHeight="1">
      <c r="A32" s="109" t="s">
        <v>282</v>
      </c>
      <c r="B32" s="330" t="s">
        <v>13</v>
      </c>
      <c r="C32" s="126" t="s">
        <v>279</v>
      </c>
      <c r="D32" s="126" t="s">
        <v>279</v>
      </c>
      <c r="E32" s="126" t="s">
        <v>279</v>
      </c>
      <c r="F32" s="126" t="s">
        <v>279</v>
      </c>
      <c r="G32" s="126">
        <v>11</v>
      </c>
      <c r="H32" s="126" t="s">
        <v>279</v>
      </c>
      <c r="I32" s="126" t="s">
        <v>279</v>
      </c>
      <c r="J32" s="126" t="s">
        <v>279</v>
      </c>
      <c r="K32" s="126" t="s">
        <v>279</v>
      </c>
      <c r="L32" s="126" t="s">
        <v>279</v>
      </c>
      <c r="M32" s="126" t="s">
        <v>279</v>
      </c>
      <c r="N32" s="126" t="s">
        <v>279</v>
      </c>
      <c r="O32" s="126" t="s">
        <v>279</v>
      </c>
      <c r="P32" s="126" t="s">
        <v>279</v>
      </c>
      <c r="Q32" s="126" t="s">
        <v>279</v>
      </c>
      <c r="R32" s="137">
        <v>2</v>
      </c>
      <c r="S32" s="126" t="s">
        <v>279</v>
      </c>
      <c r="T32" s="126">
        <v>2</v>
      </c>
      <c r="U32" s="350">
        <v>15</v>
      </c>
      <c r="V32" s="216" t="s">
        <v>279</v>
      </c>
      <c r="W32" s="216" t="s">
        <v>279</v>
      </c>
      <c r="X32" s="216" t="s">
        <v>279</v>
      </c>
      <c r="Y32" s="216" t="s">
        <v>279</v>
      </c>
      <c r="Z32" s="216" t="s">
        <v>279</v>
      </c>
      <c r="AA32" s="216" t="s">
        <v>279</v>
      </c>
      <c r="AB32" s="340"/>
      <c r="AC32" s="340"/>
      <c r="AD32" s="340"/>
      <c r="AE32" s="340"/>
      <c r="AF32" s="340"/>
    </row>
    <row r="33" spans="1:32" ht="16.5" customHeight="1">
      <c r="A33" s="186"/>
      <c r="B33" s="331" t="s">
        <v>338</v>
      </c>
      <c r="C33" s="138">
        <v>84</v>
      </c>
      <c r="D33" s="138">
        <v>47</v>
      </c>
      <c r="E33" s="138" t="s">
        <v>279</v>
      </c>
      <c r="F33" s="138" t="s">
        <v>279</v>
      </c>
      <c r="G33" s="138" t="s">
        <v>279</v>
      </c>
      <c r="H33" s="138" t="s">
        <v>279</v>
      </c>
      <c r="I33" s="138">
        <v>6</v>
      </c>
      <c r="J33" s="138">
        <v>233</v>
      </c>
      <c r="K33" s="138" t="s">
        <v>279</v>
      </c>
      <c r="L33" s="138" t="s">
        <v>279</v>
      </c>
      <c r="M33" s="138">
        <v>86</v>
      </c>
      <c r="N33" s="138" t="s">
        <v>279</v>
      </c>
      <c r="O33" s="138" t="s">
        <v>279</v>
      </c>
      <c r="P33" s="138" t="s">
        <v>279</v>
      </c>
      <c r="Q33" s="138" t="s">
        <v>279</v>
      </c>
      <c r="R33" s="123" t="s">
        <v>279</v>
      </c>
      <c r="S33" s="138" t="s">
        <v>279</v>
      </c>
      <c r="T33" s="138">
        <v>75</v>
      </c>
      <c r="U33" s="351">
        <v>531</v>
      </c>
      <c r="V33" s="205" t="s">
        <v>279</v>
      </c>
      <c r="W33" s="205" t="s">
        <v>279</v>
      </c>
      <c r="X33" s="205" t="s">
        <v>279</v>
      </c>
      <c r="Y33" s="205" t="s">
        <v>279</v>
      </c>
      <c r="Z33" s="205" t="s">
        <v>279</v>
      </c>
      <c r="AA33" s="205" t="s">
        <v>279</v>
      </c>
      <c r="AB33" s="340"/>
      <c r="AC33" s="340"/>
      <c r="AD33" s="340"/>
      <c r="AE33" s="340"/>
      <c r="AF33" s="340"/>
    </row>
    <row r="34" spans="1:32" ht="16.5" customHeight="1">
      <c r="A34" s="109" t="s">
        <v>137</v>
      </c>
      <c r="B34" s="330" t="s">
        <v>13</v>
      </c>
      <c r="C34" s="126" t="s">
        <v>279</v>
      </c>
      <c r="D34" s="126" t="s">
        <v>279</v>
      </c>
      <c r="E34" s="126" t="s">
        <v>279</v>
      </c>
      <c r="F34" s="126" t="s">
        <v>279</v>
      </c>
      <c r="G34" s="126">
        <v>5</v>
      </c>
      <c r="H34" s="126" t="s">
        <v>279</v>
      </c>
      <c r="I34" s="126" t="s">
        <v>279</v>
      </c>
      <c r="J34" s="126" t="s">
        <v>279</v>
      </c>
      <c r="K34" s="126" t="s">
        <v>279</v>
      </c>
      <c r="L34" s="126" t="s">
        <v>279</v>
      </c>
      <c r="M34" s="126" t="s">
        <v>279</v>
      </c>
      <c r="N34" s="126" t="s">
        <v>279</v>
      </c>
      <c r="O34" s="126" t="s">
        <v>279</v>
      </c>
      <c r="P34" s="126" t="s">
        <v>279</v>
      </c>
      <c r="Q34" s="126" t="s">
        <v>279</v>
      </c>
      <c r="R34" s="137">
        <v>1</v>
      </c>
      <c r="S34" s="126" t="s">
        <v>279</v>
      </c>
      <c r="T34" s="126" t="s">
        <v>279</v>
      </c>
      <c r="U34" s="350">
        <v>6</v>
      </c>
      <c r="V34" s="216" t="s">
        <v>223</v>
      </c>
      <c r="W34" s="216" t="s">
        <v>223</v>
      </c>
      <c r="X34" s="216" t="s">
        <v>279</v>
      </c>
      <c r="Y34" s="216" t="s">
        <v>223</v>
      </c>
      <c r="Z34" s="216" t="s">
        <v>223</v>
      </c>
      <c r="AA34" s="216" t="s">
        <v>223</v>
      </c>
      <c r="AB34" s="340"/>
      <c r="AC34" s="340"/>
      <c r="AD34" s="340"/>
      <c r="AE34" s="340"/>
      <c r="AF34" s="340"/>
    </row>
    <row r="35" spans="1:32" ht="16.5" customHeight="1">
      <c r="A35" s="186"/>
      <c r="B35" s="331" t="s">
        <v>338</v>
      </c>
      <c r="C35" s="138" t="s">
        <v>279</v>
      </c>
      <c r="D35" s="138" t="s">
        <v>279</v>
      </c>
      <c r="E35" s="138" t="s">
        <v>279</v>
      </c>
      <c r="F35" s="138" t="s">
        <v>279</v>
      </c>
      <c r="G35" s="138" t="s">
        <v>279</v>
      </c>
      <c r="H35" s="138" t="s">
        <v>279</v>
      </c>
      <c r="I35" s="138" t="s">
        <v>279</v>
      </c>
      <c r="J35" s="138" t="s">
        <v>279</v>
      </c>
      <c r="K35" s="138" t="s">
        <v>279</v>
      </c>
      <c r="L35" s="138" t="s">
        <v>279</v>
      </c>
      <c r="M35" s="138" t="s">
        <v>279</v>
      </c>
      <c r="N35" s="138" t="s">
        <v>279</v>
      </c>
      <c r="O35" s="138" t="s">
        <v>279</v>
      </c>
      <c r="P35" s="138" t="s">
        <v>279</v>
      </c>
      <c r="Q35" s="138" t="s">
        <v>279</v>
      </c>
      <c r="R35" s="123" t="s">
        <v>279</v>
      </c>
      <c r="S35" s="138" t="s">
        <v>279</v>
      </c>
      <c r="T35" s="138" t="s">
        <v>279</v>
      </c>
      <c r="U35" s="351" t="s">
        <v>279</v>
      </c>
      <c r="V35" s="205" t="s">
        <v>223</v>
      </c>
      <c r="W35" s="205" t="s">
        <v>223</v>
      </c>
      <c r="X35" s="205" t="s">
        <v>223</v>
      </c>
      <c r="Y35" s="205" t="s">
        <v>223</v>
      </c>
      <c r="Z35" s="205" t="s">
        <v>223</v>
      </c>
      <c r="AA35" s="205" t="s">
        <v>223</v>
      </c>
      <c r="AB35" s="340"/>
      <c r="AC35" s="340"/>
      <c r="AD35" s="340"/>
      <c r="AE35" s="340"/>
      <c r="AF35" s="340"/>
    </row>
    <row r="36" spans="1:32" ht="16.5" customHeight="1">
      <c r="A36" s="109" t="s">
        <v>284</v>
      </c>
      <c r="B36" s="330" t="s">
        <v>13</v>
      </c>
      <c r="C36" s="126" t="s">
        <v>279</v>
      </c>
      <c r="D36" s="126" t="s">
        <v>279</v>
      </c>
      <c r="E36" s="126" t="s">
        <v>279</v>
      </c>
      <c r="F36" s="126" t="s">
        <v>279</v>
      </c>
      <c r="G36" s="126">
        <v>5</v>
      </c>
      <c r="H36" s="126" t="s">
        <v>279</v>
      </c>
      <c r="I36" s="126" t="s">
        <v>279</v>
      </c>
      <c r="J36" s="126" t="s">
        <v>279</v>
      </c>
      <c r="K36" s="126" t="s">
        <v>279</v>
      </c>
      <c r="L36" s="126" t="s">
        <v>279</v>
      </c>
      <c r="M36" s="126" t="s">
        <v>279</v>
      </c>
      <c r="N36" s="126" t="s">
        <v>279</v>
      </c>
      <c r="O36" s="126" t="s">
        <v>279</v>
      </c>
      <c r="P36" s="126" t="s">
        <v>279</v>
      </c>
      <c r="Q36" s="126" t="s">
        <v>279</v>
      </c>
      <c r="R36" s="137" t="s">
        <v>279</v>
      </c>
      <c r="S36" s="126">
        <v>1</v>
      </c>
      <c r="T36" s="126" t="s">
        <v>279</v>
      </c>
      <c r="U36" s="350">
        <v>6</v>
      </c>
      <c r="V36" s="216" t="s">
        <v>223</v>
      </c>
      <c r="W36" s="216" t="s">
        <v>223</v>
      </c>
      <c r="X36" s="216" t="s">
        <v>223</v>
      </c>
      <c r="Y36" s="216" t="s">
        <v>223</v>
      </c>
      <c r="Z36" s="216" t="s">
        <v>223</v>
      </c>
      <c r="AA36" s="216" t="s">
        <v>223</v>
      </c>
      <c r="AB36" s="340"/>
      <c r="AC36" s="340"/>
      <c r="AD36" s="340"/>
      <c r="AE36" s="340"/>
      <c r="AF36" s="340"/>
    </row>
    <row r="37" spans="1:32" ht="16.5" customHeight="1">
      <c r="A37" s="186"/>
      <c r="B37" s="331" t="s">
        <v>338</v>
      </c>
      <c r="C37" s="138" t="s">
        <v>279</v>
      </c>
      <c r="D37" s="138" t="s">
        <v>279</v>
      </c>
      <c r="E37" s="138" t="s">
        <v>279</v>
      </c>
      <c r="F37" s="138" t="s">
        <v>279</v>
      </c>
      <c r="G37" s="138">
        <v>12</v>
      </c>
      <c r="H37" s="138" t="s">
        <v>279</v>
      </c>
      <c r="I37" s="138" t="s">
        <v>279</v>
      </c>
      <c r="J37" s="138" t="s">
        <v>279</v>
      </c>
      <c r="K37" s="138" t="s">
        <v>279</v>
      </c>
      <c r="L37" s="138" t="s">
        <v>279</v>
      </c>
      <c r="M37" s="138">
        <v>24</v>
      </c>
      <c r="N37" s="138" t="s">
        <v>279</v>
      </c>
      <c r="O37" s="138" t="s">
        <v>279</v>
      </c>
      <c r="P37" s="138" t="s">
        <v>279</v>
      </c>
      <c r="Q37" s="138" t="s">
        <v>279</v>
      </c>
      <c r="R37" s="123" t="s">
        <v>279</v>
      </c>
      <c r="S37" s="138" t="s">
        <v>279</v>
      </c>
      <c r="T37" s="138" t="s">
        <v>279</v>
      </c>
      <c r="U37" s="351">
        <v>36</v>
      </c>
      <c r="V37" s="205" t="s">
        <v>223</v>
      </c>
      <c r="W37" s="205" t="s">
        <v>223</v>
      </c>
      <c r="X37" s="205" t="s">
        <v>223</v>
      </c>
      <c r="Y37" s="205" t="s">
        <v>223</v>
      </c>
      <c r="Z37" s="205" t="s">
        <v>223</v>
      </c>
      <c r="AA37" s="205" t="s">
        <v>223</v>
      </c>
      <c r="AB37" s="340"/>
      <c r="AC37" s="340"/>
      <c r="AD37" s="340"/>
      <c r="AE37" s="340"/>
      <c r="AF37" s="340"/>
    </row>
    <row r="38" spans="1:32" ht="16.5" customHeight="1">
      <c r="A38" s="109" t="s">
        <v>161</v>
      </c>
      <c r="B38" s="330" t="s">
        <v>13</v>
      </c>
      <c r="C38" s="126" t="s">
        <v>279</v>
      </c>
      <c r="D38" s="126" t="s">
        <v>279</v>
      </c>
      <c r="E38" s="126" t="s">
        <v>279</v>
      </c>
      <c r="F38" s="126" t="s">
        <v>279</v>
      </c>
      <c r="G38" s="126">
        <v>6</v>
      </c>
      <c r="H38" s="126" t="s">
        <v>279</v>
      </c>
      <c r="I38" s="126" t="s">
        <v>279</v>
      </c>
      <c r="J38" s="126" t="s">
        <v>279</v>
      </c>
      <c r="K38" s="126" t="s">
        <v>279</v>
      </c>
      <c r="L38" s="126" t="s">
        <v>279</v>
      </c>
      <c r="M38" s="126" t="s">
        <v>279</v>
      </c>
      <c r="N38" s="126" t="s">
        <v>279</v>
      </c>
      <c r="O38" s="126" t="s">
        <v>279</v>
      </c>
      <c r="P38" s="126" t="s">
        <v>279</v>
      </c>
      <c r="Q38" s="126" t="s">
        <v>279</v>
      </c>
      <c r="R38" s="137">
        <v>1</v>
      </c>
      <c r="S38" s="126" t="s">
        <v>279</v>
      </c>
      <c r="T38" s="126" t="s">
        <v>279</v>
      </c>
      <c r="U38" s="350">
        <v>7</v>
      </c>
      <c r="V38" s="216" t="s">
        <v>223</v>
      </c>
      <c r="W38" s="216" t="s">
        <v>223</v>
      </c>
      <c r="X38" s="216" t="s">
        <v>223</v>
      </c>
      <c r="Y38" s="216" t="s">
        <v>223</v>
      </c>
      <c r="Z38" s="216" t="s">
        <v>223</v>
      </c>
      <c r="AA38" s="216" t="s">
        <v>223</v>
      </c>
      <c r="AB38" s="340"/>
      <c r="AC38" s="340"/>
      <c r="AD38" s="340"/>
      <c r="AE38" s="340"/>
      <c r="AF38" s="340"/>
    </row>
    <row r="39" spans="1:32" ht="16.5" customHeight="1">
      <c r="A39" s="186"/>
      <c r="B39" s="331" t="s">
        <v>338</v>
      </c>
      <c r="C39" s="138" t="s">
        <v>279</v>
      </c>
      <c r="D39" s="138">
        <v>9</v>
      </c>
      <c r="E39" s="138" t="s">
        <v>279</v>
      </c>
      <c r="F39" s="138" t="s">
        <v>279</v>
      </c>
      <c r="G39" s="138" t="s">
        <v>279</v>
      </c>
      <c r="H39" s="138" t="s">
        <v>279</v>
      </c>
      <c r="I39" s="138" t="s">
        <v>279</v>
      </c>
      <c r="J39" s="138" t="s">
        <v>279</v>
      </c>
      <c r="K39" s="138" t="s">
        <v>279</v>
      </c>
      <c r="L39" s="138" t="s">
        <v>279</v>
      </c>
      <c r="M39" s="138">
        <v>17</v>
      </c>
      <c r="N39" s="138" t="s">
        <v>279</v>
      </c>
      <c r="O39" s="138" t="s">
        <v>279</v>
      </c>
      <c r="P39" s="138" t="s">
        <v>279</v>
      </c>
      <c r="Q39" s="138" t="s">
        <v>279</v>
      </c>
      <c r="R39" s="123" t="s">
        <v>279</v>
      </c>
      <c r="S39" s="138">
        <v>3</v>
      </c>
      <c r="T39" s="138" t="s">
        <v>279</v>
      </c>
      <c r="U39" s="351">
        <v>29</v>
      </c>
      <c r="V39" s="205" t="s">
        <v>223</v>
      </c>
      <c r="W39" s="205" t="s">
        <v>223</v>
      </c>
      <c r="X39" s="205" t="s">
        <v>223</v>
      </c>
      <c r="Y39" s="205" t="s">
        <v>223</v>
      </c>
      <c r="Z39" s="205" t="s">
        <v>223</v>
      </c>
      <c r="AA39" s="205" t="s">
        <v>223</v>
      </c>
      <c r="AB39" s="340"/>
      <c r="AC39" s="340"/>
      <c r="AD39" s="340"/>
      <c r="AE39" s="340"/>
      <c r="AF39" s="340"/>
    </row>
    <row r="40" spans="1:32" ht="16.5" customHeight="1">
      <c r="A40" s="323" t="s">
        <v>286</v>
      </c>
      <c r="B40" s="328" t="s">
        <v>13</v>
      </c>
      <c r="C40" s="337">
        <f t="shared" ref="C40:T41" si="1">SUM(C42,C44,C46,C48,C50,C52)</f>
        <v>1</v>
      </c>
      <c r="D40" s="337">
        <f t="shared" si="1"/>
        <v>0</v>
      </c>
      <c r="E40" s="337">
        <f t="shared" si="1"/>
        <v>2</v>
      </c>
      <c r="F40" s="337">
        <f t="shared" si="1"/>
        <v>2</v>
      </c>
      <c r="G40" s="337">
        <f t="shared" si="1"/>
        <v>35</v>
      </c>
      <c r="H40" s="337">
        <f t="shared" si="1"/>
        <v>0</v>
      </c>
      <c r="I40" s="337">
        <f t="shared" si="1"/>
        <v>0</v>
      </c>
      <c r="J40" s="337">
        <f t="shared" si="1"/>
        <v>0</v>
      </c>
      <c r="K40" s="337">
        <f t="shared" si="1"/>
        <v>0</v>
      </c>
      <c r="L40" s="337">
        <f t="shared" si="1"/>
        <v>0</v>
      </c>
      <c r="M40" s="337">
        <f t="shared" si="1"/>
        <v>0</v>
      </c>
      <c r="N40" s="337">
        <f t="shared" si="1"/>
        <v>1</v>
      </c>
      <c r="O40" s="337">
        <f t="shared" si="1"/>
        <v>0</v>
      </c>
      <c r="P40" s="337">
        <f t="shared" si="1"/>
        <v>0</v>
      </c>
      <c r="Q40" s="337">
        <f t="shared" si="1"/>
        <v>0</v>
      </c>
      <c r="R40" s="337">
        <f t="shared" si="1"/>
        <v>2</v>
      </c>
      <c r="S40" s="337">
        <f t="shared" si="1"/>
        <v>1</v>
      </c>
      <c r="T40" s="337">
        <f t="shared" si="1"/>
        <v>8</v>
      </c>
      <c r="U40" s="352">
        <f>SUM(C40:T40)</f>
        <v>52</v>
      </c>
      <c r="V40" s="337">
        <f t="shared" ref="V40:AA41" si="2">SUM(V42,V44,V46,V48,V50,V52)</f>
        <v>1</v>
      </c>
      <c r="W40" s="337">
        <f t="shared" si="2"/>
        <v>0</v>
      </c>
      <c r="X40" s="337">
        <f t="shared" si="2"/>
        <v>0</v>
      </c>
      <c r="Y40" s="337">
        <f t="shared" si="2"/>
        <v>4</v>
      </c>
      <c r="Z40" s="337">
        <f t="shared" si="2"/>
        <v>4</v>
      </c>
      <c r="AA40" s="337">
        <f t="shared" si="2"/>
        <v>5</v>
      </c>
      <c r="AB40" s="340"/>
      <c r="AC40" s="340"/>
      <c r="AD40" s="340"/>
      <c r="AE40" s="340"/>
      <c r="AF40" s="340"/>
    </row>
    <row r="41" spans="1:32" ht="16.5" customHeight="1">
      <c r="A41" s="324"/>
      <c r="B41" s="329" t="s">
        <v>338</v>
      </c>
      <c r="C41" s="338">
        <f t="shared" si="1"/>
        <v>0</v>
      </c>
      <c r="D41" s="338">
        <f t="shared" si="1"/>
        <v>0</v>
      </c>
      <c r="E41" s="338">
        <f t="shared" si="1"/>
        <v>0</v>
      </c>
      <c r="F41" s="338">
        <f t="shared" si="1"/>
        <v>0</v>
      </c>
      <c r="G41" s="338">
        <f t="shared" si="1"/>
        <v>47</v>
      </c>
      <c r="H41" s="338">
        <f t="shared" si="1"/>
        <v>220</v>
      </c>
      <c r="I41" s="338">
        <f t="shared" si="1"/>
        <v>0</v>
      </c>
      <c r="J41" s="338">
        <f t="shared" si="1"/>
        <v>0</v>
      </c>
      <c r="K41" s="338">
        <f t="shared" si="1"/>
        <v>0</v>
      </c>
      <c r="L41" s="338">
        <f t="shared" si="1"/>
        <v>0</v>
      </c>
      <c r="M41" s="338">
        <f t="shared" si="1"/>
        <v>0</v>
      </c>
      <c r="N41" s="338">
        <f t="shared" si="1"/>
        <v>0</v>
      </c>
      <c r="O41" s="338">
        <f t="shared" si="1"/>
        <v>0</v>
      </c>
      <c r="P41" s="338">
        <f t="shared" si="1"/>
        <v>0</v>
      </c>
      <c r="Q41" s="338">
        <f t="shared" si="1"/>
        <v>0</v>
      </c>
      <c r="R41" s="338">
        <f t="shared" si="1"/>
        <v>0</v>
      </c>
      <c r="S41" s="338">
        <f t="shared" si="1"/>
        <v>0</v>
      </c>
      <c r="T41" s="338">
        <f t="shared" si="1"/>
        <v>0</v>
      </c>
      <c r="U41" s="353">
        <f>SUM(C41:T41)</f>
        <v>267</v>
      </c>
      <c r="V41" s="338">
        <f t="shared" si="2"/>
        <v>0</v>
      </c>
      <c r="W41" s="338">
        <f t="shared" si="2"/>
        <v>0</v>
      </c>
      <c r="X41" s="338">
        <f t="shared" si="2"/>
        <v>0</v>
      </c>
      <c r="Y41" s="338">
        <f t="shared" si="2"/>
        <v>0</v>
      </c>
      <c r="Z41" s="338">
        <f t="shared" si="2"/>
        <v>0</v>
      </c>
      <c r="AA41" s="338">
        <f t="shared" si="2"/>
        <v>0</v>
      </c>
      <c r="AB41" s="340"/>
      <c r="AC41" s="340"/>
      <c r="AD41" s="340"/>
      <c r="AE41" s="340"/>
      <c r="AF41" s="340"/>
    </row>
    <row r="42" spans="1:32" ht="16.5" customHeight="1">
      <c r="A42" s="109" t="s">
        <v>206</v>
      </c>
      <c r="B42" s="330" t="s">
        <v>13</v>
      </c>
      <c r="C42" s="126">
        <v>1</v>
      </c>
      <c r="D42" s="126" t="s">
        <v>279</v>
      </c>
      <c r="E42" s="126">
        <v>2</v>
      </c>
      <c r="F42" s="126">
        <v>2</v>
      </c>
      <c r="G42" s="126">
        <v>7</v>
      </c>
      <c r="H42" s="126" t="s">
        <v>279</v>
      </c>
      <c r="I42" s="126" t="s">
        <v>279</v>
      </c>
      <c r="J42" s="126" t="s">
        <v>279</v>
      </c>
      <c r="K42" s="126" t="s">
        <v>279</v>
      </c>
      <c r="L42" s="126" t="s">
        <v>279</v>
      </c>
      <c r="M42" s="126" t="s">
        <v>279</v>
      </c>
      <c r="N42" s="126">
        <v>1</v>
      </c>
      <c r="O42" s="126" t="s">
        <v>279</v>
      </c>
      <c r="P42" s="126" t="s">
        <v>279</v>
      </c>
      <c r="Q42" s="126" t="s">
        <v>279</v>
      </c>
      <c r="R42" s="126" t="s">
        <v>279</v>
      </c>
      <c r="S42" s="126" t="s">
        <v>279</v>
      </c>
      <c r="T42" s="126">
        <v>8</v>
      </c>
      <c r="U42" s="350">
        <v>21</v>
      </c>
      <c r="V42" s="216" t="s">
        <v>279</v>
      </c>
      <c r="W42" s="216" t="s">
        <v>279</v>
      </c>
      <c r="X42" s="216" t="s">
        <v>279</v>
      </c>
      <c r="Y42" s="216">
        <v>4</v>
      </c>
      <c r="Z42" s="216">
        <v>4</v>
      </c>
      <c r="AA42" s="216">
        <v>5</v>
      </c>
      <c r="AB42" s="340"/>
      <c r="AC42" s="340"/>
      <c r="AD42" s="340"/>
      <c r="AE42" s="340"/>
      <c r="AF42" s="340"/>
    </row>
    <row r="43" spans="1:32" ht="16.5" customHeight="1">
      <c r="A43" s="186"/>
      <c r="B43" s="331" t="s">
        <v>338</v>
      </c>
      <c r="C43" s="138" t="s">
        <v>279</v>
      </c>
      <c r="D43" s="138" t="s">
        <v>279</v>
      </c>
      <c r="E43" s="138" t="s">
        <v>279</v>
      </c>
      <c r="F43" s="138" t="s">
        <v>279</v>
      </c>
      <c r="G43" s="138" t="s">
        <v>279</v>
      </c>
      <c r="H43" s="138" t="s">
        <v>279</v>
      </c>
      <c r="I43" s="138" t="s">
        <v>279</v>
      </c>
      <c r="J43" s="138" t="s">
        <v>279</v>
      </c>
      <c r="K43" s="138" t="s">
        <v>279</v>
      </c>
      <c r="L43" s="138" t="s">
        <v>279</v>
      </c>
      <c r="M43" s="138" t="s">
        <v>279</v>
      </c>
      <c r="N43" s="138" t="s">
        <v>279</v>
      </c>
      <c r="O43" s="138" t="s">
        <v>279</v>
      </c>
      <c r="P43" s="138" t="s">
        <v>279</v>
      </c>
      <c r="Q43" s="138" t="s">
        <v>279</v>
      </c>
      <c r="R43" s="138" t="s">
        <v>279</v>
      </c>
      <c r="S43" s="138" t="s">
        <v>279</v>
      </c>
      <c r="T43" s="138" t="s">
        <v>279</v>
      </c>
      <c r="U43" s="351" t="s">
        <v>279</v>
      </c>
      <c r="V43" s="205" t="s">
        <v>279</v>
      </c>
      <c r="W43" s="205" t="s">
        <v>279</v>
      </c>
      <c r="X43" s="205" t="s">
        <v>279</v>
      </c>
      <c r="Y43" s="205" t="s">
        <v>279</v>
      </c>
      <c r="Z43" s="205" t="s">
        <v>279</v>
      </c>
      <c r="AA43" s="205" t="s">
        <v>279</v>
      </c>
      <c r="AB43" s="340"/>
      <c r="AC43" s="340"/>
      <c r="AD43" s="340"/>
      <c r="AE43" s="340"/>
      <c r="AF43" s="340"/>
    </row>
    <row r="44" spans="1:32" ht="16.5" customHeight="1">
      <c r="A44" s="109" t="s">
        <v>287</v>
      </c>
      <c r="B44" s="330" t="s">
        <v>13</v>
      </c>
      <c r="C44" s="126" t="s">
        <v>279</v>
      </c>
      <c r="D44" s="126" t="s">
        <v>279</v>
      </c>
      <c r="E44" s="126" t="s">
        <v>279</v>
      </c>
      <c r="F44" s="126" t="s">
        <v>279</v>
      </c>
      <c r="G44" s="126">
        <v>8</v>
      </c>
      <c r="H44" s="126" t="s">
        <v>279</v>
      </c>
      <c r="I44" s="126" t="s">
        <v>279</v>
      </c>
      <c r="J44" s="126" t="s">
        <v>279</v>
      </c>
      <c r="K44" s="126" t="s">
        <v>279</v>
      </c>
      <c r="L44" s="126" t="s">
        <v>279</v>
      </c>
      <c r="M44" s="126" t="s">
        <v>279</v>
      </c>
      <c r="N44" s="126" t="s">
        <v>279</v>
      </c>
      <c r="O44" s="126" t="s">
        <v>279</v>
      </c>
      <c r="P44" s="126" t="s">
        <v>279</v>
      </c>
      <c r="Q44" s="126" t="s">
        <v>279</v>
      </c>
      <c r="R44" s="137" t="s">
        <v>279</v>
      </c>
      <c r="S44" s="126">
        <v>1</v>
      </c>
      <c r="T44" s="126" t="s">
        <v>279</v>
      </c>
      <c r="U44" s="350">
        <v>9</v>
      </c>
      <c r="V44" s="216" t="s">
        <v>279</v>
      </c>
      <c r="W44" s="216" t="s">
        <v>279</v>
      </c>
      <c r="X44" s="216" t="s">
        <v>279</v>
      </c>
      <c r="Y44" s="216" t="s">
        <v>279</v>
      </c>
      <c r="Z44" s="216" t="s">
        <v>279</v>
      </c>
      <c r="AA44" s="216" t="s">
        <v>279</v>
      </c>
      <c r="AB44" s="340"/>
      <c r="AC44" s="340"/>
      <c r="AD44" s="340"/>
      <c r="AE44" s="340"/>
      <c r="AF44" s="340"/>
    </row>
    <row r="45" spans="1:32" ht="16.5" customHeight="1">
      <c r="A45" s="186"/>
      <c r="B45" s="331" t="s">
        <v>338</v>
      </c>
      <c r="C45" s="138" t="s">
        <v>279</v>
      </c>
      <c r="D45" s="138" t="s">
        <v>279</v>
      </c>
      <c r="E45" s="138" t="s">
        <v>279</v>
      </c>
      <c r="F45" s="138" t="s">
        <v>279</v>
      </c>
      <c r="G45" s="138">
        <v>47</v>
      </c>
      <c r="H45" s="138" t="s">
        <v>279</v>
      </c>
      <c r="I45" s="138" t="s">
        <v>279</v>
      </c>
      <c r="J45" s="138" t="s">
        <v>279</v>
      </c>
      <c r="K45" s="138" t="s">
        <v>279</v>
      </c>
      <c r="L45" s="138" t="s">
        <v>279</v>
      </c>
      <c r="M45" s="138" t="s">
        <v>279</v>
      </c>
      <c r="N45" s="138" t="s">
        <v>279</v>
      </c>
      <c r="O45" s="138" t="s">
        <v>279</v>
      </c>
      <c r="P45" s="138" t="s">
        <v>279</v>
      </c>
      <c r="Q45" s="138" t="s">
        <v>279</v>
      </c>
      <c r="R45" s="123" t="s">
        <v>279</v>
      </c>
      <c r="S45" s="138" t="s">
        <v>279</v>
      </c>
      <c r="T45" s="138" t="s">
        <v>279</v>
      </c>
      <c r="U45" s="351">
        <v>47</v>
      </c>
      <c r="V45" s="205" t="s">
        <v>279</v>
      </c>
      <c r="W45" s="205" t="s">
        <v>279</v>
      </c>
      <c r="X45" s="205" t="s">
        <v>279</v>
      </c>
      <c r="Y45" s="205" t="s">
        <v>279</v>
      </c>
      <c r="Z45" s="205" t="s">
        <v>279</v>
      </c>
      <c r="AA45" s="205" t="s">
        <v>279</v>
      </c>
      <c r="AB45" s="340"/>
      <c r="AC45" s="340"/>
      <c r="AD45" s="340"/>
      <c r="AE45" s="340"/>
      <c r="AF45" s="340"/>
    </row>
    <row r="46" spans="1:32" ht="16.5" customHeight="1">
      <c r="A46" s="109" t="s">
        <v>288</v>
      </c>
      <c r="B46" s="330" t="s">
        <v>13</v>
      </c>
      <c r="C46" s="126" t="s">
        <v>279</v>
      </c>
      <c r="D46" s="126" t="s">
        <v>279</v>
      </c>
      <c r="E46" s="126" t="s">
        <v>279</v>
      </c>
      <c r="F46" s="126" t="s">
        <v>279</v>
      </c>
      <c r="G46" s="126">
        <v>5</v>
      </c>
      <c r="H46" s="126" t="s">
        <v>279</v>
      </c>
      <c r="I46" s="126" t="s">
        <v>279</v>
      </c>
      <c r="J46" s="126" t="s">
        <v>279</v>
      </c>
      <c r="K46" s="126" t="s">
        <v>279</v>
      </c>
      <c r="L46" s="126" t="s">
        <v>279</v>
      </c>
      <c r="M46" s="126" t="s">
        <v>279</v>
      </c>
      <c r="N46" s="126" t="s">
        <v>279</v>
      </c>
      <c r="O46" s="126" t="s">
        <v>279</v>
      </c>
      <c r="P46" s="126" t="s">
        <v>279</v>
      </c>
      <c r="Q46" s="126" t="s">
        <v>279</v>
      </c>
      <c r="R46" s="137">
        <v>1</v>
      </c>
      <c r="S46" s="126" t="s">
        <v>279</v>
      </c>
      <c r="T46" s="126" t="s">
        <v>279</v>
      </c>
      <c r="U46" s="350">
        <v>6</v>
      </c>
      <c r="V46" s="216" t="s">
        <v>279</v>
      </c>
      <c r="W46" s="216" t="s">
        <v>279</v>
      </c>
      <c r="X46" s="216" t="s">
        <v>279</v>
      </c>
      <c r="Y46" s="216" t="s">
        <v>279</v>
      </c>
      <c r="Z46" s="216" t="s">
        <v>279</v>
      </c>
      <c r="AA46" s="216" t="s">
        <v>279</v>
      </c>
      <c r="AB46" s="340"/>
      <c r="AC46" s="340"/>
      <c r="AD46" s="340"/>
      <c r="AE46" s="340"/>
      <c r="AF46" s="340"/>
    </row>
    <row r="47" spans="1:32" ht="16.5" customHeight="1">
      <c r="A47" s="186"/>
      <c r="B47" s="331" t="s">
        <v>338</v>
      </c>
      <c r="C47" s="138" t="s">
        <v>279</v>
      </c>
      <c r="D47" s="138" t="s">
        <v>279</v>
      </c>
      <c r="E47" s="138" t="s">
        <v>279</v>
      </c>
      <c r="F47" s="138" t="s">
        <v>279</v>
      </c>
      <c r="G47" s="138" t="s">
        <v>279</v>
      </c>
      <c r="H47" s="138" t="s">
        <v>279</v>
      </c>
      <c r="I47" s="138" t="s">
        <v>279</v>
      </c>
      <c r="J47" s="138" t="s">
        <v>279</v>
      </c>
      <c r="K47" s="138" t="s">
        <v>279</v>
      </c>
      <c r="L47" s="138" t="s">
        <v>279</v>
      </c>
      <c r="M47" s="138" t="s">
        <v>279</v>
      </c>
      <c r="N47" s="138" t="s">
        <v>279</v>
      </c>
      <c r="O47" s="138" t="s">
        <v>279</v>
      </c>
      <c r="P47" s="138" t="s">
        <v>279</v>
      </c>
      <c r="Q47" s="138" t="s">
        <v>279</v>
      </c>
      <c r="R47" s="123" t="s">
        <v>279</v>
      </c>
      <c r="S47" s="342" t="s">
        <v>279</v>
      </c>
      <c r="T47" s="138" t="s">
        <v>279</v>
      </c>
      <c r="U47" s="351" t="s">
        <v>279</v>
      </c>
      <c r="V47" s="205" t="s">
        <v>279</v>
      </c>
      <c r="W47" s="205" t="s">
        <v>279</v>
      </c>
      <c r="X47" s="205" t="s">
        <v>279</v>
      </c>
      <c r="Y47" s="205" t="s">
        <v>279</v>
      </c>
      <c r="Z47" s="205" t="s">
        <v>279</v>
      </c>
      <c r="AA47" s="205" t="s">
        <v>279</v>
      </c>
      <c r="AB47" s="340"/>
      <c r="AC47" s="340"/>
      <c r="AD47" s="340"/>
      <c r="AE47" s="340"/>
      <c r="AF47" s="340"/>
    </row>
    <row r="48" spans="1:32" ht="16.5" customHeight="1">
      <c r="A48" s="109" t="s">
        <v>191</v>
      </c>
      <c r="B48" s="330" t="s">
        <v>13</v>
      </c>
      <c r="C48" s="126" t="s">
        <v>279</v>
      </c>
      <c r="D48" s="126" t="s">
        <v>279</v>
      </c>
      <c r="E48" s="126" t="s">
        <v>279</v>
      </c>
      <c r="F48" s="126" t="s">
        <v>279</v>
      </c>
      <c r="G48" s="126">
        <v>7</v>
      </c>
      <c r="H48" s="126" t="s">
        <v>279</v>
      </c>
      <c r="I48" s="126" t="s">
        <v>279</v>
      </c>
      <c r="J48" s="126" t="s">
        <v>279</v>
      </c>
      <c r="K48" s="126" t="s">
        <v>279</v>
      </c>
      <c r="L48" s="126" t="s">
        <v>279</v>
      </c>
      <c r="M48" s="126" t="s">
        <v>279</v>
      </c>
      <c r="N48" s="126" t="s">
        <v>279</v>
      </c>
      <c r="O48" s="126" t="s">
        <v>279</v>
      </c>
      <c r="P48" s="126" t="s">
        <v>279</v>
      </c>
      <c r="Q48" s="126" t="s">
        <v>279</v>
      </c>
      <c r="R48" s="137">
        <v>1</v>
      </c>
      <c r="S48" s="126" t="s">
        <v>279</v>
      </c>
      <c r="T48" s="126" t="s">
        <v>279</v>
      </c>
      <c r="U48" s="350">
        <v>8</v>
      </c>
      <c r="V48" s="216" t="s">
        <v>279</v>
      </c>
      <c r="W48" s="216" t="s">
        <v>279</v>
      </c>
      <c r="X48" s="216" t="s">
        <v>279</v>
      </c>
      <c r="Y48" s="216" t="s">
        <v>279</v>
      </c>
      <c r="Z48" s="216" t="s">
        <v>279</v>
      </c>
      <c r="AA48" s="216" t="s">
        <v>279</v>
      </c>
      <c r="AB48" s="340"/>
      <c r="AC48" s="340"/>
      <c r="AD48" s="340"/>
      <c r="AE48" s="340"/>
      <c r="AF48" s="340"/>
    </row>
    <row r="49" spans="1:32" ht="16.5" customHeight="1">
      <c r="A49" s="186"/>
      <c r="B49" s="331" t="s">
        <v>338</v>
      </c>
      <c r="C49" s="138" t="s">
        <v>279</v>
      </c>
      <c r="D49" s="138" t="s">
        <v>279</v>
      </c>
      <c r="E49" s="138" t="s">
        <v>279</v>
      </c>
      <c r="F49" s="138" t="s">
        <v>279</v>
      </c>
      <c r="G49" s="138" t="s">
        <v>279</v>
      </c>
      <c r="H49" s="138" t="s">
        <v>279</v>
      </c>
      <c r="I49" s="138" t="s">
        <v>279</v>
      </c>
      <c r="J49" s="138" t="s">
        <v>279</v>
      </c>
      <c r="K49" s="138" t="s">
        <v>279</v>
      </c>
      <c r="L49" s="138" t="s">
        <v>279</v>
      </c>
      <c r="M49" s="138" t="s">
        <v>279</v>
      </c>
      <c r="N49" s="138" t="s">
        <v>279</v>
      </c>
      <c r="O49" s="138" t="s">
        <v>279</v>
      </c>
      <c r="P49" s="138" t="s">
        <v>279</v>
      </c>
      <c r="Q49" s="138" t="s">
        <v>279</v>
      </c>
      <c r="R49" s="123" t="s">
        <v>279</v>
      </c>
      <c r="S49" s="138" t="s">
        <v>279</v>
      </c>
      <c r="T49" s="138" t="s">
        <v>279</v>
      </c>
      <c r="U49" s="351" t="s">
        <v>279</v>
      </c>
      <c r="V49" s="205" t="s">
        <v>279</v>
      </c>
      <c r="W49" s="205" t="s">
        <v>279</v>
      </c>
      <c r="X49" s="205" t="s">
        <v>279</v>
      </c>
      <c r="Y49" s="205" t="s">
        <v>279</v>
      </c>
      <c r="Z49" s="205" t="s">
        <v>279</v>
      </c>
      <c r="AA49" s="205" t="s">
        <v>279</v>
      </c>
      <c r="AB49" s="340"/>
      <c r="AC49" s="340"/>
      <c r="AD49" s="340"/>
      <c r="AE49" s="340"/>
      <c r="AF49" s="340"/>
    </row>
    <row r="50" spans="1:32" ht="16.5" customHeight="1">
      <c r="A50" s="109" t="s">
        <v>155</v>
      </c>
      <c r="B50" s="330" t="s">
        <v>13</v>
      </c>
      <c r="C50" s="126" t="s">
        <v>279</v>
      </c>
      <c r="D50" s="126" t="s">
        <v>279</v>
      </c>
      <c r="E50" s="126" t="s">
        <v>279</v>
      </c>
      <c r="F50" s="126" t="s">
        <v>279</v>
      </c>
      <c r="G50" s="126">
        <v>5</v>
      </c>
      <c r="H50" s="126" t="s">
        <v>279</v>
      </c>
      <c r="I50" s="126" t="s">
        <v>279</v>
      </c>
      <c r="J50" s="126" t="s">
        <v>279</v>
      </c>
      <c r="K50" s="126" t="s">
        <v>279</v>
      </c>
      <c r="L50" s="126" t="s">
        <v>279</v>
      </c>
      <c r="M50" s="126" t="s">
        <v>279</v>
      </c>
      <c r="N50" s="126" t="s">
        <v>279</v>
      </c>
      <c r="O50" s="126" t="s">
        <v>279</v>
      </c>
      <c r="P50" s="126" t="s">
        <v>279</v>
      </c>
      <c r="Q50" s="126" t="s">
        <v>279</v>
      </c>
      <c r="R50" s="137" t="s">
        <v>279</v>
      </c>
      <c r="S50" s="126" t="s">
        <v>279</v>
      </c>
      <c r="T50" s="126" t="s">
        <v>279</v>
      </c>
      <c r="U50" s="350">
        <v>5</v>
      </c>
      <c r="V50" s="216">
        <v>1</v>
      </c>
      <c r="W50" s="216" t="s">
        <v>279</v>
      </c>
      <c r="X50" s="216" t="s">
        <v>279</v>
      </c>
      <c r="Y50" s="216" t="s">
        <v>279</v>
      </c>
      <c r="Z50" s="216" t="s">
        <v>279</v>
      </c>
      <c r="AA50" s="216" t="s">
        <v>279</v>
      </c>
      <c r="AB50" s="340"/>
      <c r="AC50" s="340"/>
      <c r="AD50" s="340"/>
      <c r="AE50" s="340"/>
      <c r="AF50" s="340"/>
    </row>
    <row r="51" spans="1:32" ht="16.5" customHeight="1">
      <c r="A51" s="186"/>
      <c r="B51" s="331" t="s">
        <v>338</v>
      </c>
      <c r="C51" s="138" t="s">
        <v>279</v>
      </c>
      <c r="D51" s="138" t="s">
        <v>279</v>
      </c>
      <c r="E51" s="138" t="s">
        <v>279</v>
      </c>
      <c r="F51" s="138" t="s">
        <v>279</v>
      </c>
      <c r="G51" s="138" t="s">
        <v>279</v>
      </c>
      <c r="H51" s="138">
        <v>220</v>
      </c>
      <c r="I51" s="138" t="s">
        <v>279</v>
      </c>
      <c r="J51" s="138" t="s">
        <v>279</v>
      </c>
      <c r="K51" s="138" t="s">
        <v>279</v>
      </c>
      <c r="L51" s="138" t="s">
        <v>279</v>
      </c>
      <c r="M51" s="138" t="s">
        <v>279</v>
      </c>
      <c r="N51" s="138" t="s">
        <v>279</v>
      </c>
      <c r="O51" s="138" t="s">
        <v>279</v>
      </c>
      <c r="P51" s="138" t="s">
        <v>279</v>
      </c>
      <c r="Q51" s="138" t="s">
        <v>279</v>
      </c>
      <c r="R51" s="123" t="s">
        <v>279</v>
      </c>
      <c r="S51" s="138" t="s">
        <v>279</v>
      </c>
      <c r="T51" s="138" t="s">
        <v>279</v>
      </c>
      <c r="U51" s="351">
        <v>220</v>
      </c>
      <c r="V51" s="205" t="s">
        <v>279</v>
      </c>
      <c r="W51" s="205" t="s">
        <v>279</v>
      </c>
      <c r="X51" s="205" t="s">
        <v>279</v>
      </c>
      <c r="Y51" s="205" t="s">
        <v>279</v>
      </c>
      <c r="Z51" s="205" t="s">
        <v>279</v>
      </c>
      <c r="AA51" s="205" t="s">
        <v>279</v>
      </c>
      <c r="AB51" s="340"/>
      <c r="AC51" s="340"/>
      <c r="AD51" s="340"/>
      <c r="AE51" s="340"/>
      <c r="AF51" s="340"/>
    </row>
    <row r="52" spans="1:32" ht="16.5" customHeight="1">
      <c r="A52" s="109" t="s">
        <v>290</v>
      </c>
      <c r="B52" s="330" t="s">
        <v>13</v>
      </c>
      <c r="C52" s="126" t="s">
        <v>279</v>
      </c>
      <c r="D52" s="126" t="s">
        <v>279</v>
      </c>
      <c r="E52" s="126" t="s">
        <v>279</v>
      </c>
      <c r="F52" s="126" t="s">
        <v>279</v>
      </c>
      <c r="G52" s="126">
        <v>3</v>
      </c>
      <c r="H52" s="126" t="s">
        <v>279</v>
      </c>
      <c r="I52" s="126" t="s">
        <v>279</v>
      </c>
      <c r="J52" s="126" t="s">
        <v>279</v>
      </c>
      <c r="K52" s="126" t="s">
        <v>279</v>
      </c>
      <c r="L52" s="126" t="s">
        <v>279</v>
      </c>
      <c r="M52" s="126" t="s">
        <v>279</v>
      </c>
      <c r="N52" s="126" t="s">
        <v>279</v>
      </c>
      <c r="O52" s="126" t="s">
        <v>279</v>
      </c>
      <c r="P52" s="126" t="s">
        <v>279</v>
      </c>
      <c r="Q52" s="126" t="s">
        <v>279</v>
      </c>
      <c r="R52" s="137" t="s">
        <v>279</v>
      </c>
      <c r="S52" s="126" t="s">
        <v>279</v>
      </c>
      <c r="T52" s="126" t="s">
        <v>279</v>
      </c>
      <c r="U52" s="350">
        <v>3</v>
      </c>
      <c r="V52" s="216" t="s">
        <v>279</v>
      </c>
      <c r="W52" s="216" t="s">
        <v>279</v>
      </c>
      <c r="X52" s="216" t="s">
        <v>279</v>
      </c>
      <c r="Y52" s="216" t="s">
        <v>279</v>
      </c>
      <c r="Z52" s="216" t="s">
        <v>279</v>
      </c>
      <c r="AA52" s="216" t="s">
        <v>279</v>
      </c>
      <c r="AB52" s="340"/>
      <c r="AC52" s="340"/>
      <c r="AD52" s="340"/>
      <c r="AE52" s="340"/>
      <c r="AF52" s="340"/>
    </row>
    <row r="53" spans="1:32" ht="16.5" customHeight="1">
      <c r="A53" s="186"/>
      <c r="B53" s="331" t="s">
        <v>338</v>
      </c>
      <c r="C53" s="138" t="s">
        <v>279</v>
      </c>
      <c r="D53" s="138" t="s">
        <v>279</v>
      </c>
      <c r="E53" s="138" t="s">
        <v>279</v>
      </c>
      <c r="F53" s="138" t="s">
        <v>279</v>
      </c>
      <c r="G53" s="138" t="s">
        <v>279</v>
      </c>
      <c r="H53" s="138" t="s">
        <v>279</v>
      </c>
      <c r="I53" s="138" t="s">
        <v>279</v>
      </c>
      <c r="J53" s="138" t="s">
        <v>279</v>
      </c>
      <c r="K53" s="138" t="s">
        <v>279</v>
      </c>
      <c r="L53" s="138" t="s">
        <v>279</v>
      </c>
      <c r="M53" s="138" t="s">
        <v>279</v>
      </c>
      <c r="N53" s="138" t="s">
        <v>279</v>
      </c>
      <c r="O53" s="138" t="s">
        <v>279</v>
      </c>
      <c r="P53" s="138" t="s">
        <v>279</v>
      </c>
      <c r="Q53" s="138" t="s">
        <v>279</v>
      </c>
      <c r="R53" s="123" t="s">
        <v>279</v>
      </c>
      <c r="S53" s="138" t="s">
        <v>279</v>
      </c>
      <c r="T53" s="138" t="s">
        <v>279</v>
      </c>
      <c r="U53" s="351" t="s">
        <v>279</v>
      </c>
      <c r="V53" s="205" t="s">
        <v>279</v>
      </c>
      <c r="W53" s="205" t="s">
        <v>279</v>
      </c>
      <c r="X53" s="205" t="s">
        <v>279</v>
      </c>
      <c r="Y53" s="205" t="s">
        <v>279</v>
      </c>
      <c r="Z53" s="205" t="s">
        <v>279</v>
      </c>
      <c r="AA53" s="205" t="s">
        <v>279</v>
      </c>
      <c r="AB53" s="340"/>
      <c r="AC53" s="340"/>
      <c r="AD53" s="340"/>
      <c r="AE53" s="340"/>
      <c r="AF53" s="340"/>
    </row>
    <row r="54" spans="1:32" ht="16.5">
      <c r="A54" s="325" t="s">
        <v>340</v>
      </c>
      <c r="B54" s="332"/>
      <c r="C54" s="339"/>
      <c r="D54" s="339"/>
      <c r="E54" s="339"/>
      <c r="F54" s="339"/>
      <c r="G54" s="339"/>
      <c r="H54" s="339"/>
      <c r="I54" s="339"/>
      <c r="J54" s="339"/>
      <c r="K54" s="339"/>
      <c r="L54" s="339"/>
      <c r="M54" s="339"/>
      <c r="N54" s="339"/>
      <c r="O54" s="339"/>
      <c r="P54" s="339"/>
      <c r="Q54" s="339"/>
      <c r="R54" s="339"/>
      <c r="S54" s="339"/>
      <c r="T54" s="339"/>
      <c r="U54" s="339"/>
      <c r="V54" s="356"/>
      <c r="W54" s="360"/>
      <c r="X54" s="339"/>
      <c r="Y54" s="339"/>
      <c r="Z54" s="339"/>
      <c r="AA54" s="339"/>
      <c r="AB54" s="340"/>
      <c r="AC54" s="340"/>
      <c r="AD54" s="340"/>
      <c r="AE54" s="340"/>
      <c r="AF54" s="340"/>
    </row>
    <row r="55" spans="1:32" ht="16.5">
      <c r="A55" s="325"/>
      <c r="B55" s="332"/>
      <c r="C55" s="339"/>
      <c r="D55" s="339"/>
      <c r="E55" s="339"/>
      <c r="F55" s="339"/>
      <c r="G55" s="339"/>
      <c r="H55" s="339"/>
      <c r="I55" s="339"/>
      <c r="J55" s="339"/>
      <c r="K55" s="339"/>
      <c r="L55" s="339"/>
      <c r="M55" s="339"/>
      <c r="N55" s="339"/>
      <c r="O55" s="339"/>
      <c r="P55" s="339"/>
      <c r="Q55" s="339"/>
      <c r="R55" s="339"/>
      <c r="S55" s="339"/>
      <c r="T55" s="339"/>
      <c r="U55" s="339"/>
      <c r="V55" s="356"/>
      <c r="W55" s="360"/>
      <c r="X55" s="339"/>
      <c r="Y55" s="339"/>
      <c r="Z55" s="339"/>
      <c r="AA55" s="339"/>
      <c r="AB55" s="340"/>
      <c r="AC55" s="340"/>
      <c r="AD55" s="340"/>
      <c r="AE55" s="340"/>
      <c r="AF55" s="340"/>
    </row>
    <row r="56" spans="1:32" ht="16.5">
      <c r="A56" s="325"/>
      <c r="B56" s="332"/>
      <c r="C56" s="339"/>
      <c r="D56" s="339"/>
      <c r="E56" s="339"/>
      <c r="F56" s="339"/>
      <c r="G56" s="339"/>
      <c r="H56" s="339"/>
      <c r="I56" s="339"/>
      <c r="J56" s="339"/>
      <c r="K56" s="339"/>
      <c r="L56" s="339"/>
      <c r="M56" s="339"/>
      <c r="N56" s="339"/>
      <c r="O56" s="339"/>
      <c r="P56" s="339"/>
      <c r="Q56" s="339"/>
      <c r="R56" s="339"/>
      <c r="S56" s="339"/>
      <c r="T56" s="339"/>
      <c r="U56" s="339"/>
      <c r="V56" s="356"/>
      <c r="W56" s="360"/>
      <c r="X56" s="339"/>
      <c r="Y56" s="339"/>
      <c r="Z56" s="339"/>
      <c r="AA56" s="339"/>
      <c r="AB56" s="340"/>
      <c r="AC56" s="340"/>
      <c r="AD56" s="340"/>
      <c r="AE56" s="340"/>
      <c r="AF56" s="340"/>
    </row>
    <row r="57" spans="1:32" ht="16.5">
      <c r="A57" s="325"/>
      <c r="B57" s="332"/>
      <c r="C57" s="340"/>
      <c r="D57" s="340"/>
      <c r="E57" s="340"/>
      <c r="F57" s="340"/>
      <c r="G57" s="340"/>
      <c r="H57" s="340"/>
      <c r="I57" s="340"/>
      <c r="J57" s="340"/>
      <c r="K57" s="340"/>
      <c r="L57" s="340"/>
      <c r="M57" s="340"/>
      <c r="N57" s="340"/>
      <c r="O57" s="340"/>
      <c r="P57" s="340"/>
      <c r="Q57" s="340"/>
      <c r="R57" s="340"/>
      <c r="S57" s="340"/>
      <c r="T57" s="340"/>
      <c r="U57" s="340"/>
      <c r="V57" s="317"/>
      <c r="W57" s="269"/>
      <c r="X57" s="340"/>
      <c r="Y57" s="340"/>
      <c r="Z57" s="340"/>
      <c r="AA57" s="340"/>
      <c r="AB57" s="340"/>
      <c r="AC57" s="340"/>
      <c r="AD57" s="340"/>
      <c r="AE57" s="340"/>
      <c r="AF57" s="340"/>
    </row>
    <row r="58" spans="1:32" ht="16.5">
      <c r="A58" s="325"/>
      <c r="B58" s="332"/>
      <c r="C58" s="340"/>
      <c r="D58" s="340"/>
      <c r="E58" s="340"/>
      <c r="F58" s="340"/>
      <c r="G58" s="340"/>
      <c r="H58" s="340"/>
      <c r="I58" s="340"/>
      <c r="J58" s="340"/>
      <c r="K58" s="340"/>
      <c r="L58" s="340"/>
      <c r="M58" s="340"/>
      <c r="N58" s="340"/>
      <c r="O58" s="340"/>
      <c r="P58" s="340"/>
      <c r="Q58" s="340"/>
      <c r="R58" s="340"/>
      <c r="S58" s="340"/>
      <c r="T58" s="340"/>
      <c r="U58" s="340"/>
      <c r="V58" s="317"/>
      <c r="W58" s="269"/>
      <c r="X58" s="340"/>
      <c r="Y58" s="340"/>
      <c r="Z58" s="340"/>
      <c r="AA58" s="340"/>
      <c r="AB58" s="340"/>
      <c r="AC58" s="340"/>
      <c r="AD58" s="340"/>
      <c r="AE58" s="340"/>
      <c r="AF58" s="340"/>
    </row>
    <row r="59" spans="1:32" ht="16.5">
      <c r="A59" s="325"/>
      <c r="B59" s="332"/>
      <c r="C59" s="340"/>
      <c r="D59" s="340"/>
      <c r="E59" s="340"/>
      <c r="F59" s="340"/>
      <c r="G59" s="340"/>
      <c r="H59" s="340"/>
      <c r="I59" s="340"/>
      <c r="J59" s="340"/>
      <c r="K59" s="340"/>
      <c r="L59" s="340"/>
      <c r="M59" s="340"/>
      <c r="N59" s="340"/>
      <c r="O59" s="340"/>
      <c r="P59" s="340"/>
      <c r="Q59" s="340"/>
      <c r="R59" s="340"/>
      <c r="S59" s="340"/>
      <c r="T59" s="340"/>
      <c r="U59" s="340"/>
      <c r="V59" s="317"/>
      <c r="W59" s="269"/>
      <c r="X59" s="340"/>
      <c r="Y59" s="340"/>
      <c r="Z59" s="340"/>
      <c r="AA59" s="340"/>
      <c r="AB59" s="340"/>
      <c r="AC59" s="340"/>
      <c r="AD59" s="340"/>
      <c r="AE59" s="340"/>
      <c r="AF59" s="340"/>
    </row>
    <row r="60" spans="1:32" ht="16.5">
      <c r="A60" s="325"/>
      <c r="B60" s="332"/>
      <c r="C60" s="340"/>
      <c r="D60" s="340"/>
      <c r="E60" s="340"/>
      <c r="F60" s="340"/>
      <c r="G60" s="340"/>
      <c r="H60" s="340"/>
      <c r="I60" s="340"/>
      <c r="J60" s="340"/>
      <c r="K60" s="340"/>
      <c r="L60" s="340"/>
      <c r="M60" s="340"/>
      <c r="N60" s="340"/>
      <c r="O60" s="340"/>
      <c r="P60" s="340"/>
      <c r="Q60" s="340"/>
      <c r="R60" s="340"/>
      <c r="S60" s="340"/>
      <c r="T60" s="340"/>
      <c r="U60" s="340"/>
      <c r="V60" s="317"/>
      <c r="W60" s="269"/>
      <c r="X60" s="340"/>
      <c r="Y60" s="340"/>
      <c r="Z60" s="340"/>
      <c r="AA60" s="340"/>
      <c r="AB60" s="340"/>
      <c r="AC60" s="340"/>
      <c r="AD60" s="340"/>
      <c r="AE60" s="340"/>
      <c r="AF60" s="340"/>
    </row>
    <row r="61" spans="1:32" ht="16.5">
      <c r="A61" s="325"/>
      <c r="B61" s="332"/>
      <c r="C61" s="340"/>
      <c r="D61" s="340"/>
      <c r="E61" s="340"/>
      <c r="F61" s="340"/>
      <c r="G61" s="340"/>
      <c r="H61" s="340"/>
      <c r="I61" s="340"/>
      <c r="J61" s="340"/>
      <c r="K61" s="340"/>
      <c r="L61" s="340"/>
      <c r="M61" s="340"/>
      <c r="N61" s="340"/>
      <c r="O61" s="340"/>
      <c r="P61" s="340"/>
      <c r="Q61" s="340"/>
      <c r="R61" s="340"/>
      <c r="S61" s="340"/>
      <c r="T61" s="340"/>
      <c r="U61" s="340"/>
      <c r="V61" s="317"/>
      <c r="W61" s="269"/>
      <c r="X61" s="340"/>
      <c r="Y61" s="340"/>
      <c r="Z61" s="340"/>
      <c r="AA61" s="340"/>
      <c r="AB61" s="340"/>
      <c r="AC61" s="340"/>
      <c r="AD61" s="340"/>
      <c r="AE61" s="340"/>
      <c r="AF61" s="340"/>
    </row>
    <row r="62" spans="1:32" ht="16.5">
      <c r="A62" s="325"/>
      <c r="B62" s="332"/>
      <c r="C62" s="340"/>
      <c r="D62" s="340"/>
      <c r="E62" s="340"/>
      <c r="F62" s="340"/>
      <c r="G62" s="340"/>
      <c r="H62" s="340"/>
      <c r="I62" s="340"/>
      <c r="J62" s="340"/>
      <c r="K62" s="340"/>
      <c r="L62" s="340"/>
      <c r="M62" s="340"/>
      <c r="N62" s="340"/>
      <c r="O62" s="340"/>
      <c r="P62" s="340"/>
      <c r="Q62" s="340"/>
      <c r="R62" s="340"/>
      <c r="S62" s="340"/>
      <c r="T62" s="340"/>
      <c r="U62" s="340"/>
      <c r="V62" s="317"/>
      <c r="W62" s="269"/>
      <c r="X62" s="340"/>
      <c r="Y62" s="340"/>
      <c r="Z62" s="340"/>
      <c r="AA62" s="340"/>
      <c r="AB62" s="340"/>
      <c r="AC62" s="340"/>
      <c r="AD62" s="340"/>
      <c r="AE62" s="340"/>
      <c r="AF62" s="340"/>
    </row>
    <row r="63" spans="1:32" ht="16.5">
      <c r="A63" s="325"/>
      <c r="B63" s="332"/>
      <c r="C63" s="340"/>
      <c r="D63" s="340"/>
      <c r="E63" s="340"/>
      <c r="F63" s="340"/>
      <c r="G63" s="340"/>
      <c r="H63" s="340"/>
      <c r="I63" s="340"/>
      <c r="J63" s="340"/>
      <c r="K63" s="340"/>
      <c r="L63" s="340"/>
      <c r="M63" s="340"/>
      <c r="N63" s="340"/>
      <c r="O63" s="340"/>
      <c r="P63" s="340"/>
      <c r="Q63" s="340"/>
      <c r="R63" s="340"/>
      <c r="S63" s="340"/>
      <c r="T63" s="340"/>
      <c r="U63" s="340"/>
      <c r="V63" s="317"/>
      <c r="W63" s="269"/>
      <c r="X63" s="340"/>
      <c r="Y63" s="340"/>
      <c r="Z63" s="340"/>
      <c r="AA63" s="340"/>
      <c r="AB63" s="340"/>
      <c r="AC63" s="340"/>
      <c r="AD63" s="340"/>
      <c r="AE63" s="340"/>
      <c r="AF63" s="340"/>
    </row>
    <row r="64" spans="1:32" ht="16.5">
      <c r="A64" s="325"/>
      <c r="B64" s="332"/>
      <c r="C64" s="340"/>
      <c r="D64" s="340"/>
      <c r="E64" s="340"/>
      <c r="F64" s="340"/>
      <c r="G64" s="340"/>
      <c r="H64" s="340"/>
      <c r="I64" s="340"/>
      <c r="J64" s="340"/>
      <c r="K64" s="340"/>
      <c r="L64" s="340"/>
      <c r="M64" s="340"/>
      <c r="N64" s="340"/>
      <c r="O64" s="340"/>
      <c r="P64" s="340"/>
      <c r="Q64" s="340"/>
      <c r="R64" s="340"/>
      <c r="S64" s="340"/>
      <c r="T64" s="340"/>
      <c r="U64" s="340"/>
      <c r="V64" s="317"/>
      <c r="W64" s="269"/>
      <c r="X64" s="340"/>
      <c r="Y64" s="340"/>
      <c r="Z64" s="340"/>
      <c r="AA64" s="340"/>
      <c r="AB64" s="340"/>
      <c r="AC64" s="340"/>
      <c r="AD64" s="340"/>
      <c r="AE64" s="340"/>
      <c r="AF64" s="340"/>
    </row>
    <row r="65" spans="1:32" ht="16.5">
      <c r="A65" s="325"/>
      <c r="B65" s="332"/>
      <c r="C65" s="340"/>
      <c r="D65" s="340"/>
      <c r="E65" s="340"/>
      <c r="F65" s="340"/>
      <c r="G65" s="340"/>
      <c r="H65" s="340"/>
      <c r="I65" s="340"/>
      <c r="J65" s="340"/>
      <c r="K65" s="340"/>
      <c r="L65" s="340"/>
      <c r="M65" s="340"/>
      <c r="N65" s="340"/>
      <c r="O65" s="340"/>
      <c r="P65" s="340"/>
      <c r="Q65" s="340"/>
      <c r="R65" s="340"/>
      <c r="S65" s="340"/>
      <c r="T65" s="340"/>
      <c r="U65" s="340"/>
      <c r="V65" s="317"/>
      <c r="W65" s="269"/>
      <c r="X65" s="340"/>
      <c r="Y65" s="340"/>
      <c r="Z65" s="340"/>
      <c r="AA65" s="340"/>
      <c r="AB65" s="340"/>
      <c r="AC65" s="340"/>
      <c r="AD65" s="340"/>
      <c r="AE65" s="340"/>
      <c r="AF65" s="340"/>
    </row>
    <row r="66" spans="1:32" ht="16.5">
      <c r="A66" s="325"/>
      <c r="B66" s="332"/>
      <c r="C66" s="340"/>
      <c r="D66" s="340"/>
      <c r="E66" s="340"/>
      <c r="F66" s="340"/>
      <c r="G66" s="340"/>
      <c r="H66" s="340"/>
      <c r="I66" s="340"/>
      <c r="J66" s="340"/>
      <c r="K66" s="340"/>
      <c r="L66" s="340"/>
      <c r="M66" s="340"/>
      <c r="N66" s="340"/>
      <c r="O66" s="340"/>
      <c r="P66" s="340"/>
      <c r="Q66" s="340"/>
      <c r="R66" s="340"/>
      <c r="S66" s="340"/>
      <c r="T66" s="340"/>
      <c r="U66" s="340"/>
      <c r="V66" s="317"/>
      <c r="W66" s="269"/>
      <c r="X66" s="340"/>
      <c r="Y66" s="340"/>
      <c r="Z66" s="340"/>
      <c r="AA66" s="340"/>
      <c r="AB66" s="340"/>
      <c r="AC66" s="340"/>
      <c r="AD66" s="340"/>
      <c r="AE66" s="340"/>
      <c r="AF66" s="340"/>
    </row>
    <row r="67" spans="1:32" ht="16.5">
      <c r="A67" s="325"/>
      <c r="B67" s="332"/>
      <c r="C67" s="340"/>
      <c r="D67" s="340"/>
      <c r="E67" s="340"/>
      <c r="F67" s="340"/>
      <c r="G67" s="340"/>
      <c r="H67" s="340"/>
      <c r="I67" s="340"/>
      <c r="J67" s="340"/>
      <c r="K67" s="340"/>
      <c r="L67" s="340"/>
      <c r="M67" s="340"/>
      <c r="N67" s="340"/>
      <c r="O67" s="340"/>
      <c r="P67" s="340"/>
      <c r="Q67" s="340"/>
      <c r="R67" s="340"/>
      <c r="S67" s="340"/>
      <c r="T67" s="340"/>
      <c r="U67" s="340"/>
      <c r="V67" s="317"/>
      <c r="W67" s="269"/>
      <c r="X67" s="340"/>
      <c r="Y67" s="340"/>
      <c r="Z67" s="340"/>
      <c r="AA67" s="340"/>
      <c r="AB67" s="340"/>
      <c r="AC67" s="340"/>
      <c r="AD67" s="340"/>
      <c r="AE67" s="340"/>
      <c r="AF67" s="340"/>
    </row>
    <row r="68" spans="1:32" ht="16.5">
      <c r="A68" s="325"/>
      <c r="B68" s="332"/>
      <c r="C68" s="340"/>
      <c r="D68" s="340"/>
      <c r="E68" s="340"/>
      <c r="F68" s="340"/>
      <c r="G68" s="340"/>
      <c r="H68" s="340"/>
      <c r="I68" s="340"/>
      <c r="J68" s="340"/>
      <c r="K68" s="340"/>
      <c r="L68" s="340"/>
      <c r="M68" s="340"/>
      <c r="N68" s="340"/>
      <c r="O68" s="340"/>
      <c r="P68" s="340"/>
      <c r="Q68" s="340"/>
      <c r="R68" s="340"/>
      <c r="S68" s="340"/>
      <c r="T68" s="340"/>
      <c r="U68" s="340"/>
      <c r="V68" s="317"/>
      <c r="W68" s="269"/>
      <c r="X68" s="340"/>
      <c r="Y68" s="340"/>
      <c r="Z68" s="340"/>
      <c r="AA68" s="340"/>
      <c r="AB68" s="340"/>
      <c r="AC68" s="340"/>
      <c r="AD68" s="340"/>
      <c r="AE68" s="340"/>
      <c r="AF68" s="340"/>
    </row>
    <row r="69" spans="1:32" ht="16.5">
      <c r="A69" s="325"/>
      <c r="B69" s="332"/>
      <c r="C69" s="340"/>
      <c r="D69" s="340"/>
      <c r="E69" s="340"/>
      <c r="F69" s="340"/>
      <c r="G69" s="340"/>
      <c r="H69" s="340"/>
      <c r="I69" s="340"/>
      <c r="J69" s="340"/>
      <c r="K69" s="340"/>
      <c r="L69" s="340"/>
      <c r="M69" s="340"/>
      <c r="N69" s="340"/>
      <c r="O69" s="340"/>
      <c r="P69" s="340"/>
      <c r="Q69" s="340"/>
      <c r="R69" s="340"/>
      <c r="S69" s="340"/>
      <c r="T69" s="340"/>
      <c r="U69" s="340"/>
      <c r="V69" s="317"/>
      <c r="W69" s="269"/>
      <c r="X69" s="340"/>
      <c r="Y69" s="340"/>
      <c r="Z69" s="340"/>
      <c r="AA69" s="340"/>
      <c r="AB69" s="340"/>
      <c r="AC69" s="340"/>
      <c r="AD69" s="340"/>
      <c r="AE69" s="340"/>
      <c r="AF69" s="340"/>
    </row>
    <row r="70" spans="1:32" ht="16.5">
      <c r="A70" s="325"/>
      <c r="B70" s="332"/>
      <c r="C70" s="340"/>
      <c r="D70" s="340"/>
      <c r="E70" s="340"/>
      <c r="F70" s="340"/>
      <c r="G70" s="340"/>
      <c r="H70" s="340"/>
      <c r="I70" s="340"/>
      <c r="J70" s="340"/>
      <c r="K70" s="340"/>
      <c r="L70" s="340"/>
      <c r="M70" s="340"/>
      <c r="N70" s="340"/>
      <c r="O70" s="340"/>
      <c r="P70" s="340"/>
      <c r="Q70" s="340"/>
      <c r="R70" s="340"/>
      <c r="S70" s="340"/>
      <c r="T70" s="340"/>
      <c r="U70" s="340"/>
      <c r="V70" s="317"/>
      <c r="W70" s="269"/>
      <c r="X70" s="340"/>
      <c r="Y70" s="340"/>
      <c r="Z70" s="340"/>
      <c r="AA70" s="340"/>
      <c r="AB70" s="340"/>
      <c r="AC70" s="340"/>
      <c r="AD70" s="340"/>
      <c r="AE70" s="340"/>
      <c r="AF70" s="340"/>
    </row>
    <row r="71" spans="1:32" ht="16.5">
      <c r="A71" s="325"/>
      <c r="B71" s="332"/>
      <c r="C71" s="340"/>
      <c r="D71" s="340"/>
      <c r="E71" s="340"/>
      <c r="F71" s="340"/>
      <c r="G71" s="340"/>
      <c r="H71" s="340"/>
      <c r="I71" s="340"/>
      <c r="J71" s="340"/>
      <c r="K71" s="340"/>
      <c r="L71" s="340"/>
      <c r="M71" s="340"/>
      <c r="N71" s="340"/>
      <c r="O71" s="340"/>
      <c r="P71" s="340"/>
      <c r="Q71" s="340"/>
      <c r="R71" s="340"/>
      <c r="S71" s="340"/>
      <c r="T71" s="340"/>
      <c r="U71" s="340"/>
      <c r="V71" s="317"/>
      <c r="W71" s="269"/>
      <c r="X71" s="340"/>
      <c r="Y71" s="340"/>
      <c r="Z71" s="340"/>
      <c r="AA71" s="340"/>
      <c r="AB71" s="340"/>
      <c r="AC71" s="340"/>
      <c r="AD71" s="340"/>
      <c r="AE71" s="340"/>
      <c r="AF71" s="340"/>
    </row>
    <row r="72" spans="1:32" ht="16.5">
      <c r="A72" s="325"/>
      <c r="B72" s="332"/>
      <c r="C72" s="340"/>
      <c r="D72" s="340"/>
      <c r="E72" s="340"/>
      <c r="F72" s="340"/>
      <c r="G72" s="340"/>
      <c r="H72" s="340"/>
      <c r="I72" s="340"/>
      <c r="J72" s="340"/>
      <c r="K72" s="340"/>
      <c r="L72" s="340"/>
      <c r="M72" s="340"/>
      <c r="N72" s="340"/>
      <c r="O72" s="340"/>
      <c r="P72" s="340"/>
      <c r="Q72" s="340"/>
      <c r="R72" s="340"/>
      <c r="S72" s="340"/>
      <c r="T72" s="340"/>
      <c r="U72" s="340"/>
      <c r="V72" s="317"/>
      <c r="W72" s="269"/>
      <c r="X72" s="340"/>
      <c r="Y72" s="340"/>
      <c r="Z72" s="340"/>
      <c r="AA72" s="340"/>
      <c r="AB72" s="340"/>
      <c r="AC72" s="340"/>
      <c r="AD72" s="340"/>
      <c r="AE72" s="340"/>
      <c r="AF72" s="340"/>
    </row>
    <row r="73" spans="1:32" ht="16.5">
      <c r="A73" s="325"/>
      <c r="B73" s="332"/>
      <c r="C73" s="340"/>
      <c r="D73" s="340"/>
      <c r="E73" s="340"/>
      <c r="F73" s="340"/>
      <c r="G73" s="340"/>
      <c r="H73" s="340"/>
      <c r="I73" s="340"/>
      <c r="J73" s="340"/>
      <c r="K73" s="340"/>
      <c r="L73" s="340"/>
      <c r="M73" s="340"/>
      <c r="N73" s="340"/>
      <c r="O73" s="340"/>
      <c r="P73" s="340"/>
      <c r="Q73" s="340"/>
      <c r="R73" s="340"/>
      <c r="S73" s="340"/>
      <c r="T73" s="340"/>
      <c r="U73" s="340"/>
      <c r="V73" s="317"/>
      <c r="W73" s="269"/>
      <c r="X73" s="340"/>
      <c r="Y73" s="340"/>
      <c r="Z73" s="340"/>
      <c r="AA73" s="340"/>
      <c r="AB73" s="340"/>
      <c r="AC73" s="340"/>
      <c r="AD73" s="340"/>
      <c r="AE73" s="340"/>
      <c r="AF73" s="340"/>
    </row>
    <row r="74" spans="1:32" ht="16.5">
      <c r="A74" s="325"/>
      <c r="B74" s="332"/>
      <c r="C74" s="340"/>
      <c r="D74" s="340"/>
      <c r="E74" s="340"/>
      <c r="F74" s="340"/>
      <c r="G74" s="340"/>
      <c r="H74" s="340"/>
      <c r="I74" s="340"/>
      <c r="J74" s="340"/>
      <c r="K74" s="340"/>
      <c r="L74" s="340"/>
      <c r="M74" s="340"/>
      <c r="N74" s="340"/>
      <c r="O74" s="340"/>
      <c r="P74" s="340"/>
      <c r="Q74" s="340"/>
      <c r="R74" s="340"/>
      <c r="S74" s="340"/>
      <c r="T74" s="340"/>
      <c r="U74" s="340"/>
      <c r="V74" s="317"/>
      <c r="W74" s="269"/>
      <c r="X74" s="340"/>
      <c r="Y74" s="340"/>
      <c r="Z74" s="340"/>
      <c r="AA74" s="340"/>
      <c r="AB74" s="340"/>
      <c r="AC74" s="340"/>
      <c r="AD74" s="340"/>
      <c r="AE74" s="340"/>
      <c r="AF74" s="340"/>
    </row>
    <row r="75" spans="1:32" ht="16.5">
      <c r="A75" s="325"/>
      <c r="B75" s="332"/>
      <c r="C75" s="340"/>
      <c r="D75" s="340"/>
      <c r="E75" s="340"/>
      <c r="F75" s="340"/>
      <c r="G75" s="340"/>
      <c r="H75" s="340"/>
      <c r="I75" s="34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317"/>
      <c r="W75" s="269"/>
      <c r="X75" s="340"/>
      <c r="Y75" s="340"/>
      <c r="Z75" s="340"/>
      <c r="AA75" s="340"/>
      <c r="AB75" s="340"/>
      <c r="AC75" s="340"/>
      <c r="AD75" s="340"/>
      <c r="AE75" s="340"/>
      <c r="AF75" s="340"/>
    </row>
    <row r="76" spans="1:32" ht="16.5">
      <c r="A76" s="325"/>
      <c r="B76" s="332"/>
      <c r="C76" s="340"/>
      <c r="D76" s="340"/>
      <c r="E76" s="340"/>
      <c r="F76" s="340"/>
      <c r="G76" s="340"/>
      <c r="H76" s="340"/>
      <c r="I76" s="340"/>
      <c r="J76" s="340"/>
      <c r="K76" s="340"/>
      <c r="L76" s="340"/>
      <c r="M76" s="340"/>
      <c r="N76" s="340"/>
      <c r="O76" s="340"/>
      <c r="P76" s="340"/>
      <c r="Q76" s="340"/>
      <c r="R76" s="340"/>
      <c r="S76" s="340"/>
      <c r="T76" s="340"/>
      <c r="U76" s="340"/>
      <c r="V76" s="317"/>
      <c r="W76" s="269"/>
      <c r="X76" s="340"/>
      <c r="Y76" s="340"/>
      <c r="Z76" s="340"/>
      <c r="AA76" s="340"/>
      <c r="AB76" s="340"/>
      <c r="AC76" s="340"/>
      <c r="AD76" s="340"/>
      <c r="AE76" s="340"/>
      <c r="AF76" s="340"/>
    </row>
    <row r="77" spans="1:32" ht="16.5">
      <c r="A77" s="325"/>
      <c r="B77" s="332"/>
      <c r="C77" s="340"/>
      <c r="D77" s="340"/>
      <c r="E77" s="340"/>
      <c r="F77" s="340"/>
      <c r="G77" s="340"/>
      <c r="H77" s="340"/>
      <c r="I77" s="340"/>
      <c r="J77" s="340"/>
      <c r="K77" s="340"/>
      <c r="L77" s="340"/>
      <c r="M77" s="340"/>
      <c r="N77" s="340"/>
      <c r="O77" s="340"/>
      <c r="P77" s="340"/>
      <c r="Q77" s="340"/>
      <c r="R77" s="340"/>
      <c r="S77" s="340"/>
      <c r="T77" s="340"/>
      <c r="U77" s="340"/>
      <c r="V77" s="317"/>
      <c r="W77" s="269"/>
      <c r="X77" s="340"/>
      <c r="Y77" s="340"/>
      <c r="Z77" s="340"/>
      <c r="AA77" s="340"/>
      <c r="AB77" s="340"/>
      <c r="AC77" s="340"/>
      <c r="AD77" s="340"/>
      <c r="AE77" s="340"/>
      <c r="AF77" s="340"/>
    </row>
    <row r="78" spans="1:32" ht="16.5">
      <c r="A78" s="325"/>
      <c r="B78" s="332"/>
      <c r="C78" s="340"/>
      <c r="D78" s="340"/>
      <c r="E78" s="340"/>
      <c r="F78" s="340"/>
      <c r="G78" s="340"/>
      <c r="H78" s="340"/>
      <c r="I78" s="340"/>
      <c r="J78" s="340"/>
      <c r="K78" s="340"/>
      <c r="L78" s="340"/>
      <c r="M78" s="340"/>
      <c r="N78" s="340"/>
      <c r="O78" s="340"/>
      <c r="P78" s="340"/>
      <c r="Q78" s="340"/>
      <c r="R78" s="340"/>
      <c r="S78" s="340"/>
      <c r="T78" s="340"/>
      <c r="U78" s="340"/>
      <c r="V78" s="317"/>
      <c r="W78" s="269"/>
      <c r="X78" s="340"/>
      <c r="Y78" s="340"/>
      <c r="Z78" s="340"/>
      <c r="AA78" s="340"/>
      <c r="AB78" s="340"/>
      <c r="AC78" s="340"/>
      <c r="AD78" s="340"/>
      <c r="AE78" s="340"/>
      <c r="AF78" s="340"/>
    </row>
    <row r="79" spans="1:32" ht="16.5">
      <c r="A79" s="325"/>
      <c r="B79" s="332"/>
      <c r="C79" s="340"/>
      <c r="D79" s="340"/>
      <c r="E79" s="340"/>
      <c r="F79" s="340"/>
      <c r="G79" s="340"/>
      <c r="H79" s="340"/>
      <c r="I79" s="340"/>
      <c r="J79" s="340"/>
      <c r="K79" s="340"/>
      <c r="L79" s="340"/>
      <c r="M79" s="340"/>
      <c r="N79" s="340"/>
      <c r="O79" s="340"/>
      <c r="P79" s="340"/>
      <c r="Q79" s="340"/>
      <c r="R79" s="340"/>
      <c r="S79" s="340"/>
      <c r="T79" s="340"/>
      <c r="U79" s="340"/>
      <c r="V79" s="317"/>
      <c r="W79" s="269"/>
      <c r="X79" s="340"/>
      <c r="Y79" s="340"/>
      <c r="Z79" s="340"/>
      <c r="AA79" s="340"/>
      <c r="AB79" s="340"/>
      <c r="AC79" s="340"/>
      <c r="AD79" s="340"/>
      <c r="AE79" s="340"/>
      <c r="AF79" s="340"/>
    </row>
    <row r="80" spans="1:32" ht="16.5">
      <c r="A80" s="325"/>
      <c r="B80" s="332"/>
      <c r="C80" s="340"/>
      <c r="D80" s="340"/>
      <c r="E80" s="340"/>
      <c r="F80" s="340"/>
      <c r="G80" s="340"/>
      <c r="H80" s="340"/>
      <c r="I80" s="340"/>
      <c r="J80" s="340"/>
      <c r="K80" s="340"/>
      <c r="L80" s="340"/>
      <c r="M80" s="340"/>
      <c r="N80" s="340"/>
      <c r="O80" s="340"/>
      <c r="P80" s="340"/>
      <c r="Q80" s="340"/>
      <c r="R80" s="340"/>
      <c r="S80" s="340"/>
      <c r="T80" s="340"/>
      <c r="U80" s="340"/>
      <c r="V80" s="317"/>
      <c r="W80" s="269"/>
      <c r="X80" s="340"/>
      <c r="Y80" s="340"/>
      <c r="Z80" s="340"/>
      <c r="AA80" s="340"/>
      <c r="AB80" s="340"/>
      <c r="AC80" s="340"/>
      <c r="AD80" s="340"/>
      <c r="AE80" s="340"/>
      <c r="AF80" s="340"/>
    </row>
    <row r="81" spans="1:32" ht="16.5">
      <c r="A81" s="325"/>
      <c r="B81" s="332"/>
      <c r="C81" s="340"/>
      <c r="D81" s="340"/>
      <c r="E81" s="340"/>
      <c r="F81" s="340"/>
      <c r="G81" s="340"/>
      <c r="H81" s="340"/>
      <c r="I81" s="340"/>
      <c r="J81" s="340"/>
      <c r="K81" s="340"/>
      <c r="L81" s="340"/>
      <c r="M81" s="340"/>
      <c r="N81" s="340"/>
      <c r="O81" s="340"/>
      <c r="P81" s="340"/>
      <c r="Q81" s="340"/>
      <c r="R81" s="340"/>
      <c r="S81" s="340"/>
      <c r="T81" s="340"/>
      <c r="U81" s="340"/>
      <c r="V81" s="317"/>
      <c r="W81" s="269"/>
      <c r="X81" s="340"/>
      <c r="Y81" s="340"/>
      <c r="Z81" s="340"/>
      <c r="AA81" s="340"/>
      <c r="AB81" s="340"/>
      <c r="AC81" s="340"/>
      <c r="AD81" s="340"/>
      <c r="AE81" s="340"/>
      <c r="AF81" s="340"/>
    </row>
    <row r="82" spans="1:32" ht="16.5">
      <c r="A82" s="325"/>
      <c r="B82" s="332"/>
      <c r="C82" s="340"/>
      <c r="D82" s="340"/>
      <c r="E82" s="340"/>
      <c r="F82" s="340"/>
      <c r="G82" s="340"/>
      <c r="H82" s="340"/>
      <c r="I82" s="340"/>
      <c r="J82" s="340"/>
      <c r="K82" s="340"/>
      <c r="L82" s="340"/>
      <c r="M82" s="340"/>
      <c r="N82" s="340"/>
      <c r="O82" s="340"/>
      <c r="P82" s="340"/>
      <c r="Q82" s="340"/>
      <c r="R82" s="340"/>
      <c r="S82" s="340"/>
      <c r="T82" s="340"/>
      <c r="U82" s="340"/>
      <c r="V82" s="317"/>
      <c r="W82" s="269"/>
      <c r="X82" s="340"/>
      <c r="Y82" s="340"/>
      <c r="Z82" s="340"/>
      <c r="AA82" s="340"/>
      <c r="AB82" s="340"/>
      <c r="AC82" s="340"/>
      <c r="AD82" s="340"/>
      <c r="AE82" s="340"/>
      <c r="AF82" s="340"/>
    </row>
    <row r="83" spans="1:32" ht="16.5">
      <c r="A83" s="325"/>
      <c r="B83" s="332"/>
      <c r="C83" s="340"/>
      <c r="D83" s="340"/>
      <c r="E83" s="340"/>
      <c r="F83" s="340"/>
      <c r="G83" s="340"/>
      <c r="H83" s="340"/>
      <c r="I83" s="340"/>
      <c r="J83" s="340"/>
      <c r="K83" s="340"/>
      <c r="L83" s="340"/>
      <c r="M83" s="340"/>
      <c r="N83" s="340"/>
      <c r="O83" s="340"/>
      <c r="P83" s="340"/>
      <c r="Q83" s="340"/>
      <c r="R83" s="340"/>
      <c r="S83" s="340"/>
      <c r="T83" s="340"/>
      <c r="U83" s="340"/>
      <c r="V83" s="317"/>
      <c r="W83" s="269"/>
      <c r="X83" s="340"/>
      <c r="Y83" s="340"/>
      <c r="Z83" s="340"/>
      <c r="AA83" s="340"/>
      <c r="AB83" s="340"/>
      <c r="AC83" s="340"/>
      <c r="AD83" s="340"/>
      <c r="AE83" s="340"/>
      <c r="AF83" s="340"/>
    </row>
    <row r="84" spans="1:32" ht="16.5">
      <c r="A84" s="325"/>
      <c r="B84" s="332"/>
      <c r="C84" s="340"/>
      <c r="D84" s="340"/>
      <c r="E84" s="340"/>
      <c r="F84" s="340"/>
      <c r="G84" s="340"/>
      <c r="H84" s="340"/>
      <c r="I84" s="340"/>
      <c r="J84" s="340"/>
      <c r="K84" s="340"/>
      <c r="L84" s="340"/>
      <c r="M84" s="340"/>
      <c r="N84" s="340"/>
      <c r="O84" s="340"/>
      <c r="P84" s="340"/>
      <c r="Q84" s="340"/>
      <c r="R84" s="340"/>
      <c r="S84" s="340"/>
      <c r="T84" s="340"/>
      <c r="U84" s="340"/>
      <c r="V84" s="317"/>
      <c r="W84" s="269"/>
      <c r="X84" s="340"/>
      <c r="Y84" s="340"/>
      <c r="Z84" s="340"/>
      <c r="AA84" s="340"/>
      <c r="AB84" s="340"/>
      <c r="AC84" s="340"/>
      <c r="AD84" s="340"/>
      <c r="AE84" s="340"/>
      <c r="AF84" s="340"/>
    </row>
    <row r="85" spans="1:32" ht="16.5">
      <c r="A85" s="325"/>
      <c r="B85" s="332"/>
      <c r="C85" s="340"/>
      <c r="D85" s="340"/>
      <c r="E85" s="340"/>
      <c r="F85" s="340"/>
      <c r="G85" s="340"/>
      <c r="H85" s="340"/>
      <c r="I85" s="340"/>
      <c r="J85" s="340"/>
      <c r="K85" s="340"/>
      <c r="L85" s="340"/>
      <c r="M85" s="340"/>
      <c r="N85" s="340"/>
      <c r="O85" s="340"/>
      <c r="P85" s="340"/>
      <c r="Q85" s="340"/>
      <c r="R85" s="340"/>
      <c r="S85" s="340"/>
      <c r="T85" s="340"/>
      <c r="U85" s="340"/>
      <c r="V85" s="317"/>
      <c r="W85" s="269"/>
      <c r="X85" s="340"/>
      <c r="Y85" s="340"/>
      <c r="Z85" s="340"/>
      <c r="AA85" s="340"/>
      <c r="AB85" s="340"/>
      <c r="AC85" s="340"/>
      <c r="AD85" s="340"/>
      <c r="AE85" s="340"/>
      <c r="AF85" s="340"/>
    </row>
    <row r="86" spans="1:32" ht="16.5">
      <c r="A86" s="325"/>
      <c r="B86" s="332"/>
      <c r="C86" s="340"/>
      <c r="D86" s="340"/>
      <c r="E86" s="340"/>
      <c r="F86" s="340"/>
      <c r="G86" s="340"/>
      <c r="H86" s="340"/>
      <c r="I86" s="340"/>
      <c r="J86" s="340"/>
      <c r="K86" s="340"/>
      <c r="L86" s="340"/>
      <c r="M86" s="340"/>
      <c r="N86" s="340"/>
      <c r="O86" s="340"/>
      <c r="P86" s="340"/>
      <c r="Q86" s="340"/>
      <c r="R86" s="340"/>
      <c r="S86" s="340"/>
      <c r="T86" s="340"/>
      <c r="U86" s="340"/>
      <c r="V86" s="317"/>
      <c r="W86" s="269"/>
      <c r="X86" s="340"/>
      <c r="Y86" s="340"/>
      <c r="Z86" s="340"/>
      <c r="AA86" s="340"/>
      <c r="AB86" s="340"/>
      <c r="AC86" s="340"/>
      <c r="AD86" s="340"/>
      <c r="AE86" s="340"/>
      <c r="AF86" s="340"/>
    </row>
    <row r="87" spans="1:32" ht="16.5">
      <c r="A87" s="325"/>
      <c r="B87" s="332"/>
      <c r="C87" s="340"/>
      <c r="D87" s="340"/>
      <c r="E87" s="340"/>
      <c r="F87" s="340"/>
      <c r="G87" s="340"/>
      <c r="H87" s="340"/>
      <c r="I87" s="340"/>
      <c r="J87" s="340"/>
      <c r="K87" s="340"/>
      <c r="L87" s="340"/>
      <c r="M87" s="340"/>
      <c r="N87" s="340"/>
      <c r="O87" s="340"/>
      <c r="P87" s="340"/>
      <c r="Q87" s="340"/>
      <c r="R87" s="340"/>
      <c r="S87" s="340"/>
      <c r="T87" s="340"/>
      <c r="U87" s="340"/>
      <c r="V87" s="317"/>
      <c r="W87" s="269"/>
      <c r="X87" s="340"/>
      <c r="Y87" s="340"/>
      <c r="Z87" s="340"/>
      <c r="AA87" s="340"/>
      <c r="AB87" s="340"/>
      <c r="AC87" s="340"/>
      <c r="AD87" s="340"/>
      <c r="AE87" s="340"/>
      <c r="AF87" s="340"/>
    </row>
    <row r="88" spans="1:32" ht="16.5">
      <c r="A88" s="325"/>
      <c r="B88" s="332"/>
      <c r="C88" s="340"/>
      <c r="D88" s="340"/>
      <c r="E88" s="340"/>
      <c r="F88" s="340"/>
      <c r="G88" s="340"/>
      <c r="H88" s="340"/>
      <c r="I88" s="340"/>
      <c r="J88" s="340"/>
      <c r="K88" s="340"/>
      <c r="L88" s="340"/>
      <c r="M88" s="340"/>
      <c r="N88" s="340"/>
      <c r="O88" s="340"/>
      <c r="P88" s="340"/>
      <c r="Q88" s="340"/>
      <c r="R88" s="340"/>
      <c r="S88" s="340"/>
      <c r="T88" s="340"/>
      <c r="U88" s="340"/>
      <c r="V88" s="317"/>
      <c r="W88" s="269"/>
      <c r="X88" s="340"/>
      <c r="Y88" s="340"/>
      <c r="Z88" s="340"/>
      <c r="AA88" s="340"/>
      <c r="AB88" s="340"/>
      <c r="AC88" s="340"/>
      <c r="AD88" s="340"/>
      <c r="AE88" s="340"/>
      <c r="AF88" s="340"/>
    </row>
    <row r="89" spans="1:32" ht="16.5">
      <c r="A89" s="325"/>
      <c r="B89" s="332"/>
      <c r="C89" s="340"/>
      <c r="D89" s="340"/>
      <c r="E89" s="340"/>
      <c r="F89" s="340"/>
      <c r="G89" s="340"/>
      <c r="H89" s="340"/>
      <c r="I89" s="340"/>
      <c r="J89" s="340"/>
      <c r="K89" s="340"/>
      <c r="L89" s="340"/>
      <c r="M89" s="340"/>
      <c r="N89" s="340"/>
      <c r="O89" s="340"/>
      <c r="P89" s="340"/>
      <c r="Q89" s="340"/>
      <c r="R89" s="340"/>
      <c r="S89" s="340"/>
      <c r="T89" s="340"/>
      <c r="U89" s="340"/>
      <c r="V89" s="317"/>
      <c r="W89" s="269"/>
      <c r="X89" s="340"/>
      <c r="Y89" s="340"/>
      <c r="Z89" s="340"/>
      <c r="AA89" s="340"/>
      <c r="AB89" s="340"/>
      <c r="AC89" s="340"/>
      <c r="AD89" s="340"/>
      <c r="AE89" s="340"/>
      <c r="AF89" s="340"/>
    </row>
    <row r="90" spans="1:32" ht="16.5">
      <c r="A90" s="325"/>
      <c r="B90" s="332"/>
      <c r="C90" s="340"/>
      <c r="D90" s="340"/>
      <c r="E90" s="340"/>
      <c r="F90" s="340"/>
      <c r="G90" s="340"/>
      <c r="H90" s="340"/>
      <c r="I90" s="340"/>
      <c r="J90" s="340"/>
      <c r="K90" s="340"/>
      <c r="L90" s="340"/>
      <c r="M90" s="340"/>
      <c r="N90" s="340"/>
      <c r="O90" s="340"/>
      <c r="P90" s="340"/>
      <c r="Q90" s="340"/>
      <c r="R90" s="340"/>
      <c r="S90" s="340"/>
      <c r="T90" s="340"/>
      <c r="U90" s="340"/>
      <c r="V90" s="317"/>
      <c r="W90" s="269"/>
      <c r="X90" s="340"/>
      <c r="Y90" s="340"/>
      <c r="Z90" s="340"/>
      <c r="AA90" s="340"/>
      <c r="AB90" s="340"/>
      <c r="AC90" s="340"/>
      <c r="AD90" s="340"/>
      <c r="AE90" s="340"/>
      <c r="AF90" s="340"/>
    </row>
    <row r="91" spans="1:32" ht="16.5">
      <c r="A91" s="325"/>
      <c r="B91" s="332"/>
      <c r="C91" s="340"/>
      <c r="D91" s="340"/>
      <c r="E91" s="340"/>
      <c r="F91" s="340"/>
      <c r="G91" s="340"/>
      <c r="H91" s="340"/>
      <c r="I91" s="340"/>
      <c r="J91" s="340"/>
      <c r="K91" s="340"/>
      <c r="L91" s="340"/>
      <c r="M91" s="340"/>
      <c r="N91" s="340"/>
      <c r="O91" s="340"/>
      <c r="P91" s="340"/>
      <c r="Q91" s="340"/>
      <c r="R91" s="340"/>
      <c r="S91" s="340"/>
      <c r="T91" s="340"/>
      <c r="U91" s="340"/>
      <c r="V91" s="317"/>
      <c r="W91" s="269"/>
      <c r="X91" s="340"/>
      <c r="Y91" s="340"/>
      <c r="Z91" s="340"/>
      <c r="AA91" s="340"/>
      <c r="AB91" s="340"/>
      <c r="AC91" s="340"/>
      <c r="AD91" s="340"/>
      <c r="AE91" s="340"/>
      <c r="AF91" s="340"/>
    </row>
    <row r="92" spans="1:32" ht="16.5">
      <c r="A92" s="325"/>
      <c r="B92" s="332"/>
      <c r="C92" s="340"/>
      <c r="D92" s="340"/>
      <c r="E92" s="340"/>
      <c r="F92" s="340"/>
      <c r="G92" s="340"/>
      <c r="H92" s="340"/>
      <c r="I92" s="340"/>
      <c r="J92" s="340"/>
      <c r="K92" s="340"/>
      <c r="L92" s="340"/>
      <c r="M92" s="340"/>
      <c r="N92" s="340"/>
      <c r="O92" s="340"/>
      <c r="P92" s="340"/>
      <c r="Q92" s="340"/>
      <c r="R92" s="340"/>
      <c r="S92" s="340"/>
      <c r="T92" s="340"/>
      <c r="U92" s="340"/>
      <c r="V92" s="317"/>
      <c r="W92" s="269"/>
      <c r="X92" s="340"/>
      <c r="Y92" s="340"/>
      <c r="Z92" s="340"/>
      <c r="AA92" s="340"/>
      <c r="AB92" s="340"/>
      <c r="AC92" s="340"/>
      <c r="AD92" s="340"/>
      <c r="AE92" s="340"/>
      <c r="AF92" s="340"/>
    </row>
    <row r="93" spans="1:32" ht="16.5">
      <c r="A93" s="325"/>
      <c r="B93" s="332"/>
      <c r="C93" s="340"/>
      <c r="D93" s="340"/>
      <c r="E93" s="340"/>
      <c r="F93" s="340"/>
      <c r="G93" s="340"/>
      <c r="H93" s="340"/>
      <c r="I93" s="340"/>
      <c r="J93" s="340"/>
      <c r="K93" s="340"/>
      <c r="L93" s="340"/>
      <c r="M93" s="340"/>
      <c r="N93" s="340"/>
      <c r="O93" s="340"/>
      <c r="P93" s="340"/>
      <c r="Q93" s="340"/>
      <c r="R93" s="340"/>
      <c r="S93" s="340"/>
      <c r="T93" s="340"/>
      <c r="U93" s="340"/>
      <c r="V93" s="317"/>
      <c r="W93" s="269"/>
      <c r="X93" s="340"/>
      <c r="Y93" s="340"/>
      <c r="Z93" s="340"/>
      <c r="AA93" s="340"/>
      <c r="AB93" s="340"/>
      <c r="AC93" s="340"/>
      <c r="AD93" s="340"/>
      <c r="AE93" s="340"/>
      <c r="AF93" s="340"/>
    </row>
    <row r="94" spans="1:32" ht="16.5">
      <c r="A94" s="325"/>
      <c r="B94" s="332"/>
      <c r="C94" s="340"/>
      <c r="D94" s="340"/>
      <c r="E94" s="340"/>
      <c r="F94" s="340"/>
      <c r="G94" s="340"/>
      <c r="H94" s="340"/>
      <c r="I94" s="340"/>
      <c r="J94" s="340"/>
      <c r="K94" s="340"/>
      <c r="L94" s="340"/>
      <c r="M94" s="340"/>
      <c r="N94" s="340"/>
      <c r="O94" s="340"/>
      <c r="P94" s="340"/>
      <c r="Q94" s="340"/>
      <c r="R94" s="340"/>
      <c r="S94" s="340"/>
      <c r="T94" s="340"/>
      <c r="U94" s="340"/>
      <c r="V94" s="317"/>
      <c r="W94" s="269"/>
      <c r="X94" s="340"/>
      <c r="Y94" s="340"/>
      <c r="Z94" s="340"/>
      <c r="AA94" s="340"/>
      <c r="AB94" s="340"/>
      <c r="AC94" s="340"/>
      <c r="AD94" s="340"/>
      <c r="AE94" s="340"/>
      <c r="AF94" s="340"/>
    </row>
    <row r="95" spans="1:32" ht="16.5">
      <c r="A95" s="325"/>
      <c r="B95" s="332"/>
      <c r="C95" s="340"/>
      <c r="D95" s="340"/>
      <c r="E95" s="340"/>
      <c r="F95" s="340"/>
      <c r="G95" s="340"/>
      <c r="H95" s="340"/>
      <c r="I95" s="340"/>
      <c r="J95" s="340"/>
      <c r="K95" s="340"/>
      <c r="L95" s="340"/>
      <c r="M95" s="340"/>
      <c r="N95" s="340"/>
      <c r="O95" s="340"/>
      <c r="P95" s="340"/>
      <c r="Q95" s="340"/>
      <c r="R95" s="340"/>
      <c r="S95" s="340"/>
      <c r="T95" s="340"/>
      <c r="U95" s="340"/>
      <c r="V95" s="317"/>
      <c r="W95" s="269"/>
      <c r="X95" s="340"/>
      <c r="Y95" s="340"/>
      <c r="Z95" s="340"/>
      <c r="AA95" s="340"/>
      <c r="AB95" s="340"/>
      <c r="AC95" s="340"/>
      <c r="AD95" s="340"/>
      <c r="AE95" s="340"/>
      <c r="AF95" s="340"/>
    </row>
    <row r="96" spans="1:32" ht="16.5">
      <c r="A96" s="325"/>
      <c r="B96" s="332"/>
      <c r="C96" s="340"/>
      <c r="D96" s="340"/>
      <c r="E96" s="340"/>
      <c r="F96" s="340"/>
      <c r="G96" s="340"/>
      <c r="H96" s="340"/>
      <c r="I96" s="340"/>
      <c r="J96" s="340"/>
      <c r="K96" s="340"/>
      <c r="L96" s="340"/>
      <c r="M96" s="340"/>
      <c r="N96" s="340"/>
      <c r="O96" s="340"/>
      <c r="P96" s="340"/>
      <c r="Q96" s="340"/>
      <c r="R96" s="340"/>
      <c r="S96" s="340"/>
      <c r="T96" s="340"/>
      <c r="U96" s="340"/>
      <c r="V96" s="317"/>
      <c r="W96" s="269"/>
      <c r="X96" s="340"/>
      <c r="Y96" s="340"/>
      <c r="Z96" s="340"/>
      <c r="AA96" s="340"/>
      <c r="AB96" s="340"/>
      <c r="AC96" s="340"/>
      <c r="AD96" s="340"/>
      <c r="AE96" s="340"/>
      <c r="AF96" s="340"/>
    </row>
    <row r="97" spans="1:32" ht="16.5">
      <c r="A97" s="325"/>
      <c r="B97" s="332"/>
      <c r="C97" s="340"/>
      <c r="D97" s="340"/>
      <c r="E97" s="340"/>
      <c r="F97" s="340"/>
      <c r="G97" s="340"/>
      <c r="H97" s="340"/>
      <c r="I97" s="340"/>
      <c r="J97" s="340"/>
      <c r="K97" s="340"/>
      <c r="L97" s="340"/>
      <c r="M97" s="340"/>
      <c r="N97" s="340"/>
      <c r="O97" s="340"/>
      <c r="P97" s="340"/>
      <c r="Q97" s="340"/>
      <c r="R97" s="340"/>
      <c r="S97" s="340"/>
      <c r="T97" s="340"/>
      <c r="U97" s="340"/>
      <c r="V97" s="317"/>
      <c r="W97" s="269"/>
      <c r="X97" s="340"/>
      <c r="Y97" s="340"/>
      <c r="Z97" s="340"/>
      <c r="AA97" s="340"/>
      <c r="AB97" s="340"/>
      <c r="AC97" s="340"/>
      <c r="AD97" s="340"/>
      <c r="AE97" s="340"/>
      <c r="AF97" s="340"/>
    </row>
    <row r="98" spans="1:32" ht="16.5">
      <c r="A98" s="325"/>
      <c r="B98" s="332"/>
      <c r="C98" s="340"/>
      <c r="D98" s="340"/>
      <c r="E98" s="340"/>
      <c r="F98" s="340"/>
      <c r="G98" s="340"/>
      <c r="H98" s="340"/>
      <c r="I98" s="340"/>
      <c r="J98" s="340"/>
      <c r="K98" s="340"/>
      <c r="L98" s="340"/>
      <c r="M98" s="340"/>
      <c r="N98" s="340"/>
      <c r="O98" s="340"/>
      <c r="P98" s="340"/>
      <c r="Q98" s="340"/>
      <c r="R98" s="340"/>
      <c r="S98" s="340"/>
      <c r="T98" s="340"/>
      <c r="U98" s="340"/>
      <c r="V98" s="317"/>
      <c r="W98" s="269"/>
      <c r="X98" s="340"/>
      <c r="Y98" s="340"/>
      <c r="Z98" s="340"/>
      <c r="AA98" s="340"/>
      <c r="AB98" s="340"/>
      <c r="AC98" s="340"/>
      <c r="AD98" s="340"/>
      <c r="AE98" s="340"/>
      <c r="AF98" s="340"/>
    </row>
    <row r="99" spans="1:32" ht="16.5">
      <c r="A99" s="325"/>
      <c r="B99" s="332"/>
      <c r="C99" s="340"/>
      <c r="D99" s="340"/>
      <c r="E99" s="340"/>
      <c r="F99" s="340"/>
      <c r="G99" s="340"/>
      <c r="H99" s="340"/>
      <c r="I99" s="340"/>
      <c r="J99" s="340"/>
      <c r="K99" s="340"/>
      <c r="L99" s="340"/>
      <c r="M99" s="340"/>
      <c r="N99" s="340"/>
      <c r="O99" s="340"/>
      <c r="P99" s="340"/>
      <c r="Q99" s="340"/>
      <c r="R99" s="340"/>
      <c r="S99" s="340"/>
      <c r="T99" s="340"/>
      <c r="U99" s="340"/>
      <c r="V99" s="317"/>
      <c r="W99" s="269"/>
      <c r="X99" s="340"/>
      <c r="Y99" s="340"/>
      <c r="Z99" s="340"/>
      <c r="AA99" s="340"/>
      <c r="AB99" s="340"/>
      <c r="AC99" s="340"/>
      <c r="AD99" s="340"/>
      <c r="AE99" s="340"/>
      <c r="AF99" s="340"/>
    </row>
    <row r="100" spans="1:32" ht="16.5">
      <c r="A100" s="325"/>
      <c r="B100" s="332"/>
      <c r="C100" s="340"/>
      <c r="D100" s="340"/>
      <c r="E100" s="340"/>
      <c r="F100" s="340"/>
      <c r="G100" s="340"/>
      <c r="H100" s="340"/>
      <c r="I100" s="340"/>
      <c r="J100" s="340"/>
      <c r="K100" s="340"/>
      <c r="L100" s="340"/>
      <c r="M100" s="340"/>
      <c r="N100" s="340"/>
      <c r="O100" s="340"/>
      <c r="P100" s="340"/>
      <c r="Q100" s="340"/>
      <c r="R100" s="340"/>
      <c r="S100" s="340"/>
      <c r="T100" s="340"/>
      <c r="U100" s="340"/>
      <c r="V100" s="317"/>
      <c r="W100" s="269"/>
      <c r="X100" s="340"/>
      <c r="Y100" s="340"/>
      <c r="Z100" s="340"/>
      <c r="AA100" s="340"/>
      <c r="AB100" s="340"/>
      <c r="AC100" s="340"/>
      <c r="AD100" s="340"/>
      <c r="AE100" s="340"/>
      <c r="AF100" s="340"/>
    </row>
    <row r="101" spans="1:32" ht="16.5">
      <c r="A101" s="325"/>
      <c r="B101" s="332"/>
      <c r="C101" s="340"/>
      <c r="D101" s="340"/>
      <c r="E101" s="340"/>
      <c r="F101" s="340"/>
      <c r="G101" s="340"/>
      <c r="H101" s="340"/>
      <c r="I101" s="340"/>
      <c r="J101" s="340"/>
      <c r="K101" s="340"/>
      <c r="L101" s="340"/>
      <c r="M101" s="340"/>
      <c r="N101" s="340"/>
      <c r="O101" s="340"/>
      <c r="P101" s="340"/>
      <c r="Q101" s="340"/>
      <c r="R101" s="340"/>
      <c r="S101" s="340"/>
      <c r="T101" s="340"/>
      <c r="U101" s="340"/>
      <c r="V101" s="317"/>
      <c r="W101" s="269"/>
      <c r="X101" s="340"/>
      <c r="Y101" s="340"/>
      <c r="Z101" s="340"/>
      <c r="AA101" s="340"/>
      <c r="AB101" s="340"/>
      <c r="AC101" s="340"/>
      <c r="AD101" s="340"/>
      <c r="AE101" s="340"/>
      <c r="AF101" s="340"/>
    </row>
    <row r="102" spans="1:32" ht="16.5">
      <c r="A102" s="325"/>
      <c r="B102" s="332"/>
      <c r="C102" s="340"/>
      <c r="D102" s="340"/>
      <c r="E102" s="340"/>
      <c r="F102" s="340"/>
      <c r="G102" s="340"/>
      <c r="H102" s="340"/>
      <c r="I102" s="340"/>
      <c r="J102" s="340"/>
      <c r="K102" s="340"/>
      <c r="L102" s="340"/>
      <c r="M102" s="340"/>
      <c r="N102" s="340"/>
      <c r="O102" s="340"/>
      <c r="P102" s="340"/>
      <c r="Q102" s="340"/>
      <c r="R102" s="340"/>
      <c r="S102" s="340"/>
      <c r="T102" s="340"/>
      <c r="U102" s="340"/>
      <c r="V102" s="317"/>
      <c r="W102" s="269"/>
      <c r="X102" s="340"/>
      <c r="Y102" s="340"/>
      <c r="Z102" s="340"/>
      <c r="AA102" s="340"/>
      <c r="AB102" s="340"/>
      <c r="AC102" s="340"/>
      <c r="AD102" s="340"/>
      <c r="AE102" s="340"/>
      <c r="AF102" s="340"/>
    </row>
    <row r="103" spans="1:32" ht="16.5">
      <c r="A103" s="325"/>
      <c r="B103" s="332"/>
      <c r="C103" s="340"/>
      <c r="D103" s="340"/>
      <c r="E103" s="340"/>
      <c r="F103" s="340"/>
      <c r="G103" s="340"/>
      <c r="H103" s="340"/>
      <c r="I103" s="340"/>
      <c r="J103" s="340"/>
      <c r="K103" s="340"/>
      <c r="L103" s="340"/>
      <c r="M103" s="340"/>
      <c r="N103" s="340"/>
      <c r="O103" s="340"/>
      <c r="P103" s="340"/>
      <c r="Q103" s="340"/>
      <c r="R103" s="340"/>
      <c r="S103" s="340"/>
      <c r="T103" s="340"/>
      <c r="U103" s="340"/>
      <c r="V103" s="317"/>
      <c r="W103" s="269"/>
      <c r="X103" s="340"/>
      <c r="Y103" s="340"/>
      <c r="Z103" s="340"/>
      <c r="AA103" s="340"/>
      <c r="AB103" s="340"/>
      <c r="AC103" s="340"/>
      <c r="AD103" s="340"/>
      <c r="AE103" s="340"/>
      <c r="AF103" s="340"/>
    </row>
    <row r="104" spans="1:32" ht="16.5">
      <c r="A104" s="325"/>
      <c r="B104" s="332"/>
      <c r="C104" s="340"/>
      <c r="D104" s="340"/>
      <c r="E104" s="340"/>
      <c r="F104" s="340"/>
      <c r="G104" s="340"/>
      <c r="H104" s="340"/>
      <c r="I104" s="340"/>
      <c r="J104" s="340"/>
      <c r="K104" s="340"/>
      <c r="L104" s="340"/>
      <c r="M104" s="340"/>
      <c r="N104" s="340"/>
      <c r="O104" s="340"/>
      <c r="P104" s="340"/>
      <c r="Q104" s="340"/>
      <c r="R104" s="340"/>
      <c r="S104" s="340"/>
      <c r="T104" s="340"/>
      <c r="U104" s="340"/>
      <c r="V104" s="317"/>
      <c r="W104" s="269"/>
      <c r="X104" s="340"/>
      <c r="Y104" s="340"/>
      <c r="Z104" s="340"/>
      <c r="AA104" s="340"/>
      <c r="AB104" s="340"/>
      <c r="AC104" s="340"/>
      <c r="AD104" s="340"/>
      <c r="AE104" s="340"/>
      <c r="AF104" s="340"/>
    </row>
    <row r="105" spans="1:32" ht="16.5">
      <c r="A105" s="325"/>
      <c r="B105" s="332"/>
      <c r="C105" s="340"/>
      <c r="D105" s="340"/>
      <c r="E105" s="340"/>
      <c r="F105" s="340"/>
      <c r="G105" s="340"/>
      <c r="H105" s="340"/>
      <c r="I105" s="340"/>
      <c r="J105" s="340"/>
      <c r="K105" s="340"/>
      <c r="L105" s="340"/>
      <c r="M105" s="340"/>
      <c r="N105" s="340"/>
      <c r="O105" s="340"/>
      <c r="P105" s="340"/>
      <c r="Q105" s="340"/>
      <c r="R105" s="340"/>
      <c r="S105" s="340"/>
      <c r="T105" s="340"/>
      <c r="U105" s="340"/>
      <c r="V105" s="317"/>
      <c r="W105" s="269"/>
      <c r="X105" s="340"/>
      <c r="Y105" s="340"/>
      <c r="Z105" s="340"/>
      <c r="AA105" s="340"/>
      <c r="AB105" s="340"/>
      <c r="AC105" s="340"/>
      <c r="AD105" s="340"/>
      <c r="AE105" s="340"/>
      <c r="AF105" s="340"/>
    </row>
    <row r="106" spans="1:32" ht="16.5">
      <c r="A106" s="325"/>
      <c r="B106" s="332"/>
      <c r="C106" s="340"/>
      <c r="D106" s="340"/>
      <c r="E106" s="340"/>
      <c r="F106" s="340"/>
      <c r="G106" s="340"/>
      <c r="H106" s="340"/>
      <c r="I106" s="340"/>
      <c r="J106" s="340"/>
      <c r="K106" s="340"/>
      <c r="L106" s="340"/>
      <c r="M106" s="340"/>
      <c r="N106" s="340"/>
      <c r="O106" s="340"/>
      <c r="P106" s="340"/>
      <c r="Q106" s="340"/>
      <c r="R106" s="340"/>
      <c r="S106" s="340"/>
      <c r="T106" s="340"/>
      <c r="U106" s="340"/>
      <c r="V106" s="317"/>
      <c r="W106" s="269"/>
      <c r="X106" s="340"/>
      <c r="Y106" s="340"/>
      <c r="Z106" s="340"/>
      <c r="AA106" s="340"/>
      <c r="AB106" s="340"/>
      <c r="AC106" s="340"/>
      <c r="AD106" s="340"/>
      <c r="AE106" s="340"/>
      <c r="AF106" s="340"/>
    </row>
    <row r="107" spans="1:32" ht="16.5">
      <c r="A107" s="325"/>
      <c r="B107" s="332"/>
      <c r="C107" s="340"/>
      <c r="D107" s="340"/>
      <c r="E107" s="340"/>
      <c r="F107" s="340"/>
      <c r="G107" s="340"/>
      <c r="H107" s="340"/>
      <c r="I107" s="340"/>
      <c r="J107" s="340"/>
      <c r="K107" s="340"/>
      <c r="L107" s="340"/>
      <c r="M107" s="340"/>
      <c r="N107" s="340"/>
      <c r="O107" s="340"/>
      <c r="P107" s="340"/>
      <c r="Q107" s="340"/>
      <c r="R107" s="340"/>
      <c r="S107" s="340"/>
      <c r="T107" s="340"/>
      <c r="U107" s="340"/>
      <c r="V107" s="317"/>
      <c r="W107" s="269"/>
      <c r="X107" s="340"/>
      <c r="Y107" s="340"/>
      <c r="Z107" s="340"/>
      <c r="AA107" s="340"/>
      <c r="AB107" s="340"/>
      <c r="AC107" s="340"/>
      <c r="AD107" s="340"/>
      <c r="AE107" s="340"/>
      <c r="AF107" s="340"/>
    </row>
    <row r="108" spans="1:32" ht="16.5">
      <c r="A108" s="325"/>
      <c r="B108" s="332"/>
      <c r="C108" s="340"/>
      <c r="D108" s="340"/>
      <c r="E108" s="340"/>
      <c r="F108" s="340"/>
      <c r="G108" s="340"/>
      <c r="H108" s="340"/>
      <c r="I108" s="340"/>
      <c r="J108" s="340"/>
      <c r="K108" s="340"/>
      <c r="L108" s="340"/>
      <c r="M108" s="340"/>
      <c r="N108" s="340"/>
      <c r="O108" s="340"/>
      <c r="P108" s="340"/>
      <c r="Q108" s="340"/>
      <c r="R108" s="340"/>
      <c r="S108" s="340"/>
      <c r="T108" s="340"/>
      <c r="U108" s="340"/>
      <c r="V108" s="317"/>
      <c r="W108" s="269"/>
      <c r="X108" s="340"/>
      <c r="Y108" s="340"/>
      <c r="Z108" s="340"/>
      <c r="AA108" s="340"/>
      <c r="AB108" s="340"/>
      <c r="AC108" s="340"/>
      <c r="AD108" s="340"/>
      <c r="AE108" s="340"/>
      <c r="AF108" s="340"/>
    </row>
    <row r="109" spans="1:32" ht="16.5">
      <c r="A109" s="325"/>
      <c r="B109" s="332"/>
      <c r="C109" s="340"/>
      <c r="D109" s="340"/>
      <c r="E109" s="340"/>
      <c r="F109" s="340"/>
      <c r="G109" s="340"/>
      <c r="H109" s="340"/>
      <c r="I109" s="340"/>
      <c r="J109" s="340"/>
      <c r="K109" s="340"/>
      <c r="L109" s="340"/>
      <c r="M109" s="340"/>
      <c r="N109" s="340"/>
      <c r="O109" s="340"/>
      <c r="P109" s="340"/>
      <c r="Q109" s="340"/>
      <c r="R109" s="340"/>
      <c r="S109" s="340"/>
      <c r="T109" s="340"/>
      <c r="U109" s="340"/>
      <c r="V109" s="317"/>
      <c r="W109" s="269"/>
      <c r="X109" s="340"/>
      <c r="Y109" s="340"/>
      <c r="Z109" s="340"/>
      <c r="AA109" s="340"/>
      <c r="AB109" s="340"/>
      <c r="AC109" s="340"/>
      <c r="AD109" s="340"/>
      <c r="AE109" s="340"/>
      <c r="AF109" s="340"/>
    </row>
    <row r="110" spans="1:32" ht="16.5">
      <c r="A110" s="325"/>
      <c r="B110" s="332"/>
      <c r="C110" s="340"/>
      <c r="D110" s="340"/>
      <c r="E110" s="340"/>
      <c r="F110" s="340"/>
      <c r="G110" s="340"/>
      <c r="H110" s="340"/>
      <c r="I110" s="340"/>
      <c r="J110" s="340"/>
      <c r="K110" s="340"/>
      <c r="L110" s="340"/>
      <c r="M110" s="340"/>
      <c r="N110" s="340"/>
      <c r="O110" s="340"/>
      <c r="P110" s="340"/>
      <c r="Q110" s="340"/>
      <c r="R110" s="340"/>
      <c r="S110" s="340"/>
      <c r="T110" s="340"/>
      <c r="U110" s="340"/>
      <c r="V110" s="317"/>
      <c r="W110" s="269"/>
      <c r="X110" s="340"/>
      <c r="Y110" s="340"/>
      <c r="Z110" s="340"/>
      <c r="AA110" s="340"/>
      <c r="AB110" s="340"/>
      <c r="AC110" s="340"/>
      <c r="AD110" s="340"/>
      <c r="AE110" s="340"/>
      <c r="AF110" s="340"/>
    </row>
    <row r="111" spans="1:32" ht="16.5">
      <c r="A111" s="325"/>
      <c r="B111" s="332"/>
      <c r="C111" s="340"/>
      <c r="D111" s="340"/>
      <c r="E111" s="340"/>
      <c r="F111" s="340"/>
      <c r="G111" s="340"/>
      <c r="H111" s="340"/>
      <c r="I111" s="340"/>
      <c r="J111" s="340"/>
      <c r="K111" s="340"/>
      <c r="L111" s="340"/>
      <c r="M111" s="340"/>
      <c r="N111" s="340"/>
      <c r="O111" s="340"/>
      <c r="P111" s="340"/>
      <c r="Q111" s="340"/>
      <c r="R111" s="340"/>
      <c r="S111" s="340"/>
      <c r="T111" s="340"/>
      <c r="U111" s="340"/>
      <c r="V111" s="317"/>
      <c r="W111" s="269"/>
      <c r="X111" s="340"/>
      <c r="Y111" s="340"/>
      <c r="Z111" s="340"/>
      <c r="AA111" s="340"/>
      <c r="AB111" s="340"/>
      <c r="AC111" s="340"/>
      <c r="AD111" s="340"/>
      <c r="AE111" s="340"/>
      <c r="AF111" s="340"/>
    </row>
    <row r="112" spans="1:32" ht="16.5">
      <c r="A112" s="325"/>
      <c r="B112" s="332"/>
      <c r="C112" s="340"/>
      <c r="D112" s="340"/>
      <c r="E112" s="340"/>
      <c r="F112" s="340"/>
      <c r="G112" s="340"/>
      <c r="H112" s="340"/>
      <c r="I112" s="340"/>
      <c r="J112" s="340"/>
      <c r="K112" s="340"/>
      <c r="L112" s="340"/>
      <c r="M112" s="340"/>
      <c r="N112" s="340"/>
      <c r="O112" s="340"/>
      <c r="P112" s="340"/>
      <c r="Q112" s="340"/>
      <c r="R112" s="340"/>
      <c r="S112" s="340"/>
      <c r="T112" s="340"/>
      <c r="U112" s="340"/>
      <c r="V112" s="317"/>
      <c r="W112" s="269"/>
      <c r="X112" s="340"/>
      <c r="Y112" s="340"/>
      <c r="Z112" s="340"/>
      <c r="AA112" s="340"/>
      <c r="AB112" s="340"/>
      <c r="AC112" s="340"/>
      <c r="AD112" s="340"/>
      <c r="AE112" s="340"/>
      <c r="AF112" s="340"/>
    </row>
    <row r="113" spans="1:32" ht="16.5">
      <c r="A113" s="325"/>
      <c r="B113" s="332"/>
      <c r="C113" s="340"/>
      <c r="D113" s="340"/>
      <c r="E113" s="340"/>
      <c r="F113" s="340"/>
      <c r="G113" s="340"/>
      <c r="H113" s="340"/>
      <c r="I113" s="340"/>
      <c r="J113" s="340"/>
      <c r="K113" s="340"/>
      <c r="L113" s="340"/>
      <c r="M113" s="340"/>
      <c r="N113" s="340"/>
      <c r="O113" s="340"/>
      <c r="P113" s="340"/>
      <c r="Q113" s="340"/>
      <c r="R113" s="340"/>
      <c r="S113" s="340"/>
      <c r="T113" s="340"/>
      <c r="U113" s="340"/>
      <c r="V113" s="317"/>
      <c r="W113" s="269"/>
      <c r="X113" s="340"/>
      <c r="Y113" s="340"/>
      <c r="Z113" s="340"/>
      <c r="AA113" s="340"/>
      <c r="AB113" s="340"/>
      <c r="AC113" s="340"/>
      <c r="AD113" s="340"/>
      <c r="AE113" s="340"/>
      <c r="AF113" s="340"/>
    </row>
    <row r="114" spans="1:32" ht="16.5">
      <c r="A114" s="325"/>
      <c r="B114" s="332"/>
      <c r="C114" s="340"/>
      <c r="D114" s="340"/>
      <c r="E114" s="340"/>
      <c r="F114" s="340"/>
      <c r="G114" s="340"/>
      <c r="H114" s="340"/>
      <c r="I114" s="340"/>
      <c r="J114" s="340"/>
      <c r="K114" s="340"/>
      <c r="L114" s="340"/>
      <c r="M114" s="340"/>
      <c r="N114" s="340"/>
      <c r="O114" s="340"/>
      <c r="P114" s="340"/>
      <c r="Q114" s="340"/>
      <c r="R114" s="340"/>
      <c r="S114" s="340"/>
      <c r="T114" s="340"/>
      <c r="U114" s="340"/>
      <c r="V114" s="317"/>
      <c r="W114" s="269"/>
      <c r="X114" s="340"/>
      <c r="Y114" s="340"/>
      <c r="Z114" s="340"/>
      <c r="AA114" s="340"/>
      <c r="AB114" s="340"/>
      <c r="AC114" s="340"/>
      <c r="AD114" s="340"/>
      <c r="AE114" s="340"/>
      <c r="AF114" s="340"/>
    </row>
    <row r="115" spans="1:32" ht="16.5">
      <c r="A115" s="325"/>
      <c r="B115" s="332"/>
      <c r="C115" s="340"/>
      <c r="D115" s="340"/>
      <c r="E115" s="340"/>
      <c r="F115" s="340"/>
      <c r="G115" s="340"/>
      <c r="H115" s="340"/>
      <c r="I115" s="340"/>
      <c r="J115" s="340"/>
      <c r="K115" s="340"/>
      <c r="L115" s="340"/>
      <c r="M115" s="340"/>
      <c r="N115" s="340"/>
      <c r="O115" s="340"/>
      <c r="P115" s="340"/>
      <c r="Q115" s="340"/>
      <c r="R115" s="340"/>
      <c r="S115" s="340"/>
      <c r="T115" s="340"/>
      <c r="U115" s="340"/>
      <c r="V115" s="317"/>
      <c r="W115" s="269"/>
      <c r="X115" s="340"/>
      <c r="Y115" s="340"/>
      <c r="Z115" s="340"/>
      <c r="AA115" s="340"/>
      <c r="AB115" s="340"/>
      <c r="AC115" s="340"/>
      <c r="AD115" s="340"/>
      <c r="AE115" s="340"/>
      <c r="AF115" s="340"/>
    </row>
    <row r="116" spans="1:32" ht="16.5">
      <c r="A116" s="325"/>
      <c r="B116" s="332"/>
      <c r="C116" s="340"/>
      <c r="D116" s="340"/>
      <c r="E116" s="340"/>
      <c r="F116" s="340"/>
      <c r="G116" s="340"/>
      <c r="H116" s="340"/>
      <c r="I116" s="340"/>
      <c r="J116" s="340"/>
      <c r="K116" s="340"/>
      <c r="L116" s="340"/>
      <c r="M116" s="340"/>
      <c r="N116" s="340"/>
      <c r="O116" s="340"/>
      <c r="P116" s="340"/>
      <c r="Q116" s="340"/>
      <c r="R116" s="340"/>
      <c r="S116" s="340"/>
      <c r="T116" s="340"/>
      <c r="U116" s="340"/>
      <c r="V116" s="317"/>
      <c r="W116" s="269"/>
      <c r="X116" s="340"/>
      <c r="Y116" s="340"/>
      <c r="Z116" s="340"/>
      <c r="AA116" s="340"/>
      <c r="AB116" s="340"/>
      <c r="AC116" s="340"/>
      <c r="AD116" s="340"/>
      <c r="AE116" s="340"/>
      <c r="AF116" s="340"/>
    </row>
    <row r="117" spans="1:32" ht="16.5">
      <c r="A117" s="325"/>
      <c r="B117" s="332"/>
      <c r="C117" s="340"/>
      <c r="D117" s="340"/>
      <c r="E117" s="340"/>
      <c r="F117" s="340"/>
      <c r="G117" s="340"/>
      <c r="H117" s="340"/>
      <c r="I117" s="340"/>
      <c r="J117" s="340"/>
      <c r="K117" s="340"/>
      <c r="L117" s="340"/>
      <c r="M117" s="340"/>
      <c r="N117" s="340"/>
      <c r="O117" s="340"/>
      <c r="P117" s="340"/>
      <c r="Q117" s="340"/>
      <c r="R117" s="340"/>
      <c r="S117" s="340"/>
      <c r="T117" s="340"/>
      <c r="U117" s="340"/>
      <c r="V117" s="317"/>
      <c r="W117" s="269"/>
      <c r="X117" s="340"/>
      <c r="Y117" s="340"/>
      <c r="Z117" s="340"/>
      <c r="AA117" s="340"/>
      <c r="AB117" s="340"/>
      <c r="AC117" s="340"/>
      <c r="AD117" s="340"/>
      <c r="AE117" s="340"/>
      <c r="AF117" s="340"/>
    </row>
    <row r="118" spans="1:32" ht="16.5">
      <c r="A118" s="325"/>
      <c r="B118" s="332"/>
      <c r="C118" s="340"/>
      <c r="D118" s="340"/>
      <c r="E118" s="340"/>
      <c r="F118" s="340"/>
      <c r="G118" s="340"/>
      <c r="H118" s="340"/>
      <c r="I118" s="340"/>
      <c r="J118" s="340"/>
      <c r="K118" s="340"/>
      <c r="L118" s="340"/>
      <c r="M118" s="340"/>
      <c r="N118" s="340"/>
      <c r="O118" s="340"/>
      <c r="P118" s="340"/>
      <c r="Q118" s="340"/>
      <c r="R118" s="340"/>
      <c r="S118" s="340"/>
      <c r="T118" s="340"/>
      <c r="U118" s="340"/>
      <c r="V118" s="317"/>
      <c r="W118" s="269"/>
      <c r="X118" s="340"/>
      <c r="Y118" s="340"/>
      <c r="Z118" s="340"/>
      <c r="AA118" s="340"/>
      <c r="AB118" s="340"/>
      <c r="AC118" s="340"/>
      <c r="AD118" s="340"/>
      <c r="AE118" s="340"/>
      <c r="AF118" s="340"/>
    </row>
    <row r="119" spans="1:32" ht="16.5">
      <c r="A119" s="325"/>
      <c r="B119" s="332"/>
      <c r="C119" s="340"/>
      <c r="D119" s="340"/>
      <c r="E119" s="340"/>
      <c r="F119" s="340"/>
      <c r="G119" s="340"/>
      <c r="H119" s="340"/>
      <c r="I119" s="340"/>
      <c r="J119" s="340"/>
      <c r="K119" s="340"/>
      <c r="L119" s="340"/>
      <c r="M119" s="340"/>
      <c r="N119" s="340"/>
      <c r="O119" s="340"/>
      <c r="P119" s="340"/>
      <c r="Q119" s="340"/>
      <c r="R119" s="340"/>
      <c r="S119" s="340"/>
      <c r="T119" s="340"/>
      <c r="U119" s="340"/>
      <c r="V119" s="317"/>
      <c r="W119" s="269"/>
      <c r="X119" s="340"/>
      <c r="Y119" s="340"/>
      <c r="Z119" s="340"/>
      <c r="AA119" s="340"/>
      <c r="AB119" s="340"/>
      <c r="AC119" s="340"/>
      <c r="AD119" s="340"/>
      <c r="AE119" s="340"/>
      <c r="AF119" s="340"/>
    </row>
    <row r="120" spans="1:32" ht="16.5">
      <c r="A120" s="325"/>
      <c r="B120" s="332"/>
      <c r="C120" s="340"/>
      <c r="D120" s="340"/>
      <c r="E120" s="340"/>
      <c r="F120" s="340"/>
      <c r="G120" s="340"/>
      <c r="H120" s="340"/>
      <c r="I120" s="340"/>
      <c r="J120" s="340"/>
      <c r="K120" s="340"/>
      <c r="L120" s="340"/>
      <c r="M120" s="340"/>
      <c r="N120" s="340"/>
      <c r="O120" s="340"/>
      <c r="P120" s="340"/>
      <c r="Q120" s="340"/>
      <c r="R120" s="340"/>
      <c r="S120" s="340"/>
      <c r="T120" s="340"/>
      <c r="U120" s="340"/>
      <c r="V120" s="317"/>
      <c r="W120" s="269"/>
      <c r="X120" s="340"/>
      <c r="Y120" s="340"/>
      <c r="Z120" s="340"/>
      <c r="AA120" s="340"/>
      <c r="AB120" s="340"/>
      <c r="AC120" s="340"/>
      <c r="AD120" s="340"/>
      <c r="AE120" s="340"/>
      <c r="AF120" s="340"/>
    </row>
    <row r="121" spans="1:32" ht="16.5">
      <c r="A121" s="325"/>
      <c r="B121" s="332"/>
      <c r="C121" s="340"/>
      <c r="D121" s="340"/>
      <c r="E121" s="340"/>
      <c r="F121" s="340"/>
      <c r="G121" s="340"/>
      <c r="H121" s="340"/>
      <c r="I121" s="340"/>
      <c r="J121" s="340"/>
      <c r="K121" s="340"/>
      <c r="L121" s="340"/>
      <c r="M121" s="340"/>
      <c r="N121" s="340"/>
      <c r="O121" s="340"/>
      <c r="P121" s="340"/>
      <c r="Q121" s="340"/>
      <c r="R121" s="340"/>
      <c r="S121" s="340"/>
      <c r="T121" s="340"/>
      <c r="U121" s="340"/>
      <c r="V121" s="317"/>
      <c r="W121" s="269"/>
      <c r="X121" s="340"/>
      <c r="Y121" s="340"/>
      <c r="Z121" s="340"/>
      <c r="AA121" s="340"/>
      <c r="AB121" s="340"/>
      <c r="AC121" s="340"/>
      <c r="AD121" s="340"/>
      <c r="AE121" s="340"/>
      <c r="AF121" s="340"/>
    </row>
    <row r="122" spans="1:32" ht="16.5">
      <c r="A122" s="325"/>
      <c r="B122" s="332"/>
      <c r="C122" s="340"/>
      <c r="D122" s="340"/>
      <c r="E122" s="340"/>
      <c r="F122" s="340"/>
      <c r="G122" s="340"/>
      <c r="H122" s="340"/>
      <c r="I122" s="340"/>
      <c r="J122" s="340"/>
      <c r="K122" s="340"/>
      <c r="L122" s="340"/>
      <c r="M122" s="340"/>
      <c r="N122" s="340"/>
      <c r="O122" s="340"/>
      <c r="P122" s="340"/>
      <c r="Q122" s="340"/>
      <c r="R122" s="340"/>
      <c r="S122" s="340"/>
      <c r="T122" s="340"/>
      <c r="U122" s="340"/>
      <c r="V122" s="317"/>
      <c r="W122" s="269"/>
      <c r="X122" s="340"/>
      <c r="Y122" s="340"/>
      <c r="Z122" s="340"/>
      <c r="AA122" s="340"/>
      <c r="AB122" s="340"/>
      <c r="AC122" s="340"/>
      <c r="AD122" s="340"/>
      <c r="AE122" s="340"/>
      <c r="AF122" s="340"/>
    </row>
    <row r="123" spans="1:32" ht="16.5">
      <c r="A123" s="325"/>
      <c r="B123" s="332"/>
      <c r="C123" s="340"/>
      <c r="D123" s="340"/>
      <c r="E123" s="340"/>
      <c r="F123" s="340"/>
      <c r="G123" s="340"/>
      <c r="H123" s="340"/>
      <c r="I123" s="340"/>
      <c r="J123" s="340"/>
      <c r="K123" s="340"/>
      <c r="L123" s="340"/>
      <c r="M123" s="340"/>
      <c r="N123" s="340"/>
      <c r="O123" s="340"/>
      <c r="P123" s="340"/>
      <c r="Q123" s="340"/>
      <c r="R123" s="340"/>
      <c r="S123" s="340"/>
      <c r="T123" s="340"/>
      <c r="U123" s="340"/>
      <c r="V123" s="317"/>
      <c r="W123" s="269"/>
      <c r="X123" s="340"/>
      <c r="Y123" s="340"/>
      <c r="Z123" s="340"/>
      <c r="AA123" s="340"/>
      <c r="AB123" s="340"/>
      <c r="AC123" s="340"/>
      <c r="AD123" s="340"/>
      <c r="AE123" s="340"/>
      <c r="AF123" s="340"/>
    </row>
    <row r="124" spans="1:32" ht="16.5">
      <c r="A124" s="325"/>
      <c r="B124" s="332"/>
      <c r="C124" s="340"/>
      <c r="D124" s="340"/>
      <c r="E124" s="340"/>
      <c r="F124" s="340"/>
      <c r="G124" s="340"/>
      <c r="H124" s="340"/>
      <c r="I124" s="340"/>
      <c r="J124" s="340"/>
      <c r="K124" s="340"/>
      <c r="L124" s="340"/>
      <c r="M124" s="340"/>
      <c r="N124" s="340"/>
      <c r="O124" s="340"/>
      <c r="P124" s="340"/>
      <c r="Q124" s="340"/>
      <c r="R124" s="340"/>
      <c r="S124" s="340"/>
      <c r="T124" s="340"/>
      <c r="U124" s="340"/>
      <c r="V124" s="317"/>
      <c r="W124" s="269"/>
      <c r="X124" s="340"/>
      <c r="Y124" s="340"/>
      <c r="Z124" s="340"/>
      <c r="AA124" s="340"/>
      <c r="AB124" s="340"/>
      <c r="AC124" s="340"/>
      <c r="AD124" s="340"/>
      <c r="AE124" s="340"/>
      <c r="AF124" s="340"/>
    </row>
    <row r="125" spans="1:32" ht="16.5">
      <c r="A125" s="325"/>
      <c r="B125" s="332"/>
      <c r="C125" s="340"/>
      <c r="D125" s="340"/>
      <c r="E125" s="340"/>
      <c r="F125" s="340"/>
      <c r="G125" s="340"/>
      <c r="H125" s="340"/>
      <c r="I125" s="340"/>
      <c r="J125" s="340"/>
      <c r="K125" s="340"/>
      <c r="L125" s="340"/>
      <c r="M125" s="340"/>
      <c r="N125" s="340"/>
      <c r="O125" s="340"/>
      <c r="P125" s="340"/>
      <c r="Q125" s="340"/>
      <c r="R125" s="340"/>
      <c r="S125" s="340"/>
      <c r="T125" s="340"/>
      <c r="U125" s="340"/>
      <c r="V125" s="317"/>
      <c r="W125" s="269"/>
      <c r="X125" s="340"/>
      <c r="Y125" s="340"/>
      <c r="Z125" s="340"/>
      <c r="AA125" s="340"/>
      <c r="AB125" s="340"/>
      <c r="AC125" s="340"/>
      <c r="AD125" s="340"/>
      <c r="AE125" s="340"/>
      <c r="AF125" s="340"/>
    </row>
    <row r="126" spans="1:32" ht="16.5">
      <c r="A126" s="325"/>
      <c r="B126" s="332"/>
      <c r="C126" s="340"/>
      <c r="D126" s="340"/>
      <c r="E126" s="340"/>
      <c r="F126" s="340"/>
      <c r="G126" s="340"/>
      <c r="H126" s="340"/>
      <c r="I126" s="340"/>
      <c r="J126" s="340"/>
      <c r="K126" s="340"/>
      <c r="L126" s="340"/>
      <c r="M126" s="340"/>
      <c r="N126" s="340"/>
      <c r="O126" s="340"/>
      <c r="P126" s="340"/>
      <c r="Q126" s="340"/>
      <c r="R126" s="340"/>
      <c r="S126" s="340"/>
      <c r="T126" s="340"/>
      <c r="U126" s="340"/>
      <c r="V126" s="317"/>
      <c r="W126" s="269"/>
      <c r="X126" s="340"/>
      <c r="Y126" s="340"/>
      <c r="Z126" s="340"/>
      <c r="AA126" s="340"/>
      <c r="AB126" s="340"/>
      <c r="AC126" s="340"/>
      <c r="AD126" s="340"/>
      <c r="AE126" s="340"/>
      <c r="AF126" s="340"/>
    </row>
    <row r="127" spans="1:32" ht="16.5">
      <c r="A127" s="325"/>
      <c r="B127" s="332"/>
      <c r="C127" s="340"/>
      <c r="D127" s="340"/>
      <c r="E127" s="340"/>
      <c r="F127" s="340"/>
      <c r="G127" s="340"/>
      <c r="H127" s="340"/>
      <c r="I127" s="340"/>
      <c r="J127" s="340"/>
      <c r="K127" s="340"/>
      <c r="L127" s="340"/>
      <c r="M127" s="340"/>
      <c r="N127" s="340"/>
      <c r="O127" s="340"/>
      <c r="P127" s="340"/>
      <c r="Q127" s="340"/>
      <c r="R127" s="340"/>
      <c r="S127" s="340"/>
      <c r="T127" s="340"/>
      <c r="U127" s="340"/>
      <c r="V127" s="317"/>
      <c r="W127" s="269"/>
      <c r="X127" s="340"/>
      <c r="Y127" s="340"/>
      <c r="Z127" s="340"/>
      <c r="AA127" s="340"/>
      <c r="AB127" s="340"/>
      <c r="AC127" s="340"/>
      <c r="AD127" s="340"/>
      <c r="AE127" s="340"/>
      <c r="AF127" s="340"/>
    </row>
    <row r="128" spans="1:32" ht="16.5">
      <c r="A128" s="325"/>
      <c r="B128" s="332"/>
      <c r="C128" s="340"/>
      <c r="D128" s="340"/>
      <c r="E128" s="340"/>
      <c r="F128" s="340"/>
      <c r="G128" s="340"/>
      <c r="H128" s="340"/>
      <c r="I128" s="340"/>
      <c r="J128" s="340"/>
      <c r="K128" s="340"/>
      <c r="L128" s="340"/>
      <c r="M128" s="340"/>
      <c r="N128" s="340"/>
      <c r="O128" s="340"/>
      <c r="P128" s="340"/>
      <c r="Q128" s="340"/>
      <c r="R128" s="340"/>
      <c r="S128" s="340"/>
      <c r="T128" s="340"/>
      <c r="U128" s="340"/>
      <c r="V128" s="317"/>
      <c r="W128" s="269"/>
      <c r="X128" s="340"/>
      <c r="Y128" s="340"/>
      <c r="Z128" s="340"/>
      <c r="AA128" s="340"/>
      <c r="AB128" s="340"/>
      <c r="AC128" s="340"/>
      <c r="AD128" s="340"/>
      <c r="AE128" s="340"/>
      <c r="AF128" s="340"/>
    </row>
    <row r="129" spans="1:32" ht="16.5">
      <c r="A129" s="325"/>
      <c r="B129" s="332"/>
      <c r="C129" s="340"/>
      <c r="D129" s="340"/>
      <c r="E129" s="340"/>
      <c r="F129" s="340"/>
      <c r="G129" s="340"/>
      <c r="H129" s="340"/>
      <c r="I129" s="340"/>
      <c r="J129" s="340"/>
      <c r="K129" s="340"/>
      <c r="L129" s="340"/>
      <c r="M129" s="340"/>
      <c r="N129" s="340"/>
      <c r="O129" s="340"/>
      <c r="P129" s="340"/>
      <c r="Q129" s="340"/>
      <c r="R129" s="340"/>
      <c r="S129" s="340"/>
      <c r="T129" s="340"/>
      <c r="U129" s="340"/>
      <c r="V129" s="317"/>
      <c r="W129" s="269"/>
      <c r="X129" s="340"/>
      <c r="Y129" s="340"/>
      <c r="Z129" s="340"/>
      <c r="AA129" s="340"/>
      <c r="AB129" s="340"/>
      <c r="AC129" s="340"/>
      <c r="AD129" s="340"/>
      <c r="AE129" s="340"/>
      <c r="AF129" s="340"/>
    </row>
    <row r="130" spans="1:32" ht="16.5">
      <c r="A130" s="325"/>
      <c r="B130" s="332"/>
      <c r="C130" s="340"/>
      <c r="D130" s="340"/>
      <c r="E130" s="340"/>
      <c r="F130" s="340"/>
      <c r="G130" s="340"/>
      <c r="H130" s="340"/>
      <c r="I130" s="340"/>
      <c r="J130" s="340"/>
      <c r="K130" s="340"/>
      <c r="L130" s="340"/>
      <c r="M130" s="340"/>
      <c r="N130" s="340"/>
      <c r="O130" s="340"/>
      <c r="P130" s="340"/>
      <c r="Q130" s="340"/>
      <c r="R130" s="340"/>
      <c r="S130" s="340"/>
      <c r="T130" s="340"/>
      <c r="U130" s="340"/>
      <c r="V130" s="317"/>
      <c r="W130" s="269"/>
      <c r="X130" s="340"/>
      <c r="Y130" s="340"/>
      <c r="Z130" s="340"/>
      <c r="AA130" s="340"/>
      <c r="AB130" s="340"/>
      <c r="AC130" s="340"/>
      <c r="AD130" s="340"/>
      <c r="AE130" s="340"/>
      <c r="AF130" s="340"/>
    </row>
    <row r="131" spans="1:32" ht="16.5">
      <c r="A131" s="325"/>
      <c r="B131" s="332"/>
      <c r="C131" s="340"/>
      <c r="D131" s="340"/>
      <c r="E131" s="340"/>
      <c r="F131" s="340"/>
      <c r="G131" s="340"/>
      <c r="H131" s="340"/>
      <c r="I131" s="340"/>
      <c r="J131" s="340"/>
      <c r="K131" s="340"/>
      <c r="L131" s="340"/>
      <c r="M131" s="340"/>
      <c r="N131" s="340"/>
      <c r="O131" s="340"/>
      <c r="P131" s="340"/>
      <c r="Q131" s="340"/>
      <c r="R131" s="340"/>
      <c r="S131" s="340"/>
      <c r="T131" s="340"/>
      <c r="U131" s="340"/>
      <c r="V131" s="317"/>
      <c r="W131" s="269"/>
      <c r="X131" s="340"/>
      <c r="Y131" s="340"/>
      <c r="Z131" s="340"/>
      <c r="AA131" s="340"/>
      <c r="AB131" s="340"/>
      <c r="AC131" s="340"/>
      <c r="AD131" s="340"/>
      <c r="AE131" s="340"/>
      <c r="AF131" s="340"/>
    </row>
    <row r="132" spans="1:32" ht="16.5">
      <c r="A132" s="325"/>
      <c r="B132" s="332"/>
      <c r="C132" s="340"/>
      <c r="D132" s="340"/>
      <c r="E132" s="340"/>
      <c r="F132" s="340"/>
      <c r="G132" s="340"/>
      <c r="H132" s="340"/>
      <c r="I132" s="340"/>
      <c r="J132" s="340"/>
      <c r="K132" s="340"/>
      <c r="L132" s="340"/>
      <c r="M132" s="340"/>
      <c r="N132" s="340"/>
      <c r="O132" s="340"/>
      <c r="P132" s="340"/>
      <c r="Q132" s="340"/>
      <c r="R132" s="340"/>
      <c r="S132" s="340"/>
      <c r="T132" s="340"/>
      <c r="U132" s="340"/>
      <c r="V132" s="317"/>
      <c r="W132" s="269"/>
      <c r="X132" s="340"/>
      <c r="Y132" s="340"/>
      <c r="Z132" s="340"/>
      <c r="AA132" s="340"/>
      <c r="AB132" s="340"/>
      <c r="AC132" s="340"/>
      <c r="AD132" s="340"/>
      <c r="AE132" s="340"/>
      <c r="AF132" s="340"/>
    </row>
    <row r="133" spans="1:32" ht="16.5">
      <c r="A133" s="325"/>
      <c r="B133" s="332"/>
      <c r="C133" s="340"/>
      <c r="D133" s="340"/>
      <c r="E133" s="340"/>
      <c r="F133" s="340"/>
      <c r="G133" s="340"/>
      <c r="H133" s="340"/>
      <c r="I133" s="340"/>
      <c r="J133" s="340"/>
      <c r="K133" s="340"/>
      <c r="L133" s="340"/>
      <c r="M133" s="340"/>
      <c r="N133" s="340"/>
      <c r="O133" s="340"/>
      <c r="P133" s="340"/>
      <c r="Q133" s="340"/>
      <c r="R133" s="340"/>
      <c r="S133" s="340"/>
      <c r="T133" s="340"/>
      <c r="U133" s="340"/>
      <c r="V133" s="317"/>
      <c r="W133" s="269"/>
      <c r="X133" s="340"/>
      <c r="Y133" s="340"/>
      <c r="Z133" s="340"/>
      <c r="AA133" s="340"/>
      <c r="AB133" s="340"/>
      <c r="AC133" s="340"/>
      <c r="AD133" s="340"/>
      <c r="AE133" s="340"/>
      <c r="AF133" s="340"/>
    </row>
    <row r="134" spans="1:32" ht="16.5">
      <c r="A134" s="325"/>
      <c r="B134" s="332"/>
      <c r="C134" s="340"/>
      <c r="D134" s="340"/>
      <c r="E134" s="340"/>
      <c r="F134" s="340"/>
      <c r="G134" s="340"/>
      <c r="H134" s="340"/>
      <c r="I134" s="340"/>
      <c r="J134" s="340"/>
      <c r="K134" s="340"/>
      <c r="L134" s="340"/>
      <c r="M134" s="340"/>
      <c r="N134" s="340"/>
      <c r="O134" s="340"/>
      <c r="P134" s="340"/>
      <c r="Q134" s="340"/>
      <c r="R134" s="340"/>
      <c r="S134" s="340"/>
      <c r="T134" s="340"/>
      <c r="U134" s="340"/>
      <c r="V134" s="317"/>
      <c r="W134" s="269"/>
      <c r="X134" s="340"/>
      <c r="Y134" s="340"/>
      <c r="Z134" s="340"/>
      <c r="AA134" s="340"/>
      <c r="AB134" s="340"/>
      <c r="AC134" s="340"/>
      <c r="AD134" s="340"/>
      <c r="AE134" s="340"/>
      <c r="AF134" s="340"/>
    </row>
    <row r="135" spans="1:32" ht="16.5">
      <c r="A135" s="325"/>
      <c r="B135" s="332"/>
      <c r="C135" s="340"/>
      <c r="D135" s="340"/>
      <c r="E135" s="340"/>
      <c r="F135" s="340"/>
      <c r="G135" s="340"/>
      <c r="H135" s="340"/>
      <c r="I135" s="340"/>
      <c r="J135" s="340"/>
      <c r="K135" s="340"/>
      <c r="L135" s="340"/>
      <c r="M135" s="340"/>
      <c r="N135" s="340"/>
      <c r="O135" s="340"/>
      <c r="P135" s="340"/>
      <c r="Q135" s="340"/>
      <c r="R135" s="340"/>
      <c r="S135" s="340"/>
      <c r="T135" s="340"/>
      <c r="U135" s="340"/>
      <c r="V135" s="317"/>
      <c r="W135" s="269"/>
      <c r="X135" s="340"/>
      <c r="Y135" s="340"/>
      <c r="Z135" s="340"/>
      <c r="AA135" s="340"/>
      <c r="AB135" s="340"/>
      <c r="AC135" s="340"/>
      <c r="AD135" s="340"/>
      <c r="AE135" s="340"/>
      <c r="AF135" s="340"/>
    </row>
    <row r="136" spans="1:32" ht="16.5">
      <c r="A136" s="325"/>
      <c r="B136" s="332"/>
      <c r="C136" s="340"/>
      <c r="D136" s="340"/>
      <c r="E136" s="340"/>
      <c r="F136" s="340"/>
      <c r="G136" s="340"/>
      <c r="H136" s="340"/>
      <c r="I136" s="340"/>
      <c r="J136" s="340"/>
      <c r="K136" s="340"/>
      <c r="L136" s="340"/>
      <c r="M136" s="340"/>
      <c r="N136" s="340"/>
      <c r="O136" s="340"/>
      <c r="P136" s="340"/>
      <c r="Q136" s="340"/>
      <c r="R136" s="340"/>
      <c r="S136" s="340"/>
      <c r="T136" s="340"/>
      <c r="U136" s="340"/>
      <c r="V136" s="317"/>
      <c r="W136" s="269"/>
      <c r="X136" s="340"/>
      <c r="Y136" s="340"/>
      <c r="Z136" s="340"/>
      <c r="AA136" s="340"/>
      <c r="AB136" s="340"/>
      <c r="AC136" s="340"/>
      <c r="AD136" s="340"/>
      <c r="AE136" s="340"/>
      <c r="AF136" s="340"/>
    </row>
    <row r="137" spans="1:32" ht="16.5">
      <c r="A137" s="325"/>
      <c r="B137" s="332"/>
      <c r="C137" s="340"/>
      <c r="D137" s="340"/>
      <c r="E137" s="340"/>
      <c r="F137" s="340"/>
      <c r="G137" s="340"/>
      <c r="H137" s="340"/>
      <c r="I137" s="340"/>
      <c r="J137" s="340"/>
      <c r="K137" s="340"/>
      <c r="L137" s="340"/>
      <c r="M137" s="340"/>
      <c r="N137" s="340"/>
      <c r="O137" s="340"/>
      <c r="P137" s="340"/>
      <c r="Q137" s="340"/>
      <c r="R137" s="340"/>
      <c r="S137" s="340"/>
      <c r="T137" s="340"/>
      <c r="U137" s="340"/>
      <c r="V137" s="317"/>
      <c r="W137" s="269"/>
      <c r="X137" s="340"/>
      <c r="Y137" s="340"/>
      <c r="Z137" s="340"/>
      <c r="AA137" s="340"/>
      <c r="AB137" s="340"/>
      <c r="AC137" s="340"/>
      <c r="AD137" s="340"/>
      <c r="AE137" s="340"/>
      <c r="AF137" s="340"/>
    </row>
    <row r="138" spans="1:32" ht="16.5">
      <c r="A138" s="325"/>
      <c r="B138" s="332"/>
      <c r="C138" s="340"/>
      <c r="D138" s="340"/>
      <c r="E138" s="340"/>
      <c r="F138" s="340"/>
      <c r="G138" s="340"/>
      <c r="H138" s="340"/>
      <c r="I138" s="340"/>
      <c r="J138" s="340"/>
      <c r="K138" s="340"/>
      <c r="L138" s="340"/>
      <c r="M138" s="340"/>
      <c r="N138" s="340"/>
      <c r="O138" s="340"/>
      <c r="P138" s="340"/>
      <c r="Q138" s="340"/>
      <c r="R138" s="340"/>
      <c r="S138" s="340"/>
      <c r="T138" s="340"/>
      <c r="U138" s="340"/>
      <c r="V138" s="317"/>
      <c r="W138" s="269"/>
      <c r="X138" s="340"/>
      <c r="Y138" s="340"/>
      <c r="Z138" s="340"/>
      <c r="AA138" s="340"/>
      <c r="AB138" s="340"/>
      <c r="AC138" s="340"/>
      <c r="AD138" s="340"/>
      <c r="AE138" s="340"/>
      <c r="AF138" s="340"/>
    </row>
    <row r="139" spans="1:32" ht="16.5">
      <c r="A139" s="325"/>
      <c r="B139" s="332"/>
      <c r="C139" s="340"/>
      <c r="D139" s="340"/>
      <c r="E139" s="340"/>
      <c r="F139" s="340"/>
      <c r="G139" s="340"/>
      <c r="H139" s="340"/>
      <c r="I139" s="340"/>
      <c r="J139" s="340"/>
      <c r="K139" s="340"/>
      <c r="L139" s="340"/>
      <c r="M139" s="340"/>
      <c r="N139" s="340"/>
      <c r="O139" s="340"/>
      <c r="P139" s="340"/>
      <c r="Q139" s="340"/>
      <c r="R139" s="340"/>
      <c r="S139" s="340"/>
      <c r="T139" s="340"/>
      <c r="U139" s="340"/>
      <c r="V139" s="317"/>
      <c r="W139" s="269"/>
      <c r="X139" s="340"/>
      <c r="Y139" s="340"/>
      <c r="Z139" s="340"/>
      <c r="AA139" s="340"/>
      <c r="AB139" s="340"/>
      <c r="AC139" s="340"/>
      <c r="AD139" s="340"/>
      <c r="AE139" s="340"/>
      <c r="AF139" s="340"/>
    </row>
    <row r="140" spans="1:32" ht="16.5">
      <c r="A140" s="325"/>
      <c r="B140" s="332"/>
      <c r="C140" s="340"/>
      <c r="D140" s="340"/>
      <c r="E140" s="340"/>
      <c r="F140" s="340"/>
      <c r="G140" s="340"/>
      <c r="H140" s="340"/>
      <c r="I140" s="340"/>
      <c r="J140" s="340"/>
      <c r="K140" s="340"/>
      <c r="L140" s="340"/>
      <c r="M140" s="340"/>
      <c r="N140" s="340"/>
      <c r="O140" s="340"/>
      <c r="P140" s="340"/>
      <c r="Q140" s="340"/>
      <c r="R140" s="340"/>
      <c r="S140" s="340"/>
      <c r="T140" s="340"/>
      <c r="U140" s="340"/>
      <c r="V140" s="317"/>
      <c r="W140" s="269"/>
      <c r="X140" s="340"/>
      <c r="Y140" s="340"/>
      <c r="Z140" s="340"/>
      <c r="AA140" s="340"/>
      <c r="AB140" s="340"/>
      <c r="AC140" s="340"/>
      <c r="AD140" s="340"/>
      <c r="AE140" s="340"/>
      <c r="AF140" s="340"/>
    </row>
    <row r="141" spans="1:32" ht="16.5">
      <c r="A141" s="325"/>
      <c r="B141" s="332"/>
      <c r="C141" s="340"/>
      <c r="D141" s="340"/>
      <c r="E141" s="340"/>
      <c r="F141" s="340"/>
      <c r="G141" s="340"/>
      <c r="H141" s="340"/>
      <c r="I141" s="340"/>
      <c r="J141" s="340"/>
      <c r="K141" s="340"/>
      <c r="L141" s="340"/>
      <c r="M141" s="340"/>
      <c r="N141" s="340"/>
      <c r="O141" s="340"/>
      <c r="P141" s="340"/>
      <c r="Q141" s="340"/>
      <c r="R141" s="340"/>
      <c r="S141" s="340"/>
      <c r="T141" s="340"/>
      <c r="U141" s="340"/>
      <c r="V141" s="317"/>
      <c r="W141" s="269"/>
      <c r="X141" s="340"/>
      <c r="Y141" s="340"/>
      <c r="Z141" s="340"/>
      <c r="AA141" s="340"/>
      <c r="AB141" s="340"/>
      <c r="AC141" s="340"/>
      <c r="AD141" s="340"/>
      <c r="AE141" s="340"/>
      <c r="AF141" s="340"/>
    </row>
    <row r="142" spans="1:32" ht="16.5">
      <c r="A142" s="325"/>
      <c r="B142" s="332"/>
      <c r="C142" s="340"/>
      <c r="D142" s="340"/>
      <c r="E142" s="340"/>
      <c r="F142" s="340"/>
      <c r="G142" s="340"/>
      <c r="H142" s="340"/>
      <c r="I142" s="340"/>
      <c r="J142" s="340"/>
      <c r="K142" s="340"/>
      <c r="L142" s="340"/>
      <c r="M142" s="340"/>
      <c r="N142" s="340"/>
      <c r="O142" s="340"/>
      <c r="P142" s="340"/>
      <c r="Q142" s="340"/>
      <c r="R142" s="340"/>
      <c r="S142" s="340"/>
      <c r="T142" s="340"/>
      <c r="U142" s="340"/>
      <c r="V142" s="317"/>
      <c r="W142" s="269"/>
      <c r="X142" s="340"/>
      <c r="Y142" s="340"/>
      <c r="Z142" s="340"/>
      <c r="AA142" s="340"/>
      <c r="AB142" s="340"/>
      <c r="AC142" s="340"/>
      <c r="AD142" s="340"/>
      <c r="AE142" s="340"/>
      <c r="AF142" s="340"/>
    </row>
    <row r="143" spans="1:32" ht="16.5">
      <c r="A143" s="325"/>
      <c r="B143" s="332"/>
      <c r="C143" s="340"/>
      <c r="D143" s="340"/>
      <c r="E143" s="340"/>
      <c r="F143" s="340"/>
      <c r="G143" s="340"/>
      <c r="H143" s="340"/>
      <c r="I143" s="340"/>
      <c r="J143" s="340"/>
      <c r="K143" s="340"/>
      <c r="L143" s="340"/>
      <c r="M143" s="340"/>
      <c r="N143" s="340"/>
      <c r="O143" s="340"/>
      <c r="P143" s="340"/>
      <c r="Q143" s="340"/>
      <c r="R143" s="340"/>
      <c r="S143" s="340"/>
      <c r="T143" s="340"/>
      <c r="U143" s="340"/>
      <c r="V143" s="317"/>
      <c r="W143" s="269"/>
      <c r="X143" s="340"/>
      <c r="Y143" s="340"/>
      <c r="Z143" s="340"/>
      <c r="AA143" s="340"/>
      <c r="AB143" s="340"/>
      <c r="AC143" s="340"/>
      <c r="AD143" s="340"/>
      <c r="AE143" s="340"/>
      <c r="AF143" s="340"/>
    </row>
    <row r="144" spans="1:32" ht="16.5">
      <c r="A144" s="325"/>
      <c r="B144" s="332"/>
      <c r="C144" s="340"/>
      <c r="D144" s="340"/>
      <c r="E144" s="340"/>
      <c r="F144" s="340"/>
      <c r="G144" s="340"/>
      <c r="H144" s="340"/>
      <c r="I144" s="340"/>
      <c r="J144" s="340"/>
      <c r="K144" s="340"/>
      <c r="L144" s="340"/>
      <c r="M144" s="340"/>
      <c r="N144" s="340"/>
      <c r="O144" s="340"/>
      <c r="P144" s="340"/>
      <c r="Q144" s="340"/>
      <c r="R144" s="340"/>
      <c r="S144" s="340"/>
      <c r="T144" s="340"/>
      <c r="U144" s="340"/>
      <c r="V144" s="317"/>
      <c r="W144" s="269"/>
      <c r="X144" s="340"/>
      <c r="Y144" s="340"/>
      <c r="Z144" s="340"/>
      <c r="AA144" s="340"/>
      <c r="AB144" s="340"/>
      <c r="AC144" s="340"/>
      <c r="AD144" s="340"/>
      <c r="AE144" s="340"/>
      <c r="AF144" s="340"/>
    </row>
    <row r="145" spans="1:32" ht="16.5">
      <c r="A145" s="325"/>
      <c r="B145" s="332"/>
      <c r="C145" s="340"/>
      <c r="D145" s="340"/>
      <c r="E145" s="340"/>
      <c r="F145" s="340"/>
      <c r="G145" s="340"/>
      <c r="H145" s="340"/>
      <c r="I145" s="340"/>
      <c r="J145" s="340"/>
      <c r="K145" s="340"/>
      <c r="L145" s="340"/>
      <c r="M145" s="340"/>
      <c r="N145" s="340"/>
      <c r="O145" s="340"/>
      <c r="P145" s="340"/>
      <c r="Q145" s="340"/>
      <c r="R145" s="340"/>
      <c r="S145" s="340"/>
      <c r="T145" s="340"/>
      <c r="U145" s="340"/>
      <c r="V145" s="317"/>
      <c r="W145" s="269"/>
      <c r="X145" s="340"/>
      <c r="Y145" s="340"/>
      <c r="Z145" s="340"/>
      <c r="AA145" s="340"/>
      <c r="AB145" s="340"/>
      <c r="AC145" s="340"/>
      <c r="AD145" s="340"/>
      <c r="AE145" s="340"/>
      <c r="AF145" s="340"/>
    </row>
    <row r="146" spans="1:32" ht="16.5">
      <c r="A146" s="325"/>
      <c r="B146" s="332"/>
      <c r="C146" s="340"/>
      <c r="D146" s="340"/>
      <c r="E146" s="340"/>
      <c r="F146" s="340"/>
      <c r="G146" s="340"/>
      <c r="H146" s="340"/>
      <c r="I146" s="340"/>
      <c r="J146" s="340"/>
      <c r="K146" s="340"/>
      <c r="L146" s="340"/>
      <c r="M146" s="340"/>
      <c r="N146" s="340"/>
      <c r="O146" s="340"/>
      <c r="P146" s="340"/>
      <c r="Q146" s="340"/>
      <c r="R146" s="340"/>
      <c r="S146" s="340"/>
      <c r="T146" s="340"/>
      <c r="U146" s="340"/>
      <c r="V146" s="317"/>
      <c r="W146" s="269"/>
      <c r="X146" s="340"/>
      <c r="Y146" s="340"/>
      <c r="Z146" s="340"/>
      <c r="AA146" s="340"/>
      <c r="AB146" s="340"/>
      <c r="AC146" s="340"/>
      <c r="AD146" s="340"/>
      <c r="AE146" s="340"/>
      <c r="AF146" s="340"/>
    </row>
    <row r="147" spans="1:32" ht="16.5">
      <c r="A147" s="325"/>
      <c r="B147" s="332"/>
      <c r="C147" s="340"/>
      <c r="D147" s="340"/>
      <c r="E147" s="340"/>
      <c r="F147" s="340"/>
      <c r="G147" s="340"/>
      <c r="H147" s="340"/>
      <c r="I147" s="340"/>
      <c r="J147" s="340"/>
      <c r="K147" s="340"/>
      <c r="L147" s="340"/>
      <c r="M147" s="340"/>
      <c r="N147" s="340"/>
      <c r="O147" s="340"/>
      <c r="P147" s="340"/>
      <c r="Q147" s="340"/>
      <c r="R147" s="340"/>
      <c r="S147" s="340"/>
      <c r="T147" s="340"/>
      <c r="U147" s="340"/>
      <c r="V147" s="317"/>
      <c r="W147" s="269"/>
      <c r="X147" s="340"/>
      <c r="Y147" s="340"/>
      <c r="Z147" s="340"/>
      <c r="AA147" s="340"/>
      <c r="AB147" s="340"/>
      <c r="AC147" s="340"/>
      <c r="AD147" s="340"/>
      <c r="AE147" s="340"/>
      <c r="AF147" s="340"/>
    </row>
    <row r="148" spans="1:32" ht="16.5">
      <c r="A148" s="325"/>
      <c r="B148" s="332"/>
      <c r="C148" s="340"/>
      <c r="D148" s="340"/>
      <c r="E148" s="340"/>
      <c r="F148" s="340"/>
      <c r="G148" s="340"/>
      <c r="H148" s="340"/>
      <c r="I148" s="340"/>
      <c r="J148" s="340"/>
      <c r="K148" s="340"/>
      <c r="L148" s="340"/>
      <c r="M148" s="340"/>
      <c r="N148" s="340"/>
      <c r="O148" s="340"/>
      <c r="P148" s="340"/>
      <c r="Q148" s="340"/>
      <c r="R148" s="340"/>
      <c r="S148" s="340"/>
      <c r="T148" s="340"/>
      <c r="U148" s="340"/>
      <c r="V148" s="317"/>
      <c r="W148" s="269"/>
      <c r="X148" s="340"/>
      <c r="Y148" s="340"/>
      <c r="Z148" s="340"/>
      <c r="AA148" s="340"/>
      <c r="AB148" s="340"/>
      <c r="AC148" s="340"/>
      <c r="AD148" s="340"/>
      <c r="AE148" s="340"/>
      <c r="AF148" s="340"/>
    </row>
    <row r="149" spans="1:32" ht="16.5">
      <c r="A149" s="325"/>
      <c r="B149" s="332"/>
      <c r="C149" s="340"/>
      <c r="D149" s="340"/>
      <c r="E149" s="340"/>
      <c r="F149" s="340"/>
      <c r="G149" s="340"/>
      <c r="H149" s="340"/>
      <c r="I149" s="340"/>
      <c r="J149" s="340"/>
      <c r="K149" s="340"/>
      <c r="L149" s="340"/>
      <c r="M149" s="340"/>
      <c r="N149" s="340"/>
      <c r="O149" s="340"/>
      <c r="P149" s="340"/>
      <c r="Q149" s="340"/>
      <c r="R149" s="340"/>
      <c r="S149" s="340"/>
      <c r="T149" s="340"/>
      <c r="U149" s="340"/>
      <c r="V149" s="317"/>
      <c r="W149" s="269"/>
      <c r="X149" s="340"/>
      <c r="Y149" s="340"/>
      <c r="Z149" s="340"/>
      <c r="AA149" s="340"/>
      <c r="AB149" s="340"/>
      <c r="AC149" s="340"/>
      <c r="AD149" s="340"/>
      <c r="AE149" s="340"/>
      <c r="AF149" s="340"/>
    </row>
    <row r="150" spans="1:32" ht="16.5">
      <c r="A150" s="325"/>
      <c r="B150" s="332"/>
      <c r="C150" s="340"/>
      <c r="D150" s="340"/>
      <c r="E150" s="340"/>
      <c r="F150" s="340"/>
      <c r="G150" s="340"/>
      <c r="H150" s="340"/>
      <c r="I150" s="340"/>
      <c r="J150" s="340"/>
      <c r="K150" s="340"/>
      <c r="L150" s="340"/>
      <c r="M150" s="340"/>
      <c r="N150" s="340"/>
      <c r="O150" s="340"/>
      <c r="P150" s="340"/>
      <c r="Q150" s="340"/>
      <c r="R150" s="340"/>
      <c r="S150" s="340"/>
      <c r="T150" s="340"/>
      <c r="U150" s="340"/>
      <c r="V150" s="317"/>
      <c r="W150" s="269"/>
      <c r="X150" s="340"/>
      <c r="Y150" s="340"/>
      <c r="Z150" s="340"/>
      <c r="AA150" s="340"/>
      <c r="AB150" s="340"/>
      <c r="AC150" s="340"/>
      <c r="AD150" s="340"/>
      <c r="AE150" s="340"/>
      <c r="AF150" s="340"/>
    </row>
    <row r="151" spans="1:32" ht="16.5">
      <c r="A151" s="325"/>
      <c r="B151" s="332"/>
      <c r="C151" s="340"/>
      <c r="D151" s="340"/>
      <c r="E151" s="340"/>
      <c r="F151" s="340"/>
      <c r="G151" s="340"/>
      <c r="H151" s="340"/>
      <c r="I151" s="340"/>
      <c r="J151" s="340"/>
      <c r="K151" s="340"/>
      <c r="L151" s="340"/>
      <c r="M151" s="340"/>
      <c r="N151" s="340"/>
      <c r="O151" s="340"/>
      <c r="P151" s="340"/>
      <c r="Q151" s="340"/>
      <c r="R151" s="340"/>
      <c r="S151" s="340"/>
      <c r="T151" s="340"/>
      <c r="U151" s="340"/>
      <c r="V151" s="317"/>
      <c r="W151" s="269"/>
      <c r="X151" s="340"/>
      <c r="Y151" s="340"/>
      <c r="Z151" s="340"/>
      <c r="AA151" s="340"/>
      <c r="AB151" s="340"/>
      <c r="AC151" s="340"/>
      <c r="AD151" s="340"/>
      <c r="AE151" s="340"/>
      <c r="AF151" s="340"/>
    </row>
    <row r="152" spans="1:32" ht="16.5">
      <c r="A152" s="325"/>
      <c r="B152" s="332"/>
      <c r="C152" s="340"/>
      <c r="D152" s="340"/>
      <c r="E152" s="340"/>
      <c r="F152" s="340"/>
      <c r="G152" s="340"/>
      <c r="H152" s="340"/>
      <c r="I152" s="340"/>
      <c r="J152" s="340"/>
      <c r="K152" s="340"/>
      <c r="L152" s="340"/>
      <c r="M152" s="340"/>
      <c r="N152" s="340"/>
      <c r="O152" s="340"/>
      <c r="P152" s="340"/>
      <c r="Q152" s="340"/>
      <c r="R152" s="340"/>
      <c r="S152" s="340"/>
      <c r="T152" s="340"/>
      <c r="U152" s="340"/>
      <c r="V152" s="317"/>
      <c r="W152" s="269"/>
      <c r="X152" s="340"/>
      <c r="Y152" s="340"/>
      <c r="Z152" s="340"/>
      <c r="AA152" s="340"/>
      <c r="AB152" s="340"/>
      <c r="AC152" s="340"/>
      <c r="AD152" s="340"/>
      <c r="AE152" s="340"/>
      <c r="AF152" s="340"/>
    </row>
    <row r="153" spans="1:32" ht="16.5">
      <c r="A153" s="325"/>
      <c r="B153" s="332"/>
      <c r="C153" s="340"/>
      <c r="D153" s="340"/>
      <c r="E153" s="340"/>
      <c r="F153" s="340"/>
      <c r="G153" s="340"/>
      <c r="H153" s="340"/>
      <c r="I153" s="340"/>
      <c r="J153" s="340"/>
      <c r="K153" s="340"/>
      <c r="L153" s="340"/>
      <c r="M153" s="340"/>
      <c r="N153" s="340"/>
      <c r="O153" s="340"/>
      <c r="P153" s="340"/>
      <c r="Q153" s="340"/>
      <c r="R153" s="340"/>
      <c r="S153" s="340"/>
      <c r="T153" s="340"/>
      <c r="U153" s="340"/>
      <c r="V153" s="317"/>
      <c r="W153" s="269"/>
      <c r="X153" s="340"/>
      <c r="Y153" s="340"/>
      <c r="Z153" s="340"/>
      <c r="AA153" s="340"/>
      <c r="AB153" s="340"/>
      <c r="AC153" s="340"/>
      <c r="AD153" s="340"/>
      <c r="AE153" s="340"/>
      <c r="AF153" s="340"/>
    </row>
    <row r="154" spans="1:32" ht="16.5">
      <c r="A154" s="325"/>
      <c r="B154" s="332"/>
      <c r="C154" s="340"/>
      <c r="D154" s="340"/>
      <c r="E154" s="340"/>
      <c r="F154" s="340"/>
      <c r="G154" s="340"/>
      <c r="H154" s="340"/>
      <c r="I154" s="340"/>
      <c r="J154" s="340"/>
      <c r="K154" s="340"/>
      <c r="L154" s="340"/>
      <c r="M154" s="340"/>
      <c r="N154" s="340"/>
      <c r="O154" s="340"/>
      <c r="P154" s="340"/>
      <c r="Q154" s="340"/>
      <c r="R154" s="340"/>
      <c r="S154" s="340"/>
      <c r="T154" s="340"/>
      <c r="U154" s="340"/>
      <c r="V154" s="317"/>
      <c r="W154" s="269"/>
      <c r="X154" s="340"/>
      <c r="Y154" s="340"/>
      <c r="Z154" s="340"/>
      <c r="AA154" s="340"/>
      <c r="AB154" s="340"/>
      <c r="AC154" s="340"/>
      <c r="AD154" s="340"/>
      <c r="AE154" s="340"/>
      <c r="AF154" s="340"/>
    </row>
    <row r="155" spans="1:32" ht="16.5">
      <c r="A155" s="325"/>
      <c r="B155" s="332"/>
      <c r="C155" s="340"/>
      <c r="D155" s="340"/>
      <c r="E155" s="340"/>
      <c r="F155" s="340"/>
      <c r="G155" s="340"/>
      <c r="H155" s="340"/>
      <c r="I155" s="340"/>
      <c r="J155" s="340"/>
      <c r="K155" s="340"/>
      <c r="L155" s="340"/>
      <c r="M155" s="340"/>
      <c r="N155" s="340"/>
      <c r="O155" s="340"/>
      <c r="P155" s="340"/>
      <c r="Q155" s="340"/>
      <c r="R155" s="340"/>
      <c r="S155" s="340"/>
      <c r="T155" s="340"/>
      <c r="U155" s="340"/>
      <c r="V155" s="317"/>
      <c r="W155" s="269"/>
      <c r="X155" s="340"/>
      <c r="Y155" s="340"/>
      <c r="Z155" s="340"/>
      <c r="AA155" s="340"/>
      <c r="AB155" s="340"/>
      <c r="AC155" s="340"/>
      <c r="AD155" s="340"/>
      <c r="AE155" s="340"/>
      <c r="AF155" s="340"/>
    </row>
    <row r="156" spans="1:32" ht="16.5">
      <c r="A156" s="325"/>
      <c r="B156" s="332"/>
      <c r="C156" s="340"/>
      <c r="D156" s="340"/>
      <c r="E156" s="340"/>
      <c r="F156" s="340"/>
      <c r="G156" s="340"/>
      <c r="H156" s="340"/>
      <c r="I156" s="340"/>
      <c r="J156" s="340"/>
      <c r="K156" s="340"/>
      <c r="L156" s="340"/>
      <c r="M156" s="340"/>
      <c r="N156" s="340"/>
      <c r="O156" s="340"/>
      <c r="P156" s="340"/>
      <c r="Q156" s="340"/>
      <c r="R156" s="340"/>
      <c r="S156" s="340"/>
      <c r="T156" s="340"/>
      <c r="U156" s="340"/>
      <c r="V156" s="317"/>
      <c r="W156" s="269"/>
      <c r="X156" s="340"/>
      <c r="Y156" s="340"/>
      <c r="Z156" s="340"/>
      <c r="AA156" s="340"/>
      <c r="AB156" s="340"/>
      <c r="AC156" s="340"/>
      <c r="AD156" s="340"/>
      <c r="AE156" s="340"/>
      <c r="AF156" s="340"/>
    </row>
    <row r="157" spans="1:32" ht="16.5">
      <c r="A157" s="325"/>
      <c r="B157" s="332"/>
      <c r="C157" s="340"/>
      <c r="D157" s="340"/>
      <c r="E157" s="340"/>
      <c r="F157" s="340"/>
      <c r="G157" s="340"/>
      <c r="H157" s="340"/>
      <c r="I157" s="340"/>
      <c r="J157" s="340"/>
      <c r="K157" s="340"/>
      <c r="L157" s="340"/>
      <c r="M157" s="340"/>
      <c r="N157" s="340"/>
      <c r="O157" s="340"/>
      <c r="P157" s="340"/>
      <c r="Q157" s="340"/>
      <c r="R157" s="340"/>
      <c r="S157" s="340"/>
      <c r="T157" s="340"/>
      <c r="U157" s="340"/>
      <c r="V157" s="317"/>
      <c r="W157" s="269"/>
      <c r="X157" s="340"/>
      <c r="Y157" s="340"/>
      <c r="Z157" s="340"/>
      <c r="AA157" s="340"/>
      <c r="AB157" s="340"/>
      <c r="AC157" s="340"/>
      <c r="AD157" s="340"/>
      <c r="AE157" s="340"/>
      <c r="AF157" s="340"/>
    </row>
    <row r="158" spans="1:32" ht="16.5">
      <c r="A158" s="325"/>
      <c r="B158" s="332"/>
      <c r="C158" s="340"/>
      <c r="D158" s="340"/>
      <c r="E158" s="340"/>
      <c r="F158" s="340"/>
      <c r="G158" s="340"/>
      <c r="H158" s="340"/>
      <c r="I158" s="340"/>
      <c r="J158" s="340"/>
      <c r="K158" s="340"/>
      <c r="L158" s="340"/>
      <c r="M158" s="340"/>
      <c r="N158" s="340"/>
      <c r="O158" s="340"/>
      <c r="P158" s="340"/>
      <c r="Q158" s="340"/>
      <c r="R158" s="340"/>
      <c r="S158" s="340"/>
      <c r="T158" s="340"/>
      <c r="U158" s="340"/>
      <c r="V158" s="317"/>
      <c r="W158" s="269"/>
      <c r="X158" s="340"/>
      <c r="Y158" s="340"/>
      <c r="Z158" s="340"/>
      <c r="AA158" s="340"/>
      <c r="AB158" s="340"/>
      <c r="AC158" s="340"/>
      <c r="AD158" s="340"/>
      <c r="AE158" s="340"/>
      <c r="AF158" s="340"/>
    </row>
    <row r="159" spans="1:32" ht="16.5">
      <c r="A159" s="325"/>
      <c r="B159" s="332"/>
      <c r="C159" s="340"/>
      <c r="D159" s="340"/>
      <c r="E159" s="340"/>
      <c r="F159" s="340"/>
      <c r="G159" s="340"/>
      <c r="H159" s="340"/>
      <c r="I159" s="340"/>
      <c r="J159" s="340"/>
      <c r="K159" s="340"/>
      <c r="L159" s="340"/>
      <c r="M159" s="340"/>
      <c r="N159" s="340"/>
      <c r="O159" s="340"/>
      <c r="P159" s="340"/>
      <c r="Q159" s="340"/>
      <c r="R159" s="340"/>
      <c r="S159" s="340"/>
      <c r="T159" s="340"/>
      <c r="U159" s="340"/>
      <c r="V159" s="317"/>
      <c r="W159" s="269"/>
      <c r="X159" s="340"/>
      <c r="Y159" s="340"/>
      <c r="Z159" s="340"/>
      <c r="AA159" s="340"/>
      <c r="AB159" s="340"/>
      <c r="AC159" s="340"/>
      <c r="AD159" s="340"/>
      <c r="AE159" s="340"/>
      <c r="AF159" s="340"/>
    </row>
    <row r="160" spans="1:32" ht="16.5">
      <c r="A160" s="325"/>
      <c r="B160" s="332"/>
      <c r="C160" s="340"/>
      <c r="D160" s="340"/>
      <c r="E160" s="340"/>
      <c r="F160" s="340"/>
      <c r="G160" s="340"/>
      <c r="H160" s="340"/>
      <c r="I160" s="340"/>
      <c r="J160" s="340"/>
      <c r="K160" s="340"/>
      <c r="L160" s="340"/>
      <c r="M160" s="340"/>
      <c r="N160" s="340"/>
      <c r="O160" s="340"/>
      <c r="P160" s="340"/>
      <c r="Q160" s="340"/>
      <c r="R160" s="340"/>
      <c r="S160" s="340"/>
      <c r="T160" s="340"/>
      <c r="U160" s="340"/>
      <c r="V160" s="317"/>
      <c r="W160" s="269"/>
      <c r="X160" s="340"/>
      <c r="Y160" s="340"/>
      <c r="Z160" s="340"/>
      <c r="AA160" s="340"/>
      <c r="AB160" s="340"/>
      <c r="AC160" s="340"/>
      <c r="AD160" s="340"/>
      <c r="AE160" s="340"/>
      <c r="AF160" s="340"/>
    </row>
    <row r="161" spans="1:32" ht="16.5">
      <c r="A161" s="325"/>
      <c r="B161" s="332"/>
      <c r="C161" s="340"/>
      <c r="D161" s="340"/>
      <c r="E161" s="340"/>
      <c r="F161" s="340"/>
      <c r="G161" s="340"/>
      <c r="H161" s="340"/>
      <c r="I161" s="340"/>
      <c r="J161" s="340"/>
      <c r="K161" s="340"/>
      <c r="L161" s="340"/>
      <c r="M161" s="340"/>
      <c r="N161" s="340"/>
      <c r="O161" s="340"/>
      <c r="P161" s="340"/>
      <c r="Q161" s="340"/>
      <c r="R161" s="340"/>
      <c r="S161" s="340"/>
      <c r="T161" s="340"/>
      <c r="U161" s="340"/>
      <c r="V161" s="317"/>
      <c r="W161" s="269"/>
      <c r="X161" s="340"/>
      <c r="Y161" s="340"/>
      <c r="Z161" s="340"/>
      <c r="AA161" s="340"/>
      <c r="AB161" s="340"/>
      <c r="AC161" s="340"/>
      <c r="AD161" s="340"/>
      <c r="AE161" s="340"/>
      <c r="AF161" s="340"/>
    </row>
    <row r="162" spans="1:32" ht="16.5">
      <c r="A162" s="325"/>
      <c r="B162" s="332"/>
      <c r="C162" s="340"/>
      <c r="D162" s="340"/>
      <c r="E162" s="340"/>
      <c r="F162" s="340"/>
      <c r="G162" s="340"/>
      <c r="H162" s="340"/>
      <c r="I162" s="340"/>
      <c r="J162" s="340"/>
      <c r="K162" s="340"/>
      <c r="L162" s="340"/>
      <c r="M162" s="340"/>
      <c r="N162" s="340"/>
      <c r="O162" s="340"/>
      <c r="P162" s="340"/>
      <c r="Q162" s="340"/>
      <c r="R162" s="340"/>
      <c r="S162" s="340"/>
      <c r="T162" s="340"/>
      <c r="U162" s="340"/>
      <c r="V162" s="317"/>
      <c r="W162" s="269"/>
      <c r="X162" s="340"/>
      <c r="Y162" s="340"/>
      <c r="Z162" s="340"/>
      <c r="AA162" s="340"/>
      <c r="AB162" s="340"/>
      <c r="AC162" s="340"/>
      <c r="AD162" s="340"/>
      <c r="AE162" s="340"/>
      <c r="AF162" s="340"/>
    </row>
    <row r="163" spans="1:32" ht="16.5">
      <c r="A163" s="325"/>
      <c r="B163" s="332"/>
      <c r="C163" s="340"/>
      <c r="D163" s="340"/>
      <c r="E163" s="340"/>
      <c r="F163" s="340"/>
      <c r="G163" s="340"/>
      <c r="H163" s="340"/>
      <c r="I163" s="340"/>
      <c r="J163" s="340"/>
      <c r="K163" s="340"/>
      <c r="L163" s="340"/>
      <c r="M163" s="340"/>
      <c r="N163" s="340"/>
      <c r="O163" s="340"/>
      <c r="P163" s="340"/>
      <c r="Q163" s="340"/>
      <c r="R163" s="340"/>
      <c r="S163" s="340"/>
      <c r="T163" s="340"/>
      <c r="U163" s="340"/>
      <c r="V163" s="317"/>
      <c r="W163" s="269"/>
      <c r="X163" s="340"/>
      <c r="Y163" s="340"/>
      <c r="Z163" s="340"/>
      <c r="AA163" s="340"/>
      <c r="AB163" s="340"/>
      <c r="AC163" s="340"/>
      <c r="AD163" s="340"/>
      <c r="AE163" s="340"/>
      <c r="AF163" s="340"/>
    </row>
    <row r="164" spans="1:32" ht="16.5">
      <c r="A164" s="325"/>
      <c r="B164" s="332"/>
      <c r="C164" s="340"/>
      <c r="D164" s="340"/>
      <c r="E164" s="340"/>
      <c r="F164" s="340"/>
      <c r="G164" s="340"/>
      <c r="H164" s="340"/>
      <c r="I164" s="340"/>
      <c r="J164" s="340"/>
      <c r="K164" s="340"/>
      <c r="L164" s="340"/>
      <c r="M164" s="340"/>
      <c r="N164" s="340"/>
      <c r="O164" s="340"/>
      <c r="P164" s="340"/>
      <c r="Q164" s="340"/>
      <c r="R164" s="340"/>
      <c r="S164" s="340"/>
      <c r="T164" s="340"/>
      <c r="U164" s="340"/>
      <c r="V164" s="317"/>
      <c r="W164" s="269"/>
      <c r="X164" s="340"/>
      <c r="Y164" s="340"/>
      <c r="Z164" s="340"/>
      <c r="AA164" s="340"/>
      <c r="AB164" s="340"/>
      <c r="AC164" s="340"/>
      <c r="AD164" s="340"/>
      <c r="AE164" s="340"/>
      <c r="AF164" s="340"/>
    </row>
    <row r="165" spans="1:32" ht="16.5">
      <c r="A165" s="325"/>
      <c r="B165" s="332"/>
      <c r="C165" s="340"/>
      <c r="D165" s="340"/>
      <c r="E165" s="340"/>
      <c r="F165" s="340"/>
      <c r="G165" s="340"/>
      <c r="H165" s="340"/>
      <c r="I165" s="340"/>
      <c r="J165" s="340"/>
      <c r="K165" s="340"/>
      <c r="L165" s="340"/>
      <c r="M165" s="340"/>
      <c r="N165" s="340"/>
      <c r="O165" s="340"/>
      <c r="P165" s="340"/>
      <c r="Q165" s="340"/>
      <c r="R165" s="340"/>
      <c r="S165" s="340"/>
      <c r="T165" s="340"/>
      <c r="U165" s="340"/>
      <c r="V165" s="317"/>
      <c r="W165" s="269"/>
      <c r="X165" s="340"/>
      <c r="Y165" s="340"/>
      <c r="Z165" s="340"/>
      <c r="AA165" s="340"/>
      <c r="AB165" s="340"/>
      <c r="AC165" s="340"/>
      <c r="AD165" s="340"/>
      <c r="AE165" s="340"/>
      <c r="AF165" s="340"/>
    </row>
    <row r="166" spans="1:32" ht="16.5">
      <c r="A166" s="325"/>
      <c r="B166" s="332"/>
      <c r="C166" s="340"/>
      <c r="D166" s="340"/>
      <c r="E166" s="340"/>
      <c r="F166" s="340"/>
      <c r="G166" s="340"/>
      <c r="H166" s="340"/>
      <c r="I166" s="340"/>
      <c r="J166" s="340"/>
      <c r="K166" s="340"/>
      <c r="L166" s="340"/>
      <c r="M166" s="340"/>
      <c r="N166" s="340"/>
      <c r="O166" s="340"/>
      <c r="P166" s="340"/>
      <c r="Q166" s="340"/>
      <c r="R166" s="340"/>
      <c r="S166" s="340"/>
      <c r="T166" s="340"/>
      <c r="U166" s="340"/>
      <c r="V166" s="317"/>
      <c r="W166" s="269"/>
      <c r="X166" s="340"/>
      <c r="Y166" s="340"/>
      <c r="Z166" s="340"/>
      <c r="AA166" s="340"/>
      <c r="AB166" s="340"/>
      <c r="AC166" s="340"/>
      <c r="AD166" s="340"/>
      <c r="AE166" s="340"/>
      <c r="AF166" s="340"/>
    </row>
    <row r="167" spans="1:32" ht="16.5">
      <c r="A167" s="325"/>
      <c r="B167" s="332"/>
      <c r="C167" s="340"/>
      <c r="D167" s="340"/>
      <c r="E167" s="340"/>
      <c r="F167" s="340"/>
      <c r="G167" s="340"/>
      <c r="H167" s="340"/>
      <c r="I167" s="340"/>
      <c r="J167" s="340"/>
      <c r="K167" s="340"/>
      <c r="L167" s="340"/>
      <c r="M167" s="340"/>
      <c r="N167" s="340"/>
      <c r="O167" s="340"/>
      <c r="P167" s="340"/>
      <c r="Q167" s="340"/>
      <c r="R167" s="340"/>
      <c r="S167" s="340"/>
      <c r="T167" s="340"/>
      <c r="U167" s="340"/>
      <c r="V167" s="317"/>
      <c r="W167" s="269"/>
      <c r="X167" s="340"/>
      <c r="Y167" s="340"/>
      <c r="Z167" s="340"/>
      <c r="AA167" s="340"/>
      <c r="AB167" s="340"/>
      <c r="AC167" s="340"/>
      <c r="AD167" s="340"/>
      <c r="AE167" s="340"/>
      <c r="AF167" s="340"/>
    </row>
    <row r="168" spans="1:32" ht="16.5">
      <c r="A168" s="325"/>
      <c r="B168" s="332"/>
      <c r="C168" s="340"/>
      <c r="D168" s="340"/>
      <c r="E168" s="340"/>
      <c r="F168" s="340"/>
      <c r="G168" s="340"/>
      <c r="H168" s="340"/>
      <c r="I168" s="340"/>
      <c r="J168" s="340"/>
      <c r="K168" s="340"/>
      <c r="L168" s="340"/>
      <c r="M168" s="340"/>
      <c r="N168" s="340"/>
      <c r="O168" s="340"/>
      <c r="P168" s="340"/>
      <c r="Q168" s="340"/>
      <c r="R168" s="340"/>
      <c r="S168" s="340"/>
      <c r="T168" s="340"/>
      <c r="U168" s="340"/>
      <c r="V168" s="317"/>
      <c r="W168" s="269"/>
      <c r="X168" s="340"/>
      <c r="Y168" s="340"/>
      <c r="Z168" s="340"/>
      <c r="AA168" s="340"/>
      <c r="AB168" s="340"/>
      <c r="AC168" s="340"/>
      <c r="AD168" s="340"/>
      <c r="AE168" s="340"/>
      <c r="AF168" s="340"/>
    </row>
    <row r="169" spans="1:32" ht="16.5">
      <c r="A169" s="325"/>
      <c r="B169" s="332"/>
      <c r="C169" s="340"/>
      <c r="D169" s="340"/>
      <c r="E169" s="340"/>
      <c r="F169" s="340"/>
      <c r="G169" s="340"/>
      <c r="H169" s="340"/>
      <c r="I169" s="340"/>
      <c r="J169" s="340"/>
      <c r="K169" s="340"/>
      <c r="L169" s="340"/>
      <c r="M169" s="340"/>
      <c r="N169" s="340"/>
      <c r="O169" s="340"/>
      <c r="P169" s="340"/>
      <c r="Q169" s="340"/>
      <c r="R169" s="340"/>
      <c r="S169" s="340"/>
      <c r="T169" s="340"/>
      <c r="U169" s="340"/>
      <c r="V169" s="317"/>
      <c r="W169" s="269"/>
      <c r="X169" s="340"/>
      <c r="Y169" s="340"/>
      <c r="Z169" s="340"/>
      <c r="AA169" s="340"/>
      <c r="AB169" s="340"/>
      <c r="AC169" s="340"/>
      <c r="AD169" s="340"/>
      <c r="AE169" s="340"/>
      <c r="AF169" s="340"/>
    </row>
    <row r="170" spans="1:32" ht="16.5">
      <c r="A170" s="325"/>
      <c r="B170" s="332"/>
      <c r="C170" s="340"/>
      <c r="D170" s="340"/>
      <c r="E170" s="340"/>
      <c r="F170" s="340"/>
      <c r="G170" s="340"/>
      <c r="H170" s="340"/>
      <c r="I170" s="340"/>
      <c r="J170" s="340"/>
      <c r="K170" s="340"/>
      <c r="L170" s="340"/>
      <c r="M170" s="340"/>
      <c r="N170" s="340"/>
      <c r="O170" s="340"/>
      <c r="P170" s="340"/>
      <c r="Q170" s="340"/>
      <c r="R170" s="340"/>
      <c r="S170" s="340"/>
      <c r="T170" s="340"/>
      <c r="U170" s="340"/>
      <c r="V170" s="317"/>
      <c r="W170" s="269"/>
      <c r="X170" s="340"/>
      <c r="Y170" s="340"/>
      <c r="Z170" s="340"/>
      <c r="AA170" s="340"/>
      <c r="AB170" s="340"/>
      <c r="AC170" s="340"/>
      <c r="AD170" s="340"/>
      <c r="AE170" s="340"/>
      <c r="AF170" s="340"/>
    </row>
    <row r="171" spans="1:32" ht="16.5">
      <c r="A171" s="325"/>
      <c r="B171" s="332"/>
      <c r="C171" s="340"/>
      <c r="D171" s="340"/>
      <c r="E171" s="340"/>
      <c r="F171" s="340"/>
      <c r="G171" s="340"/>
      <c r="H171" s="340"/>
      <c r="I171" s="340"/>
      <c r="J171" s="340"/>
      <c r="K171" s="340"/>
      <c r="L171" s="340"/>
      <c r="M171" s="340"/>
      <c r="N171" s="340"/>
      <c r="O171" s="340"/>
      <c r="P171" s="340"/>
      <c r="Q171" s="340"/>
      <c r="R171" s="340"/>
      <c r="S171" s="340"/>
      <c r="T171" s="340"/>
      <c r="U171" s="340"/>
      <c r="V171" s="317"/>
      <c r="W171" s="269"/>
      <c r="X171" s="340"/>
      <c r="Y171" s="340"/>
      <c r="Z171" s="340"/>
      <c r="AA171" s="340"/>
      <c r="AB171" s="340"/>
      <c r="AC171" s="340"/>
      <c r="AD171" s="340"/>
      <c r="AE171" s="340"/>
      <c r="AF171" s="340"/>
    </row>
    <row r="172" spans="1:32" ht="16.5">
      <c r="A172" s="325"/>
      <c r="B172" s="332"/>
      <c r="C172" s="340"/>
      <c r="D172" s="340"/>
      <c r="E172" s="340"/>
      <c r="F172" s="340"/>
      <c r="G172" s="340"/>
      <c r="H172" s="340"/>
      <c r="I172" s="340"/>
      <c r="J172" s="340"/>
      <c r="K172" s="340"/>
      <c r="L172" s="340"/>
      <c r="M172" s="340"/>
      <c r="N172" s="340"/>
      <c r="O172" s="340"/>
      <c r="P172" s="340"/>
      <c r="Q172" s="340"/>
      <c r="R172" s="340"/>
      <c r="S172" s="340"/>
      <c r="T172" s="340"/>
      <c r="U172" s="340"/>
      <c r="V172" s="317"/>
      <c r="W172" s="269"/>
      <c r="X172" s="340"/>
      <c r="Y172" s="340"/>
      <c r="Z172" s="340"/>
      <c r="AA172" s="340"/>
      <c r="AB172" s="340"/>
      <c r="AC172" s="340"/>
      <c r="AD172" s="340"/>
      <c r="AE172" s="340"/>
      <c r="AF172" s="340"/>
    </row>
    <row r="173" spans="1:32" ht="16.5">
      <c r="A173" s="325"/>
      <c r="B173" s="332"/>
      <c r="C173" s="340"/>
      <c r="D173" s="340"/>
      <c r="E173" s="340"/>
      <c r="F173" s="340"/>
      <c r="G173" s="340"/>
      <c r="H173" s="340"/>
      <c r="I173" s="340"/>
      <c r="J173" s="340"/>
      <c r="K173" s="340"/>
      <c r="L173" s="340"/>
      <c r="M173" s="340"/>
      <c r="N173" s="340"/>
      <c r="O173" s="340"/>
      <c r="P173" s="340"/>
      <c r="Q173" s="340"/>
      <c r="R173" s="340"/>
      <c r="S173" s="340"/>
      <c r="T173" s="340"/>
      <c r="U173" s="340"/>
      <c r="V173" s="317"/>
      <c r="W173" s="269"/>
      <c r="X173" s="340"/>
      <c r="Y173" s="340"/>
      <c r="Z173" s="340"/>
      <c r="AA173" s="340"/>
      <c r="AB173" s="340"/>
      <c r="AC173" s="340"/>
      <c r="AD173" s="340"/>
      <c r="AE173" s="340"/>
      <c r="AF173" s="340"/>
    </row>
    <row r="174" spans="1:32" ht="16.5">
      <c r="A174" s="325"/>
      <c r="B174" s="332"/>
      <c r="C174" s="340"/>
      <c r="D174" s="340"/>
      <c r="E174" s="340"/>
      <c r="F174" s="340"/>
      <c r="G174" s="340"/>
      <c r="H174" s="340"/>
      <c r="I174" s="340"/>
      <c r="J174" s="340"/>
      <c r="K174" s="340"/>
      <c r="L174" s="340"/>
      <c r="M174" s="340"/>
      <c r="N174" s="340"/>
      <c r="O174" s="340"/>
      <c r="P174" s="340"/>
      <c r="Q174" s="340"/>
      <c r="R174" s="340"/>
      <c r="S174" s="340"/>
      <c r="T174" s="340"/>
      <c r="U174" s="340"/>
      <c r="V174" s="317"/>
      <c r="W174" s="269"/>
      <c r="X174" s="340"/>
      <c r="Y174" s="340"/>
      <c r="Z174" s="340"/>
      <c r="AA174" s="340"/>
      <c r="AB174" s="340"/>
      <c r="AC174" s="340"/>
      <c r="AD174" s="340"/>
      <c r="AE174" s="340"/>
      <c r="AF174" s="340"/>
    </row>
    <row r="175" spans="1:32" ht="16.5">
      <c r="A175" s="325"/>
      <c r="B175" s="332"/>
      <c r="C175" s="340"/>
      <c r="D175" s="340"/>
      <c r="E175" s="340"/>
      <c r="F175" s="340"/>
      <c r="G175" s="340"/>
      <c r="H175" s="340"/>
      <c r="I175" s="340"/>
      <c r="J175" s="340"/>
      <c r="K175" s="340"/>
      <c r="L175" s="340"/>
      <c r="M175" s="340"/>
      <c r="N175" s="340"/>
      <c r="O175" s="340"/>
      <c r="P175" s="340"/>
      <c r="Q175" s="340"/>
      <c r="R175" s="340"/>
      <c r="S175" s="340"/>
      <c r="T175" s="340"/>
      <c r="U175" s="340"/>
      <c r="V175" s="317"/>
      <c r="W175" s="269"/>
      <c r="X175" s="340"/>
      <c r="Y175" s="340"/>
      <c r="Z175" s="340"/>
      <c r="AA175" s="340"/>
      <c r="AB175" s="340"/>
      <c r="AC175" s="340"/>
      <c r="AD175" s="340"/>
      <c r="AE175" s="340"/>
      <c r="AF175" s="340"/>
    </row>
    <row r="176" spans="1:32" ht="16.5">
      <c r="A176" s="325"/>
      <c r="B176" s="332"/>
      <c r="C176" s="340"/>
      <c r="D176" s="340"/>
      <c r="E176" s="340"/>
      <c r="F176" s="340"/>
      <c r="G176" s="340"/>
      <c r="H176" s="340"/>
      <c r="I176" s="340"/>
      <c r="J176" s="340"/>
      <c r="K176" s="340"/>
      <c r="L176" s="340"/>
      <c r="M176" s="340"/>
      <c r="N176" s="340"/>
      <c r="O176" s="340"/>
      <c r="P176" s="340"/>
      <c r="Q176" s="340"/>
      <c r="R176" s="340"/>
      <c r="S176" s="340"/>
      <c r="T176" s="340"/>
      <c r="U176" s="340"/>
      <c r="V176" s="317"/>
      <c r="W176" s="269"/>
      <c r="X176" s="340"/>
      <c r="Y176" s="340"/>
      <c r="Z176" s="340"/>
      <c r="AA176" s="340"/>
      <c r="AB176" s="340"/>
      <c r="AC176" s="340"/>
      <c r="AD176" s="340"/>
      <c r="AE176" s="340"/>
      <c r="AF176" s="340"/>
    </row>
    <row r="177" spans="1:32" ht="16.5">
      <c r="A177" s="325"/>
      <c r="B177" s="332"/>
      <c r="C177" s="340"/>
      <c r="D177" s="340"/>
      <c r="E177" s="340"/>
      <c r="F177" s="340"/>
      <c r="G177" s="340"/>
      <c r="H177" s="340"/>
      <c r="I177" s="340"/>
      <c r="J177" s="340"/>
      <c r="K177" s="340"/>
      <c r="L177" s="340"/>
      <c r="M177" s="340"/>
      <c r="N177" s="340"/>
      <c r="O177" s="340"/>
      <c r="P177" s="340"/>
      <c r="Q177" s="340"/>
      <c r="R177" s="340"/>
      <c r="S177" s="340"/>
      <c r="T177" s="340"/>
      <c r="U177" s="340"/>
      <c r="V177" s="317"/>
      <c r="W177" s="269"/>
      <c r="X177" s="340"/>
      <c r="Y177" s="340"/>
      <c r="Z177" s="340"/>
      <c r="AA177" s="340"/>
      <c r="AB177" s="340"/>
      <c r="AC177" s="340"/>
      <c r="AD177" s="340"/>
      <c r="AE177" s="340"/>
      <c r="AF177" s="340"/>
    </row>
    <row r="178" spans="1:32" ht="16.5">
      <c r="A178" s="325"/>
      <c r="B178" s="332"/>
      <c r="C178" s="340"/>
      <c r="D178" s="340"/>
      <c r="E178" s="340"/>
      <c r="F178" s="340"/>
      <c r="G178" s="340"/>
      <c r="H178" s="340"/>
      <c r="I178" s="340"/>
      <c r="J178" s="340"/>
      <c r="K178" s="340"/>
      <c r="L178" s="340"/>
      <c r="M178" s="340"/>
      <c r="N178" s="340"/>
      <c r="O178" s="340"/>
      <c r="P178" s="340"/>
      <c r="Q178" s="340"/>
      <c r="R178" s="340"/>
      <c r="S178" s="340"/>
      <c r="T178" s="340"/>
      <c r="U178" s="340"/>
      <c r="V178" s="317"/>
      <c r="W178" s="269"/>
      <c r="X178" s="340"/>
      <c r="Y178" s="340"/>
      <c r="Z178" s="340"/>
      <c r="AA178" s="340"/>
      <c r="AB178" s="340"/>
      <c r="AC178" s="340"/>
      <c r="AD178" s="340"/>
      <c r="AE178" s="340"/>
      <c r="AF178" s="340"/>
    </row>
    <row r="179" spans="1:32" ht="16.5">
      <c r="A179" s="325"/>
      <c r="B179" s="332"/>
      <c r="C179" s="340"/>
      <c r="D179" s="340"/>
      <c r="E179" s="340"/>
      <c r="F179" s="340"/>
      <c r="G179" s="340"/>
      <c r="H179" s="340"/>
      <c r="I179" s="340"/>
      <c r="J179" s="340"/>
      <c r="K179" s="340"/>
      <c r="L179" s="340"/>
      <c r="M179" s="340"/>
      <c r="N179" s="340"/>
      <c r="O179" s="340"/>
      <c r="P179" s="340"/>
      <c r="Q179" s="340"/>
      <c r="R179" s="340"/>
      <c r="S179" s="340"/>
      <c r="T179" s="340"/>
      <c r="U179" s="340"/>
      <c r="V179" s="317"/>
      <c r="W179" s="269"/>
      <c r="X179" s="340"/>
      <c r="Y179" s="340"/>
      <c r="Z179" s="340"/>
      <c r="AA179" s="340"/>
      <c r="AB179" s="340"/>
      <c r="AC179" s="340"/>
      <c r="AD179" s="340"/>
      <c r="AE179" s="340"/>
      <c r="AF179" s="340"/>
    </row>
    <row r="180" spans="1:32" ht="16.5">
      <c r="A180" s="325"/>
      <c r="B180" s="332"/>
      <c r="C180" s="340"/>
      <c r="D180" s="340"/>
      <c r="E180" s="340"/>
      <c r="F180" s="340"/>
      <c r="G180" s="340"/>
      <c r="H180" s="340"/>
      <c r="I180" s="340"/>
      <c r="J180" s="340"/>
      <c r="K180" s="340"/>
      <c r="L180" s="340"/>
      <c r="M180" s="340"/>
      <c r="N180" s="340"/>
      <c r="O180" s="340"/>
      <c r="P180" s="340"/>
      <c r="Q180" s="340"/>
      <c r="R180" s="340"/>
      <c r="S180" s="340"/>
      <c r="T180" s="340"/>
      <c r="U180" s="340"/>
      <c r="V180" s="317"/>
      <c r="W180" s="269"/>
      <c r="X180" s="340"/>
      <c r="Y180" s="340"/>
      <c r="Z180" s="340"/>
      <c r="AA180" s="340"/>
      <c r="AB180" s="340"/>
      <c r="AC180" s="340"/>
      <c r="AD180" s="340"/>
      <c r="AE180" s="340"/>
      <c r="AF180" s="340"/>
    </row>
    <row r="181" spans="1:32" ht="16.5">
      <c r="A181" s="325"/>
      <c r="B181" s="332"/>
      <c r="C181" s="340"/>
      <c r="D181" s="340"/>
      <c r="E181" s="340"/>
      <c r="F181" s="340"/>
      <c r="G181" s="340"/>
      <c r="H181" s="340"/>
      <c r="I181" s="340"/>
      <c r="J181" s="340"/>
      <c r="K181" s="340"/>
      <c r="L181" s="340"/>
      <c r="M181" s="340"/>
      <c r="N181" s="340"/>
      <c r="O181" s="340"/>
      <c r="P181" s="340"/>
      <c r="Q181" s="340"/>
      <c r="R181" s="340"/>
      <c r="S181" s="340"/>
      <c r="T181" s="340"/>
      <c r="U181" s="340"/>
      <c r="V181" s="317"/>
      <c r="W181" s="269"/>
      <c r="X181" s="340"/>
      <c r="Y181" s="340"/>
      <c r="Z181" s="340"/>
      <c r="AA181" s="340"/>
      <c r="AB181" s="340"/>
      <c r="AC181" s="340"/>
      <c r="AD181" s="340"/>
      <c r="AE181" s="340"/>
      <c r="AF181" s="340"/>
    </row>
    <row r="182" spans="1:32" ht="16.5">
      <c r="A182" s="325"/>
      <c r="B182" s="332"/>
      <c r="C182" s="340"/>
      <c r="D182" s="340"/>
      <c r="E182" s="340"/>
      <c r="F182" s="340"/>
      <c r="G182" s="340"/>
      <c r="H182" s="340"/>
      <c r="I182" s="340"/>
      <c r="J182" s="340"/>
      <c r="K182" s="340"/>
      <c r="L182" s="340"/>
      <c r="M182" s="340"/>
      <c r="N182" s="340"/>
      <c r="O182" s="340"/>
      <c r="P182" s="340"/>
      <c r="Q182" s="340"/>
      <c r="R182" s="340"/>
      <c r="S182" s="340"/>
      <c r="T182" s="340"/>
      <c r="U182" s="340"/>
      <c r="V182" s="317"/>
      <c r="W182" s="269"/>
      <c r="X182" s="340"/>
      <c r="Y182" s="340"/>
      <c r="Z182" s="340"/>
      <c r="AA182" s="340"/>
      <c r="AB182" s="340"/>
      <c r="AC182" s="340"/>
      <c r="AD182" s="340"/>
      <c r="AE182" s="340"/>
      <c r="AF182" s="340"/>
    </row>
    <row r="183" spans="1:32" ht="16.5">
      <c r="A183" s="325"/>
      <c r="B183" s="332"/>
      <c r="C183" s="340"/>
      <c r="D183" s="340"/>
      <c r="E183" s="340"/>
      <c r="F183" s="340"/>
      <c r="G183" s="340"/>
      <c r="H183" s="340"/>
      <c r="I183" s="340"/>
      <c r="J183" s="340"/>
      <c r="K183" s="340"/>
      <c r="L183" s="340"/>
      <c r="M183" s="340"/>
      <c r="N183" s="340"/>
      <c r="O183" s="340"/>
      <c r="P183" s="340"/>
      <c r="Q183" s="340"/>
      <c r="R183" s="340"/>
      <c r="S183" s="340"/>
      <c r="T183" s="340"/>
      <c r="U183" s="340"/>
      <c r="V183" s="317"/>
      <c r="W183" s="269"/>
      <c r="X183" s="340"/>
      <c r="Y183" s="340"/>
      <c r="Z183" s="340"/>
      <c r="AA183" s="340"/>
      <c r="AB183" s="340"/>
      <c r="AC183" s="340"/>
      <c r="AD183" s="340"/>
      <c r="AE183" s="340"/>
      <c r="AF183" s="340"/>
    </row>
    <row r="184" spans="1:32" ht="16.5">
      <c r="A184" s="325"/>
      <c r="B184" s="332"/>
      <c r="C184" s="340"/>
      <c r="D184" s="340"/>
      <c r="E184" s="340"/>
      <c r="F184" s="340"/>
      <c r="G184" s="340"/>
      <c r="H184" s="340"/>
      <c r="I184" s="340"/>
      <c r="J184" s="340"/>
      <c r="K184" s="340"/>
      <c r="L184" s="340"/>
      <c r="M184" s="340"/>
      <c r="N184" s="340"/>
      <c r="O184" s="340"/>
      <c r="P184" s="340"/>
      <c r="Q184" s="340"/>
      <c r="R184" s="340"/>
      <c r="S184" s="340"/>
      <c r="T184" s="340"/>
      <c r="U184" s="340"/>
      <c r="V184" s="317"/>
      <c r="W184" s="269"/>
      <c r="X184" s="340"/>
      <c r="Y184" s="340"/>
      <c r="Z184" s="340"/>
      <c r="AA184" s="340"/>
      <c r="AB184" s="340"/>
      <c r="AC184" s="340"/>
      <c r="AD184" s="340"/>
      <c r="AE184" s="340"/>
      <c r="AF184" s="340"/>
    </row>
    <row r="185" spans="1:32" ht="16.5">
      <c r="A185" s="325"/>
      <c r="B185" s="332"/>
      <c r="C185" s="340"/>
      <c r="D185" s="340"/>
      <c r="E185" s="340"/>
      <c r="F185" s="340"/>
      <c r="G185" s="340"/>
      <c r="H185" s="340"/>
      <c r="I185" s="340"/>
      <c r="J185" s="340"/>
      <c r="K185" s="340"/>
      <c r="L185" s="340"/>
      <c r="M185" s="340"/>
      <c r="N185" s="340"/>
      <c r="O185" s="340"/>
      <c r="P185" s="340"/>
      <c r="Q185" s="340"/>
      <c r="R185" s="340"/>
      <c r="S185" s="340"/>
      <c r="T185" s="340"/>
      <c r="U185" s="340"/>
      <c r="V185" s="317"/>
      <c r="W185" s="269"/>
      <c r="X185" s="340"/>
      <c r="Y185" s="340"/>
      <c r="Z185" s="340"/>
      <c r="AA185" s="340"/>
      <c r="AB185" s="340"/>
      <c r="AC185" s="340"/>
      <c r="AD185" s="340"/>
      <c r="AE185" s="340"/>
      <c r="AF185" s="340"/>
    </row>
    <row r="186" spans="1:32" ht="16.5">
      <c r="A186" s="325"/>
      <c r="B186" s="332"/>
      <c r="C186" s="340"/>
      <c r="D186" s="340"/>
      <c r="E186" s="340"/>
      <c r="F186" s="340"/>
      <c r="G186" s="340"/>
      <c r="H186" s="340"/>
      <c r="I186" s="340"/>
      <c r="J186" s="340"/>
      <c r="K186" s="340"/>
      <c r="L186" s="340"/>
      <c r="M186" s="340"/>
      <c r="N186" s="340"/>
      <c r="O186" s="340"/>
      <c r="P186" s="340"/>
      <c r="Q186" s="340"/>
      <c r="R186" s="340"/>
      <c r="S186" s="340"/>
      <c r="T186" s="340"/>
      <c r="U186" s="340"/>
      <c r="V186" s="317"/>
      <c r="W186" s="269"/>
      <c r="X186" s="340"/>
      <c r="Y186" s="340"/>
      <c r="Z186" s="340"/>
      <c r="AA186" s="340"/>
      <c r="AB186" s="340"/>
      <c r="AC186" s="340"/>
      <c r="AD186" s="340"/>
      <c r="AE186" s="340"/>
      <c r="AF186" s="340"/>
    </row>
    <row r="187" spans="1:32" ht="16.5">
      <c r="A187" s="325"/>
      <c r="B187" s="332"/>
      <c r="C187" s="340"/>
      <c r="D187" s="340"/>
      <c r="E187" s="340"/>
      <c r="F187" s="340"/>
      <c r="G187" s="340"/>
      <c r="H187" s="340"/>
      <c r="I187" s="340"/>
      <c r="J187" s="340"/>
      <c r="K187" s="340"/>
      <c r="L187" s="340"/>
      <c r="M187" s="340"/>
      <c r="N187" s="340"/>
      <c r="O187" s="340"/>
      <c r="P187" s="340"/>
      <c r="Q187" s="340"/>
      <c r="R187" s="340"/>
      <c r="S187" s="340"/>
      <c r="T187" s="340"/>
      <c r="U187" s="340"/>
      <c r="V187" s="317"/>
      <c r="W187" s="269"/>
      <c r="X187" s="340"/>
      <c r="Y187" s="340"/>
      <c r="Z187" s="340"/>
      <c r="AA187" s="340"/>
      <c r="AB187" s="340"/>
      <c r="AC187" s="340"/>
      <c r="AD187" s="340"/>
      <c r="AE187" s="340"/>
      <c r="AF187" s="340"/>
    </row>
    <row r="188" spans="1:32" ht="16.5">
      <c r="A188" s="325"/>
      <c r="B188" s="332"/>
      <c r="C188" s="340"/>
      <c r="D188" s="340"/>
      <c r="E188" s="340"/>
      <c r="F188" s="340"/>
      <c r="G188" s="340"/>
      <c r="H188" s="340"/>
      <c r="I188" s="340"/>
      <c r="J188" s="340"/>
      <c r="K188" s="340"/>
      <c r="L188" s="340"/>
      <c r="M188" s="340"/>
      <c r="N188" s="340"/>
      <c r="O188" s="340"/>
      <c r="P188" s="340"/>
      <c r="Q188" s="340"/>
      <c r="R188" s="340"/>
      <c r="S188" s="340"/>
      <c r="T188" s="340"/>
      <c r="U188" s="340"/>
      <c r="V188" s="317"/>
      <c r="W188" s="269"/>
      <c r="X188" s="340"/>
      <c r="Y188" s="340"/>
      <c r="Z188" s="340"/>
      <c r="AA188" s="340"/>
      <c r="AB188" s="340"/>
      <c r="AC188" s="340"/>
      <c r="AD188" s="340"/>
      <c r="AE188" s="340"/>
      <c r="AF188" s="340"/>
    </row>
    <row r="189" spans="1:32" ht="16.5">
      <c r="A189" s="325"/>
      <c r="B189" s="332"/>
      <c r="C189" s="340"/>
      <c r="D189" s="340"/>
      <c r="E189" s="340"/>
      <c r="F189" s="340"/>
      <c r="G189" s="340"/>
      <c r="H189" s="340"/>
      <c r="I189" s="340"/>
      <c r="J189" s="340"/>
      <c r="K189" s="340"/>
      <c r="L189" s="340"/>
      <c r="M189" s="340"/>
      <c r="N189" s="340"/>
      <c r="O189" s="340"/>
      <c r="P189" s="340"/>
      <c r="Q189" s="340"/>
      <c r="R189" s="340"/>
      <c r="S189" s="340"/>
      <c r="T189" s="340"/>
      <c r="U189" s="340"/>
      <c r="V189" s="317"/>
      <c r="W189" s="269"/>
      <c r="X189" s="340"/>
      <c r="Y189" s="340"/>
      <c r="Z189" s="340"/>
      <c r="AA189" s="340"/>
      <c r="AB189" s="340"/>
      <c r="AC189" s="340"/>
      <c r="AD189" s="340"/>
      <c r="AE189" s="340"/>
      <c r="AF189" s="340"/>
    </row>
    <row r="190" spans="1:32" ht="16.5">
      <c r="A190" s="325"/>
      <c r="B190" s="332"/>
      <c r="C190" s="340"/>
      <c r="D190" s="340"/>
      <c r="E190" s="340"/>
      <c r="F190" s="340"/>
      <c r="G190" s="340"/>
      <c r="H190" s="340"/>
      <c r="I190" s="340"/>
      <c r="J190" s="340"/>
      <c r="K190" s="340"/>
      <c r="L190" s="340"/>
      <c r="M190" s="340"/>
      <c r="N190" s="340"/>
      <c r="O190" s="340"/>
      <c r="P190" s="340"/>
      <c r="Q190" s="340"/>
      <c r="R190" s="340"/>
      <c r="S190" s="340"/>
      <c r="T190" s="340"/>
      <c r="U190" s="340"/>
      <c r="V190" s="317"/>
      <c r="W190" s="269"/>
      <c r="X190" s="340"/>
      <c r="Y190" s="340"/>
      <c r="Z190" s="340"/>
      <c r="AA190" s="340"/>
      <c r="AB190" s="340"/>
      <c r="AC190" s="340"/>
      <c r="AD190" s="340"/>
      <c r="AE190" s="340"/>
      <c r="AF190" s="340"/>
    </row>
    <row r="191" spans="1:32" ht="16.5">
      <c r="A191" s="325"/>
      <c r="B191" s="332"/>
      <c r="C191" s="340"/>
      <c r="D191" s="340"/>
      <c r="E191" s="340"/>
      <c r="F191" s="340"/>
      <c r="G191" s="340"/>
      <c r="H191" s="340"/>
      <c r="I191" s="340"/>
      <c r="J191" s="340"/>
      <c r="K191" s="340"/>
      <c r="L191" s="340"/>
      <c r="M191" s="340"/>
      <c r="N191" s="340"/>
      <c r="O191" s="340"/>
      <c r="P191" s="340"/>
      <c r="Q191" s="340"/>
      <c r="R191" s="340"/>
      <c r="S191" s="340"/>
      <c r="T191" s="340"/>
      <c r="U191" s="340"/>
      <c r="V191" s="317"/>
      <c r="W191" s="269"/>
      <c r="X191" s="340"/>
      <c r="Y191" s="340"/>
      <c r="Z191" s="340"/>
      <c r="AA191" s="340"/>
      <c r="AB191" s="340"/>
      <c r="AC191" s="340"/>
      <c r="AD191" s="340"/>
      <c r="AE191" s="340"/>
      <c r="AF191" s="340"/>
    </row>
    <row r="192" spans="1:32" ht="16.5">
      <c r="A192" s="325"/>
      <c r="B192" s="332"/>
      <c r="C192" s="340"/>
      <c r="D192" s="340"/>
      <c r="E192" s="340"/>
      <c r="F192" s="340"/>
      <c r="G192" s="340"/>
      <c r="H192" s="340"/>
      <c r="I192" s="340"/>
      <c r="J192" s="340"/>
      <c r="K192" s="340"/>
      <c r="L192" s="340"/>
      <c r="M192" s="340"/>
      <c r="N192" s="340"/>
      <c r="O192" s="340"/>
      <c r="P192" s="340"/>
      <c r="Q192" s="340"/>
      <c r="R192" s="340"/>
      <c r="S192" s="340"/>
      <c r="T192" s="340"/>
      <c r="U192" s="340"/>
      <c r="V192" s="317"/>
      <c r="W192" s="269"/>
      <c r="X192" s="340"/>
      <c r="Y192" s="340"/>
      <c r="Z192" s="340"/>
      <c r="AA192" s="340"/>
      <c r="AB192" s="340"/>
      <c r="AC192" s="340"/>
      <c r="AD192" s="340"/>
      <c r="AE192" s="340"/>
      <c r="AF192" s="340"/>
    </row>
    <row r="193" spans="1:32" ht="16.5">
      <c r="A193" s="325"/>
      <c r="B193" s="332"/>
      <c r="C193" s="340"/>
      <c r="D193" s="340"/>
      <c r="E193" s="340"/>
      <c r="F193" s="340"/>
      <c r="G193" s="340"/>
      <c r="H193" s="340"/>
      <c r="I193" s="340"/>
      <c r="J193" s="340"/>
      <c r="K193" s="340"/>
      <c r="L193" s="340"/>
      <c r="M193" s="340"/>
      <c r="N193" s="340"/>
      <c r="O193" s="340"/>
      <c r="P193" s="340"/>
      <c r="Q193" s="340"/>
      <c r="R193" s="340"/>
      <c r="S193" s="340"/>
      <c r="T193" s="340"/>
      <c r="U193" s="340"/>
      <c r="V193" s="317"/>
      <c r="W193" s="269"/>
      <c r="X193" s="340"/>
      <c r="Y193" s="340"/>
      <c r="Z193" s="340"/>
      <c r="AA193" s="340"/>
      <c r="AB193" s="340"/>
      <c r="AC193" s="340"/>
      <c r="AD193" s="340"/>
      <c r="AE193" s="340"/>
      <c r="AF193" s="340"/>
    </row>
    <row r="194" spans="1:32" ht="16.5">
      <c r="A194" s="325"/>
      <c r="B194" s="332"/>
      <c r="C194" s="340"/>
      <c r="D194" s="340"/>
      <c r="E194" s="340"/>
      <c r="F194" s="340"/>
      <c r="G194" s="340"/>
      <c r="H194" s="340"/>
      <c r="I194" s="340"/>
      <c r="J194" s="340"/>
      <c r="K194" s="340"/>
      <c r="L194" s="340"/>
      <c r="M194" s="340"/>
      <c r="N194" s="340"/>
      <c r="O194" s="340"/>
      <c r="P194" s="340"/>
      <c r="Q194" s="340"/>
      <c r="R194" s="340"/>
      <c r="S194" s="340"/>
      <c r="T194" s="340"/>
      <c r="U194" s="340"/>
      <c r="V194" s="317"/>
      <c r="W194" s="269"/>
      <c r="X194" s="340"/>
      <c r="Y194" s="340"/>
      <c r="Z194" s="340"/>
      <c r="AA194" s="340"/>
      <c r="AB194" s="340"/>
      <c r="AC194" s="340"/>
      <c r="AD194" s="340"/>
      <c r="AE194" s="340"/>
      <c r="AF194" s="340"/>
    </row>
    <row r="195" spans="1:32" ht="16.5">
      <c r="A195" s="325"/>
      <c r="B195" s="332"/>
      <c r="C195" s="340"/>
      <c r="D195" s="340"/>
      <c r="E195" s="340"/>
      <c r="F195" s="340"/>
      <c r="G195" s="340"/>
      <c r="H195" s="340"/>
      <c r="I195" s="340"/>
      <c r="J195" s="340"/>
      <c r="K195" s="340"/>
      <c r="L195" s="340"/>
      <c r="M195" s="340"/>
      <c r="N195" s="340"/>
      <c r="O195" s="340"/>
      <c r="P195" s="340"/>
      <c r="Q195" s="340"/>
      <c r="R195" s="340"/>
      <c r="S195" s="340"/>
      <c r="T195" s="340"/>
      <c r="U195" s="340"/>
      <c r="V195" s="317"/>
      <c r="W195" s="269"/>
      <c r="X195" s="340"/>
      <c r="Y195" s="340"/>
      <c r="Z195" s="340"/>
      <c r="AA195" s="340"/>
      <c r="AB195" s="340"/>
      <c r="AC195" s="340"/>
      <c r="AD195" s="340"/>
      <c r="AE195" s="340"/>
      <c r="AF195" s="340"/>
    </row>
    <row r="196" spans="1:32" ht="16.5">
      <c r="A196" s="325"/>
      <c r="B196" s="332"/>
      <c r="C196" s="340"/>
      <c r="D196" s="340"/>
      <c r="E196" s="340"/>
      <c r="F196" s="340"/>
      <c r="G196" s="340"/>
      <c r="H196" s="340"/>
      <c r="I196" s="340"/>
      <c r="J196" s="340"/>
      <c r="K196" s="340"/>
      <c r="L196" s="340"/>
      <c r="M196" s="340"/>
      <c r="N196" s="340"/>
      <c r="O196" s="340"/>
      <c r="P196" s="340"/>
      <c r="Q196" s="340"/>
      <c r="R196" s="340"/>
      <c r="S196" s="340"/>
      <c r="T196" s="340"/>
      <c r="U196" s="340"/>
      <c r="V196" s="317"/>
      <c r="W196" s="269"/>
      <c r="X196" s="340"/>
      <c r="Y196" s="340"/>
      <c r="Z196" s="340"/>
      <c r="AA196" s="340"/>
      <c r="AB196" s="340"/>
      <c r="AC196" s="340"/>
      <c r="AD196" s="340"/>
      <c r="AE196" s="340"/>
      <c r="AF196" s="340"/>
    </row>
    <row r="197" spans="1:32" ht="16.5">
      <c r="A197" s="325"/>
      <c r="B197" s="332"/>
      <c r="C197" s="340"/>
      <c r="D197" s="340"/>
      <c r="E197" s="340"/>
      <c r="F197" s="340"/>
      <c r="G197" s="340"/>
      <c r="H197" s="340"/>
      <c r="I197" s="340"/>
      <c r="J197" s="340"/>
      <c r="K197" s="340"/>
      <c r="L197" s="340"/>
      <c r="M197" s="340"/>
      <c r="N197" s="340"/>
      <c r="O197" s="340"/>
      <c r="P197" s="340"/>
      <c r="Q197" s="340"/>
      <c r="R197" s="340"/>
      <c r="S197" s="340"/>
      <c r="T197" s="340"/>
      <c r="U197" s="340"/>
      <c r="V197" s="317"/>
      <c r="W197" s="269"/>
      <c r="X197" s="340"/>
      <c r="Y197" s="340"/>
      <c r="Z197" s="340"/>
      <c r="AA197" s="340"/>
      <c r="AB197" s="340"/>
      <c r="AC197" s="340"/>
      <c r="AD197" s="340"/>
      <c r="AE197" s="340"/>
      <c r="AF197" s="340"/>
    </row>
    <row r="198" spans="1:32" ht="16.5">
      <c r="A198" s="325"/>
      <c r="B198" s="332"/>
      <c r="C198" s="340"/>
      <c r="D198" s="340"/>
      <c r="E198" s="340"/>
      <c r="F198" s="340"/>
      <c r="G198" s="340"/>
      <c r="H198" s="340"/>
      <c r="I198" s="340"/>
      <c r="J198" s="340"/>
      <c r="K198" s="340"/>
      <c r="L198" s="340"/>
      <c r="M198" s="340"/>
      <c r="N198" s="340"/>
      <c r="O198" s="340"/>
      <c r="P198" s="340"/>
      <c r="Q198" s="340"/>
      <c r="R198" s="340"/>
      <c r="S198" s="340"/>
      <c r="T198" s="340"/>
      <c r="U198" s="340"/>
      <c r="V198" s="317"/>
      <c r="W198" s="269"/>
      <c r="X198" s="340"/>
      <c r="Y198" s="340"/>
      <c r="Z198" s="340"/>
      <c r="AA198" s="340"/>
      <c r="AB198" s="340"/>
      <c r="AC198" s="340"/>
      <c r="AD198" s="340"/>
      <c r="AE198" s="340"/>
      <c r="AF198" s="340"/>
    </row>
    <row r="199" spans="1:32" ht="16.5">
      <c r="A199" s="325"/>
      <c r="B199" s="332"/>
      <c r="C199" s="340"/>
      <c r="D199" s="340"/>
      <c r="E199" s="340"/>
      <c r="F199" s="340"/>
      <c r="G199" s="340"/>
      <c r="H199" s="340"/>
      <c r="I199" s="340"/>
      <c r="J199" s="340"/>
      <c r="K199" s="340"/>
      <c r="L199" s="340"/>
      <c r="M199" s="340"/>
      <c r="N199" s="340"/>
      <c r="O199" s="340"/>
      <c r="P199" s="340"/>
      <c r="Q199" s="340"/>
      <c r="R199" s="340"/>
      <c r="S199" s="340"/>
      <c r="T199" s="340"/>
      <c r="U199" s="340"/>
      <c r="V199" s="317"/>
      <c r="W199" s="269"/>
      <c r="X199" s="340"/>
      <c r="Y199" s="340"/>
      <c r="Z199" s="340"/>
      <c r="AA199" s="340"/>
      <c r="AB199" s="340"/>
      <c r="AC199" s="340"/>
      <c r="AD199" s="340"/>
      <c r="AE199" s="340"/>
      <c r="AF199" s="340"/>
    </row>
    <row r="200" spans="1:32" ht="16.5">
      <c r="A200" s="325"/>
      <c r="B200" s="332"/>
      <c r="C200" s="340"/>
      <c r="D200" s="340"/>
      <c r="E200" s="340"/>
      <c r="F200" s="340"/>
      <c r="G200" s="340"/>
      <c r="H200" s="340"/>
      <c r="I200" s="340"/>
      <c r="J200" s="340"/>
      <c r="K200" s="340"/>
      <c r="L200" s="340"/>
      <c r="M200" s="340"/>
      <c r="N200" s="340"/>
      <c r="O200" s="340"/>
      <c r="P200" s="340"/>
      <c r="Q200" s="340"/>
      <c r="R200" s="340"/>
      <c r="S200" s="340"/>
      <c r="T200" s="340"/>
      <c r="U200" s="340"/>
      <c r="V200" s="317"/>
      <c r="W200" s="269"/>
      <c r="X200" s="340"/>
      <c r="Y200" s="340"/>
      <c r="Z200" s="340"/>
      <c r="AA200" s="340"/>
      <c r="AB200" s="340"/>
      <c r="AC200" s="340"/>
      <c r="AD200" s="340"/>
      <c r="AE200" s="340"/>
      <c r="AF200" s="340"/>
    </row>
    <row r="201" spans="1:32" ht="16.5">
      <c r="A201" s="325"/>
      <c r="B201" s="332"/>
      <c r="C201" s="340"/>
      <c r="D201" s="340"/>
      <c r="E201" s="340"/>
      <c r="F201" s="340"/>
      <c r="G201" s="340"/>
      <c r="H201" s="340"/>
      <c r="I201" s="340"/>
      <c r="J201" s="340"/>
      <c r="K201" s="340"/>
      <c r="L201" s="340"/>
      <c r="M201" s="340"/>
      <c r="N201" s="340"/>
      <c r="O201" s="340"/>
      <c r="P201" s="340"/>
      <c r="Q201" s="340"/>
      <c r="R201" s="340"/>
      <c r="S201" s="340"/>
      <c r="T201" s="340"/>
      <c r="U201" s="340"/>
      <c r="V201" s="317"/>
      <c r="W201" s="269"/>
      <c r="X201" s="340"/>
      <c r="Y201" s="340"/>
      <c r="Z201" s="340"/>
      <c r="AA201" s="340"/>
      <c r="AB201" s="340"/>
      <c r="AC201" s="340"/>
      <c r="AD201" s="340"/>
      <c r="AE201" s="340"/>
      <c r="AF201" s="340"/>
    </row>
    <row r="202" spans="1:32" ht="16.5">
      <c r="A202" s="325"/>
      <c r="B202" s="332"/>
      <c r="C202" s="340"/>
      <c r="D202" s="340"/>
      <c r="E202" s="340"/>
      <c r="F202" s="340"/>
      <c r="G202" s="340"/>
      <c r="H202" s="340"/>
      <c r="I202" s="340"/>
      <c r="J202" s="340"/>
      <c r="K202" s="340"/>
      <c r="L202" s="340"/>
      <c r="M202" s="340"/>
      <c r="N202" s="340"/>
      <c r="O202" s="340"/>
      <c r="P202" s="340"/>
      <c r="Q202" s="340"/>
      <c r="R202" s="340"/>
      <c r="S202" s="340"/>
      <c r="T202" s="340"/>
      <c r="U202" s="340"/>
      <c r="V202" s="317"/>
      <c r="W202" s="269"/>
      <c r="X202" s="340"/>
      <c r="Y202" s="340"/>
      <c r="Z202" s="340"/>
      <c r="AA202" s="340"/>
      <c r="AB202" s="340"/>
      <c r="AC202" s="340"/>
      <c r="AD202" s="340"/>
      <c r="AE202" s="340"/>
      <c r="AF202" s="340"/>
    </row>
    <row r="203" spans="1:32" ht="16.5">
      <c r="A203" s="325"/>
      <c r="B203" s="332"/>
      <c r="C203" s="340"/>
      <c r="D203" s="340"/>
      <c r="E203" s="340"/>
      <c r="F203" s="340"/>
      <c r="G203" s="340"/>
      <c r="H203" s="340"/>
      <c r="I203" s="340"/>
      <c r="J203" s="340"/>
      <c r="K203" s="340"/>
      <c r="L203" s="340"/>
      <c r="M203" s="340"/>
      <c r="N203" s="340"/>
      <c r="O203" s="340"/>
      <c r="P203" s="340"/>
      <c r="Q203" s="340"/>
      <c r="R203" s="340"/>
      <c r="S203" s="340"/>
      <c r="T203" s="340"/>
      <c r="U203" s="340"/>
      <c r="V203" s="317"/>
      <c r="W203" s="269"/>
      <c r="X203" s="340"/>
      <c r="Y203" s="340"/>
      <c r="Z203" s="340"/>
      <c r="AA203" s="340"/>
      <c r="AB203" s="340"/>
      <c r="AC203" s="340"/>
      <c r="AD203" s="340"/>
      <c r="AE203" s="340"/>
      <c r="AF203" s="340"/>
    </row>
    <row r="204" spans="1:32" ht="16.5">
      <c r="A204" s="325"/>
      <c r="B204" s="332"/>
      <c r="C204" s="340"/>
      <c r="D204" s="340"/>
      <c r="E204" s="340"/>
      <c r="F204" s="340"/>
      <c r="G204" s="340"/>
      <c r="H204" s="340"/>
      <c r="I204" s="340"/>
      <c r="J204" s="340"/>
      <c r="K204" s="340"/>
      <c r="L204" s="340"/>
      <c r="M204" s="340"/>
      <c r="N204" s="340"/>
      <c r="O204" s="340"/>
      <c r="P204" s="340"/>
      <c r="Q204" s="340"/>
      <c r="R204" s="340"/>
      <c r="S204" s="340"/>
      <c r="T204" s="340"/>
      <c r="U204" s="340"/>
      <c r="V204" s="317"/>
      <c r="W204" s="269"/>
      <c r="X204" s="340"/>
      <c r="Y204" s="340"/>
      <c r="Z204" s="340"/>
      <c r="AA204" s="340"/>
      <c r="AB204" s="340"/>
      <c r="AC204" s="340"/>
      <c r="AD204" s="340"/>
      <c r="AE204" s="340"/>
      <c r="AF204" s="340"/>
    </row>
    <row r="205" spans="1:32" ht="16.5">
      <c r="A205" s="325"/>
      <c r="B205" s="332"/>
      <c r="C205" s="340"/>
      <c r="D205" s="340"/>
      <c r="E205" s="340"/>
      <c r="F205" s="340"/>
      <c r="G205" s="340"/>
      <c r="H205" s="340"/>
      <c r="I205" s="340"/>
      <c r="J205" s="340"/>
      <c r="K205" s="340"/>
      <c r="L205" s="340"/>
      <c r="M205" s="340"/>
      <c r="N205" s="340"/>
      <c r="O205" s="340"/>
      <c r="P205" s="340"/>
      <c r="Q205" s="340"/>
      <c r="R205" s="340"/>
      <c r="S205" s="340"/>
      <c r="T205" s="340"/>
      <c r="U205" s="340"/>
      <c r="V205" s="317"/>
      <c r="W205" s="269"/>
      <c r="X205" s="340"/>
      <c r="Y205" s="340"/>
      <c r="Z205" s="340"/>
      <c r="AA205" s="340"/>
      <c r="AB205" s="340"/>
      <c r="AC205" s="340"/>
      <c r="AD205" s="340"/>
      <c r="AE205" s="340"/>
      <c r="AF205" s="340"/>
    </row>
    <row r="206" spans="1:32" ht="16.5">
      <c r="A206" s="325"/>
      <c r="B206" s="332"/>
      <c r="C206" s="340"/>
      <c r="D206" s="340"/>
      <c r="E206" s="340"/>
      <c r="F206" s="340"/>
      <c r="G206" s="340"/>
      <c r="H206" s="340"/>
      <c r="I206" s="340"/>
      <c r="J206" s="340"/>
      <c r="K206" s="340"/>
      <c r="L206" s="340"/>
      <c r="M206" s="340"/>
      <c r="N206" s="340"/>
      <c r="O206" s="340"/>
      <c r="P206" s="340"/>
      <c r="Q206" s="340"/>
      <c r="R206" s="340"/>
      <c r="S206" s="340"/>
      <c r="T206" s="340"/>
      <c r="U206" s="340"/>
      <c r="V206" s="317"/>
      <c r="W206" s="269"/>
      <c r="X206" s="340"/>
      <c r="Y206" s="340"/>
      <c r="Z206" s="340"/>
      <c r="AA206" s="340"/>
      <c r="AB206" s="340"/>
      <c r="AC206" s="340"/>
      <c r="AD206" s="340"/>
      <c r="AE206" s="340"/>
      <c r="AF206" s="340"/>
    </row>
    <row r="207" spans="1:32" ht="16.5">
      <c r="A207" s="325"/>
      <c r="B207" s="332"/>
      <c r="C207" s="340"/>
      <c r="D207" s="340"/>
      <c r="E207" s="340"/>
      <c r="F207" s="340"/>
      <c r="G207" s="340"/>
      <c r="H207" s="340"/>
      <c r="I207" s="340"/>
      <c r="J207" s="340"/>
      <c r="K207" s="340"/>
      <c r="L207" s="340"/>
      <c r="M207" s="340"/>
      <c r="N207" s="340"/>
      <c r="O207" s="340"/>
      <c r="P207" s="340"/>
      <c r="Q207" s="340"/>
      <c r="R207" s="340"/>
      <c r="S207" s="340"/>
      <c r="T207" s="340"/>
      <c r="U207" s="340"/>
      <c r="V207" s="317"/>
      <c r="W207" s="269"/>
      <c r="X207" s="340"/>
      <c r="Y207" s="340"/>
      <c r="Z207" s="340"/>
      <c r="AA207" s="340"/>
      <c r="AB207" s="340"/>
      <c r="AC207" s="340"/>
      <c r="AD207" s="340"/>
      <c r="AE207" s="340"/>
      <c r="AF207" s="340"/>
    </row>
    <row r="208" spans="1:32" ht="16.5">
      <c r="A208" s="325"/>
      <c r="B208" s="332"/>
      <c r="C208" s="340"/>
      <c r="D208" s="340"/>
      <c r="E208" s="340"/>
      <c r="F208" s="340"/>
      <c r="G208" s="340"/>
      <c r="H208" s="340"/>
      <c r="I208" s="340"/>
      <c r="J208" s="340"/>
      <c r="K208" s="340"/>
      <c r="L208" s="340"/>
      <c r="M208" s="340"/>
      <c r="N208" s="340"/>
      <c r="O208" s="340"/>
      <c r="P208" s="340"/>
      <c r="Q208" s="340"/>
      <c r="R208" s="340"/>
      <c r="S208" s="340"/>
      <c r="T208" s="340"/>
      <c r="U208" s="340"/>
      <c r="V208" s="317"/>
      <c r="W208" s="269"/>
      <c r="X208" s="340"/>
      <c r="Y208" s="340"/>
      <c r="Z208" s="340"/>
      <c r="AA208" s="340"/>
      <c r="AB208" s="340"/>
      <c r="AC208" s="340"/>
      <c r="AD208" s="340"/>
      <c r="AE208" s="340"/>
      <c r="AF208" s="340"/>
    </row>
    <row r="209" spans="1:32" ht="16.5">
      <c r="A209" s="325"/>
      <c r="B209" s="332"/>
      <c r="C209" s="340"/>
      <c r="D209" s="340"/>
      <c r="E209" s="340"/>
      <c r="F209" s="340"/>
      <c r="G209" s="340"/>
      <c r="H209" s="340"/>
      <c r="I209" s="340"/>
      <c r="J209" s="340"/>
      <c r="K209" s="340"/>
      <c r="L209" s="340"/>
      <c r="M209" s="340"/>
      <c r="N209" s="340"/>
      <c r="O209" s="340"/>
      <c r="P209" s="340"/>
      <c r="Q209" s="340"/>
      <c r="R209" s="340"/>
      <c r="S209" s="340"/>
      <c r="T209" s="340"/>
      <c r="U209" s="340"/>
      <c r="V209" s="317"/>
      <c r="W209" s="269"/>
      <c r="X209" s="340"/>
      <c r="Y209" s="340"/>
      <c r="Z209" s="340"/>
      <c r="AA209" s="340"/>
      <c r="AB209" s="340"/>
      <c r="AC209" s="340"/>
      <c r="AD209" s="340"/>
      <c r="AE209" s="340"/>
      <c r="AF209" s="340"/>
    </row>
    <row r="210" spans="1:32" ht="16.5">
      <c r="A210" s="325"/>
      <c r="B210" s="332"/>
      <c r="C210" s="340"/>
      <c r="D210" s="340"/>
      <c r="E210" s="340"/>
      <c r="F210" s="340"/>
      <c r="G210" s="340"/>
      <c r="H210" s="340"/>
      <c r="I210" s="340"/>
      <c r="J210" s="340"/>
      <c r="K210" s="340"/>
      <c r="L210" s="340"/>
      <c r="M210" s="340"/>
      <c r="N210" s="340"/>
      <c r="O210" s="340"/>
      <c r="P210" s="340"/>
      <c r="Q210" s="340"/>
      <c r="R210" s="340"/>
      <c r="S210" s="340"/>
      <c r="T210" s="340"/>
      <c r="U210" s="340"/>
      <c r="V210" s="317"/>
      <c r="W210" s="269"/>
      <c r="X210" s="340"/>
      <c r="Y210" s="340"/>
      <c r="Z210" s="340"/>
      <c r="AA210" s="340"/>
      <c r="AB210" s="340"/>
      <c r="AC210" s="340"/>
      <c r="AD210" s="340"/>
      <c r="AE210" s="340"/>
      <c r="AF210" s="340"/>
    </row>
    <row r="211" spans="1:32" ht="16.5">
      <c r="A211" s="325"/>
      <c r="B211" s="332"/>
      <c r="C211" s="340"/>
      <c r="D211" s="340"/>
      <c r="E211" s="340"/>
      <c r="F211" s="340"/>
      <c r="G211" s="340"/>
      <c r="H211" s="340"/>
      <c r="I211" s="340"/>
      <c r="J211" s="340"/>
      <c r="K211" s="340"/>
      <c r="L211" s="340"/>
      <c r="M211" s="340"/>
      <c r="N211" s="340"/>
      <c r="O211" s="340"/>
      <c r="P211" s="340"/>
      <c r="Q211" s="340"/>
      <c r="R211" s="340"/>
      <c r="S211" s="340"/>
      <c r="T211" s="340"/>
      <c r="U211" s="340"/>
      <c r="V211" s="317"/>
      <c r="W211" s="269"/>
      <c r="X211" s="340"/>
      <c r="Y211" s="340"/>
      <c r="Z211" s="340"/>
      <c r="AA211" s="340"/>
      <c r="AB211" s="340"/>
      <c r="AC211" s="340"/>
      <c r="AD211" s="340"/>
      <c r="AE211" s="340"/>
      <c r="AF211" s="340"/>
    </row>
    <row r="212" spans="1:32" ht="16.5">
      <c r="A212" s="325"/>
      <c r="B212" s="332"/>
      <c r="C212" s="340"/>
      <c r="D212" s="340"/>
      <c r="E212" s="340"/>
      <c r="F212" s="340"/>
      <c r="G212" s="340"/>
      <c r="H212" s="340"/>
      <c r="I212" s="340"/>
      <c r="J212" s="340"/>
      <c r="K212" s="340"/>
      <c r="L212" s="340"/>
      <c r="M212" s="340"/>
      <c r="N212" s="340"/>
      <c r="O212" s="340"/>
      <c r="P212" s="340"/>
      <c r="Q212" s="340"/>
      <c r="R212" s="340"/>
      <c r="S212" s="340"/>
      <c r="T212" s="340"/>
      <c r="U212" s="340"/>
      <c r="V212" s="317"/>
      <c r="W212" s="269"/>
      <c r="X212" s="340"/>
      <c r="Y212" s="340"/>
      <c r="Z212" s="340"/>
      <c r="AA212" s="340"/>
      <c r="AB212" s="340"/>
      <c r="AC212" s="340"/>
      <c r="AD212" s="340"/>
      <c r="AE212" s="340"/>
      <c r="AF212" s="340"/>
    </row>
    <row r="213" spans="1:32" ht="16.5">
      <c r="A213" s="325"/>
      <c r="B213" s="332"/>
      <c r="C213" s="340"/>
      <c r="D213" s="340"/>
      <c r="E213" s="340"/>
      <c r="F213" s="340"/>
      <c r="G213" s="340"/>
      <c r="H213" s="340"/>
      <c r="I213" s="340"/>
      <c r="J213" s="340"/>
      <c r="K213" s="340"/>
      <c r="L213" s="340"/>
      <c r="M213" s="340"/>
      <c r="N213" s="340"/>
      <c r="O213" s="340"/>
      <c r="P213" s="340"/>
      <c r="Q213" s="340"/>
      <c r="R213" s="340"/>
      <c r="S213" s="340"/>
      <c r="T213" s="340"/>
      <c r="U213" s="340"/>
      <c r="V213" s="317"/>
      <c r="W213" s="269"/>
      <c r="X213" s="340"/>
      <c r="Y213" s="340"/>
      <c r="Z213" s="340"/>
      <c r="AA213" s="340"/>
      <c r="AB213" s="340"/>
      <c r="AC213" s="340"/>
      <c r="AD213" s="340"/>
      <c r="AE213" s="340"/>
      <c r="AF213" s="340"/>
    </row>
    <row r="214" spans="1:32" ht="16.5">
      <c r="A214" s="325"/>
      <c r="B214" s="332"/>
      <c r="C214" s="340"/>
      <c r="D214" s="340"/>
      <c r="E214" s="340"/>
      <c r="F214" s="340"/>
      <c r="G214" s="340"/>
      <c r="H214" s="340"/>
      <c r="I214" s="340"/>
      <c r="J214" s="340"/>
      <c r="K214" s="340"/>
      <c r="L214" s="340"/>
      <c r="M214" s="340"/>
      <c r="N214" s="340"/>
      <c r="O214" s="340"/>
      <c r="P214" s="340"/>
      <c r="Q214" s="340"/>
      <c r="R214" s="340"/>
      <c r="S214" s="340"/>
      <c r="T214" s="340"/>
      <c r="U214" s="340"/>
      <c r="V214" s="317"/>
      <c r="W214" s="269"/>
      <c r="X214" s="340"/>
      <c r="Y214" s="340"/>
      <c r="Z214" s="340"/>
      <c r="AA214" s="340"/>
      <c r="AB214" s="340"/>
      <c r="AC214" s="340"/>
      <c r="AD214" s="340"/>
      <c r="AE214" s="340"/>
      <c r="AF214" s="340"/>
    </row>
    <row r="215" spans="1:32" ht="16.5">
      <c r="A215" s="325"/>
      <c r="B215" s="332"/>
      <c r="C215" s="340"/>
      <c r="D215" s="340"/>
      <c r="E215" s="340"/>
      <c r="F215" s="340"/>
      <c r="G215" s="340"/>
      <c r="H215" s="340"/>
      <c r="I215" s="340"/>
      <c r="J215" s="340"/>
      <c r="K215" s="340"/>
      <c r="L215" s="340"/>
      <c r="M215" s="340"/>
      <c r="N215" s="340"/>
      <c r="O215" s="340"/>
      <c r="P215" s="340"/>
      <c r="Q215" s="340"/>
      <c r="R215" s="340"/>
      <c r="S215" s="340"/>
      <c r="T215" s="340"/>
      <c r="U215" s="340"/>
      <c r="V215" s="317"/>
      <c r="W215" s="269"/>
      <c r="X215" s="340"/>
      <c r="Y215" s="340"/>
      <c r="Z215" s="340"/>
      <c r="AA215" s="340"/>
      <c r="AB215" s="340"/>
      <c r="AC215" s="340"/>
      <c r="AD215" s="340"/>
      <c r="AE215" s="340"/>
      <c r="AF215" s="340"/>
    </row>
    <row r="216" spans="1:32" ht="16.5">
      <c r="A216" s="325"/>
      <c r="B216" s="332"/>
      <c r="C216" s="340"/>
      <c r="D216" s="340"/>
      <c r="E216" s="340"/>
      <c r="F216" s="340"/>
      <c r="G216" s="340"/>
      <c r="H216" s="340"/>
      <c r="I216" s="340"/>
      <c r="J216" s="340"/>
      <c r="K216" s="340"/>
      <c r="L216" s="340"/>
      <c r="M216" s="340"/>
      <c r="N216" s="340"/>
      <c r="O216" s="340"/>
      <c r="P216" s="340"/>
      <c r="Q216" s="340"/>
      <c r="R216" s="340"/>
      <c r="S216" s="340"/>
      <c r="T216" s="340"/>
      <c r="U216" s="340"/>
      <c r="V216" s="317"/>
      <c r="W216" s="269"/>
      <c r="X216" s="340"/>
      <c r="Y216" s="340"/>
      <c r="Z216" s="340"/>
      <c r="AA216" s="340"/>
      <c r="AB216" s="340"/>
      <c r="AC216" s="340"/>
      <c r="AD216" s="340"/>
      <c r="AE216" s="340"/>
      <c r="AF216" s="340"/>
    </row>
    <row r="217" spans="1:32" ht="16.5">
      <c r="A217" s="325"/>
      <c r="B217" s="332"/>
      <c r="C217" s="340"/>
      <c r="D217" s="340"/>
      <c r="E217" s="340"/>
      <c r="F217" s="340"/>
      <c r="G217" s="340"/>
      <c r="H217" s="340"/>
      <c r="I217" s="340"/>
      <c r="J217" s="340"/>
      <c r="K217" s="340"/>
      <c r="L217" s="340"/>
      <c r="M217" s="340"/>
      <c r="N217" s="340"/>
      <c r="O217" s="340"/>
      <c r="P217" s="340"/>
      <c r="Q217" s="340"/>
      <c r="R217" s="340"/>
      <c r="S217" s="340"/>
      <c r="T217" s="340"/>
      <c r="U217" s="340"/>
      <c r="V217" s="317"/>
      <c r="W217" s="269"/>
      <c r="X217" s="340"/>
      <c r="Y217" s="340"/>
      <c r="Z217" s="340"/>
      <c r="AA217" s="340"/>
      <c r="AB217" s="340"/>
      <c r="AC217" s="340"/>
      <c r="AD217" s="340"/>
      <c r="AE217" s="340"/>
      <c r="AF217" s="340"/>
    </row>
    <row r="218" spans="1:32" ht="16.5">
      <c r="A218" s="325"/>
      <c r="B218" s="332"/>
      <c r="C218" s="340"/>
      <c r="D218" s="340"/>
      <c r="E218" s="340"/>
      <c r="F218" s="340"/>
      <c r="G218" s="340"/>
      <c r="H218" s="340"/>
      <c r="I218" s="340"/>
      <c r="J218" s="340"/>
      <c r="K218" s="340"/>
      <c r="L218" s="340"/>
      <c r="M218" s="340"/>
      <c r="N218" s="340"/>
      <c r="O218" s="340"/>
      <c r="P218" s="340"/>
      <c r="Q218" s="340"/>
      <c r="R218" s="340"/>
      <c r="S218" s="340"/>
      <c r="T218" s="340"/>
      <c r="U218" s="340"/>
      <c r="V218" s="317"/>
      <c r="W218" s="269"/>
      <c r="X218" s="340"/>
      <c r="Y218" s="340"/>
      <c r="Z218" s="340"/>
      <c r="AA218" s="340"/>
      <c r="AB218" s="340"/>
      <c r="AC218" s="340"/>
      <c r="AD218" s="340"/>
      <c r="AE218" s="340"/>
      <c r="AF218" s="340"/>
    </row>
    <row r="219" spans="1:32" ht="16.5">
      <c r="A219" s="325"/>
      <c r="B219" s="332"/>
      <c r="C219" s="340"/>
      <c r="D219" s="340"/>
      <c r="E219" s="340"/>
      <c r="F219" s="340"/>
      <c r="G219" s="340"/>
      <c r="H219" s="340"/>
      <c r="I219" s="340"/>
      <c r="J219" s="340"/>
      <c r="K219" s="340"/>
      <c r="L219" s="340"/>
      <c r="M219" s="340"/>
      <c r="N219" s="340"/>
      <c r="O219" s="340"/>
      <c r="P219" s="340"/>
      <c r="Q219" s="340"/>
      <c r="R219" s="340"/>
      <c r="S219" s="340"/>
      <c r="T219" s="340"/>
      <c r="U219" s="340"/>
      <c r="V219" s="317"/>
      <c r="W219" s="269"/>
      <c r="X219" s="340"/>
      <c r="Y219" s="340"/>
      <c r="Z219" s="340"/>
      <c r="AA219" s="340"/>
      <c r="AB219" s="340"/>
      <c r="AC219" s="340"/>
      <c r="AD219" s="340"/>
      <c r="AE219" s="340"/>
      <c r="AF219" s="340"/>
    </row>
    <row r="220" spans="1:32" ht="16.5">
      <c r="A220" s="325"/>
      <c r="B220" s="332"/>
      <c r="C220" s="340"/>
      <c r="D220" s="340"/>
      <c r="E220" s="340"/>
      <c r="F220" s="340"/>
      <c r="G220" s="340"/>
      <c r="H220" s="340"/>
      <c r="I220" s="340"/>
      <c r="J220" s="340"/>
      <c r="K220" s="340"/>
      <c r="L220" s="340"/>
      <c r="M220" s="340"/>
      <c r="N220" s="340"/>
      <c r="O220" s="340"/>
      <c r="P220" s="340"/>
      <c r="Q220" s="340"/>
      <c r="R220" s="340"/>
      <c r="S220" s="340"/>
      <c r="T220" s="340"/>
      <c r="U220" s="340"/>
      <c r="V220" s="317"/>
      <c r="W220" s="269"/>
      <c r="X220" s="340"/>
      <c r="Y220" s="340"/>
      <c r="Z220" s="340"/>
      <c r="AA220" s="340"/>
      <c r="AB220" s="340"/>
      <c r="AC220" s="340"/>
      <c r="AD220" s="340"/>
      <c r="AE220" s="340"/>
      <c r="AF220" s="340"/>
    </row>
    <row r="221" spans="1:32" ht="16.5">
      <c r="A221" s="325"/>
      <c r="B221" s="332"/>
      <c r="C221" s="340"/>
      <c r="D221" s="340"/>
      <c r="E221" s="340"/>
      <c r="F221" s="340"/>
      <c r="G221" s="340"/>
      <c r="H221" s="340"/>
      <c r="I221" s="340"/>
      <c r="J221" s="340"/>
      <c r="K221" s="340"/>
      <c r="L221" s="340"/>
      <c r="M221" s="340"/>
      <c r="N221" s="340"/>
      <c r="O221" s="340"/>
      <c r="P221" s="340"/>
      <c r="Q221" s="340"/>
      <c r="R221" s="340"/>
      <c r="S221" s="340"/>
      <c r="T221" s="340"/>
      <c r="U221" s="340"/>
      <c r="V221" s="317"/>
      <c r="W221" s="269"/>
      <c r="X221" s="340"/>
      <c r="Y221" s="340"/>
      <c r="Z221" s="340"/>
      <c r="AA221" s="340"/>
      <c r="AB221" s="340"/>
      <c r="AC221" s="340"/>
      <c r="AD221" s="340"/>
      <c r="AE221" s="340"/>
      <c r="AF221" s="340"/>
    </row>
    <row r="222" spans="1:32" ht="16.5">
      <c r="A222" s="325"/>
      <c r="B222" s="332"/>
      <c r="C222" s="340"/>
      <c r="D222" s="340"/>
      <c r="E222" s="340"/>
      <c r="F222" s="340"/>
      <c r="G222" s="340"/>
      <c r="H222" s="340"/>
      <c r="I222" s="340"/>
      <c r="J222" s="340"/>
      <c r="K222" s="340"/>
      <c r="L222" s="340"/>
      <c r="M222" s="340"/>
      <c r="N222" s="340"/>
      <c r="O222" s="340"/>
      <c r="P222" s="340"/>
      <c r="Q222" s="340"/>
      <c r="R222" s="340"/>
      <c r="S222" s="340"/>
      <c r="T222" s="340"/>
      <c r="U222" s="340"/>
      <c r="V222" s="317"/>
      <c r="W222" s="269"/>
      <c r="X222" s="340"/>
      <c r="Y222" s="340"/>
      <c r="Z222" s="340"/>
      <c r="AA222" s="340"/>
      <c r="AB222" s="340"/>
      <c r="AC222" s="340"/>
      <c r="AD222" s="340"/>
      <c r="AE222" s="340"/>
      <c r="AF222" s="340"/>
    </row>
    <row r="223" spans="1:32" ht="16.5">
      <c r="A223" s="325"/>
      <c r="B223" s="332"/>
      <c r="C223" s="340"/>
      <c r="D223" s="340"/>
      <c r="E223" s="340"/>
      <c r="F223" s="340"/>
      <c r="G223" s="340"/>
      <c r="H223" s="340"/>
      <c r="I223" s="340"/>
      <c r="J223" s="340"/>
      <c r="K223" s="340"/>
      <c r="L223" s="340"/>
      <c r="M223" s="340"/>
      <c r="N223" s="340"/>
      <c r="O223" s="340"/>
      <c r="P223" s="340"/>
      <c r="Q223" s="340"/>
      <c r="R223" s="340"/>
      <c r="S223" s="340"/>
      <c r="T223" s="340"/>
      <c r="U223" s="340"/>
      <c r="V223" s="317"/>
      <c r="W223" s="269"/>
      <c r="X223" s="340"/>
      <c r="Y223" s="340"/>
      <c r="Z223" s="340"/>
      <c r="AA223" s="340"/>
      <c r="AB223" s="340"/>
      <c r="AC223" s="340"/>
      <c r="AD223" s="340"/>
      <c r="AE223" s="340"/>
      <c r="AF223" s="340"/>
    </row>
    <row r="224" spans="1:32" ht="16.5">
      <c r="A224" s="325"/>
      <c r="B224" s="332"/>
      <c r="C224" s="340"/>
      <c r="D224" s="340"/>
      <c r="E224" s="340"/>
      <c r="F224" s="340"/>
      <c r="G224" s="340"/>
      <c r="H224" s="340"/>
      <c r="I224" s="340"/>
      <c r="J224" s="340"/>
      <c r="K224" s="340"/>
      <c r="L224" s="340"/>
      <c r="M224" s="340"/>
      <c r="N224" s="340"/>
      <c r="O224" s="340"/>
      <c r="P224" s="340"/>
      <c r="Q224" s="340"/>
      <c r="R224" s="340"/>
      <c r="S224" s="340"/>
      <c r="T224" s="340"/>
      <c r="U224" s="340"/>
      <c r="V224" s="317"/>
      <c r="W224" s="269"/>
      <c r="X224" s="340"/>
      <c r="Y224" s="340"/>
      <c r="Z224" s="340"/>
      <c r="AA224" s="340"/>
      <c r="AB224" s="340"/>
      <c r="AC224" s="340"/>
      <c r="AD224" s="340"/>
      <c r="AE224" s="340"/>
      <c r="AF224" s="340"/>
    </row>
    <row r="225" spans="1:32" ht="16.5">
      <c r="A225" s="325"/>
      <c r="B225" s="332"/>
      <c r="C225" s="340"/>
      <c r="D225" s="340"/>
      <c r="E225" s="340"/>
      <c r="F225" s="340"/>
      <c r="G225" s="340"/>
      <c r="H225" s="340"/>
      <c r="I225" s="340"/>
      <c r="J225" s="340"/>
      <c r="K225" s="340"/>
      <c r="L225" s="340"/>
      <c r="M225" s="340"/>
      <c r="N225" s="340"/>
      <c r="O225" s="340"/>
      <c r="P225" s="340"/>
      <c r="Q225" s="340"/>
      <c r="R225" s="340"/>
      <c r="S225" s="340"/>
      <c r="T225" s="340"/>
      <c r="U225" s="340"/>
      <c r="V225" s="317"/>
      <c r="W225" s="269"/>
      <c r="X225" s="340"/>
      <c r="Y225" s="340"/>
      <c r="Z225" s="340"/>
      <c r="AA225" s="340"/>
      <c r="AB225" s="340"/>
      <c r="AC225" s="340"/>
      <c r="AD225" s="340"/>
      <c r="AE225" s="340"/>
      <c r="AF225" s="340"/>
    </row>
    <row r="226" spans="1:32" ht="16.5">
      <c r="A226" s="325"/>
      <c r="B226" s="332"/>
      <c r="C226" s="340"/>
      <c r="D226" s="340"/>
      <c r="E226" s="340"/>
      <c r="F226" s="340"/>
      <c r="G226" s="340"/>
      <c r="H226" s="340"/>
      <c r="I226" s="340"/>
      <c r="J226" s="340"/>
      <c r="K226" s="340"/>
      <c r="L226" s="340"/>
      <c r="M226" s="340"/>
      <c r="N226" s="340"/>
      <c r="O226" s="340"/>
      <c r="P226" s="340"/>
      <c r="Q226" s="340"/>
      <c r="R226" s="340"/>
      <c r="S226" s="340"/>
      <c r="T226" s="340"/>
      <c r="U226" s="340"/>
      <c r="V226" s="317"/>
      <c r="W226" s="269"/>
      <c r="X226" s="340"/>
      <c r="Y226" s="340"/>
      <c r="Z226" s="340"/>
      <c r="AA226" s="340"/>
      <c r="AB226" s="340"/>
      <c r="AC226" s="340"/>
      <c r="AD226" s="340"/>
      <c r="AE226" s="340"/>
      <c r="AF226" s="340"/>
    </row>
    <row r="227" spans="1:32" ht="16.5">
      <c r="A227" s="325"/>
      <c r="B227" s="332"/>
      <c r="C227" s="340"/>
      <c r="D227" s="340"/>
      <c r="E227" s="340"/>
      <c r="F227" s="340"/>
      <c r="G227" s="340"/>
      <c r="H227" s="340"/>
      <c r="I227" s="340"/>
      <c r="J227" s="340"/>
      <c r="K227" s="340"/>
      <c r="L227" s="340"/>
      <c r="M227" s="340"/>
      <c r="N227" s="340"/>
      <c r="O227" s="340"/>
      <c r="P227" s="340"/>
      <c r="Q227" s="340"/>
      <c r="R227" s="340"/>
      <c r="S227" s="340"/>
      <c r="T227" s="340"/>
      <c r="U227" s="340"/>
      <c r="V227" s="317"/>
      <c r="W227" s="269"/>
      <c r="X227" s="340"/>
      <c r="Y227" s="340"/>
      <c r="Z227" s="340"/>
      <c r="AA227" s="340"/>
      <c r="AB227" s="340"/>
      <c r="AC227" s="340"/>
      <c r="AD227" s="340"/>
      <c r="AE227" s="340"/>
      <c r="AF227" s="340"/>
    </row>
    <row r="228" spans="1:32" ht="16.5">
      <c r="A228" s="325"/>
      <c r="B228" s="332"/>
      <c r="C228" s="340"/>
      <c r="D228" s="340"/>
      <c r="E228" s="340"/>
      <c r="F228" s="340"/>
      <c r="G228" s="340"/>
      <c r="H228" s="340"/>
      <c r="I228" s="340"/>
      <c r="J228" s="340"/>
      <c r="K228" s="340"/>
      <c r="L228" s="340"/>
      <c r="M228" s="340"/>
      <c r="N228" s="340"/>
      <c r="O228" s="340"/>
      <c r="P228" s="340"/>
      <c r="Q228" s="340"/>
      <c r="R228" s="340"/>
      <c r="S228" s="340"/>
      <c r="T228" s="340"/>
      <c r="U228" s="340"/>
      <c r="V228" s="317"/>
      <c r="W228" s="269"/>
      <c r="X228" s="340"/>
      <c r="Y228" s="340"/>
      <c r="Z228" s="340"/>
      <c r="AA228" s="340"/>
      <c r="AB228" s="340"/>
      <c r="AC228" s="340"/>
      <c r="AD228" s="340"/>
      <c r="AE228" s="340"/>
      <c r="AF228" s="340"/>
    </row>
    <row r="229" spans="1:32" ht="16.5">
      <c r="A229" s="325"/>
      <c r="B229" s="332"/>
      <c r="C229" s="340"/>
      <c r="D229" s="340"/>
      <c r="E229" s="340"/>
      <c r="F229" s="340"/>
      <c r="G229" s="340"/>
      <c r="H229" s="340"/>
      <c r="I229" s="340"/>
      <c r="J229" s="340"/>
      <c r="K229" s="340"/>
      <c r="L229" s="340"/>
      <c r="M229" s="340"/>
      <c r="N229" s="340"/>
      <c r="O229" s="340"/>
      <c r="P229" s="340"/>
      <c r="Q229" s="340"/>
      <c r="R229" s="340"/>
      <c r="S229" s="340"/>
      <c r="T229" s="340"/>
      <c r="U229" s="340"/>
      <c r="V229" s="317"/>
      <c r="W229" s="269"/>
      <c r="X229" s="340"/>
      <c r="Y229" s="340"/>
      <c r="Z229" s="340"/>
      <c r="AA229" s="340"/>
      <c r="AB229" s="340"/>
      <c r="AC229" s="340"/>
      <c r="AD229" s="340"/>
      <c r="AE229" s="340"/>
      <c r="AF229" s="340"/>
    </row>
    <row r="230" spans="1:32" ht="16.5">
      <c r="A230" s="325"/>
      <c r="B230" s="332"/>
      <c r="C230" s="340"/>
      <c r="D230" s="340"/>
      <c r="E230" s="340"/>
      <c r="F230" s="340"/>
      <c r="G230" s="340"/>
      <c r="H230" s="340"/>
      <c r="I230" s="340"/>
      <c r="J230" s="340"/>
      <c r="K230" s="340"/>
      <c r="L230" s="340"/>
      <c r="M230" s="340"/>
      <c r="N230" s="340"/>
      <c r="O230" s="340"/>
      <c r="P230" s="340"/>
      <c r="Q230" s="340"/>
      <c r="R230" s="340"/>
      <c r="S230" s="340"/>
      <c r="T230" s="340"/>
      <c r="U230" s="340"/>
      <c r="V230" s="317"/>
      <c r="W230" s="269"/>
      <c r="X230" s="340"/>
      <c r="Y230" s="340"/>
      <c r="Z230" s="340"/>
      <c r="AA230" s="340"/>
      <c r="AB230" s="340"/>
      <c r="AC230" s="340"/>
      <c r="AD230" s="340"/>
      <c r="AE230" s="340"/>
      <c r="AF230" s="340"/>
    </row>
    <row r="231" spans="1:32" ht="16.5">
      <c r="A231" s="325"/>
      <c r="B231" s="332"/>
      <c r="C231" s="340"/>
      <c r="D231" s="340"/>
      <c r="E231" s="340"/>
      <c r="F231" s="340"/>
      <c r="G231" s="340"/>
      <c r="H231" s="340"/>
      <c r="I231" s="340"/>
      <c r="J231" s="340"/>
      <c r="K231" s="340"/>
      <c r="L231" s="340"/>
      <c r="M231" s="340"/>
      <c r="N231" s="340"/>
      <c r="O231" s="340"/>
      <c r="P231" s="340"/>
      <c r="Q231" s="340"/>
      <c r="R231" s="340"/>
      <c r="S231" s="340"/>
      <c r="T231" s="340"/>
      <c r="U231" s="340"/>
      <c r="V231" s="317"/>
      <c r="W231" s="269"/>
      <c r="X231" s="340"/>
      <c r="Y231" s="340"/>
      <c r="Z231" s="340"/>
      <c r="AA231" s="340"/>
      <c r="AB231" s="340"/>
      <c r="AC231" s="340"/>
      <c r="AD231" s="340"/>
      <c r="AE231" s="340"/>
      <c r="AF231" s="340"/>
    </row>
    <row r="232" spans="1:32" ht="16.5">
      <c r="A232" s="325"/>
      <c r="B232" s="332"/>
      <c r="C232" s="340"/>
      <c r="D232" s="340"/>
      <c r="E232" s="340"/>
      <c r="F232" s="340"/>
      <c r="G232" s="340"/>
      <c r="H232" s="340"/>
      <c r="I232" s="340"/>
      <c r="J232" s="340"/>
      <c r="K232" s="340"/>
      <c r="L232" s="340"/>
      <c r="M232" s="340"/>
      <c r="N232" s="340"/>
      <c r="O232" s="340"/>
      <c r="P232" s="340"/>
      <c r="Q232" s="340"/>
      <c r="R232" s="340"/>
      <c r="S232" s="340"/>
      <c r="T232" s="340"/>
      <c r="U232" s="340"/>
      <c r="V232" s="317"/>
      <c r="W232" s="269"/>
      <c r="X232" s="340"/>
      <c r="Y232" s="340"/>
      <c r="Z232" s="340"/>
      <c r="AA232" s="340"/>
      <c r="AB232" s="340"/>
      <c r="AC232" s="340"/>
      <c r="AD232" s="340"/>
      <c r="AE232" s="340"/>
      <c r="AF232" s="340"/>
    </row>
    <row r="233" spans="1:32" ht="16.5">
      <c r="A233" s="325"/>
      <c r="B233" s="332"/>
      <c r="C233" s="340"/>
      <c r="D233" s="340"/>
      <c r="E233" s="340"/>
      <c r="F233" s="340"/>
      <c r="G233" s="340"/>
      <c r="H233" s="340"/>
      <c r="I233" s="340"/>
      <c r="J233" s="340"/>
      <c r="K233" s="340"/>
      <c r="L233" s="340"/>
      <c r="M233" s="340"/>
      <c r="N233" s="340"/>
      <c r="O233" s="340"/>
      <c r="P233" s="340"/>
      <c r="Q233" s="340"/>
      <c r="R233" s="340"/>
      <c r="S233" s="340"/>
      <c r="T233" s="340"/>
      <c r="U233" s="340"/>
      <c r="V233" s="317"/>
      <c r="W233" s="269"/>
      <c r="X233" s="340"/>
      <c r="Y233" s="340"/>
      <c r="Z233" s="340"/>
      <c r="AA233" s="340"/>
      <c r="AB233" s="340"/>
      <c r="AC233" s="340"/>
      <c r="AD233" s="340"/>
      <c r="AE233" s="340"/>
      <c r="AF233" s="340"/>
    </row>
    <row r="234" spans="1:32" ht="16.5">
      <c r="A234" s="325"/>
      <c r="B234" s="332"/>
      <c r="C234" s="340"/>
      <c r="D234" s="340"/>
      <c r="E234" s="340"/>
      <c r="F234" s="340"/>
      <c r="G234" s="340"/>
      <c r="H234" s="340"/>
      <c r="I234" s="340"/>
      <c r="J234" s="340"/>
      <c r="K234" s="340"/>
      <c r="L234" s="340"/>
      <c r="M234" s="340"/>
      <c r="N234" s="340"/>
      <c r="O234" s="340"/>
      <c r="P234" s="340"/>
      <c r="Q234" s="340"/>
      <c r="R234" s="340"/>
      <c r="S234" s="340"/>
      <c r="T234" s="340"/>
      <c r="U234" s="340"/>
      <c r="V234" s="317"/>
      <c r="W234" s="269"/>
      <c r="X234" s="340"/>
      <c r="Y234" s="340"/>
      <c r="Z234" s="340"/>
      <c r="AA234" s="340"/>
      <c r="AB234" s="340"/>
      <c r="AC234" s="340"/>
      <c r="AD234" s="340"/>
      <c r="AE234" s="340"/>
      <c r="AF234" s="340"/>
    </row>
    <row r="235" spans="1:32" ht="16.5">
      <c r="A235" s="325"/>
      <c r="B235" s="332"/>
      <c r="C235" s="340"/>
      <c r="D235" s="340"/>
      <c r="E235" s="340"/>
      <c r="F235" s="340"/>
      <c r="G235" s="340"/>
      <c r="H235" s="340"/>
      <c r="I235" s="340"/>
      <c r="J235" s="340"/>
      <c r="K235" s="340"/>
      <c r="L235" s="340"/>
      <c r="M235" s="340"/>
      <c r="N235" s="340"/>
      <c r="O235" s="340"/>
      <c r="P235" s="340"/>
      <c r="Q235" s="340"/>
      <c r="R235" s="340"/>
      <c r="S235" s="340"/>
      <c r="T235" s="340"/>
      <c r="U235" s="340"/>
      <c r="V235" s="317"/>
      <c r="W235" s="269"/>
      <c r="X235" s="340"/>
      <c r="Y235" s="340"/>
      <c r="Z235" s="340"/>
      <c r="AA235" s="340"/>
      <c r="AB235" s="340"/>
      <c r="AC235" s="340"/>
      <c r="AD235" s="340"/>
      <c r="AE235" s="340"/>
      <c r="AF235" s="340"/>
    </row>
    <row r="236" spans="1:32" ht="16.5">
      <c r="A236" s="325"/>
      <c r="B236" s="332"/>
      <c r="C236" s="340"/>
      <c r="D236" s="340"/>
      <c r="E236" s="340"/>
      <c r="F236" s="340"/>
      <c r="G236" s="340"/>
      <c r="H236" s="340"/>
      <c r="I236" s="340"/>
      <c r="J236" s="340"/>
      <c r="K236" s="340"/>
      <c r="L236" s="340"/>
      <c r="M236" s="340"/>
      <c r="N236" s="340"/>
      <c r="O236" s="340"/>
      <c r="P236" s="340"/>
      <c r="Q236" s="340"/>
      <c r="R236" s="340"/>
      <c r="S236" s="340"/>
      <c r="T236" s="340"/>
      <c r="U236" s="340"/>
      <c r="V236" s="317"/>
      <c r="W236" s="269"/>
      <c r="X236" s="340"/>
      <c r="Y236" s="340"/>
      <c r="Z236" s="340"/>
      <c r="AA236" s="340"/>
      <c r="AB236" s="340"/>
      <c r="AC236" s="340"/>
      <c r="AD236" s="340"/>
      <c r="AE236" s="340"/>
      <c r="AF236" s="340"/>
    </row>
    <row r="237" spans="1:32" ht="16.5">
      <c r="A237" s="325"/>
      <c r="B237" s="332"/>
      <c r="C237" s="340"/>
      <c r="D237" s="340"/>
      <c r="E237" s="340"/>
      <c r="F237" s="340"/>
      <c r="G237" s="340"/>
      <c r="H237" s="340"/>
      <c r="I237" s="340"/>
      <c r="J237" s="340"/>
      <c r="K237" s="340"/>
      <c r="L237" s="340"/>
      <c r="M237" s="340"/>
      <c r="N237" s="340"/>
      <c r="O237" s="340"/>
      <c r="P237" s="340"/>
      <c r="Q237" s="340"/>
      <c r="R237" s="340"/>
      <c r="S237" s="340"/>
      <c r="T237" s="340"/>
      <c r="U237" s="340"/>
      <c r="V237" s="317"/>
      <c r="W237" s="269"/>
      <c r="X237" s="340"/>
      <c r="Y237" s="340"/>
      <c r="Z237" s="340"/>
      <c r="AA237" s="340"/>
      <c r="AB237" s="340"/>
      <c r="AC237" s="340"/>
      <c r="AD237" s="340"/>
      <c r="AE237" s="340"/>
      <c r="AF237" s="340"/>
    </row>
    <row r="238" spans="1:32" ht="16.5">
      <c r="A238" s="325"/>
      <c r="B238" s="332"/>
      <c r="C238" s="340"/>
      <c r="D238" s="340"/>
      <c r="E238" s="340"/>
      <c r="F238" s="340"/>
      <c r="G238" s="340"/>
      <c r="H238" s="340"/>
      <c r="I238" s="340"/>
      <c r="J238" s="340"/>
      <c r="K238" s="340"/>
      <c r="L238" s="340"/>
      <c r="M238" s="340"/>
      <c r="N238" s="340"/>
      <c r="O238" s="340"/>
      <c r="P238" s="340"/>
      <c r="Q238" s="340"/>
      <c r="R238" s="340"/>
      <c r="S238" s="340"/>
      <c r="T238" s="340"/>
      <c r="U238" s="340"/>
      <c r="V238" s="317"/>
      <c r="W238" s="269"/>
      <c r="X238" s="340"/>
      <c r="Y238" s="340"/>
      <c r="Z238" s="340"/>
      <c r="AA238" s="340"/>
      <c r="AB238" s="340"/>
      <c r="AC238" s="340"/>
      <c r="AD238" s="340"/>
      <c r="AE238" s="340"/>
      <c r="AF238" s="340"/>
    </row>
    <row r="239" spans="1:32" ht="16.5">
      <c r="A239" s="325"/>
      <c r="B239" s="332"/>
      <c r="C239" s="340"/>
      <c r="D239" s="340"/>
      <c r="E239" s="340"/>
      <c r="F239" s="340"/>
      <c r="G239" s="340"/>
      <c r="H239" s="340"/>
      <c r="I239" s="340"/>
      <c r="J239" s="340"/>
      <c r="K239" s="340"/>
      <c r="L239" s="340"/>
      <c r="M239" s="340"/>
      <c r="N239" s="340"/>
      <c r="O239" s="340"/>
      <c r="P239" s="340"/>
      <c r="Q239" s="340"/>
      <c r="R239" s="340"/>
      <c r="S239" s="340"/>
      <c r="T239" s="340"/>
      <c r="U239" s="340"/>
      <c r="V239" s="317"/>
      <c r="W239" s="269"/>
      <c r="X239" s="340"/>
      <c r="Y239" s="340"/>
      <c r="Z239" s="340"/>
      <c r="AA239" s="340"/>
      <c r="AB239" s="340"/>
      <c r="AC239" s="340"/>
      <c r="AD239" s="340"/>
      <c r="AE239" s="340"/>
      <c r="AF239" s="340"/>
    </row>
    <row r="240" spans="1:32" ht="16.5">
      <c r="A240" s="325"/>
      <c r="B240" s="332"/>
      <c r="C240" s="340"/>
      <c r="D240" s="340"/>
      <c r="E240" s="340"/>
      <c r="F240" s="340"/>
      <c r="G240" s="340"/>
      <c r="H240" s="340"/>
      <c r="I240" s="340"/>
      <c r="J240" s="340"/>
      <c r="K240" s="340"/>
      <c r="L240" s="340"/>
      <c r="M240" s="340"/>
      <c r="N240" s="340"/>
      <c r="O240" s="340"/>
      <c r="P240" s="340"/>
      <c r="Q240" s="340"/>
      <c r="R240" s="340"/>
      <c r="S240" s="340"/>
      <c r="T240" s="340"/>
      <c r="U240" s="340"/>
      <c r="V240" s="317"/>
      <c r="W240" s="269"/>
      <c r="X240" s="340"/>
      <c r="Y240" s="340"/>
      <c r="Z240" s="340"/>
      <c r="AA240" s="340"/>
      <c r="AB240" s="340"/>
      <c r="AC240" s="340"/>
      <c r="AD240" s="340"/>
      <c r="AE240" s="340"/>
      <c r="AF240" s="340"/>
    </row>
    <row r="241" spans="1:32" ht="16.5">
      <c r="A241" s="325"/>
      <c r="B241" s="332"/>
      <c r="C241" s="340"/>
      <c r="D241" s="340"/>
      <c r="E241" s="340"/>
      <c r="F241" s="340"/>
      <c r="G241" s="340"/>
      <c r="H241" s="340"/>
      <c r="I241" s="340"/>
      <c r="J241" s="340"/>
      <c r="K241" s="340"/>
      <c r="L241" s="340"/>
      <c r="M241" s="340"/>
      <c r="N241" s="340"/>
      <c r="O241" s="340"/>
      <c r="P241" s="340"/>
      <c r="Q241" s="340"/>
      <c r="R241" s="340"/>
      <c r="S241" s="340"/>
      <c r="T241" s="340"/>
      <c r="U241" s="340"/>
      <c r="V241" s="317"/>
      <c r="W241" s="269"/>
      <c r="X241" s="340"/>
      <c r="Y241" s="340"/>
      <c r="Z241" s="340"/>
      <c r="AA241" s="340"/>
      <c r="AB241" s="340"/>
      <c r="AC241" s="340"/>
      <c r="AD241" s="340"/>
      <c r="AE241" s="340"/>
      <c r="AF241" s="340"/>
    </row>
    <row r="242" spans="1:32" ht="16.5">
      <c r="A242" s="325"/>
      <c r="B242" s="332"/>
      <c r="C242" s="340"/>
      <c r="D242" s="340"/>
      <c r="E242" s="340"/>
      <c r="F242" s="340"/>
      <c r="G242" s="340"/>
      <c r="H242" s="340"/>
      <c r="I242" s="340"/>
      <c r="J242" s="340"/>
      <c r="K242" s="340"/>
      <c r="L242" s="340"/>
      <c r="M242" s="340"/>
      <c r="N242" s="340"/>
      <c r="O242" s="340"/>
      <c r="P242" s="340"/>
      <c r="Q242" s="340"/>
      <c r="R242" s="340"/>
      <c r="S242" s="340"/>
      <c r="T242" s="340"/>
      <c r="U242" s="340"/>
      <c r="V242" s="317"/>
      <c r="W242" s="269"/>
      <c r="X242" s="340"/>
      <c r="Y242" s="340"/>
      <c r="Z242" s="340"/>
      <c r="AA242" s="340"/>
      <c r="AB242" s="340"/>
      <c r="AC242" s="340"/>
      <c r="AD242" s="340"/>
      <c r="AE242" s="340"/>
      <c r="AF242" s="340"/>
    </row>
    <row r="243" spans="1:32" ht="16.5">
      <c r="A243" s="325"/>
      <c r="B243" s="332"/>
      <c r="C243" s="340"/>
      <c r="D243" s="340"/>
      <c r="E243" s="340"/>
      <c r="F243" s="340"/>
      <c r="G243" s="340"/>
      <c r="H243" s="340"/>
      <c r="I243" s="340"/>
      <c r="J243" s="340"/>
      <c r="K243" s="340"/>
      <c r="L243" s="340"/>
      <c r="M243" s="340"/>
      <c r="N243" s="340"/>
      <c r="O243" s="340"/>
      <c r="P243" s="340"/>
      <c r="Q243" s="340"/>
      <c r="R243" s="340"/>
      <c r="S243" s="340"/>
      <c r="T243" s="340"/>
      <c r="U243" s="340"/>
      <c r="V243" s="317"/>
      <c r="W243" s="269"/>
      <c r="X243" s="340"/>
      <c r="Y243" s="340"/>
      <c r="Z243" s="340"/>
      <c r="AA243" s="340"/>
      <c r="AB243" s="340"/>
      <c r="AC243" s="340"/>
      <c r="AD243" s="340"/>
      <c r="AE243" s="340"/>
      <c r="AF243" s="340"/>
    </row>
    <row r="244" spans="1:32" ht="16.5">
      <c r="A244" s="325"/>
      <c r="B244" s="332"/>
      <c r="C244" s="340"/>
      <c r="D244" s="340"/>
      <c r="E244" s="340"/>
      <c r="F244" s="340"/>
      <c r="G244" s="340"/>
      <c r="H244" s="340"/>
      <c r="I244" s="340"/>
      <c r="J244" s="340"/>
      <c r="K244" s="340"/>
      <c r="L244" s="340"/>
      <c r="M244" s="340"/>
      <c r="N244" s="340"/>
      <c r="O244" s="340"/>
      <c r="P244" s="340"/>
      <c r="Q244" s="340"/>
      <c r="R244" s="340"/>
      <c r="S244" s="340"/>
      <c r="T244" s="340"/>
      <c r="U244" s="340"/>
      <c r="V244" s="317"/>
      <c r="W244" s="269"/>
      <c r="X244" s="340"/>
      <c r="Y244" s="340"/>
      <c r="Z244" s="340"/>
      <c r="AA244" s="340"/>
      <c r="AB244" s="340"/>
      <c r="AC244" s="340"/>
      <c r="AD244" s="340"/>
      <c r="AE244" s="340"/>
      <c r="AF244" s="340"/>
    </row>
    <row r="245" spans="1:32" ht="16.5">
      <c r="A245" s="325"/>
      <c r="B245" s="332"/>
      <c r="C245" s="340"/>
      <c r="D245" s="340"/>
      <c r="E245" s="340"/>
      <c r="F245" s="340"/>
      <c r="G245" s="340"/>
      <c r="H245" s="340"/>
      <c r="I245" s="340"/>
      <c r="J245" s="340"/>
      <c r="K245" s="340"/>
      <c r="L245" s="340"/>
      <c r="M245" s="340"/>
      <c r="N245" s="340"/>
      <c r="O245" s="340"/>
      <c r="P245" s="340"/>
      <c r="Q245" s="340"/>
      <c r="R245" s="340"/>
      <c r="S245" s="340"/>
      <c r="T245" s="340"/>
      <c r="U245" s="340"/>
      <c r="V245" s="317"/>
      <c r="W245" s="269"/>
      <c r="X245" s="340"/>
      <c r="Y245" s="340"/>
      <c r="Z245" s="340"/>
      <c r="AA245" s="340"/>
      <c r="AB245" s="340"/>
      <c r="AC245" s="340"/>
      <c r="AD245" s="340"/>
      <c r="AE245" s="340"/>
      <c r="AF245" s="340"/>
    </row>
    <row r="246" spans="1:32" ht="16.5">
      <c r="A246" s="325"/>
      <c r="B246" s="332"/>
      <c r="C246" s="340"/>
      <c r="D246" s="340"/>
      <c r="E246" s="340"/>
      <c r="F246" s="340"/>
      <c r="G246" s="340"/>
      <c r="H246" s="340"/>
      <c r="I246" s="340"/>
      <c r="J246" s="340"/>
      <c r="K246" s="340"/>
      <c r="L246" s="340"/>
      <c r="M246" s="340"/>
      <c r="N246" s="340"/>
      <c r="O246" s="340"/>
      <c r="P246" s="340"/>
      <c r="Q246" s="340"/>
      <c r="R246" s="340"/>
      <c r="S246" s="340"/>
      <c r="T246" s="340"/>
      <c r="U246" s="340"/>
      <c r="V246" s="317"/>
      <c r="W246" s="269"/>
      <c r="X246" s="340"/>
      <c r="Y246" s="340"/>
      <c r="Z246" s="340"/>
      <c r="AA246" s="340"/>
      <c r="AB246" s="340"/>
      <c r="AC246" s="340"/>
      <c r="AD246" s="340"/>
      <c r="AE246" s="340"/>
      <c r="AF246" s="340"/>
    </row>
    <row r="247" spans="1:32" ht="16.5">
      <c r="A247" s="325"/>
      <c r="B247" s="332"/>
      <c r="C247" s="340"/>
      <c r="D247" s="340"/>
      <c r="E247" s="340"/>
      <c r="F247" s="340"/>
      <c r="G247" s="340"/>
      <c r="H247" s="340"/>
      <c r="I247" s="340"/>
      <c r="J247" s="340"/>
      <c r="K247" s="340"/>
      <c r="L247" s="340"/>
      <c r="M247" s="340"/>
      <c r="N247" s="340"/>
      <c r="O247" s="340"/>
      <c r="P247" s="340"/>
      <c r="Q247" s="340"/>
      <c r="R247" s="340"/>
      <c r="S247" s="340"/>
      <c r="T247" s="340"/>
      <c r="U247" s="340"/>
      <c r="V247" s="317"/>
      <c r="W247" s="269"/>
      <c r="X247" s="340"/>
      <c r="Y247" s="340"/>
      <c r="Z247" s="340"/>
      <c r="AA247" s="340"/>
      <c r="AB247" s="340"/>
      <c r="AC247" s="340"/>
      <c r="AD247" s="340"/>
      <c r="AE247" s="340"/>
      <c r="AF247" s="340"/>
    </row>
    <row r="248" spans="1:32" ht="16.5">
      <c r="A248" s="325"/>
      <c r="B248" s="332"/>
      <c r="C248" s="340"/>
      <c r="D248" s="340"/>
      <c r="E248" s="340"/>
      <c r="F248" s="340"/>
      <c r="G248" s="340"/>
      <c r="H248" s="340"/>
      <c r="I248" s="340"/>
      <c r="J248" s="340"/>
      <c r="K248" s="340"/>
      <c r="L248" s="340"/>
      <c r="M248" s="340"/>
      <c r="N248" s="340"/>
      <c r="O248" s="340"/>
      <c r="P248" s="340"/>
      <c r="Q248" s="340"/>
      <c r="R248" s="340"/>
      <c r="S248" s="340"/>
      <c r="T248" s="340"/>
      <c r="U248" s="340"/>
      <c r="V248" s="317"/>
      <c r="W248" s="269"/>
      <c r="X248" s="340"/>
      <c r="Y248" s="340"/>
      <c r="Z248" s="340"/>
      <c r="AA248" s="340"/>
      <c r="AB248" s="340"/>
      <c r="AC248" s="340"/>
      <c r="AD248" s="340"/>
      <c r="AE248" s="340"/>
      <c r="AF248" s="340"/>
    </row>
    <row r="249" spans="1:32" ht="16.5">
      <c r="A249" s="325"/>
      <c r="B249" s="332"/>
      <c r="C249" s="340"/>
      <c r="D249" s="340"/>
      <c r="E249" s="340"/>
      <c r="F249" s="340"/>
      <c r="G249" s="340"/>
      <c r="H249" s="340"/>
      <c r="I249" s="340"/>
      <c r="J249" s="340"/>
      <c r="K249" s="340"/>
      <c r="L249" s="340"/>
      <c r="M249" s="340"/>
      <c r="N249" s="340"/>
      <c r="O249" s="340"/>
      <c r="P249" s="340"/>
      <c r="Q249" s="340"/>
      <c r="R249" s="340"/>
      <c r="S249" s="340"/>
      <c r="T249" s="340"/>
      <c r="U249" s="340"/>
      <c r="V249" s="317"/>
      <c r="W249" s="269"/>
      <c r="X249" s="340"/>
      <c r="Y249" s="340"/>
      <c r="Z249" s="340"/>
      <c r="AA249" s="340"/>
      <c r="AB249" s="340"/>
      <c r="AC249" s="340"/>
      <c r="AD249" s="340"/>
      <c r="AE249" s="340"/>
      <c r="AF249" s="340"/>
    </row>
    <row r="250" spans="1:32" ht="16.5">
      <c r="A250" s="325"/>
      <c r="B250" s="332"/>
      <c r="C250" s="340"/>
      <c r="D250" s="340"/>
      <c r="E250" s="340"/>
      <c r="F250" s="340"/>
      <c r="G250" s="340"/>
      <c r="H250" s="340"/>
      <c r="I250" s="340"/>
      <c r="J250" s="340"/>
      <c r="K250" s="340"/>
      <c r="L250" s="340"/>
      <c r="M250" s="340"/>
      <c r="N250" s="340"/>
      <c r="O250" s="340"/>
      <c r="P250" s="340"/>
      <c r="Q250" s="340"/>
      <c r="R250" s="340"/>
      <c r="S250" s="340"/>
      <c r="T250" s="340"/>
      <c r="U250" s="340"/>
      <c r="V250" s="317"/>
      <c r="W250" s="269"/>
      <c r="X250" s="340"/>
      <c r="Y250" s="340"/>
      <c r="Z250" s="340"/>
      <c r="AA250" s="340"/>
      <c r="AB250" s="340"/>
      <c r="AC250" s="340"/>
      <c r="AD250" s="340"/>
      <c r="AE250" s="340"/>
      <c r="AF250" s="340"/>
    </row>
    <row r="251" spans="1:32" ht="16.5">
      <c r="A251" s="325"/>
      <c r="B251" s="332"/>
      <c r="C251" s="340"/>
      <c r="D251" s="340"/>
      <c r="E251" s="340"/>
      <c r="F251" s="340"/>
      <c r="G251" s="340"/>
      <c r="H251" s="340"/>
      <c r="I251" s="340"/>
      <c r="J251" s="340"/>
      <c r="K251" s="340"/>
      <c r="L251" s="340"/>
      <c r="M251" s="340"/>
      <c r="N251" s="340"/>
      <c r="O251" s="340"/>
      <c r="P251" s="340"/>
      <c r="Q251" s="340"/>
      <c r="R251" s="340"/>
      <c r="S251" s="340"/>
      <c r="T251" s="340"/>
      <c r="U251" s="340"/>
      <c r="V251" s="317"/>
      <c r="W251" s="269"/>
      <c r="X251" s="340"/>
      <c r="Y251" s="340"/>
      <c r="Z251" s="340"/>
      <c r="AA251" s="340"/>
      <c r="AB251" s="340"/>
      <c r="AC251" s="340"/>
      <c r="AD251" s="340"/>
      <c r="AE251" s="340"/>
      <c r="AF251" s="340"/>
    </row>
    <row r="252" spans="1:32" ht="16.5">
      <c r="A252" s="325"/>
      <c r="B252" s="332"/>
      <c r="C252" s="340"/>
      <c r="D252" s="340"/>
      <c r="E252" s="340"/>
      <c r="F252" s="340"/>
      <c r="G252" s="340"/>
      <c r="H252" s="340"/>
      <c r="I252" s="340"/>
      <c r="J252" s="340"/>
      <c r="K252" s="340"/>
      <c r="L252" s="340"/>
      <c r="M252" s="340"/>
      <c r="N252" s="340"/>
      <c r="O252" s="340"/>
      <c r="P252" s="340"/>
      <c r="Q252" s="340"/>
      <c r="R252" s="340"/>
      <c r="S252" s="340"/>
      <c r="T252" s="340"/>
      <c r="U252" s="340"/>
      <c r="V252" s="317"/>
      <c r="W252" s="269"/>
      <c r="X252" s="340"/>
      <c r="Y252" s="340"/>
      <c r="Z252" s="340"/>
      <c r="AA252" s="340"/>
      <c r="AB252" s="340"/>
      <c r="AC252" s="340"/>
      <c r="AD252" s="340"/>
      <c r="AE252" s="340"/>
      <c r="AF252" s="340"/>
    </row>
    <row r="253" spans="1:32" ht="16.5">
      <c r="A253" s="325"/>
      <c r="B253" s="332"/>
      <c r="C253" s="340"/>
      <c r="D253" s="340"/>
      <c r="E253" s="340"/>
      <c r="F253" s="340"/>
      <c r="G253" s="340"/>
      <c r="H253" s="340"/>
      <c r="I253" s="340"/>
      <c r="J253" s="340"/>
      <c r="K253" s="340"/>
      <c r="L253" s="340"/>
      <c r="M253" s="340"/>
      <c r="N253" s="340"/>
      <c r="O253" s="340"/>
      <c r="P253" s="340"/>
      <c r="Q253" s="340"/>
      <c r="R253" s="340"/>
      <c r="S253" s="340"/>
      <c r="T253" s="340"/>
      <c r="U253" s="340"/>
      <c r="V253" s="317"/>
      <c r="W253" s="269"/>
      <c r="X253" s="340"/>
      <c r="Y253" s="340"/>
      <c r="Z253" s="340"/>
      <c r="AA253" s="340"/>
      <c r="AB253" s="340"/>
      <c r="AC253" s="340"/>
      <c r="AD253" s="340"/>
      <c r="AE253" s="340"/>
      <c r="AF253" s="340"/>
    </row>
    <row r="254" spans="1:32" ht="16.5">
      <c r="A254" s="325"/>
      <c r="B254" s="332"/>
      <c r="C254" s="340"/>
      <c r="D254" s="340"/>
      <c r="E254" s="340"/>
      <c r="F254" s="340"/>
      <c r="G254" s="340"/>
      <c r="H254" s="340"/>
      <c r="I254" s="340"/>
      <c r="J254" s="340"/>
      <c r="K254" s="340"/>
      <c r="L254" s="340"/>
      <c r="M254" s="340"/>
      <c r="N254" s="340"/>
      <c r="O254" s="340"/>
      <c r="P254" s="340"/>
      <c r="Q254" s="340"/>
      <c r="R254" s="340"/>
      <c r="S254" s="340"/>
      <c r="T254" s="340"/>
      <c r="U254" s="340"/>
      <c r="V254" s="317"/>
      <c r="W254" s="269"/>
      <c r="X254" s="340"/>
      <c r="Y254" s="340"/>
      <c r="Z254" s="340"/>
      <c r="AA254" s="340"/>
      <c r="AB254" s="340"/>
      <c r="AC254" s="340"/>
      <c r="AD254" s="340"/>
      <c r="AE254" s="340"/>
      <c r="AF254" s="340"/>
    </row>
    <row r="255" spans="1:32" ht="16.5">
      <c r="A255" s="325"/>
      <c r="B255" s="332"/>
      <c r="C255" s="340"/>
      <c r="D255" s="340"/>
      <c r="E255" s="340"/>
      <c r="F255" s="340"/>
      <c r="G255" s="340"/>
      <c r="H255" s="340"/>
      <c r="I255" s="340"/>
      <c r="J255" s="340"/>
      <c r="K255" s="340"/>
      <c r="L255" s="340"/>
      <c r="M255" s="340"/>
      <c r="N255" s="340"/>
      <c r="O255" s="340"/>
      <c r="P255" s="340"/>
      <c r="Q255" s="340"/>
      <c r="R255" s="340"/>
      <c r="S255" s="340"/>
      <c r="T255" s="340"/>
      <c r="U255" s="340"/>
      <c r="V255" s="317"/>
      <c r="W255" s="269"/>
      <c r="X255" s="340"/>
      <c r="Y255" s="340"/>
      <c r="Z255" s="340"/>
      <c r="AA255" s="340"/>
      <c r="AB255" s="340"/>
      <c r="AC255" s="340"/>
      <c r="AD255" s="340"/>
      <c r="AE255" s="340"/>
      <c r="AF255" s="340"/>
    </row>
    <row r="256" spans="1:32" ht="16.5">
      <c r="A256" s="325"/>
      <c r="B256" s="332"/>
      <c r="C256" s="340"/>
      <c r="D256" s="340"/>
      <c r="E256" s="340"/>
      <c r="F256" s="340"/>
      <c r="G256" s="340"/>
      <c r="H256" s="340"/>
      <c r="I256" s="340"/>
      <c r="J256" s="340"/>
      <c r="K256" s="340"/>
      <c r="L256" s="340"/>
      <c r="M256" s="340"/>
      <c r="N256" s="340"/>
      <c r="O256" s="340"/>
      <c r="P256" s="340"/>
      <c r="Q256" s="340"/>
      <c r="R256" s="340"/>
      <c r="S256" s="340"/>
      <c r="T256" s="340"/>
      <c r="U256" s="340"/>
      <c r="V256" s="317"/>
      <c r="W256" s="269"/>
      <c r="X256" s="340"/>
      <c r="Y256" s="340"/>
      <c r="Z256" s="340"/>
      <c r="AA256" s="340"/>
      <c r="AB256" s="340"/>
      <c r="AC256" s="340"/>
      <c r="AD256" s="340"/>
      <c r="AE256" s="340"/>
      <c r="AF256" s="340"/>
    </row>
    <row r="257" spans="1:32" ht="16.5">
      <c r="A257" s="325"/>
      <c r="B257" s="332"/>
      <c r="C257" s="340"/>
      <c r="D257" s="340"/>
      <c r="E257" s="340"/>
      <c r="F257" s="340"/>
      <c r="G257" s="340"/>
      <c r="H257" s="340"/>
      <c r="I257" s="340"/>
      <c r="J257" s="340"/>
      <c r="K257" s="340"/>
      <c r="L257" s="340"/>
      <c r="M257" s="340"/>
      <c r="N257" s="340"/>
      <c r="O257" s="340"/>
      <c r="P257" s="340"/>
      <c r="Q257" s="340"/>
      <c r="R257" s="340"/>
      <c r="S257" s="340"/>
      <c r="T257" s="340"/>
      <c r="U257" s="340"/>
      <c r="V257" s="317"/>
      <c r="W257" s="269"/>
      <c r="X257" s="340"/>
      <c r="Y257" s="340"/>
      <c r="Z257" s="340"/>
      <c r="AA257" s="340"/>
      <c r="AB257" s="340"/>
      <c r="AC257" s="340"/>
      <c r="AD257" s="340"/>
      <c r="AE257" s="340"/>
      <c r="AF257" s="340"/>
    </row>
    <row r="258" spans="1:32" ht="16.5">
      <c r="A258" s="325"/>
      <c r="B258" s="332"/>
      <c r="C258" s="340"/>
      <c r="D258" s="340"/>
      <c r="E258" s="340"/>
      <c r="F258" s="340"/>
      <c r="G258" s="340"/>
      <c r="H258" s="340"/>
      <c r="I258" s="340"/>
      <c r="J258" s="340"/>
      <c r="K258" s="340"/>
      <c r="L258" s="340"/>
      <c r="M258" s="340"/>
      <c r="N258" s="340"/>
      <c r="O258" s="340"/>
      <c r="P258" s="340"/>
      <c r="Q258" s="340"/>
      <c r="R258" s="340"/>
      <c r="S258" s="340"/>
      <c r="T258" s="340"/>
      <c r="U258" s="340"/>
      <c r="V258" s="317"/>
      <c r="W258" s="269"/>
      <c r="X258" s="340"/>
      <c r="Y258" s="340"/>
      <c r="Z258" s="340"/>
      <c r="AA258" s="340"/>
      <c r="AB258" s="340"/>
      <c r="AC258" s="340"/>
      <c r="AD258" s="340"/>
      <c r="AE258" s="340"/>
      <c r="AF258" s="340"/>
    </row>
    <row r="259" spans="1:32" ht="16.5">
      <c r="A259" s="325"/>
      <c r="B259" s="332"/>
      <c r="C259" s="340"/>
      <c r="D259" s="340"/>
      <c r="E259" s="340"/>
      <c r="F259" s="340"/>
      <c r="G259" s="340"/>
      <c r="H259" s="340"/>
      <c r="I259" s="340"/>
      <c r="J259" s="340"/>
      <c r="K259" s="340"/>
      <c r="L259" s="340"/>
      <c r="M259" s="340"/>
      <c r="N259" s="340"/>
      <c r="O259" s="340"/>
      <c r="P259" s="340"/>
      <c r="Q259" s="340"/>
      <c r="R259" s="340"/>
      <c r="S259" s="340"/>
      <c r="T259" s="340"/>
      <c r="U259" s="340"/>
      <c r="V259" s="317"/>
      <c r="W259" s="269"/>
      <c r="X259" s="340"/>
      <c r="Y259" s="340"/>
      <c r="Z259" s="340"/>
      <c r="AA259" s="340"/>
      <c r="AB259" s="340"/>
      <c r="AC259" s="340"/>
      <c r="AD259" s="340"/>
      <c r="AE259" s="340"/>
      <c r="AF259" s="340"/>
    </row>
    <row r="260" spans="1:32" ht="16.5">
      <c r="A260" s="325"/>
      <c r="B260" s="332"/>
      <c r="C260" s="340"/>
      <c r="D260" s="340"/>
      <c r="E260" s="340"/>
      <c r="F260" s="340"/>
      <c r="G260" s="340"/>
      <c r="H260" s="340"/>
      <c r="I260" s="340"/>
      <c r="J260" s="340"/>
      <c r="K260" s="340"/>
      <c r="L260" s="340"/>
      <c r="M260" s="340"/>
      <c r="N260" s="340"/>
      <c r="O260" s="340"/>
      <c r="P260" s="340"/>
      <c r="Q260" s="340"/>
      <c r="R260" s="340"/>
      <c r="S260" s="340"/>
      <c r="T260" s="340"/>
      <c r="U260" s="340"/>
      <c r="V260" s="317"/>
      <c r="W260" s="269"/>
      <c r="X260" s="340"/>
      <c r="Y260" s="340"/>
      <c r="Z260" s="340"/>
      <c r="AA260" s="340"/>
      <c r="AB260" s="340"/>
      <c r="AC260" s="340"/>
      <c r="AD260" s="340"/>
      <c r="AE260" s="340"/>
      <c r="AF260" s="340"/>
    </row>
    <row r="261" spans="1:32" ht="16.5">
      <c r="A261" s="325"/>
      <c r="B261" s="332"/>
      <c r="C261" s="340"/>
      <c r="D261" s="340"/>
      <c r="E261" s="340"/>
      <c r="F261" s="340"/>
      <c r="G261" s="340"/>
      <c r="H261" s="340"/>
      <c r="I261" s="340"/>
      <c r="J261" s="340"/>
      <c r="K261" s="340"/>
      <c r="L261" s="340"/>
      <c r="M261" s="340"/>
      <c r="N261" s="340"/>
      <c r="O261" s="340"/>
      <c r="P261" s="340"/>
      <c r="Q261" s="340"/>
      <c r="R261" s="340"/>
      <c r="S261" s="340"/>
      <c r="T261" s="340"/>
      <c r="U261" s="340"/>
      <c r="V261" s="317"/>
      <c r="W261" s="269"/>
      <c r="X261" s="340"/>
      <c r="Y261" s="340"/>
      <c r="Z261" s="340"/>
      <c r="AA261" s="340"/>
      <c r="AB261" s="340"/>
      <c r="AC261" s="340"/>
      <c r="AD261" s="340"/>
      <c r="AE261" s="340"/>
      <c r="AF261" s="340"/>
    </row>
    <row r="262" spans="1:32" ht="16.5">
      <c r="A262" s="325"/>
      <c r="B262" s="332"/>
      <c r="C262" s="340"/>
      <c r="D262" s="340"/>
      <c r="E262" s="340"/>
      <c r="F262" s="340"/>
      <c r="G262" s="340"/>
      <c r="H262" s="340"/>
      <c r="I262" s="340"/>
      <c r="J262" s="340"/>
      <c r="K262" s="340"/>
      <c r="L262" s="340"/>
      <c r="M262" s="340"/>
      <c r="N262" s="340"/>
      <c r="O262" s="340"/>
      <c r="P262" s="340"/>
      <c r="Q262" s="340"/>
      <c r="R262" s="340"/>
      <c r="S262" s="340"/>
      <c r="T262" s="340"/>
      <c r="U262" s="340"/>
      <c r="V262" s="317"/>
      <c r="W262" s="269"/>
      <c r="X262" s="340"/>
      <c r="Y262" s="340"/>
      <c r="Z262" s="340"/>
      <c r="AA262" s="340"/>
      <c r="AB262" s="340"/>
      <c r="AC262" s="340"/>
      <c r="AD262" s="340"/>
      <c r="AE262" s="340"/>
      <c r="AF262" s="340"/>
    </row>
    <row r="263" spans="1:32" ht="16.5">
      <c r="A263" s="325"/>
      <c r="B263" s="332"/>
      <c r="C263" s="340"/>
      <c r="D263" s="340"/>
      <c r="E263" s="340"/>
      <c r="F263" s="340"/>
      <c r="G263" s="340"/>
      <c r="H263" s="340"/>
      <c r="I263" s="340"/>
      <c r="J263" s="340"/>
      <c r="K263" s="340"/>
      <c r="L263" s="340"/>
      <c r="M263" s="340"/>
      <c r="N263" s="340"/>
      <c r="O263" s="340"/>
      <c r="P263" s="340"/>
      <c r="Q263" s="340"/>
      <c r="R263" s="340"/>
      <c r="S263" s="340"/>
      <c r="T263" s="340"/>
      <c r="U263" s="340"/>
      <c r="V263" s="317"/>
      <c r="W263" s="269"/>
      <c r="X263" s="340"/>
      <c r="Y263" s="340"/>
      <c r="Z263" s="340"/>
      <c r="AA263" s="340"/>
      <c r="AB263" s="340"/>
      <c r="AC263" s="340"/>
      <c r="AD263" s="340"/>
      <c r="AE263" s="340"/>
      <c r="AF263" s="340"/>
    </row>
    <row r="264" spans="1:32" ht="16.5">
      <c r="A264" s="325"/>
      <c r="B264" s="332"/>
      <c r="C264" s="340"/>
      <c r="D264" s="340"/>
      <c r="E264" s="340"/>
      <c r="F264" s="340"/>
      <c r="G264" s="340"/>
      <c r="H264" s="340"/>
      <c r="I264" s="340"/>
      <c r="J264" s="340"/>
      <c r="K264" s="340"/>
      <c r="L264" s="340"/>
      <c r="M264" s="340"/>
      <c r="N264" s="340"/>
      <c r="O264" s="340"/>
      <c r="P264" s="340"/>
      <c r="Q264" s="340"/>
      <c r="R264" s="340"/>
      <c r="S264" s="340"/>
      <c r="T264" s="340"/>
      <c r="U264" s="340"/>
      <c r="V264" s="317"/>
      <c r="W264" s="269"/>
      <c r="X264" s="340"/>
      <c r="Y264" s="340"/>
      <c r="Z264" s="340"/>
      <c r="AA264" s="340"/>
      <c r="AB264" s="340"/>
      <c r="AC264" s="340"/>
      <c r="AD264" s="340"/>
      <c r="AE264" s="340"/>
      <c r="AF264" s="340"/>
    </row>
    <row r="265" spans="1:32" ht="16.5">
      <c r="A265" s="325"/>
      <c r="B265" s="332"/>
      <c r="C265" s="340"/>
      <c r="D265" s="340"/>
      <c r="E265" s="340"/>
      <c r="F265" s="340"/>
      <c r="G265" s="340"/>
      <c r="H265" s="340"/>
      <c r="I265" s="340"/>
      <c r="J265" s="340"/>
      <c r="K265" s="340"/>
      <c r="L265" s="340"/>
      <c r="M265" s="340"/>
      <c r="N265" s="340"/>
      <c r="O265" s="340"/>
      <c r="P265" s="340"/>
      <c r="Q265" s="340"/>
      <c r="R265" s="340"/>
      <c r="S265" s="340"/>
      <c r="T265" s="340"/>
      <c r="U265" s="340"/>
      <c r="V265" s="317"/>
      <c r="W265" s="269"/>
      <c r="X265" s="340"/>
      <c r="Y265" s="340"/>
      <c r="Z265" s="340"/>
      <c r="AA265" s="340"/>
      <c r="AB265" s="340"/>
      <c r="AC265" s="340"/>
      <c r="AD265" s="340"/>
      <c r="AE265" s="340"/>
      <c r="AF265" s="340"/>
    </row>
    <row r="266" spans="1:32" ht="16.5">
      <c r="A266" s="325"/>
      <c r="B266" s="332"/>
      <c r="C266" s="340"/>
      <c r="D266" s="340"/>
      <c r="E266" s="340"/>
      <c r="F266" s="340"/>
      <c r="G266" s="340"/>
      <c r="H266" s="340"/>
      <c r="I266" s="340"/>
      <c r="J266" s="340"/>
      <c r="K266" s="340"/>
      <c r="L266" s="340"/>
      <c r="M266" s="340"/>
      <c r="N266" s="340"/>
      <c r="O266" s="340"/>
      <c r="P266" s="340"/>
      <c r="Q266" s="340"/>
      <c r="R266" s="340"/>
      <c r="S266" s="340"/>
      <c r="T266" s="340"/>
      <c r="U266" s="340"/>
      <c r="V266" s="317"/>
      <c r="W266" s="269"/>
      <c r="X266" s="340"/>
      <c r="Y266" s="340"/>
      <c r="Z266" s="340"/>
      <c r="AA266" s="340"/>
      <c r="AB266" s="340"/>
      <c r="AC266" s="340"/>
      <c r="AD266" s="340"/>
      <c r="AE266" s="340"/>
      <c r="AF266" s="340"/>
    </row>
    <row r="267" spans="1:32" ht="16.5">
      <c r="A267" s="325"/>
      <c r="B267" s="332"/>
      <c r="C267" s="340"/>
      <c r="D267" s="340"/>
      <c r="E267" s="340"/>
      <c r="F267" s="340"/>
      <c r="G267" s="340"/>
      <c r="H267" s="340"/>
      <c r="I267" s="340"/>
      <c r="J267" s="340"/>
      <c r="K267" s="340"/>
      <c r="L267" s="340"/>
      <c r="M267" s="340"/>
      <c r="N267" s="340"/>
      <c r="O267" s="340"/>
      <c r="P267" s="340"/>
      <c r="Q267" s="340"/>
      <c r="R267" s="340"/>
      <c r="S267" s="340"/>
      <c r="T267" s="340"/>
      <c r="U267" s="340"/>
      <c r="V267" s="317"/>
      <c r="W267" s="269"/>
      <c r="X267" s="340"/>
      <c r="Y267" s="340"/>
      <c r="Z267" s="340"/>
      <c r="AA267" s="340"/>
      <c r="AB267" s="340"/>
      <c r="AC267" s="340"/>
      <c r="AD267" s="340"/>
      <c r="AE267" s="340"/>
      <c r="AF267" s="340"/>
    </row>
    <row r="268" spans="1:32" ht="16.5">
      <c r="A268" s="325"/>
      <c r="B268" s="332"/>
      <c r="C268" s="340"/>
      <c r="D268" s="340"/>
      <c r="E268" s="340"/>
      <c r="F268" s="340"/>
      <c r="G268" s="340"/>
      <c r="H268" s="340"/>
      <c r="I268" s="340"/>
      <c r="J268" s="340"/>
      <c r="K268" s="340"/>
      <c r="L268" s="340"/>
      <c r="M268" s="340"/>
      <c r="N268" s="340"/>
      <c r="O268" s="340"/>
      <c r="P268" s="340"/>
      <c r="Q268" s="340"/>
      <c r="R268" s="340"/>
      <c r="S268" s="340"/>
      <c r="T268" s="340"/>
      <c r="U268" s="340"/>
      <c r="V268" s="317"/>
      <c r="W268" s="269"/>
      <c r="X268" s="340"/>
      <c r="Y268" s="340"/>
      <c r="Z268" s="340"/>
      <c r="AA268" s="340"/>
      <c r="AB268" s="340"/>
      <c r="AC268" s="340"/>
      <c r="AD268" s="340"/>
      <c r="AE268" s="340"/>
      <c r="AF268" s="340"/>
    </row>
    <row r="269" spans="1:32" ht="16.5">
      <c r="A269" s="325"/>
      <c r="B269" s="332"/>
      <c r="C269" s="340"/>
      <c r="D269" s="340"/>
      <c r="E269" s="340"/>
      <c r="F269" s="340"/>
      <c r="G269" s="340"/>
      <c r="H269" s="340"/>
      <c r="I269" s="340"/>
      <c r="J269" s="340"/>
      <c r="K269" s="340"/>
      <c r="L269" s="340"/>
      <c r="M269" s="340"/>
      <c r="N269" s="340"/>
      <c r="O269" s="340"/>
      <c r="P269" s="340"/>
      <c r="Q269" s="340"/>
      <c r="R269" s="340"/>
      <c r="S269" s="340"/>
      <c r="T269" s="340"/>
      <c r="U269" s="340"/>
      <c r="V269" s="317"/>
      <c r="W269" s="269"/>
      <c r="X269" s="340"/>
      <c r="Y269" s="340"/>
      <c r="Z269" s="340"/>
      <c r="AA269" s="340"/>
      <c r="AB269" s="340"/>
      <c r="AC269" s="340"/>
      <c r="AD269" s="340"/>
      <c r="AE269" s="340"/>
      <c r="AF269" s="340"/>
    </row>
    <row r="270" spans="1:32" ht="16.5">
      <c r="A270" s="325"/>
      <c r="B270" s="332"/>
      <c r="C270" s="340"/>
      <c r="D270" s="340"/>
      <c r="E270" s="340"/>
      <c r="F270" s="340"/>
      <c r="G270" s="340"/>
      <c r="H270" s="340"/>
      <c r="I270" s="340"/>
      <c r="J270" s="340"/>
      <c r="K270" s="340"/>
      <c r="L270" s="340"/>
      <c r="M270" s="340"/>
      <c r="N270" s="340"/>
      <c r="O270" s="340"/>
      <c r="P270" s="340"/>
      <c r="Q270" s="340"/>
      <c r="R270" s="340"/>
      <c r="S270" s="340"/>
      <c r="T270" s="340"/>
      <c r="U270" s="340"/>
      <c r="V270" s="317"/>
      <c r="W270" s="269"/>
      <c r="X270" s="340"/>
      <c r="Y270" s="340"/>
      <c r="Z270" s="340"/>
      <c r="AA270" s="340"/>
      <c r="AB270" s="340"/>
      <c r="AC270" s="340"/>
      <c r="AD270" s="340"/>
      <c r="AE270" s="340"/>
      <c r="AF270" s="340"/>
    </row>
    <row r="271" spans="1:32" ht="16.5">
      <c r="A271" s="325"/>
      <c r="B271" s="332"/>
      <c r="C271" s="340"/>
      <c r="D271" s="340"/>
      <c r="E271" s="340"/>
      <c r="F271" s="340"/>
      <c r="G271" s="340"/>
      <c r="H271" s="340"/>
      <c r="I271" s="340"/>
      <c r="J271" s="340"/>
      <c r="K271" s="340"/>
      <c r="L271" s="340"/>
      <c r="M271" s="340"/>
      <c r="N271" s="340"/>
      <c r="O271" s="340"/>
      <c r="P271" s="340"/>
      <c r="Q271" s="340"/>
      <c r="R271" s="340"/>
      <c r="S271" s="340"/>
      <c r="T271" s="340"/>
      <c r="U271" s="340"/>
      <c r="V271" s="317"/>
      <c r="W271" s="269"/>
      <c r="X271" s="340"/>
      <c r="Y271" s="340"/>
      <c r="Z271" s="340"/>
      <c r="AA271" s="340"/>
      <c r="AB271" s="340"/>
      <c r="AC271" s="340"/>
      <c r="AD271" s="340"/>
      <c r="AE271" s="340"/>
      <c r="AF271" s="340"/>
    </row>
    <row r="272" spans="1:32" ht="16.5">
      <c r="A272" s="325"/>
      <c r="B272" s="332"/>
      <c r="C272" s="340"/>
      <c r="D272" s="340"/>
      <c r="E272" s="340"/>
      <c r="F272" s="340"/>
      <c r="G272" s="340"/>
      <c r="H272" s="340"/>
      <c r="I272" s="340"/>
      <c r="J272" s="340"/>
      <c r="K272" s="340"/>
      <c r="L272" s="340"/>
      <c r="M272" s="340"/>
      <c r="N272" s="340"/>
      <c r="O272" s="340"/>
      <c r="P272" s="340"/>
      <c r="Q272" s="340"/>
      <c r="R272" s="340"/>
      <c r="S272" s="340"/>
      <c r="T272" s="340"/>
      <c r="U272" s="340"/>
      <c r="V272" s="317"/>
      <c r="W272" s="269"/>
      <c r="X272" s="340"/>
      <c r="Y272" s="340"/>
      <c r="Z272" s="340"/>
      <c r="AA272" s="340"/>
      <c r="AB272" s="340"/>
      <c r="AC272" s="340"/>
      <c r="AD272" s="340"/>
      <c r="AE272" s="340"/>
      <c r="AF272" s="340"/>
    </row>
    <row r="273" spans="1:32" ht="16.5">
      <c r="A273" s="325"/>
      <c r="B273" s="332"/>
      <c r="C273" s="340"/>
      <c r="D273" s="340"/>
      <c r="E273" s="340"/>
      <c r="F273" s="340"/>
      <c r="G273" s="340"/>
      <c r="H273" s="340"/>
      <c r="I273" s="340"/>
      <c r="J273" s="340"/>
      <c r="K273" s="340"/>
      <c r="L273" s="340"/>
      <c r="M273" s="340"/>
      <c r="N273" s="340"/>
      <c r="O273" s="340"/>
      <c r="P273" s="340"/>
      <c r="Q273" s="340"/>
      <c r="R273" s="340"/>
      <c r="S273" s="340"/>
      <c r="T273" s="340"/>
      <c r="U273" s="340"/>
      <c r="V273" s="317"/>
      <c r="W273" s="269"/>
      <c r="X273" s="340"/>
      <c r="Y273" s="340"/>
      <c r="Z273" s="340"/>
      <c r="AA273" s="340"/>
      <c r="AB273" s="340"/>
      <c r="AC273" s="340"/>
      <c r="AD273" s="340"/>
      <c r="AE273" s="340"/>
      <c r="AF273" s="340"/>
    </row>
    <row r="274" spans="1:32" ht="16.5">
      <c r="A274" s="325"/>
      <c r="B274" s="332"/>
      <c r="C274" s="340"/>
      <c r="D274" s="340"/>
      <c r="E274" s="340"/>
      <c r="F274" s="340"/>
      <c r="G274" s="340"/>
      <c r="H274" s="340"/>
      <c r="I274" s="340"/>
      <c r="J274" s="340"/>
      <c r="K274" s="340"/>
      <c r="L274" s="340"/>
      <c r="M274" s="340"/>
      <c r="N274" s="340"/>
      <c r="O274" s="340"/>
      <c r="P274" s="340"/>
      <c r="Q274" s="340"/>
      <c r="R274" s="340"/>
      <c r="S274" s="340"/>
      <c r="T274" s="340"/>
      <c r="U274" s="340"/>
      <c r="V274" s="317"/>
      <c r="W274" s="269"/>
      <c r="X274" s="340"/>
      <c r="Y274" s="340"/>
      <c r="Z274" s="340"/>
      <c r="AA274" s="340"/>
      <c r="AB274" s="340"/>
      <c r="AC274" s="340"/>
      <c r="AD274" s="340"/>
      <c r="AE274" s="340"/>
      <c r="AF274" s="340"/>
    </row>
    <row r="275" spans="1:32" ht="16.5">
      <c r="A275" s="325"/>
      <c r="B275" s="332"/>
      <c r="C275" s="340"/>
      <c r="D275" s="340"/>
      <c r="E275" s="340"/>
      <c r="F275" s="340"/>
      <c r="G275" s="340"/>
      <c r="H275" s="340"/>
      <c r="I275" s="340"/>
      <c r="J275" s="340"/>
      <c r="K275" s="340"/>
      <c r="L275" s="340"/>
      <c r="M275" s="340"/>
      <c r="N275" s="340"/>
      <c r="O275" s="340"/>
      <c r="P275" s="340"/>
      <c r="Q275" s="340"/>
      <c r="R275" s="340"/>
      <c r="S275" s="340"/>
      <c r="T275" s="340"/>
      <c r="U275" s="340"/>
      <c r="V275" s="317"/>
      <c r="W275" s="269"/>
      <c r="X275" s="340"/>
      <c r="Y275" s="340"/>
      <c r="Z275" s="340"/>
      <c r="AA275" s="340"/>
      <c r="AB275" s="340"/>
      <c r="AC275" s="340"/>
      <c r="AD275" s="340"/>
      <c r="AE275" s="340"/>
      <c r="AF275" s="340"/>
    </row>
    <row r="276" spans="1:32" ht="16.5">
      <c r="A276" s="325"/>
      <c r="B276" s="332"/>
      <c r="C276" s="340"/>
      <c r="D276" s="340"/>
      <c r="E276" s="340"/>
      <c r="F276" s="340"/>
      <c r="G276" s="340"/>
      <c r="H276" s="340"/>
      <c r="I276" s="340"/>
      <c r="J276" s="340"/>
      <c r="K276" s="340"/>
      <c r="L276" s="340"/>
      <c r="M276" s="340"/>
      <c r="N276" s="340"/>
      <c r="O276" s="340"/>
      <c r="P276" s="340"/>
      <c r="Q276" s="340"/>
      <c r="R276" s="340"/>
      <c r="S276" s="340"/>
      <c r="T276" s="340"/>
      <c r="U276" s="340"/>
      <c r="V276" s="317"/>
      <c r="W276" s="269"/>
      <c r="X276" s="340"/>
      <c r="Y276" s="340"/>
      <c r="Z276" s="340"/>
      <c r="AA276" s="340"/>
      <c r="AB276" s="340"/>
      <c r="AC276" s="340"/>
      <c r="AD276" s="340"/>
      <c r="AE276" s="340"/>
      <c r="AF276" s="340"/>
    </row>
    <row r="277" spans="1:32" ht="16.5">
      <c r="A277" s="325"/>
      <c r="B277" s="332"/>
      <c r="C277" s="340"/>
      <c r="D277" s="340"/>
      <c r="E277" s="340"/>
      <c r="F277" s="340"/>
      <c r="G277" s="340"/>
      <c r="H277" s="340"/>
      <c r="I277" s="340"/>
      <c r="J277" s="340"/>
      <c r="K277" s="340"/>
      <c r="L277" s="340"/>
      <c r="M277" s="340"/>
      <c r="N277" s="340"/>
      <c r="O277" s="340"/>
      <c r="P277" s="340"/>
      <c r="Q277" s="340"/>
      <c r="R277" s="340"/>
      <c r="S277" s="340"/>
      <c r="T277" s="340"/>
      <c r="U277" s="340"/>
      <c r="V277" s="317"/>
      <c r="W277" s="269"/>
      <c r="X277" s="340"/>
      <c r="Y277" s="340"/>
      <c r="Z277" s="340"/>
      <c r="AA277" s="340"/>
      <c r="AB277" s="340"/>
      <c r="AC277" s="340"/>
      <c r="AD277" s="340"/>
      <c r="AE277" s="340"/>
      <c r="AF277" s="340"/>
    </row>
    <row r="278" spans="1:32" ht="16.5">
      <c r="A278" s="325"/>
      <c r="B278" s="332"/>
      <c r="C278" s="340"/>
      <c r="D278" s="340"/>
      <c r="E278" s="340"/>
      <c r="F278" s="340"/>
      <c r="G278" s="340"/>
      <c r="H278" s="340"/>
      <c r="I278" s="340"/>
      <c r="J278" s="340"/>
      <c r="K278" s="340"/>
      <c r="L278" s="340"/>
      <c r="M278" s="340"/>
      <c r="N278" s="340"/>
      <c r="O278" s="340"/>
      <c r="P278" s="340"/>
      <c r="Q278" s="340"/>
      <c r="R278" s="340"/>
      <c r="S278" s="340"/>
      <c r="T278" s="340"/>
      <c r="U278" s="340"/>
      <c r="V278" s="317"/>
      <c r="W278" s="269"/>
      <c r="X278" s="340"/>
      <c r="Y278" s="340"/>
      <c r="Z278" s="340"/>
      <c r="AA278" s="340"/>
      <c r="AB278" s="340"/>
      <c r="AC278" s="340"/>
      <c r="AD278" s="340"/>
      <c r="AE278" s="340"/>
      <c r="AF278" s="340"/>
    </row>
    <row r="279" spans="1:32" ht="16.5">
      <c r="A279" s="325"/>
      <c r="B279" s="332"/>
      <c r="C279" s="340"/>
      <c r="D279" s="340"/>
      <c r="E279" s="340"/>
      <c r="F279" s="340"/>
      <c r="G279" s="340"/>
      <c r="H279" s="340"/>
      <c r="I279" s="340"/>
      <c r="J279" s="340"/>
      <c r="K279" s="340"/>
      <c r="L279" s="340"/>
      <c r="M279" s="340"/>
      <c r="N279" s="340"/>
      <c r="O279" s="340"/>
      <c r="P279" s="340"/>
      <c r="Q279" s="340"/>
      <c r="R279" s="340"/>
      <c r="S279" s="340"/>
      <c r="T279" s="340"/>
      <c r="U279" s="340"/>
      <c r="V279" s="317"/>
      <c r="W279" s="269"/>
      <c r="X279" s="340"/>
      <c r="Y279" s="340"/>
      <c r="Z279" s="340"/>
      <c r="AA279" s="340"/>
      <c r="AB279" s="340"/>
      <c r="AC279" s="340"/>
      <c r="AD279" s="340"/>
      <c r="AE279" s="340"/>
      <c r="AF279" s="340"/>
    </row>
    <row r="280" spans="1:32" ht="16.5">
      <c r="A280" s="325"/>
      <c r="B280" s="332"/>
      <c r="C280" s="340"/>
      <c r="D280" s="340"/>
      <c r="E280" s="340"/>
      <c r="F280" s="340"/>
      <c r="G280" s="340"/>
      <c r="H280" s="340"/>
      <c r="I280" s="340"/>
      <c r="J280" s="340"/>
      <c r="K280" s="340"/>
      <c r="L280" s="340"/>
      <c r="M280" s="340"/>
      <c r="N280" s="340"/>
      <c r="O280" s="340"/>
      <c r="P280" s="340"/>
      <c r="Q280" s="340"/>
      <c r="R280" s="340"/>
      <c r="S280" s="340"/>
      <c r="T280" s="340"/>
      <c r="U280" s="340"/>
      <c r="V280" s="317"/>
      <c r="W280" s="269"/>
      <c r="X280" s="340"/>
      <c r="Y280" s="340"/>
      <c r="Z280" s="340"/>
      <c r="AA280" s="340"/>
      <c r="AB280" s="340"/>
      <c r="AC280" s="340"/>
      <c r="AD280" s="340"/>
      <c r="AE280" s="340"/>
      <c r="AF280" s="340"/>
    </row>
    <row r="281" spans="1:32" ht="16.5">
      <c r="A281" s="325"/>
      <c r="B281" s="332"/>
      <c r="C281" s="340"/>
      <c r="D281" s="340"/>
      <c r="E281" s="340"/>
      <c r="F281" s="340"/>
      <c r="G281" s="340"/>
      <c r="H281" s="340"/>
      <c r="I281" s="340"/>
      <c r="J281" s="340"/>
      <c r="K281" s="340"/>
      <c r="L281" s="340"/>
      <c r="M281" s="340"/>
      <c r="N281" s="340"/>
      <c r="O281" s="340"/>
      <c r="P281" s="340"/>
      <c r="Q281" s="340"/>
      <c r="R281" s="340"/>
      <c r="S281" s="340"/>
      <c r="T281" s="340"/>
      <c r="U281" s="340"/>
      <c r="V281" s="317"/>
      <c r="W281" s="269"/>
      <c r="X281" s="340"/>
      <c r="Y281" s="340"/>
      <c r="Z281" s="340"/>
      <c r="AA281" s="340"/>
      <c r="AB281" s="340"/>
      <c r="AC281" s="340"/>
      <c r="AD281" s="340"/>
      <c r="AE281" s="340"/>
      <c r="AF281" s="340"/>
    </row>
    <row r="282" spans="1:32" ht="16.5">
      <c r="A282" s="325"/>
      <c r="B282" s="332"/>
      <c r="C282" s="340"/>
      <c r="D282" s="340"/>
      <c r="E282" s="340"/>
      <c r="F282" s="340"/>
      <c r="G282" s="340"/>
      <c r="H282" s="340"/>
      <c r="I282" s="340"/>
      <c r="J282" s="340"/>
      <c r="K282" s="340"/>
      <c r="L282" s="340"/>
      <c r="M282" s="340"/>
      <c r="N282" s="340"/>
      <c r="O282" s="340"/>
      <c r="P282" s="340"/>
      <c r="Q282" s="340"/>
      <c r="R282" s="340"/>
      <c r="S282" s="340"/>
      <c r="T282" s="340"/>
      <c r="U282" s="340"/>
      <c r="V282" s="317"/>
      <c r="W282" s="269"/>
      <c r="X282" s="340"/>
      <c r="Y282" s="340"/>
      <c r="Z282" s="340"/>
      <c r="AA282" s="340"/>
      <c r="AB282" s="340"/>
      <c r="AC282" s="340"/>
      <c r="AD282" s="340"/>
      <c r="AE282" s="340"/>
      <c r="AF282" s="340"/>
    </row>
    <row r="283" spans="1:32" ht="16.5">
      <c r="A283" s="325"/>
      <c r="B283" s="332"/>
      <c r="C283" s="340"/>
      <c r="D283" s="340"/>
      <c r="E283" s="340"/>
      <c r="F283" s="340"/>
      <c r="G283" s="340"/>
      <c r="H283" s="340"/>
      <c r="I283" s="340"/>
      <c r="J283" s="340"/>
      <c r="K283" s="340"/>
      <c r="L283" s="340"/>
      <c r="M283" s="340"/>
      <c r="N283" s="340"/>
      <c r="O283" s="340"/>
      <c r="P283" s="340"/>
      <c r="Q283" s="340"/>
      <c r="R283" s="340"/>
      <c r="S283" s="340"/>
      <c r="T283" s="340"/>
      <c r="U283" s="340"/>
      <c r="V283" s="317"/>
      <c r="W283" s="269"/>
      <c r="X283" s="340"/>
      <c r="Y283" s="340"/>
      <c r="Z283" s="340"/>
      <c r="AA283" s="340"/>
      <c r="AB283" s="340"/>
      <c r="AC283" s="340"/>
      <c r="AD283" s="340"/>
      <c r="AE283" s="340"/>
      <c r="AF283" s="340"/>
    </row>
    <row r="284" spans="1:32" ht="16.5">
      <c r="A284" s="325"/>
      <c r="B284" s="332"/>
      <c r="C284" s="340"/>
      <c r="D284" s="340"/>
      <c r="E284" s="340"/>
      <c r="F284" s="340"/>
      <c r="G284" s="340"/>
      <c r="H284" s="340"/>
      <c r="I284" s="340"/>
      <c r="J284" s="340"/>
      <c r="K284" s="340"/>
      <c r="L284" s="340"/>
      <c r="M284" s="340"/>
      <c r="N284" s="340"/>
      <c r="O284" s="340"/>
      <c r="P284" s="340"/>
      <c r="Q284" s="340"/>
      <c r="R284" s="340"/>
      <c r="S284" s="340"/>
      <c r="T284" s="340"/>
      <c r="U284" s="340"/>
      <c r="V284" s="317"/>
      <c r="W284" s="269"/>
      <c r="X284" s="340"/>
      <c r="Y284" s="340"/>
      <c r="Z284" s="340"/>
      <c r="AA284" s="340"/>
      <c r="AB284" s="340"/>
      <c r="AC284" s="340"/>
      <c r="AD284" s="340"/>
      <c r="AE284" s="340"/>
      <c r="AF284" s="340"/>
    </row>
    <row r="285" spans="1:32" ht="16.5">
      <c r="A285" s="325"/>
      <c r="B285" s="332"/>
      <c r="C285" s="340"/>
      <c r="D285" s="340"/>
      <c r="E285" s="340"/>
      <c r="F285" s="340"/>
      <c r="G285" s="340"/>
      <c r="H285" s="340"/>
      <c r="I285" s="340"/>
      <c r="J285" s="340"/>
      <c r="K285" s="340"/>
      <c r="L285" s="340"/>
      <c r="M285" s="340"/>
      <c r="N285" s="340"/>
      <c r="O285" s="340"/>
      <c r="P285" s="340"/>
      <c r="Q285" s="340"/>
      <c r="R285" s="340"/>
      <c r="S285" s="340"/>
      <c r="T285" s="340"/>
      <c r="U285" s="340"/>
      <c r="V285" s="317"/>
      <c r="W285" s="269"/>
      <c r="X285" s="340"/>
      <c r="Y285" s="340"/>
      <c r="Z285" s="340"/>
      <c r="AA285" s="340"/>
      <c r="AB285" s="340"/>
      <c r="AC285" s="340"/>
      <c r="AD285" s="340"/>
      <c r="AE285" s="340"/>
      <c r="AF285" s="340"/>
    </row>
    <row r="286" spans="1:32" ht="16.5">
      <c r="A286" s="325"/>
      <c r="B286" s="332"/>
      <c r="C286" s="340"/>
      <c r="D286" s="340"/>
      <c r="E286" s="340"/>
      <c r="F286" s="340"/>
      <c r="G286" s="340"/>
      <c r="H286" s="340"/>
      <c r="I286" s="340"/>
      <c r="J286" s="340"/>
      <c r="K286" s="340"/>
      <c r="L286" s="340"/>
      <c r="M286" s="340"/>
      <c r="N286" s="340"/>
      <c r="O286" s="340"/>
      <c r="P286" s="340"/>
      <c r="Q286" s="340"/>
      <c r="R286" s="340"/>
      <c r="S286" s="340"/>
      <c r="T286" s="340"/>
      <c r="U286" s="340"/>
      <c r="V286" s="317"/>
      <c r="W286" s="269"/>
      <c r="X286" s="340"/>
      <c r="Y286" s="340"/>
      <c r="Z286" s="340"/>
      <c r="AA286" s="340"/>
      <c r="AB286" s="340"/>
      <c r="AC286" s="340"/>
      <c r="AD286" s="340"/>
      <c r="AE286" s="340"/>
      <c r="AF286" s="340"/>
    </row>
    <row r="287" spans="1:32" ht="16.5">
      <c r="A287" s="325"/>
      <c r="B287" s="332"/>
      <c r="C287" s="340"/>
      <c r="D287" s="340"/>
      <c r="E287" s="340"/>
      <c r="F287" s="340"/>
      <c r="G287" s="340"/>
      <c r="H287" s="340"/>
      <c r="I287" s="340"/>
      <c r="J287" s="340"/>
      <c r="K287" s="340"/>
      <c r="L287" s="340"/>
      <c r="M287" s="340"/>
      <c r="N287" s="340"/>
      <c r="O287" s="340"/>
      <c r="P287" s="340"/>
      <c r="Q287" s="340"/>
      <c r="R287" s="340"/>
      <c r="S287" s="340"/>
      <c r="T287" s="340"/>
      <c r="U287" s="340"/>
      <c r="V287" s="317"/>
      <c r="W287" s="269"/>
      <c r="X287" s="340"/>
      <c r="Y287" s="340"/>
      <c r="Z287" s="340"/>
      <c r="AA287" s="340"/>
      <c r="AB287" s="340"/>
      <c r="AC287" s="340"/>
      <c r="AD287" s="340"/>
      <c r="AE287" s="340"/>
      <c r="AF287" s="340"/>
    </row>
    <row r="288" spans="1:32" ht="16.5">
      <c r="A288" s="325"/>
      <c r="B288" s="332"/>
      <c r="C288" s="340"/>
      <c r="D288" s="340"/>
      <c r="E288" s="340"/>
      <c r="F288" s="340"/>
      <c r="G288" s="340"/>
      <c r="H288" s="340"/>
      <c r="I288" s="340"/>
      <c r="J288" s="340"/>
      <c r="K288" s="340"/>
      <c r="L288" s="340"/>
      <c r="M288" s="340"/>
      <c r="N288" s="340"/>
      <c r="O288" s="340"/>
      <c r="P288" s="340"/>
      <c r="Q288" s="340"/>
      <c r="R288" s="340"/>
      <c r="S288" s="340"/>
      <c r="T288" s="340"/>
      <c r="U288" s="340"/>
      <c r="V288" s="317"/>
      <c r="W288" s="269"/>
      <c r="X288" s="340"/>
      <c r="Y288" s="340"/>
      <c r="Z288" s="340"/>
      <c r="AA288" s="340"/>
      <c r="AB288" s="340"/>
      <c r="AC288" s="340"/>
      <c r="AD288" s="340"/>
      <c r="AE288" s="340"/>
      <c r="AF288" s="340"/>
    </row>
    <row r="289" spans="1:32" ht="16.5">
      <c r="A289" s="325"/>
      <c r="B289" s="332"/>
      <c r="C289" s="340"/>
      <c r="D289" s="340"/>
      <c r="E289" s="340"/>
      <c r="F289" s="340"/>
      <c r="G289" s="340"/>
      <c r="H289" s="340"/>
      <c r="I289" s="340"/>
      <c r="J289" s="340"/>
      <c r="K289" s="340"/>
      <c r="L289" s="340"/>
      <c r="M289" s="340"/>
      <c r="N289" s="340"/>
      <c r="O289" s="340"/>
      <c r="P289" s="340"/>
      <c r="Q289" s="340"/>
      <c r="R289" s="340"/>
      <c r="S289" s="340"/>
      <c r="T289" s="340"/>
      <c r="U289" s="340"/>
      <c r="V289" s="317"/>
      <c r="W289" s="269"/>
      <c r="X289" s="340"/>
      <c r="Y289" s="340"/>
      <c r="Z289" s="340"/>
      <c r="AA289" s="340"/>
      <c r="AB289" s="340"/>
      <c r="AC289" s="340"/>
      <c r="AD289" s="340"/>
      <c r="AE289" s="340"/>
      <c r="AF289" s="340"/>
    </row>
    <row r="290" spans="1:32" ht="16.5">
      <c r="A290" s="325"/>
      <c r="B290" s="332"/>
      <c r="C290" s="340"/>
      <c r="D290" s="340"/>
      <c r="E290" s="340"/>
      <c r="F290" s="340"/>
      <c r="G290" s="340"/>
      <c r="H290" s="340"/>
      <c r="I290" s="340"/>
      <c r="J290" s="340"/>
      <c r="K290" s="340"/>
      <c r="L290" s="340"/>
      <c r="M290" s="340"/>
      <c r="N290" s="340"/>
      <c r="O290" s="340"/>
      <c r="P290" s="340"/>
      <c r="Q290" s="340"/>
      <c r="R290" s="340"/>
      <c r="S290" s="340"/>
      <c r="T290" s="340"/>
      <c r="U290" s="340"/>
      <c r="V290" s="317"/>
      <c r="W290" s="269"/>
      <c r="X290" s="340"/>
      <c r="Y290" s="340"/>
      <c r="Z290" s="340"/>
      <c r="AA290" s="340"/>
      <c r="AB290" s="340"/>
      <c r="AC290" s="340"/>
      <c r="AD290" s="340"/>
      <c r="AE290" s="340"/>
      <c r="AF290" s="340"/>
    </row>
    <row r="291" spans="1:32" ht="16.5">
      <c r="A291" s="325"/>
      <c r="B291" s="332"/>
      <c r="C291" s="340"/>
      <c r="D291" s="340"/>
      <c r="E291" s="340"/>
      <c r="F291" s="340"/>
      <c r="G291" s="340"/>
      <c r="H291" s="340"/>
      <c r="I291" s="340"/>
      <c r="J291" s="340"/>
      <c r="K291" s="340"/>
      <c r="L291" s="340"/>
      <c r="M291" s="340"/>
      <c r="N291" s="340"/>
      <c r="O291" s="340"/>
      <c r="P291" s="340"/>
      <c r="Q291" s="340"/>
      <c r="R291" s="340"/>
      <c r="S291" s="340"/>
      <c r="T291" s="340"/>
      <c r="U291" s="340"/>
      <c r="V291" s="317"/>
      <c r="W291" s="269"/>
      <c r="X291" s="340"/>
      <c r="Y291" s="340"/>
      <c r="Z291" s="340"/>
      <c r="AA291" s="340"/>
      <c r="AB291" s="340"/>
      <c r="AC291" s="340"/>
      <c r="AD291" s="340"/>
      <c r="AE291" s="340"/>
      <c r="AF291" s="340"/>
    </row>
    <row r="292" spans="1:32" ht="16.5">
      <c r="A292" s="325"/>
      <c r="B292" s="332"/>
      <c r="C292" s="340"/>
      <c r="D292" s="340"/>
      <c r="E292" s="340"/>
      <c r="F292" s="340"/>
      <c r="G292" s="340"/>
      <c r="H292" s="340"/>
      <c r="I292" s="340"/>
      <c r="J292" s="340"/>
      <c r="K292" s="340"/>
      <c r="L292" s="340"/>
      <c r="M292" s="340"/>
      <c r="N292" s="340"/>
      <c r="O292" s="340"/>
      <c r="P292" s="340"/>
      <c r="Q292" s="340"/>
      <c r="R292" s="340"/>
      <c r="S292" s="340"/>
      <c r="T292" s="340"/>
      <c r="U292" s="340"/>
      <c r="V292" s="317"/>
      <c r="W292" s="269"/>
      <c r="X292" s="340"/>
      <c r="Y292" s="340"/>
      <c r="Z292" s="340"/>
      <c r="AA292" s="340"/>
      <c r="AB292" s="340"/>
      <c r="AC292" s="340"/>
      <c r="AD292" s="340"/>
      <c r="AE292" s="340"/>
      <c r="AF292" s="340"/>
    </row>
    <row r="293" spans="1:32" ht="16.5">
      <c r="A293" s="325"/>
      <c r="B293" s="332"/>
      <c r="C293" s="340"/>
      <c r="D293" s="340"/>
      <c r="E293" s="340"/>
      <c r="F293" s="340"/>
      <c r="G293" s="340"/>
      <c r="H293" s="340"/>
      <c r="I293" s="340"/>
      <c r="J293" s="340"/>
      <c r="K293" s="340"/>
      <c r="L293" s="340"/>
      <c r="M293" s="340"/>
      <c r="N293" s="340"/>
      <c r="O293" s="340"/>
      <c r="P293" s="340"/>
      <c r="Q293" s="340"/>
      <c r="R293" s="340"/>
      <c r="S293" s="340"/>
      <c r="T293" s="340"/>
      <c r="U293" s="340"/>
      <c r="V293" s="317"/>
      <c r="W293" s="269"/>
      <c r="X293" s="340"/>
      <c r="Y293" s="340"/>
      <c r="Z293" s="340"/>
      <c r="AA293" s="340"/>
      <c r="AB293" s="340"/>
      <c r="AC293" s="340"/>
      <c r="AD293" s="340"/>
      <c r="AE293" s="340"/>
      <c r="AF293" s="340"/>
    </row>
    <row r="294" spans="1:32" ht="16.5">
      <c r="A294" s="325"/>
      <c r="B294" s="332"/>
      <c r="C294" s="340"/>
      <c r="D294" s="340"/>
      <c r="E294" s="340"/>
      <c r="F294" s="340"/>
      <c r="G294" s="340"/>
      <c r="H294" s="340"/>
      <c r="I294" s="340"/>
      <c r="J294" s="340"/>
      <c r="K294" s="340"/>
      <c r="L294" s="340"/>
      <c r="M294" s="340"/>
      <c r="N294" s="340"/>
      <c r="O294" s="340"/>
      <c r="P294" s="340"/>
      <c r="Q294" s="340"/>
      <c r="R294" s="340"/>
      <c r="S294" s="340"/>
      <c r="T294" s="340"/>
      <c r="U294" s="340"/>
      <c r="V294" s="317"/>
      <c r="W294" s="269"/>
      <c r="X294" s="340"/>
      <c r="Y294" s="340"/>
      <c r="Z294" s="340"/>
      <c r="AA294" s="340"/>
      <c r="AB294" s="340"/>
      <c r="AC294" s="340"/>
      <c r="AD294" s="340"/>
      <c r="AE294" s="340"/>
      <c r="AF294" s="340"/>
    </row>
    <row r="295" spans="1:32" ht="16.5">
      <c r="A295" s="325"/>
      <c r="B295" s="332"/>
      <c r="C295" s="340"/>
      <c r="D295" s="340"/>
      <c r="E295" s="340"/>
      <c r="F295" s="340"/>
      <c r="G295" s="340"/>
      <c r="H295" s="340"/>
      <c r="I295" s="340"/>
      <c r="J295" s="340"/>
      <c r="K295" s="340"/>
      <c r="L295" s="340"/>
      <c r="M295" s="340"/>
      <c r="N295" s="340"/>
      <c r="O295" s="340"/>
      <c r="P295" s="340"/>
      <c r="Q295" s="340"/>
      <c r="R295" s="340"/>
      <c r="S295" s="340"/>
      <c r="T295" s="340"/>
      <c r="U295" s="340"/>
      <c r="V295" s="317"/>
      <c r="W295" s="269"/>
      <c r="X295" s="340"/>
      <c r="Y295" s="340"/>
      <c r="Z295" s="340"/>
      <c r="AA295" s="340"/>
      <c r="AB295" s="340"/>
      <c r="AC295" s="340"/>
      <c r="AD295" s="340"/>
      <c r="AE295" s="340"/>
      <c r="AF295" s="340"/>
    </row>
    <row r="296" spans="1:32" ht="16.5">
      <c r="A296" s="325"/>
      <c r="B296" s="332"/>
      <c r="C296" s="340"/>
      <c r="D296" s="340"/>
      <c r="E296" s="340"/>
      <c r="F296" s="340"/>
      <c r="G296" s="340"/>
      <c r="H296" s="340"/>
      <c r="I296" s="340"/>
      <c r="J296" s="340"/>
      <c r="K296" s="340"/>
      <c r="L296" s="340"/>
      <c r="M296" s="340"/>
      <c r="N296" s="340"/>
      <c r="O296" s="340"/>
      <c r="P296" s="340"/>
      <c r="Q296" s="340"/>
      <c r="R296" s="340"/>
      <c r="S296" s="340"/>
      <c r="T296" s="340"/>
      <c r="U296" s="340"/>
      <c r="V296" s="317"/>
      <c r="W296" s="269"/>
      <c r="X296" s="340"/>
      <c r="Y296" s="340"/>
      <c r="Z296" s="340"/>
      <c r="AA296" s="340"/>
      <c r="AB296" s="340"/>
      <c r="AC296" s="340"/>
      <c r="AD296" s="340"/>
      <c r="AE296" s="340"/>
      <c r="AF296" s="340"/>
    </row>
    <row r="297" spans="1:32" ht="16.5">
      <c r="A297" s="325"/>
      <c r="B297" s="332"/>
      <c r="C297" s="340"/>
      <c r="D297" s="340"/>
      <c r="E297" s="340"/>
      <c r="F297" s="340"/>
      <c r="G297" s="340"/>
      <c r="H297" s="340"/>
      <c r="I297" s="340"/>
      <c r="J297" s="340"/>
      <c r="K297" s="340"/>
      <c r="L297" s="340"/>
      <c r="M297" s="340"/>
      <c r="N297" s="340"/>
      <c r="O297" s="340"/>
      <c r="P297" s="340"/>
      <c r="Q297" s="340"/>
      <c r="R297" s="340"/>
      <c r="S297" s="340"/>
      <c r="T297" s="340"/>
      <c r="U297" s="340"/>
      <c r="V297" s="317"/>
      <c r="W297" s="269"/>
      <c r="X297" s="340"/>
      <c r="Y297" s="340"/>
      <c r="Z297" s="340"/>
      <c r="AA297" s="340"/>
      <c r="AB297" s="340"/>
      <c r="AC297" s="340"/>
      <c r="AD297" s="340"/>
      <c r="AE297" s="340"/>
      <c r="AF297" s="340"/>
    </row>
    <row r="298" spans="1:32" ht="16.5">
      <c r="A298" s="325"/>
      <c r="B298" s="332"/>
      <c r="C298" s="340"/>
      <c r="D298" s="340"/>
      <c r="E298" s="340"/>
      <c r="F298" s="340"/>
      <c r="G298" s="340"/>
      <c r="H298" s="340"/>
      <c r="I298" s="340"/>
      <c r="J298" s="340"/>
      <c r="K298" s="340"/>
      <c r="L298" s="340"/>
      <c r="M298" s="340"/>
      <c r="N298" s="340"/>
      <c r="O298" s="340"/>
      <c r="P298" s="340"/>
      <c r="Q298" s="340"/>
      <c r="R298" s="340"/>
      <c r="S298" s="340"/>
      <c r="T298" s="340"/>
      <c r="U298" s="340"/>
      <c r="V298" s="317"/>
      <c r="W298" s="269"/>
      <c r="X298" s="340"/>
      <c r="Y298" s="340"/>
      <c r="Z298" s="340"/>
      <c r="AA298" s="340"/>
      <c r="AB298" s="340"/>
      <c r="AC298" s="340"/>
      <c r="AD298" s="340"/>
      <c r="AE298" s="340"/>
      <c r="AF298" s="340"/>
    </row>
    <row r="299" spans="1:32" ht="16.5">
      <c r="A299" s="325"/>
      <c r="B299" s="332"/>
      <c r="C299" s="340"/>
      <c r="D299" s="340"/>
      <c r="E299" s="340"/>
      <c r="F299" s="340"/>
      <c r="G299" s="340"/>
      <c r="H299" s="340"/>
      <c r="I299" s="340"/>
      <c r="J299" s="340"/>
      <c r="K299" s="340"/>
      <c r="L299" s="340"/>
      <c r="M299" s="340"/>
      <c r="N299" s="340"/>
      <c r="O299" s="340"/>
      <c r="P299" s="340"/>
      <c r="Q299" s="340"/>
      <c r="R299" s="340"/>
      <c r="S299" s="340"/>
      <c r="T299" s="340"/>
      <c r="U299" s="340"/>
      <c r="V299" s="317"/>
      <c r="W299" s="269"/>
      <c r="X299" s="340"/>
      <c r="Y299" s="340"/>
      <c r="Z299" s="340"/>
      <c r="AA299" s="340"/>
      <c r="AB299" s="340"/>
      <c r="AC299" s="340"/>
      <c r="AD299" s="340"/>
      <c r="AE299" s="340"/>
      <c r="AF299" s="340"/>
    </row>
    <row r="300" spans="1:32" ht="16.5">
      <c r="A300" s="325"/>
      <c r="B300" s="332"/>
      <c r="C300" s="340"/>
      <c r="D300" s="340"/>
      <c r="E300" s="340"/>
      <c r="F300" s="340"/>
      <c r="G300" s="340"/>
      <c r="H300" s="340"/>
      <c r="I300" s="340"/>
      <c r="J300" s="340"/>
      <c r="K300" s="340"/>
      <c r="L300" s="340"/>
      <c r="M300" s="340"/>
      <c r="N300" s="340"/>
      <c r="O300" s="340"/>
      <c r="P300" s="340"/>
      <c r="Q300" s="340"/>
      <c r="R300" s="340"/>
      <c r="S300" s="340"/>
      <c r="T300" s="340"/>
      <c r="U300" s="340"/>
      <c r="V300" s="317"/>
      <c r="W300" s="269"/>
      <c r="X300" s="340"/>
      <c r="Y300" s="340"/>
      <c r="Z300" s="340"/>
      <c r="AA300" s="340"/>
      <c r="AB300" s="340"/>
      <c r="AC300" s="340"/>
      <c r="AD300" s="340"/>
      <c r="AE300" s="340"/>
      <c r="AF300" s="340"/>
    </row>
    <row r="301" spans="1:32" ht="16.5">
      <c r="A301" s="325"/>
      <c r="B301" s="332"/>
      <c r="C301" s="340"/>
      <c r="D301" s="340"/>
      <c r="E301" s="340"/>
      <c r="F301" s="340"/>
      <c r="G301" s="340"/>
      <c r="H301" s="340"/>
      <c r="I301" s="340"/>
      <c r="J301" s="340"/>
      <c r="K301" s="340"/>
      <c r="L301" s="340"/>
      <c r="M301" s="340"/>
      <c r="N301" s="340"/>
      <c r="O301" s="340"/>
      <c r="P301" s="340"/>
      <c r="Q301" s="340"/>
      <c r="R301" s="340"/>
      <c r="S301" s="340"/>
      <c r="T301" s="340"/>
      <c r="U301" s="340"/>
      <c r="V301" s="317"/>
      <c r="W301" s="269"/>
      <c r="X301" s="340"/>
      <c r="Y301" s="340"/>
      <c r="Z301" s="340"/>
      <c r="AA301" s="340"/>
      <c r="AB301" s="340"/>
      <c r="AC301" s="340"/>
      <c r="AD301" s="340"/>
      <c r="AE301" s="340"/>
      <c r="AF301" s="340"/>
    </row>
    <row r="302" spans="1:32" ht="16.5">
      <c r="A302" s="325"/>
      <c r="B302" s="332"/>
      <c r="C302" s="340"/>
      <c r="D302" s="340"/>
      <c r="E302" s="340"/>
      <c r="F302" s="340"/>
      <c r="G302" s="340"/>
      <c r="H302" s="340"/>
      <c r="I302" s="340"/>
      <c r="J302" s="340"/>
      <c r="K302" s="340"/>
      <c r="L302" s="340"/>
      <c r="M302" s="340"/>
      <c r="N302" s="340"/>
      <c r="O302" s="340"/>
      <c r="P302" s="340"/>
      <c r="Q302" s="340"/>
      <c r="R302" s="340"/>
      <c r="S302" s="340"/>
      <c r="T302" s="340"/>
      <c r="U302" s="340"/>
      <c r="V302" s="317"/>
      <c r="W302" s="269"/>
      <c r="X302" s="340"/>
      <c r="Y302" s="340"/>
      <c r="Z302" s="340"/>
      <c r="AA302" s="340"/>
      <c r="AB302" s="340"/>
      <c r="AC302" s="340"/>
      <c r="AD302" s="340"/>
      <c r="AE302" s="340"/>
      <c r="AF302" s="340"/>
    </row>
    <row r="303" spans="1:32" ht="16.5">
      <c r="A303" s="325"/>
      <c r="B303" s="332"/>
      <c r="C303" s="340"/>
      <c r="D303" s="340"/>
      <c r="E303" s="340"/>
      <c r="F303" s="340"/>
      <c r="G303" s="340"/>
      <c r="H303" s="340"/>
      <c r="I303" s="340"/>
      <c r="J303" s="340"/>
      <c r="K303" s="340"/>
      <c r="L303" s="340"/>
      <c r="M303" s="340"/>
      <c r="N303" s="340"/>
      <c r="O303" s="340"/>
      <c r="P303" s="340"/>
      <c r="Q303" s="340"/>
      <c r="R303" s="340"/>
      <c r="S303" s="340"/>
      <c r="T303" s="340"/>
      <c r="U303" s="340"/>
      <c r="V303" s="317"/>
      <c r="W303" s="269"/>
      <c r="X303" s="340"/>
      <c r="Y303" s="340"/>
      <c r="Z303" s="340"/>
      <c r="AA303" s="340"/>
      <c r="AB303" s="340"/>
      <c r="AC303" s="340"/>
      <c r="AD303" s="340"/>
      <c r="AE303" s="340"/>
      <c r="AF303" s="340"/>
    </row>
    <row r="304" spans="1:32" ht="16.5">
      <c r="A304" s="325"/>
      <c r="B304" s="332"/>
      <c r="C304" s="340"/>
      <c r="D304" s="340"/>
      <c r="E304" s="340"/>
      <c r="F304" s="340"/>
      <c r="G304" s="340"/>
      <c r="H304" s="340"/>
      <c r="I304" s="340"/>
      <c r="J304" s="340"/>
      <c r="K304" s="340"/>
      <c r="L304" s="340"/>
      <c r="M304" s="340"/>
      <c r="N304" s="340"/>
      <c r="O304" s="340"/>
      <c r="P304" s="340"/>
      <c r="Q304" s="340"/>
      <c r="R304" s="340"/>
      <c r="S304" s="340"/>
      <c r="T304" s="340"/>
      <c r="U304" s="340"/>
      <c r="V304" s="317"/>
      <c r="W304" s="269"/>
      <c r="X304" s="340"/>
      <c r="Y304" s="340"/>
      <c r="Z304" s="340"/>
      <c r="AA304" s="340"/>
      <c r="AB304" s="340"/>
      <c r="AC304" s="340"/>
      <c r="AD304" s="340"/>
      <c r="AE304" s="340"/>
      <c r="AF304" s="340"/>
    </row>
    <row r="305" spans="1:32" ht="16.5">
      <c r="A305" s="325"/>
      <c r="B305" s="332"/>
      <c r="C305" s="340"/>
      <c r="D305" s="340"/>
      <c r="E305" s="340"/>
      <c r="F305" s="340"/>
      <c r="G305" s="340"/>
      <c r="H305" s="340"/>
      <c r="I305" s="340"/>
      <c r="J305" s="340"/>
      <c r="K305" s="340"/>
      <c r="L305" s="340"/>
      <c r="M305" s="340"/>
      <c r="N305" s="340"/>
      <c r="O305" s="340"/>
      <c r="P305" s="340"/>
      <c r="Q305" s="340"/>
      <c r="R305" s="340"/>
      <c r="S305" s="340"/>
      <c r="T305" s="340"/>
      <c r="U305" s="340"/>
      <c r="V305" s="317"/>
      <c r="W305" s="269"/>
      <c r="X305" s="340"/>
      <c r="Y305" s="340"/>
      <c r="Z305" s="340"/>
      <c r="AA305" s="340"/>
      <c r="AB305" s="340"/>
      <c r="AC305" s="340"/>
      <c r="AD305" s="340"/>
      <c r="AE305" s="340"/>
      <c r="AF305" s="340"/>
    </row>
    <row r="306" spans="1:32" ht="16.5">
      <c r="A306" s="325"/>
      <c r="B306" s="332"/>
      <c r="C306" s="340"/>
      <c r="D306" s="340"/>
      <c r="E306" s="340"/>
      <c r="F306" s="340"/>
      <c r="G306" s="340"/>
      <c r="H306" s="340"/>
      <c r="I306" s="340"/>
      <c r="J306" s="340"/>
      <c r="K306" s="340"/>
      <c r="L306" s="340"/>
      <c r="M306" s="340"/>
      <c r="N306" s="340"/>
      <c r="O306" s="340"/>
      <c r="P306" s="340"/>
      <c r="Q306" s="340"/>
      <c r="R306" s="340"/>
      <c r="S306" s="340"/>
      <c r="T306" s="340"/>
      <c r="U306" s="340"/>
      <c r="V306" s="317"/>
      <c r="W306" s="269"/>
      <c r="X306" s="340"/>
      <c r="Y306" s="340"/>
      <c r="Z306" s="340"/>
      <c r="AA306" s="340"/>
      <c r="AB306" s="340"/>
      <c r="AC306" s="340"/>
      <c r="AD306" s="340"/>
      <c r="AE306" s="340"/>
      <c r="AF306" s="340"/>
    </row>
  </sheetData>
  <mergeCells count="48">
    <mergeCell ref="W1:AA1"/>
    <mergeCell ref="V2:AA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</mergeCells>
  <phoneticPr fontId="21" type="Hiragana"/>
  <printOptions horizontalCentered="1" verticalCentered="1"/>
  <pageMargins left="0.78740157480314965" right="0.35433070866141736" top="0.78740157480314965" bottom="0.78740157480314965" header="0.51181102362204722" footer="0.51181102362204722"/>
  <pageSetup paperSize="9" scale="56" fitToWidth="1" fitToHeight="1" orientation="portrait" usePrinterDefaults="1" blackAndWhite="1" r:id="rId1"/>
  <headerFooter alignWithMargins="0"/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X43"/>
  <sheetViews>
    <sheetView showGridLines="0" view="pageBreakPreview" zoomScaleNormal="25" zoomScaleSheetLayoutView="100" workbookViewId="0">
      <pane xSplit="1" ySplit="5" topLeftCell="B6" activePane="bottomRight" state="frozen"/>
      <selection pane="topRight"/>
      <selection pane="bottomLeft"/>
      <selection pane="bottomRight" activeCell="C7" sqref="C7"/>
    </sheetView>
  </sheetViews>
  <sheetFormatPr defaultRowHeight="13.5"/>
  <cols>
    <col min="1" max="1" width="16.25390625" style="242" customWidth="1"/>
    <col min="2" max="2" width="7.625" style="172" customWidth="1"/>
    <col min="3" max="3" width="7.625" style="364" customWidth="1"/>
    <col min="4" max="4" width="7.625" style="172" customWidth="1"/>
    <col min="5" max="5" width="7.625" style="364" customWidth="1"/>
    <col min="6" max="6" width="7.625" style="172" customWidth="1"/>
    <col min="7" max="7" width="7.625" style="364" customWidth="1"/>
    <col min="8" max="8" width="7.625" style="172" customWidth="1"/>
    <col min="9" max="9" width="7.625" style="364" customWidth="1"/>
    <col min="10" max="10" width="7.625" style="172" customWidth="1"/>
    <col min="11" max="11" width="7.625" style="364" customWidth="1"/>
    <col min="12" max="12" width="7.625" style="172" customWidth="1"/>
    <col min="13" max="13" width="7.625" style="364" customWidth="1"/>
    <col min="14" max="14" width="7.625" style="172" customWidth="1"/>
    <col min="15" max="15" width="7.625" style="364" customWidth="1"/>
    <col min="16" max="16" width="7.625" style="172" customWidth="1"/>
    <col min="17" max="17" width="7.625" style="364" customWidth="1"/>
    <col min="18" max="18" width="7.625" style="172" customWidth="1"/>
    <col min="19" max="19" width="7.625" style="364" customWidth="1"/>
    <col min="20" max="20" width="7.625" style="172" customWidth="1"/>
    <col min="21" max="21" width="7.625" style="364" customWidth="1"/>
    <col min="22" max="22" width="18.50390625" style="175" customWidth="1"/>
    <col min="23" max="23" width="5.875" style="93" customWidth="1"/>
    <col min="24" max="16384" width="9.00390625" style="172" bestFit="1" customWidth="1"/>
  </cols>
  <sheetData>
    <row r="1" spans="1:24" s="242" customFormat="1" ht="15" customHeight="1">
      <c r="A1" s="286" t="s">
        <v>283</v>
      </c>
      <c r="B1" s="305"/>
      <c r="C1" s="374"/>
      <c r="D1" s="305"/>
      <c r="E1" s="374"/>
      <c r="F1" s="305"/>
      <c r="G1" s="374"/>
      <c r="H1" s="305"/>
      <c r="I1" s="374"/>
      <c r="J1" s="305"/>
      <c r="K1" s="374"/>
      <c r="L1" s="305"/>
      <c r="M1" s="374"/>
      <c r="N1" s="305"/>
      <c r="O1" s="374"/>
      <c r="P1" s="305"/>
      <c r="Q1" s="374"/>
      <c r="R1" s="309"/>
      <c r="S1" s="374"/>
      <c r="T1" s="412" t="s">
        <v>341</v>
      </c>
      <c r="U1" s="412"/>
      <c r="V1" s="305"/>
      <c r="W1" s="112"/>
      <c r="X1" s="112"/>
    </row>
    <row r="2" spans="1:24" ht="23.25" customHeight="1">
      <c r="A2" s="365"/>
      <c r="B2" s="371" t="s">
        <v>342</v>
      </c>
      <c r="C2" s="375"/>
      <c r="D2" s="314" t="s">
        <v>343</v>
      </c>
      <c r="E2" s="391"/>
      <c r="F2" s="395" t="s">
        <v>59</v>
      </c>
      <c r="G2" s="398"/>
      <c r="H2" s="314" t="s">
        <v>168</v>
      </c>
      <c r="I2" s="315"/>
      <c r="J2" s="314" t="s">
        <v>326</v>
      </c>
      <c r="K2" s="315"/>
      <c r="L2" s="314" t="s">
        <v>203</v>
      </c>
      <c r="M2" s="315"/>
      <c r="N2" s="314" t="s">
        <v>308</v>
      </c>
      <c r="O2" s="315"/>
      <c r="P2" s="314" t="s">
        <v>139</v>
      </c>
      <c r="Q2" s="315"/>
      <c r="R2" s="314" t="s">
        <v>149</v>
      </c>
      <c r="S2" s="411"/>
      <c r="T2" s="314" t="s">
        <v>344</v>
      </c>
      <c r="U2" s="315"/>
      <c r="V2" s="413"/>
      <c r="W2" s="132"/>
      <c r="X2" s="171"/>
    </row>
    <row r="3" spans="1:24" ht="25.5" customHeight="1">
      <c r="A3" s="366"/>
      <c r="B3" s="372"/>
      <c r="C3" s="376"/>
      <c r="D3" s="389"/>
      <c r="E3" s="392"/>
      <c r="F3" s="396"/>
      <c r="G3" s="399"/>
      <c r="H3" s="396"/>
      <c r="I3" s="399"/>
      <c r="J3" s="404"/>
      <c r="K3" s="405"/>
      <c r="L3" s="404"/>
      <c r="M3" s="405"/>
      <c r="N3" s="404"/>
      <c r="O3" s="405"/>
      <c r="P3" s="404"/>
      <c r="Q3" s="405"/>
      <c r="R3" s="396"/>
      <c r="S3" s="399"/>
      <c r="T3" s="404"/>
      <c r="U3" s="405"/>
      <c r="V3" s="413"/>
      <c r="W3" s="132"/>
      <c r="X3" s="171"/>
    </row>
    <row r="4" spans="1:24" ht="33" customHeight="1">
      <c r="A4" s="367"/>
      <c r="B4" s="373" t="s">
        <v>345</v>
      </c>
      <c r="C4" s="377" t="s">
        <v>264</v>
      </c>
      <c r="D4" s="373" t="s">
        <v>345</v>
      </c>
      <c r="E4" s="377" t="s">
        <v>264</v>
      </c>
      <c r="F4" s="373" t="s">
        <v>345</v>
      </c>
      <c r="G4" s="377" t="s">
        <v>264</v>
      </c>
      <c r="H4" s="373" t="s">
        <v>345</v>
      </c>
      <c r="I4" s="377" t="s">
        <v>264</v>
      </c>
      <c r="J4" s="373" t="s">
        <v>345</v>
      </c>
      <c r="K4" s="377" t="s">
        <v>264</v>
      </c>
      <c r="L4" s="373" t="s">
        <v>345</v>
      </c>
      <c r="M4" s="377" t="s">
        <v>264</v>
      </c>
      <c r="N4" s="373" t="s">
        <v>345</v>
      </c>
      <c r="O4" s="377" t="s">
        <v>264</v>
      </c>
      <c r="P4" s="373" t="s">
        <v>345</v>
      </c>
      <c r="Q4" s="377" t="s">
        <v>264</v>
      </c>
      <c r="R4" s="373" t="s">
        <v>345</v>
      </c>
      <c r="S4" s="377" t="s">
        <v>264</v>
      </c>
      <c r="T4" s="373" t="s">
        <v>345</v>
      </c>
      <c r="U4" s="377" t="s">
        <v>264</v>
      </c>
      <c r="V4" s="414" t="s">
        <v>86</v>
      </c>
      <c r="W4" s="132"/>
      <c r="X4" s="132"/>
    </row>
    <row r="5" spans="1:24" s="243" customFormat="1" ht="16.5" customHeight="1">
      <c r="A5" s="368" t="s">
        <v>93</v>
      </c>
      <c r="B5" s="194">
        <v>110.4</v>
      </c>
      <c r="C5" s="378">
        <v>2.0596891958853978</v>
      </c>
      <c r="D5" s="194">
        <v>1116.4000000000001</v>
      </c>
      <c r="E5" s="378">
        <v>20.828233861290382</v>
      </c>
      <c r="F5" s="397">
        <v>2448.1999999999998</v>
      </c>
      <c r="G5" s="378">
        <v>45.675100447161505</v>
      </c>
      <c r="H5" s="397">
        <v>2457.6999999999998</v>
      </c>
      <c r="I5" s="378">
        <v>45.852338194995852</v>
      </c>
      <c r="J5" s="397">
        <v>3471.2</v>
      </c>
      <c r="K5" s="378">
        <v>64.760807398164786</v>
      </c>
      <c r="L5" s="397">
        <v>2388.3000000000002</v>
      </c>
      <c r="M5" s="378">
        <v>44.557569805553406</v>
      </c>
      <c r="N5" s="397">
        <v>220.2</v>
      </c>
      <c r="O5" s="378">
        <v>4.1081844287496789</v>
      </c>
      <c r="P5" s="397">
        <v>1347.8</v>
      </c>
      <c r="Q5" s="378">
        <v>25.145372266434226</v>
      </c>
      <c r="R5" s="397">
        <v>1.6</v>
      </c>
      <c r="S5" s="378">
        <f>IF(R5="-","-",R5/$V5*100000)</f>
        <v>2.9913430532040278e-002</v>
      </c>
      <c r="T5" s="397">
        <v>817.5</v>
      </c>
      <c r="U5" s="378">
        <f t="shared" ref="U5:U22" si="0">IF(T5="-","-",T5/$V5*100000)</f>
        <v>15.283893412464328</v>
      </c>
      <c r="V5" s="415">
        <v>5348768</v>
      </c>
      <c r="W5" s="189"/>
      <c r="X5" s="132"/>
    </row>
    <row r="6" spans="1:24" s="243" customFormat="1" ht="33" customHeight="1">
      <c r="A6" s="99" t="s">
        <v>269</v>
      </c>
      <c r="B6" s="118">
        <f>SUM(B7,B16)</f>
        <v>4</v>
      </c>
      <c r="C6" s="118">
        <f t="shared" ref="C6:C22" si="1">IF(B6="-","-",B6/$V6*100000)</f>
        <v>1.0534216451812544</v>
      </c>
      <c r="D6" s="118">
        <f>SUM(D7,D16)</f>
        <v>70.8</v>
      </c>
      <c r="E6" s="118">
        <f t="shared" ref="E6:E22" si="2">IF(D6="-","-",D6/$V6*100000)</f>
        <v>18.645563119708203</v>
      </c>
      <c r="F6" s="118">
        <f>SUM(F7,F16)</f>
        <v>177</v>
      </c>
      <c r="G6" s="118">
        <f t="shared" ref="G6:G22" si="3">IF(F6="-","-",F6/$V6*100000)</f>
        <v>46.6139077992705</v>
      </c>
      <c r="H6" s="118">
        <f>SUM(H7,H16)</f>
        <v>174.7</v>
      </c>
      <c r="I6" s="118">
        <f t="shared" ref="I6:I22" si="4">IF(H6="-","-",H6/$V6*100000)</f>
        <v>46.008190353291283</v>
      </c>
      <c r="J6" s="118">
        <f>SUM(J7,J16)</f>
        <v>264</v>
      </c>
      <c r="K6" s="118">
        <f t="shared" ref="K6:K22" si="5">IF(J6="-","-",J6/$V6*100000)</f>
        <v>69.525828581962784</v>
      </c>
      <c r="L6" s="118">
        <f>SUM(L7,L16)</f>
        <v>178</v>
      </c>
      <c r="M6" s="118">
        <f t="shared" ref="M6:M22" si="6">IF(L6="-","-",L6/$V6*100000)</f>
        <v>46.877263210565822</v>
      </c>
      <c r="N6" s="118">
        <f>SUM(N7,N16)</f>
        <v>20</v>
      </c>
      <c r="O6" s="118">
        <f t="shared" ref="O6:O22" si="7">IF(N6="-","-",N6/$V6*100000)</f>
        <v>5.2671082259062718</v>
      </c>
      <c r="P6" s="118">
        <f>SUM(P7,P16)</f>
        <v>60</v>
      </c>
      <c r="Q6" s="118">
        <f t="shared" ref="Q6:Q22" si="8">IF(P6="-","-",P6/$V6*100000)</f>
        <v>15.801324677718815</v>
      </c>
      <c r="R6" s="118" t="s">
        <v>279</v>
      </c>
      <c r="S6" s="118" t="s">
        <v>279</v>
      </c>
      <c r="T6" s="118">
        <f>SUM(T7,T16)</f>
        <v>70.8</v>
      </c>
      <c r="U6" s="118">
        <f t="shared" si="0"/>
        <v>18.645563119708203</v>
      </c>
      <c r="V6" s="192">
        <v>379715</v>
      </c>
      <c r="W6" s="189"/>
      <c r="X6" s="132"/>
    </row>
    <row r="7" spans="1:24" ht="13.5" customHeight="1">
      <c r="A7" s="369" t="s">
        <v>270</v>
      </c>
      <c r="B7" s="126">
        <f>IF(SUM(B8:B15)=0,"-",SUM(B8:B15))</f>
        <v>1</v>
      </c>
      <c r="C7" s="379">
        <f t="shared" si="1"/>
        <v>0.86822136171838371</v>
      </c>
      <c r="D7" s="126">
        <f>IF(SUM(D8:D15)=0,"-",SUM(D8:D15))</f>
        <v>10</v>
      </c>
      <c r="E7" s="379">
        <f t="shared" si="2"/>
        <v>8.6822136171838373</v>
      </c>
      <c r="F7" s="126">
        <f>IF(SUM(F8:F15)=0,"-",SUM(F8:F15))</f>
        <v>12.2</v>
      </c>
      <c r="G7" s="379">
        <f t="shared" si="3"/>
        <v>10.59230061296428</v>
      </c>
      <c r="H7" s="126">
        <f>IF(SUM(H8:H15)=0,"-",SUM(H8:H15))</f>
        <v>14.2</v>
      </c>
      <c r="I7" s="379">
        <f t="shared" si="4"/>
        <v>12.328743336401047</v>
      </c>
      <c r="J7" s="126">
        <f>IF(SUM(J8:J15)=0,"-",SUM(J8:J15))</f>
        <v>13</v>
      </c>
      <c r="K7" s="379">
        <f t="shared" si="5"/>
        <v>11.286877702338989</v>
      </c>
      <c r="L7" s="126">
        <f>IF(SUM(L8:L15)=0,"-",SUM(L8:L15))</f>
        <v>21</v>
      </c>
      <c r="M7" s="379">
        <f t="shared" si="6"/>
        <v>18.232648596086058</v>
      </c>
      <c r="N7" s="126" t="str">
        <f>IF(SUM(N8:N15)=0,"-",SUM(N8:N15))</f>
        <v>-</v>
      </c>
      <c r="O7" s="379" t="str">
        <f t="shared" si="7"/>
        <v>-</v>
      </c>
      <c r="P7" s="126">
        <f>IF(SUM(P8:P15)=0,"-",SUM(P8:P15))</f>
        <v>3</v>
      </c>
      <c r="Q7" s="379">
        <f t="shared" si="8"/>
        <v>2.604664085155151</v>
      </c>
      <c r="R7" s="126" t="str">
        <f>IF(SUM(R8:R15)=0,"-",SUM(R8:R15))</f>
        <v>-</v>
      </c>
      <c r="S7" s="379" t="str">
        <f t="shared" ref="S7:S15" si="9">IF(R7="-","-",R7/$V7*100000)</f>
        <v>-</v>
      </c>
      <c r="T7" s="126">
        <f>IF(SUM(T8:T15)=0,"-",SUM(T8:T15))</f>
        <v>1</v>
      </c>
      <c r="U7" s="379">
        <f t="shared" si="0"/>
        <v>0.86822136171838371</v>
      </c>
      <c r="V7" s="416">
        <v>115178</v>
      </c>
      <c r="W7" s="132"/>
      <c r="X7" s="132"/>
    </row>
    <row r="8" spans="1:24" ht="13.5" customHeight="1">
      <c r="A8" s="101" t="s">
        <v>127</v>
      </c>
      <c r="B8" s="202" t="s">
        <v>279</v>
      </c>
      <c r="C8" s="380" t="str">
        <f t="shared" si="1"/>
        <v>-</v>
      </c>
      <c r="D8" s="202" t="s">
        <v>279</v>
      </c>
      <c r="E8" s="380" t="str">
        <f t="shared" si="2"/>
        <v>-</v>
      </c>
      <c r="F8" s="202" t="s">
        <v>279</v>
      </c>
      <c r="G8" s="380" t="str">
        <f t="shared" si="3"/>
        <v>-</v>
      </c>
      <c r="H8" s="202" t="s">
        <v>279</v>
      </c>
      <c r="I8" s="380" t="str">
        <f t="shared" si="4"/>
        <v>-</v>
      </c>
      <c r="J8" s="202" t="s">
        <v>279</v>
      </c>
      <c r="K8" s="380" t="str">
        <f t="shared" si="5"/>
        <v>-</v>
      </c>
      <c r="L8" s="216" t="s">
        <v>279</v>
      </c>
      <c r="M8" s="407" t="str">
        <f t="shared" si="6"/>
        <v>-</v>
      </c>
      <c r="N8" s="151" t="s">
        <v>279</v>
      </c>
      <c r="O8" s="407" t="str">
        <f t="shared" si="7"/>
        <v>-</v>
      </c>
      <c r="P8" s="207" t="s">
        <v>279</v>
      </c>
      <c r="Q8" s="407" t="str">
        <f t="shared" si="8"/>
        <v>-</v>
      </c>
      <c r="R8" s="151" t="s">
        <v>279</v>
      </c>
      <c r="S8" s="407" t="str">
        <f t="shared" si="9"/>
        <v>-</v>
      </c>
      <c r="T8" s="207" t="s">
        <v>279</v>
      </c>
      <c r="U8" s="407" t="str">
        <f t="shared" si="0"/>
        <v>-</v>
      </c>
      <c r="V8" s="416">
        <v>46299</v>
      </c>
      <c r="W8" s="132"/>
      <c r="X8" s="132"/>
    </row>
    <row r="9" spans="1:24" ht="13.5" customHeight="1">
      <c r="A9" s="102" t="s">
        <v>271</v>
      </c>
      <c r="B9" s="203" t="s">
        <v>223</v>
      </c>
      <c r="C9" s="381" t="str">
        <f t="shared" si="1"/>
        <v>-</v>
      </c>
      <c r="D9" s="203">
        <v>1</v>
      </c>
      <c r="E9" s="381">
        <f t="shared" si="2"/>
        <v>13.687380235422939</v>
      </c>
      <c r="F9" s="203">
        <v>2</v>
      </c>
      <c r="G9" s="381">
        <f t="shared" si="3"/>
        <v>27.374760470845878</v>
      </c>
      <c r="H9" s="203">
        <v>4.2</v>
      </c>
      <c r="I9" s="381">
        <f t="shared" si="4"/>
        <v>57.486996988776355</v>
      </c>
      <c r="J9" s="203">
        <v>1</v>
      </c>
      <c r="K9" s="381">
        <f t="shared" si="5"/>
        <v>13.687380235422939</v>
      </c>
      <c r="L9" s="406">
        <v>1</v>
      </c>
      <c r="M9" s="408">
        <f t="shared" si="6"/>
        <v>13.687380235422939</v>
      </c>
      <c r="N9" s="152" t="s">
        <v>223</v>
      </c>
      <c r="O9" s="408" t="str">
        <f t="shared" si="7"/>
        <v>-</v>
      </c>
      <c r="P9" s="225">
        <v>1</v>
      </c>
      <c r="Q9" s="408">
        <f t="shared" si="8"/>
        <v>13.687380235422939</v>
      </c>
      <c r="R9" s="152" t="s">
        <v>223</v>
      </c>
      <c r="S9" s="408" t="str">
        <f t="shared" si="9"/>
        <v>-</v>
      </c>
      <c r="T9" s="225" t="s">
        <v>223</v>
      </c>
      <c r="U9" s="408" t="str">
        <f t="shared" si="0"/>
        <v>-</v>
      </c>
      <c r="V9" s="416">
        <v>7306</v>
      </c>
      <c r="W9" s="132"/>
      <c r="X9" s="132"/>
    </row>
    <row r="10" spans="1:24" ht="13.5" customHeight="1">
      <c r="A10" s="102" t="s">
        <v>273</v>
      </c>
      <c r="B10" s="203" t="s">
        <v>223</v>
      </c>
      <c r="C10" s="381" t="str">
        <f t="shared" si="1"/>
        <v>-</v>
      </c>
      <c r="D10" s="203" t="s">
        <v>223</v>
      </c>
      <c r="E10" s="381" t="str">
        <f t="shared" si="2"/>
        <v>-</v>
      </c>
      <c r="F10" s="203" t="s">
        <v>223</v>
      </c>
      <c r="G10" s="381" t="str">
        <f t="shared" si="3"/>
        <v>-</v>
      </c>
      <c r="H10" s="203" t="s">
        <v>223</v>
      </c>
      <c r="I10" s="381" t="str">
        <f t="shared" si="4"/>
        <v>-</v>
      </c>
      <c r="J10" s="203" t="s">
        <v>223</v>
      </c>
      <c r="K10" s="381" t="str">
        <f t="shared" si="5"/>
        <v>-</v>
      </c>
      <c r="L10" s="406" t="s">
        <v>223</v>
      </c>
      <c r="M10" s="408" t="str">
        <f t="shared" si="6"/>
        <v>-</v>
      </c>
      <c r="N10" s="152" t="s">
        <v>223</v>
      </c>
      <c r="O10" s="408" t="str">
        <f t="shared" si="7"/>
        <v>-</v>
      </c>
      <c r="P10" s="225" t="s">
        <v>223</v>
      </c>
      <c r="Q10" s="408" t="str">
        <f t="shared" si="8"/>
        <v>-</v>
      </c>
      <c r="R10" s="152" t="s">
        <v>223</v>
      </c>
      <c r="S10" s="408" t="str">
        <f t="shared" si="9"/>
        <v>-</v>
      </c>
      <c r="T10" s="225" t="s">
        <v>223</v>
      </c>
      <c r="U10" s="408" t="str">
        <f t="shared" si="0"/>
        <v>-</v>
      </c>
      <c r="V10" s="416">
        <v>4392</v>
      </c>
      <c r="W10" s="132"/>
      <c r="X10" s="132"/>
    </row>
    <row r="11" spans="1:24" ht="13.5" customHeight="1">
      <c r="A11" s="102" t="s">
        <v>275</v>
      </c>
      <c r="B11" s="203" t="s">
        <v>279</v>
      </c>
      <c r="C11" s="381" t="str">
        <f t="shared" si="1"/>
        <v>-</v>
      </c>
      <c r="D11" s="203" t="s">
        <v>279</v>
      </c>
      <c r="E11" s="381" t="str">
        <f t="shared" si="2"/>
        <v>-</v>
      </c>
      <c r="F11" s="203" t="s">
        <v>279</v>
      </c>
      <c r="G11" s="381" t="str">
        <f t="shared" si="3"/>
        <v>-</v>
      </c>
      <c r="H11" s="203" t="s">
        <v>279</v>
      </c>
      <c r="I11" s="381" t="str">
        <f t="shared" si="4"/>
        <v>-</v>
      </c>
      <c r="J11" s="203" t="s">
        <v>279</v>
      </c>
      <c r="K11" s="381" t="str">
        <f t="shared" si="5"/>
        <v>-</v>
      </c>
      <c r="L11" s="406" t="s">
        <v>279</v>
      </c>
      <c r="M11" s="408" t="str">
        <f t="shared" si="6"/>
        <v>-</v>
      </c>
      <c r="N11" s="152" t="s">
        <v>279</v>
      </c>
      <c r="O11" s="408" t="str">
        <f t="shared" si="7"/>
        <v>-</v>
      </c>
      <c r="P11" s="225" t="s">
        <v>279</v>
      </c>
      <c r="Q11" s="408" t="str">
        <f t="shared" si="8"/>
        <v>-</v>
      </c>
      <c r="R11" s="152" t="s">
        <v>279</v>
      </c>
      <c r="S11" s="408" t="str">
        <f t="shared" si="9"/>
        <v>-</v>
      </c>
      <c r="T11" s="225" t="s">
        <v>279</v>
      </c>
      <c r="U11" s="408" t="str">
        <f t="shared" si="0"/>
        <v>-</v>
      </c>
      <c r="V11" s="416">
        <v>4649</v>
      </c>
      <c r="W11" s="132"/>
      <c r="X11" s="132"/>
    </row>
    <row r="12" spans="1:24" ht="13.5" customHeight="1">
      <c r="A12" s="102" t="s">
        <v>143</v>
      </c>
      <c r="B12" s="203" t="s">
        <v>223</v>
      </c>
      <c r="C12" s="381" t="str">
        <f t="shared" si="1"/>
        <v>-</v>
      </c>
      <c r="D12" s="203">
        <v>1</v>
      </c>
      <c r="E12" s="381">
        <f t="shared" si="2"/>
        <v>22.08968411751712</v>
      </c>
      <c r="F12" s="203">
        <v>3</v>
      </c>
      <c r="G12" s="381">
        <f t="shared" si="3"/>
        <v>66.269052352551356</v>
      </c>
      <c r="H12" s="203">
        <v>3</v>
      </c>
      <c r="I12" s="381">
        <f t="shared" si="4"/>
        <v>66.269052352551356</v>
      </c>
      <c r="J12" s="203">
        <v>3</v>
      </c>
      <c r="K12" s="381">
        <f t="shared" si="5"/>
        <v>66.269052352551356</v>
      </c>
      <c r="L12" s="406">
        <v>1</v>
      </c>
      <c r="M12" s="408">
        <f t="shared" si="6"/>
        <v>22.08968411751712</v>
      </c>
      <c r="N12" s="152" t="s">
        <v>223</v>
      </c>
      <c r="O12" s="408" t="str">
        <f t="shared" si="7"/>
        <v>-</v>
      </c>
      <c r="P12" s="225" t="s">
        <v>223</v>
      </c>
      <c r="Q12" s="408" t="str">
        <f t="shared" si="8"/>
        <v>-</v>
      </c>
      <c r="R12" s="152" t="s">
        <v>223</v>
      </c>
      <c r="S12" s="408" t="str">
        <f t="shared" si="9"/>
        <v>-</v>
      </c>
      <c r="T12" s="225" t="s">
        <v>223</v>
      </c>
      <c r="U12" s="408" t="str">
        <f t="shared" si="0"/>
        <v>-</v>
      </c>
      <c r="V12" s="416">
        <v>4527</v>
      </c>
      <c r="W12" s="132"/>
      <c r="X12" s="132"/>
    </row>
    <row r="13" spans="1:24" ht="13.5" customHeight="1">
      <c r="A13" s="102" t="s">
        <v>243</v>
      </c>
      <c r="B13" s="203">
        <v>1</v>
      </c>
      <c r="C13" s="381">
        <f t="shared" si="1"/>
        <v>3.5603660056253785</v>
      </c>
      <c r="D13" s="203">
        <v>5</v>
      </c>
      <c r="E13" s="381">
        <f t="shared" si="2"/>
        <v>17.801830028126894</v>
      </c>
      <c r="F13" s="203">
        <v>3</v>
      </c>
      <c r="G13" s="381">
        <f t="shared" si="3"/>
        <v>10.681098016876135</v>
      </c>
      <c r="H13" s="203">
        <v>3</v>
      </c>
      <c r="I13" s="381">
        <f t="shared" si="4"/>
        <v>10.681098016876135</v>
      </c>
      <c r="J13" s="203">
        <v>6</v>
      </c>
      <c r="K13" s="381">
        <f t="shared" si="5"/>
        <v>21.362196033752269</v>
      </c>
      <c r="L13" s="406">
        <v>17</v>
      </c>
      <c r="M13" s="408">
        <f t="shared" si="6"/>
        <v>60.526222095631432</v>
      </c>
      <c r="N13" s="152" t="s">
        <v>223</v>
      </c>
      <c r="O13" s="408" t="str">
        <f t="shared" si="7"/>
        <v>-</v>
      </c>
      <c r="P13" s="225" t="s">
        <v>223</v>
      </c>
      <c r="Q13" s="408" t="str">
        <f t="shared" si="8"/>
        <v>-</v>
      </c>
      <c r="R13" s="152" t="s">
        <v>223</v>
      </c>
      <c r="S13" s="408" t="str">
        <f t="shared" si="9"/>
        <v>-</v>
      </c>
      <c r="T13" s="225">
        <v>1</v>
      </c>
      <c r="U13" s="408">
        <f t="shared" si="0"/>
        <v>3.5603660056253785</v>
      </c>
      <c r="V13" s="416">
        <v>28087</v>
      </c>
      <c r="W13" s="132"/>
      <c r="X13" s="132"/>
    </row>
    <row r="14" spans="1:24" ht="13.5" customHeight="1">
      <c r="A14" s="102" t="s">
        <v>276</v>
      </c>
      <c r="B14" s="203" t="s">
        <v>279</v>
      </c>
      <c r="C14" s="381" t="str">
        <f t="shared" si="1"/>
        <v>-</v>
      </c>
      <c r="D14" s="203" t="s">
        <v>279</v>
      </c>
      <c r="E14" s="381" t="str">
        <f t="shared" si="2"/>
        <v>-</v>
      </c>
      <c r="F14" s="203" t="s">
        <v>279</v>
      </c>
      <c r="G14" s="381" t="str">
        <f t="shared" si="3"/>
        <v>-</v>
      </c>
      <c r="H14" s="203" t="s">
        <v>279</v>
      </c>
      <c r="I14" s="381" t="str">
        <f t="shared" si="4"/>
        <v>-</v>
      </c>
      <c r="J14" s="203" t="s">
        <v>279</v>
      </c>
      <c r="K14" s="381" t="str">
        <f t="shared" si="5"/>
        <v>-</v>
      </c>
      <c r="L14" s="406" t="s">
        <v>279</v>
      </c>
      <c r="M14" s="408" t="str">
        <f t="shared" si="6"/>
        <v>-</v>
      </c>
      <c r="N14" s="152" t="s">
        <v>279</v>
      </c>
      <c r="O14" s="408" t="str">
        <f t="shared" si="7"/>
        <v>-</v>
      </c>
      <c r="P14" s="225" t="s">
        <v>279</v>
      </c>
      <c r="Q14" s="408" t="str">
        <f t="shared" si="8"/>
        <v>-</v>
      </c>
      <c r="R14" s="152" t="s">
        <v>279</v>
      </c>
      <c r="S14" s="408" t="str">
        <f t="shared" si="9"/>
        <v>-</v>
      </c>
      <c r="T14" s="225" t="s">
        <v>279</v>
      </c>
      <c r="U14" s="408" t="str">
        <f t="shared" si="0"/>
        <v>-</v>
      </c>
      <c r="V14" s="416">
        <v>4161</v>
      </c>
      <c r="W14" s="132"/>
      <c r="X14" s="132"/>
    </row>
    <row r="15" spans="1:24" ht="13.5" customHeight="1">
      <c r="A15" s="103" t="s">
        <v>277</v>
      </c>
      <c r="B15" s="204" t="s">
        <v>223</v>
      </c>
      <c r="C15" s="382" t="str">
        <f t="shared" si="1"/>
        <v>-</v>
      </c>
      <c r="D15" s="204">
        <v>3</v>
      </c>
      <c r="E15" s="382">
        <f t="shared" si="2"/>
        <v>19.039157199974614</v>
      </c>
      <c r="F15" s="204">
        <v>4.2</v>
      </c>
      <c r="G15" s="382">
        <f t="shared" si="3"/>
        <v>26.654820079964463</v>
      </c>
      <c r="H15" s="204">
        <v>4</v>
      </c>
      <c r="I15" s="382">
        <f t="shared" si="4"/>
        <v>25.385542933299487</v>
      </c>
      <c r="J15" s="204">
        <v>3</v>
      </c>
      <c r="K15" s="382">
        <f t="shared" si="5"/>
        <v>19.039157199974614</v>
      </c>
      <c r="L15" s="205">
        <v>2</v>
      </c>
      <c r="M15" s="409">
        <f t="shared" si="6"/>
        <v>12.692771466649743</v>
      </c>
      <c r="N15" s="153" t="s">
        <v>223</v>
      </c>
      <c r="O15" s="409" t="str">
        <f t="shared" si="7"/>
        <v>-</v>
      </c>
      <c r="P15" s="226">
        <v>2</v>
      </c>
      <c r="Q15" s="409">
        <f t="shared" si="8"/>
        <v>12.692771466649743</v>
      </c>
      <c r="R15" s="153" t="s">
        <v>223</v>
      </c>
      <c r="S15" s="409" t="str">
        <f t="shared" si="9"/>
        <v>-</v>
      </c>
      <c r="T15" s="226" t="s">
        <v>223</v>
      </c>
      <c r="U15" s="409" t="str">
        <f t="shared" si="0"/>
        <v>-</v>
      </c>
      <c r="V15" s="416">
        <v>15757</v>
      </c>
      <c r="W15" s="132"/>
      <c r="X15" s="132"/>
    </row>
    <row r="16" spans="1:24" ht="13.5" customHeight="1">
      <c r="A16" s="104" t="s">
        <v>186</v>
      </c>
      <c r="B16" s="138">
        <v>3</v>
      </c>
      <c r="C16" s="383">
        <f t="shared" si="1"/>
        <v>1.1340568616110411</v>
      </c>
      <c r="D16" s="138">
        <v>60.8</v>
      </c>
      <c r="E16" s="383">
        <f t="shared" si="2"/>
        <v>22.983552395317101</v>
      </c>
      <c r="F16" s="138">
        <v>164.8</v>
      </c>
      <c r="G16" s="383">
        <f t="shared" si="3"/>
        <v>62.297523597833205</v>
      </c>
      <c r="H16" s="138">
        <v>160.5</v>
      </c>
      <c r="I16" s="383">
        <f t="shared" si="4"/>
        <v>60.672042096190701</v>
      </c>
      <c r="J16" s="138">
        <v>251</v>
      </c>
      <c r="K16" s="383">
        <f t="shared" si="5"/>
        <v>94.882757421457114</v>
      </c>
      <c r="L16" s="138">
        <v>157</v>
      </c>
      <c r="M16" s="383">
        <f t="shared" si="6"/>
        <v>59.348975757644496</v>
      </c>
      <c r="N16" s="138">
        <v>20</v>
      </c>
      <c r="O16" s="383">
        <f t="shared" si="7"/>
        <v>7.5603790774069406</v>
      </c>
      <c r="P16" s="138">
        <v>57</v>
      </c>
      <c r="Q16" s="383">
        <f t="shared" si="8"/>
        <v>21.54708037060978</v>
      </c>
      <c r="R16" s="138" t="s">
        <v>279</v>
      </c>
      <c r="S16" s="383" t="s">
        <v>279</v>
      </c>
      <c r="T16" s="138">
        <v>69.8</v>
      </c>
      <c r="U16" s="383">
        <f t="shared" si="0"/>
        <v>26.385722980150227</v>
      </c>
      <c r="V16" s="416">
        <v>264537</v>
      </c>
      <c r="W16" s="132"/>
      <c r="X16" s="132"/>
    </row>
    <row r="17" spans="1:24" ht="33" customHeight="1">
      <c r="A17" s="105" t="s">
        <v>280</v>
      </c>
      <c r="B17" s="118" t="s">
        <v>279</v>
      </c>
      <c r="C17" s="384" t="str">
        <f t="shared" si="1"/>
        <v>-</v>
      </c>
      <c r="D17" s="118" t="s">
        <v>279</v>
      </c>
      <c r="E17" s="384" t="str">
        <f t="shared" si="2"/>
        <v>-</v>
      </c>
      <c r="F17" s="118" t="s">
        <v>279</v>
      </c>
      <c r="G17" s="384" t="str">
        <f t="shared" si="3"/>
        <v>-</v>
      </c>
      <c r="H17" s="118" t="s">
        <v>279</v>
      </c>
      <c r="I17" s="384" t="str">
        <f t="shared" si="4"/>
        <v>-</v>
      </c>
      <c r="J17" s="118" t="s">
        <v>279</v>
      </c>
      <c r="K17" s="384" t="str">
        <f t="shared" si="5"/>
        <v>-</v>
      </c>
      <c r="L17" s="118" t="s">
        <v>279</v>
      </c>
      <c r="M17" s="384" t="str">
        <f t="shared" si="6"/>
        <v>-</v>
      </c>
      <c r="N17" s="118" t="s">
        <v>279</v>
      </c>
      <c r="O17" s="384" t="str">
        <f t="shared" si="7"/>
        <v>-</v>
      </c>
      <c r="P17" s="118" t="s">
        <v>279</v>
      </c>
      <c r="Q17" s="384" t="str">
        <f t="shared" si="8"/>
        <v>-</v>
      </c>
      <c r="R17" s="118" t="s">
        <v>279</v>
      </c>
      <c r="S17" s="384" t="str">
        <f t="shared" ref="S17:S22" si="10">IF(R17="-","-",R17/$V17*100000)</f>
        <v>-</v>
      </c>
      <c r="T17" s="118" t="s">
        <v>279</v>
      </c>
      <c r="U17" s="384" t="str">
        <f t="shared" si="0"/>
        <v>-</v>
      </c>
      <c r="V17" s="192">
        <v>37089</v>
      </c>
      <c r="W17" s="132"/>
      <c r="X17" s="132"/>
    </row>
    <row r="18" spans="1:24" ht="13.5" customHeight="1">
      <c r="A18" s="369" t="s">
        <v>281</v>
      </c>
      <c r="B18" s="126">
        <v>1</v>
      </c>
      <c r="C18" s="379">
        <f t="shared" si="1"/>
        <v>2.6962172072582167</v>
      </c>
      <c r="D18" s="126">
        <v>6</v>
      </c>
      <c r="E18" s="379">
        <f t="shared" si="2"/>
        <v>16.1773032435493</v>
      </c>
      <c r="F18" s="126">
        <v>19</v>
      </c>
      <c r="G18" s="379">
        <f t="shared" si="3"/>
        <v>51.228126937906126</v>
      </c>
      <c r="H18" s="126">
        <v>26</v>
      </c>
      <c r="I18" s="379">
        <f t="shared" si="4"/>
        <v>70.101647388713644</v>
      </c>
      <c r="J18" s="126">
        <v>26</v>
      </c>
      <c r="K18" s="379">
        <f t="shared" si="5"/>
        <v>70.101647388713644</v>
      </c>
      <c r="L18" s="126">
        <v>15</v>
      </c>
      <c r="M18" s="379">
        <f t="shared" si="6"/>
        <v>40.443258108873252</v>
      </c>
      <c r="N18" s="126">
        <v>2</v>
      </c>
      <c r="O18" s="379">
        <f t="shared" si="7"/>
        <v>5.3924344145164333</v>
      </c>
      <c r="P18" s="126">
        <v>14</v>
      </c>
      <c r="Q18" s="379">
        <f t="shared" si="8"/>
        <v>37.747040901615037</v>
      </c>
      <c r="R18" s="126" t="s">
        <v>223</v>
      </c>
      <c r="S18" s="379" t="str">
        <f t="shared" si="10"/>
        <v>-</v>
      </c>
      <c r="T18" s="126">
        <v>2</v>
      </c>
      <c r="U18" s="379">
        <f t="shared" si="0"/>
        <v>5.3924344145164333</v>
      </c>
      <c r="V18" s="416">
        <v>37089</v>
      </c>
      <c r="W18" s="132"/>
      <c r="X18" s="132"/>
    </row>
    <row r="19" spans="1:24" ht="13.5" customHeight="1">
      <c r="A19" s="101" t="s">
        <v>282</v>
      </c>
      <c r="B19" s="137">
        <v>1</v>
      </c>
      <c r="C19" s="380">
        <f t="shared" si="1"/>
        <v>5.8268267101736395</v>
      </c>
      <c r="D19" s="137">
        <v>1</v>
      </c>
      <c r="E19" s="380">
        <f t="shared" si="2"/>
        <v>5.8268267101736395</v>
      </c>
      <c r="F19" s="137">
        <v>11</v>
      </c>
      <c r="G19" s="380">
        <f t="shared" si="3"/>
        <v>64.095093811910033</v>
      </c>
      <c r="H19" s="137">
        <v>16</v>
      </c>
      <c r="I19" s="380">
        <f t="shared" si="4"/>
        <v>93.229227362778232</v>
      </c>
      <c r="J19" s="137">
        <v>13</v>
      </c>
      <c r="K19" s="380">
        <f t="shared" si="5"/>
        <v>75.748747232257315</v>
      </c>
      <c r="L19" s="126">
        <v>11</v>
      </c>
      <c r="M19" s="407">
        <f t="shared" si="6"/>
        <v>64.095093811910033</v>
      </c>
      <c r="N19" s="151">
        <v>2</v>
      </c>
      <c r="O19" s="407">
        <f t="shared" si="7"/>
        <v>11.653653420347279</v>
      </c>
      <c r="P19" s="151">
        <v>7</v>
      </c>
      <c r="Q19" s="407">
        <f t="shared" si="8"/>
        <v>40.787786971215475</v>
      </c>
      <c r="R19" s="151" t="s">
        <v>223</v>
      </c>
      <c r="S19" s="407" t="str">
        <f t="shared" si="10"/>
        <v>-</v>
      </c>
      <c r="T19" s="151">
        <v>1</v>
      </c>
      <c r="U19" s="407">
        <f t="shared" si="0"/>
        <v>5.8268267101736395</v>
      </c>
      <c r="V19" s="416">
        <v>17162</v>
      </c>
      <c r="W19" s="132"/>
      <c r="X19" s="132"/>
    </row>
    <row r="20" spans="1:24" ht="13.5" customHeight="1">
      <c r="A20" s="102" t="s">
        <v>137</v>
      </c>
      <c r="B20" s="121" t="s">
        <v>223</v>
      </c>
      <c r="C20" s="381" t="str">
        <f t="shared" si="1"/>
        <v>-</v>
      </c>
      <c r="D20" s="121">
        <v>1</v>
      </c>
      <c r="E20" s="381">
        <f t="shared" si="2"/>
        <v>17.070672584499828</v>
      </c>
      <c r="F20" s="121">
        <v>2</v>
      </c>
      <c r="G20" s="381">
        <f t="shared" si="3"/>
        <v>34.141345168999656</v>
      </c>
      <c r="H20" s="121">
        <v>3</v>
      </c>
      <c r="I20" s="381">
        <f t="shared" si="4"/>
        <v>51.212017753499488</v>
      </c>
      <c r="J20" s="121" t="s">
        <v>223</v>
      </c>
      <c r="K20" s="381" t="str">
        <f t="shared" si="5"/>
        <v>-</v>
      </c>
      <c r="L20" s="150" t="s">
        <v>223</v>
      </c>
      <c r="M20" s="408" t="str">
        <f t="shared" si="6"/>
        <v>-</v>
      </c>
      <c r="N20" s="152" t="s">
        <v>223</v>
      </c>
      <c r="O20" s="408" t="str">
        <f t="shared" si="7"/>
        <v>-</v>
      </c>
      <c r="P20" s="152">
        <v>1</v>
      </c>
      <c r="Q20" s="408">
        <f t="shared" si="8"/>
        <v>17.070672584499828</v>
      </c>
      <c r="R20" s="152" t="s">
        <v>223</v>
      </c>
      <c r="S20" s="408" t="str">
        <f t="shared" si="10"/>
        <v>-</v>
      </c>
      <c r="T20" s="152" t="s">
        <v>223</v>
      </c>
      <c r="U20" s="408" t="str">
        <f t="shared" si="0"/>
        <v>-</v>
      </c>
      <c r="V20" s="416">
        <v>5858</v>
      </c>
      <c r="W20" s="132"/>
      <c r="X20" s="132"/>
    </row>
    <row r="21" spans="1:24" ht="13.5" customHeight="1">
      <c r="A21" s="102" t="s">
        <v>284</v>
      </c>
      <c r="B21" s="121" t="s">
        <v>223</v>
      </c>
      <c r="C21" s="381" t="str">
        <f t="shared" si="1"/>
        <v>-</v>
      </c>
      <c r="D21" s="121">
        <v>1</v>
      </c>
      <c r="E21" s="381">
        <f t="shared" si="2"/>
        <v>17.774617845716318</v>
      </c>
      <c r="F21" s="121">
        <v>2</v>
      </c>
      <c r="G21" s="381">
        <f t="shared" si="3"/>
        <v>35.549235691432635</v>
      </c>
      <c r="H21" s="121">
        <v>3</v>
      </c>
      <c r="I21" s="381">
        <f t="shared" si="4"/>
        <v>53.323853537148956</v>
      </c>
      <c r="J21" s="121">
        <v>1</v>
      </c>
      <c r="K21" s="381">
        <f t="shared" si="5"/>
        <v>17.774617845716318</v>
      </c>
      <c r="L21" s="150">
        <v>1</v>
      </c>
      <c r="M21" s="408">
        <f t="shared" si="6"/>
        <v>17.774617845716318</v>
      </c>
      <c r="N21" s="152" t="s">
        <v>223</v>
      </c>
      <c r="O21" s="408" t="str">
        <f t="shared" si="7"/>
        <v>-</v>
      </c>
      <c r="P21" s="152" t="s">
        <v>223</v>
      </c>
      <c r="Q21" s="408" t="str">
        <f t="shared" si="8"/>
        <v>-</v>
      </c>
      <c r="R21" s="152" t="s">
        <v>223</v>
      </c>
      <c r="S21" s="408" t="str">
        <f t="shared" si="10"/>
        <v>-</v>
      </c>
      <c r="T21" s="152" t="s">
        <v>223</v>
      </c>
      <c r="U21" s="408" t="str">
        <f t="shared" si="0"/>
        <v>-</v>
      </c>
      <c r="V21" s="416">
        <v>5626</v>
      </c>
      <c r="W21" s="132"/>
      <c r="X21" s="132"/>
    </row>
    <row r="22" spans="1:24" ht="13.5" customHeight="1">
      <c r="A22" s="103" t="s">
        <v>161</v>
      </c>
      <c r="B22" s="123" t="s">
        <v>223</v>
      </c>
      <c r="C22" s="382" t="str">
        <f t="shared" si="1"/>
        <v>-</v>
      </c>
      <c r="D22" s="123">
        <v>3</v>
      </c>
      <c r="E22" s="382">
        <f t="shared" si="2"/>
        <v>35.532393698922185</v>
      </c>
      <c r="F22" s="123">
        <v>4</v>
      </c>
      <c r="G22" s="382">
        <f t="shared" si="3"/>
        <v>47.376524931896249</v>
      </c>
      <c r="H22" s="123">
        <v>4</v>
      </c>
      <c r="I22" s="382">
        <f t="shared" si="4"/>
        <v>47.376524931896249</v>
      </c>
      <c r="J22" s="123">
        <v>12</v>
      </c>
      <c r="K22" s="382">
        <f t="shared" si="5"/>
        <v>142.12957479568874</v>
      </c>
      <c r="L22" s="138">
        <v>3</v>
      </c>
      <c r="M22" s="409">
        <f t="shared" si="6"/>
        <v>35.532393698922185</v>
      </c>
      <c r="N22" s="153" t="s">
        <v>223</v>
      </c>
      <c r="O22" s="409" t="str">
        <f t="shared" si="7"/>
        <v>-</v>
      </c>
      <c r="P22" s="153">
        <v>6</v>
      </c>
      <c r="Q22" s="409">
        <f t="shared" si="8"/>
        <v>71.06478739784437</v>
      </c>
      <c r="R22" s="153" t="s">
        <v>223</v>
      </c>
      <c r="S22" s="409" t="str">
        <f t="shared" si="10"/>
        <v>-</v>
      </c>
      <c r="T22" s="153">
        <v>1</v>
      </c>
      <c r="U22" s="409">
        <f t="shared" si="0"/>
        <v>11.844131232974062</v>
      </c>
      <c r="V22" s="416">
        <v>8443</v>
      </c>
      <c r="W22" s="132"/>
      <c r="X22" s="132"/>
    </row>
    <row r="23" spans="1:24" ht="33" customHeight="1">
      <c r="A23" s="99" t="s">
        <v>286</v>
      </c>
      <c r="B23" s="196" t="str">
        <f t="shared" ref="B23:U23" si="11">B24</f>
        <v>-</v>
      </c>
      <c r="C23" s="196" t="str">
        <f t="shared" si="11"/>
        <v>-</v>
      </c>
      <c r="D23" s="196">
        <f t="shared" si="11"/>
        <v>6</v>
      </c>
      <c r="E23" s="208">
        <f t="shared" si="11"/>
        <v>25.286581254214433</v>
      </c>
      <c r="F23" s="196">
        <f t="shared" si="11"/>
        <v>8</v>
      </c>
      <c r="G23" s="208">
        <f t="shared" si="11"/>
        <v>33.715441672285905</v>
      </c>
      <c r="H23" s="196">
        <f t="shared" si="11"/>
        <v>11</v>
      </c>
      <c r="I23" s="208">
        <f t="shared" si="11"/>
        <v>46.358732299393118</v>
      </c>
      <c r="J23" s="196">
        <f t="shared" si="11"/>
        <v>2</v>
      </c>
      <c r="K23" s="208">
        <f t="shared" si="11"/>
        <v>8.4288604180714763</v>
      </c>
      <c r="L23" s="196">
        <f t="shared" si="11"/>
        <v>1</v>
      </c>
      <c r="M23" s="208">
        <f t="shared" si="11"/>
        <v>4.2144302090357382</v>
      </c>
      <c r="N23" s="196" t="str">
        <f t="shared" si="11"/>
        <v>-</v>
      </c>
      <c r="O23" s="196" t="str">
        <f t="shared" si="11"/>
        <v>-</v>
      </c>
      <c r="P23" s="196">
        <f t="shared" si="11"/>
        <v>1</v>
      </c>
      <c r="Q23" s="208">
        <f t="shared" si="11"/>
        <v>4.2144302090357382</v>
      </c>
      <c r="R23" s="196" t="str">
        <f t="shared" si="11"/>
        <v>-</v>
      </c>
      <c r="S23" s="196" t="str">
        <f t="shared" si="11"/>
        <v>-</v>
      </c>
      <c r="T23" s="196" t="str">
        <f t="shared" si="11"/>
        <v>-</v>
      </c>
      <c r="U23" s="196" t="str">
        <f t="shared" si="11"/>
        <v>-</v>
      </c>
      <c r="V23" s="192">
        <v>23728</v>
      </c>
      <c r="W23" s="132"/>
      <c r="X23" s="132"/>
    </row>
    <row r="24" spans="1:24" ht="13.5" customHeight="1">
      <c r="A24" s="369" t="s">
        <v>206</v>
      </c>
      <c r="B24" s="126" t="str">
        <f>IF(SUM(B25:B44)=0,"-",SUM(B25:B44))</f>
        <v>-</v>
      </c>
      <c r="C24" s="379" t="str">
        <f t="shared" ref="C24:C29" si="12">IF(B24="-","-",B24/$V24*100000)</f>
        <v>-</v>
      </c>
      <c r="D24" s="126">
        <f>IF(SUM(D25:D44)=0,"-",SUM(D25:D44))</f>
        <v>6</v>
      </c>
      <c r="E24" s="379">
        <f t="shared" ref="E24:E29" si="13">IF(D24="-","-",D24/$V24*100000)</f>
        <v>25.286581254214433</v>
      </c>
      <c r="F24" s="126">
        <f>IF(SUM(F25:F44)=0,"-",SUM(F25:F44))</f>
        <v>8</v>
      </c>
      <c r="G24" s="400">
        <f t="shared" ref="G24:G29" si="14">IF(F24="-","-",F24/$V24*100000)</f>
        <v>33.715441672285905</v>
      </c>
      <c r="H24" s="126">
        <f>IF(SUM(H25:H44)=0,"-",SUM(H25:H44))</f>
        <v>11</v>
      </c>
      <c r="I24" s="379">
        <f t="shared" ref="I24:I29" si="15">IF(H24="-","-",H24/$V24*100000)</f>
        <v>46.358732299393118</v>
      </c>
      <c r="J24" s="126">
        <f>IF(SUM(J25:J44)=0,"-",SUM(J25:J44))</f>
        <v>2</v>
      </c>
      <c r="K24" s="379">
        <f t="shared" ref="K24:K29" si="16">IF(J24="-","-",J24/$V24*100000)</f>
        <v>8.4288604180714763</v>
      </c>
      <c r="L24" s="126">
        <f>IF(SUM(L25:L44)=0,"-",SUM(L25:L44))</f>
        <v>1</v>
      </c>
      <c r="M24" s="379">
        <f t="shared" ref="M24:M29" si="17">IF(L24="-","-",L24/$V24*100000)</f>
        <v>4.2144302090357382</v>
      </c>
      <c r="N24" s="126" t="str">
        <f>IF(SUM(N25:N44)=0,"-",SUM(N25:N44))</f>
        <v>-</v>
      </c>
      <c r="O24" s="379" t="str">
        <f t="shared" ref="O24:O29" si="18">IF(N24="-","-",N24/$V24*100000)</f>
        <v>-</v>
      </c>
      <c r="P24" s="126">
        <f>IF(SUM(P25:P44)=0,"-",SUM(P25:P44))</f>
        <v>1</v>
      </c>
      <c r="Q24" s="379">
        <f t="shared" ref="Q24:Q29" si="19">IF(P24="-","-",P24/$V24*100000)</f>
        <v>4.2144302090357382</v>
      </c>
      <c r="R24" s="126" t="str">
        <f>IF(SUM(R25:R44)=0,"-",SUM(R25:R44))</f>
        <v>-</v>
      </c>
      <c r="S24" s="379" t="str">
        <f t="shared" ref="S24:S29" si="20">IF(R24="-","-",R24/$V24*100000)</f>
        <v>-</v>
      </c>
      <c r="T24" s="126" t="str">
        <f>IF(SUM(T25:T44)=0,"-",SUM(T25:T44))</f>
        <v>-</v>
      </c>
      <c r="U24" s="379" t="str">
        <f t="shared" ref="U24:U29" si="21">IF(T24="-","-",T24/$V24*100000)</f>
        <v>-</v>
      </c>
      <c r="V24" s="416">
        <v>23728</v>
      </c>
      <c r="W24" s="132"/>
      <c r="X24" s="132"/>
    </row>
    <row r="25" spans="1:24" ht="13.5" customHeight="1">
      <c r="A25" s="101" t="s">
        <v>287</v>
      </c>
      <c r="B25" s="137" t="s">
        <v>279</v>
      </c>
      <c r="C25" s="380" t="str">
        <f t="shared" si="12"/>
        <v>-</v>
      </c>
      <c r="D25" s="137">
        <v>2</v>
      </c>
      <c r="E25" s="380">
        <f t="shared" si="13"/>
        <v>24.268899405411965</v>
      </c>
      <c r="F25" s="137">
        <v>5</v>
      </c>
      <c r="G25" s="401">
        <f t="shared" si="14"/>
        <v>60.672248513529908</v>
      </c>
      <c r="H25" s="137">
        <v>7</v>
      </c>
      <c r="I25" s="380">
        <f t="shared" si="15"/>
        <v>84.941147918941866</v>
      </c>
      <c r="J25" s="137">
        <v>2</v>
      </c>
      <c r="K25" s="380">
        <f t="shared" si="16"/>
        <v>24.268899405411965</v>
      </c>
      <c r="L25" s="126">
        <v>1</v>
      </c>
      <c r="M25" s="407">
        <f t="shared" si="17"/>
        <v>12.134449702705982</v>
      </c>
      <c r="N25" s="151" t="s">
        <v>279</v>
      </c>
      <c r="O25" s="407" t="str">
        <f t="shared" si="18"/>
        <v>-</v>
      </c>
      <c r="P25" s="151">
        <v>1</v>
      </c>
      <c r="Q25" s="407">
        <f t="shared" si="19"/>
        <v>12.134449702705982</v>
      </c>
      <c r="R25" s="151" t="s">
        <v>279</v>
      </c>
      <c r="S25" s="407" t="str">
        <f t="shared" si="20"/>
        <v>-</v>
      </c>
      <c r="T25" s="151" t="s">
        <v>279</v>
      </c>
      <c r="U25" s="407" t="str">
        <f t="shared" si="21"/>
        <v>-</v>
      </c>
      <c r="V25" s="416">
        <v>8241</v>
      </c>
      <c r="W25" s="132"/>
      <c r="X25" s="132"/>
    </row>
    <row r="26" spans="1:24" ht="13.5" customHeight="1">
      <c r="A26" s="102" t="s">
        <v>288</v>
      </c>
      <c r="B26" s="121" t="s">
        <v>223</v>
      </c>
      <c r="C26" s="381" t="str">
        <f t="shared" si="12"/>
        <v>-</v>
      </c>
      <c r="D26" s="121" t="s">
        <v>223</v>
      </c>
      <c r="E26" s="381" t="str">
        <f t="shared" si="13"/>
        <v>-</v>
      </c>
      <c r="F26" s="121" t="s">
        <v>223</v>
      </c>
      <c r="G26" s="402" t="str">
        <f t="shared" si="14"/>
        <v>-</v>
      </c>
      <c r="H26" s="121" t="s">
        <v>223</v>
      </c>
      <c r="I26" s="381" t="str">
        <f t="shared" si="15"/>
        <v>-</v>
      </c>
      <c r="J26" s="121" t="s">
        <v>223</v>
      </c>
      <c r="K26" s="381" t="str">
        <f t="shared" si="16"/>
        <v>-</v>
      </c>
      <c r="L26" s="150" t="s">
        <v>223</v>
      </c>
      <c r="M26" s="408" t="str">
        <f t="shared" si="17"/>
        <v>-</v>
      </c>
      <c r="N26" s="152" t="s">
        <v>223</v>
      </c>
      <c r="O26" s="408" t="str">
        <f t="shared" si="18"/>
        <v>-</v>
      </c>
      <c r="P26" s="152" t="s">
        <v>223</v>
      </c>
      <c r="Q26" s="408" t="str">
        <f t="shared" si="19"/>
        <v>-</v>
      </c>
      <c r="R26" s="152" t="s">
        <v>223</v>
      </c>
      <c r="S26" s="408" t="str">
        <f t="shared" si="20"/>
        <v>-</v>
      </c>
      <c r="T26" s="152" t="s">
        <v>223</v>
      </c>
      <c r="U26" s="408" t="str">
        <f t="shared" si="21"/>
        <v>-</v>
      </c>
      <c r="V26" s="416">
        <v>4866</v>
      </c>
      <c r="W26" s="132"/>
      <c r="X26" s="132"/>
    </row>
    <row r="27" spans="1:24" ht="13.5" customHeight="1">
      <c r="A27" s="102" t="s">
        <v>191</v>
      </c>
      <c r="B27" s="121" t="s">
        <v>223</v>
      </c>
      <c r="C27" s="381" t="str">
        <f t="shared" si="12"/>
        <v>-</v>
      </c>
      <c r="D27" s="121">
        <v>1</v>
      </c>
      <c r="E27" s="381">
        <f t="shared" si="13"/>
        <v>24.795437639474336</v>
      </c>
      <c r="F27" s="121">
        <v>1</v>
      </c>
      <c r="G27" s="402">
        <f t="shared" si="14"/>
        <v>24.795437639474336</v>
      </c>
      <c r="H27" s="121">
        <v>1</v>
      </c>
      <c r="I27" s="381">
        <f t="shared" si="15"/>
        <v>24.795437639474336</v>
      </c>
      <c r="J27" s="121" t="s">
        <v>223</v>
      </c>
      <c r="K27" s="381" t="str">
        <f t="shared" si="16"/>
        <v>-</v>
      </c>
      <c r="L27" s="150" t="s">
        <v>223</v>
      </c>
      <c r="M27" s="408" t="str">
        <f t="shared" si="17"/>
        <v>-</v>
      </c>
      <c r="N27" s="152" t="s">
        <v>223</v>
      </c>
      <c r="O27" s="408" t="str">
        <f t="shared" si="18"/>
        <v>-</v>
      </c>
      <c r="P27" s="152" t="s">
        <v>223</v>
      </c>
      <c r="Q27" s="408" t="str">
        <f t="shared" si="19"/>
        <v>-</v>
      </c>
      <c r="R27" s="152" t="s">
        <v>223</v>
      </c>
      <c r="S27" s="408" t="str">
        <f t="shared" si="20"/>
        <v>-</v>
      </c>
      <c r="T27" s="152" t="s">
        <v>223</v>
      </c>
      <c r="U27" s="408" t="str">
        <f t="shared" si="21"/>
        <v>-</v>
      </c>
      <c r="V27" s="416">
        <v>4033</v>
      </c>
      <c r="W27" s="132"/>
      <c r="X27" s="132"/>
    </row>
    <row r="28" spans="1:24" ht="13.5" customHeight="1">
      <c r="A28" s="102" t="s">
        <v>155</v>
      </c>
      <c r="B28" s="121" t="s">
        <v>279</v>
      </c>
      <c r="C28" s="381" t="str">
        <f t="shared" si="12"/>
        <v>-</v>
      </c>
      <c r="D28" s="121">
        <v>1</v>
      </c>
      <c r="E28" s="381">
        <f t="shared" si="13"/>
        <v>25.614754098360656</v>
      </c>
      <c r="F28" s="121">
        <v>1</v>
      </c>
      <c r="G28" s="402">
        <f t="shared" si="14"/>
        <v>25.614754098360656</v>
      </c>
      <c r="H28" s="121">
        <v>1</v>
      </c>
      <c r="I28" s="381">
        <f t="shared" si="15"/>
        <v>25.614754098360656</v>
      </c>
      <c r="J28" s="121" t="s">
        <v>279</v>
      </c>
      <c r="K28" s="381" t="str">
        <f t="shared" si="16"/>
        <v>-</v>
      </c>
      <c r="L28" s="150" t="s">
        <v>279</v>
      </c>
      <c r="M28" s="408" t="str">
        <f t="shared" si="17"/>
        <v>-</v>
      </c>
      <c r="N28" s="152" t="s">
        <v>279</v>
      </c>
      <c r="O28" s="408" t="str">
        <f t="shared" si="18"/>
        <v>-</v>
      </c>
      <c r="P28" s="152" t="s">
        <v>279</v>
      </c>
      <c r="Q28" s="408" t="str">
        <f t="shared" si="19"/>
        <v>-</v>
      </c>
      <c r="R28" s="152" t="s">
        <v>279</v>
      </c>
      <c r="S28" s="408" t="str">
        <f t="shared" si="20"/>
        <v>-</v>
      </c>
      <c r="T28" s="152" t="s">
        <v>279</v>
      </c>
      <c r="U28" s="408" t="str">
        <f t="shared" si="21"/>
        <v>-</v>
      </c>
      <c r="V28" s="416">
        <v>3904</v>
      </c>
      <c r="W28" s="132"/>
      <c r="X28" s="132"/>
    </row>
    <row r="29" spans="1:24" ht="13.5" customHeight="1">
      <c r="A29" s="103" t="s">
        <v>290</v>
      </c>
      <c r="B29" s="123" t="s">
        <v>223</v>
      </c>
      <c r="C29" s="382" t="str">
        <f t="shared" si="12"/>
        <v>-</v>
      </c>
      <c r="D29" s="123">
        <v>2</v>
      </c>
      <c r="E29" s="382">
        <f t="shared" si="13"/>
        <v>74.515648286140092</v>
      </c>
      <c r="F29" s="123">
        <v>1</v>
      </c>
      <c r="G29" s="403">
        <f t="shared" si="14"/>
        <v>37.257824143070046</v>
      </c>
      <c r="H29" s="123">
        <v>2</v>
      </c>
      <c r="I29" s="382">
        <f t="shared" si="15"/>
        <v>74.515648286140092</v>
      </c>
      <c r="J29" s="123" t="s">
        <v>223</v>
      </c>
      <c r="K29" s="382" t="str">
        <f t="shared" si="16"/>
        <v>-</v>
      </c>
      <c r="L29" s="138" t="s">
        <v>223</v>
      </c>
      <c r="M29" s="409" t="str">
        <f t="shared" si="17"/>
        <v>-</v>
      </c>
      <c r="N29" s="153" t="s">
        <v>223</v>
      </c>
      <c r="O29" s="409" t="str">
        <f t="shared" si="18"/>
        <v>-</v>
      </c>
      <c r="P29" s="153" t="s">
        <v>223</v>
      </c>
      <c r="Q29" s="409" t="str">
        <f t="shared" si="19"/>
        <v>-</v>
      </c>
      <c r="R29" s="153" t="s">
        <v>223</v>
      </c>
      <c r="S29" s="409" t="str">
        <f t="shared" si="20"/>
        <v>-</v>
      </c>
      <c r="T29" s="153" t="s">
        <v>223</v>
      </c>
      <c r="U29" s="409" t="str">
        <f t="shared" si="21"/>
        <v>-</v>
      </c>
      <c r="V29" s="416">
        <v>2684</v>
      </c>
      <c r="W29" s="132"/>
      <c r="X29" s="132"/>
    </row>
    <row r="30" spans="1:24" ht="13.5" customHeight="1">
      <c r="A30" s="305" t="s">
        <v>234</v>
      </c>
      <c r="B30" s="291"/>
      <c r="C30" s="385"/>
      <c r="D30" s="390"/>
      <c r="E30" s="385"/>
      <c r="F30" s="390"/>
      <c r="G30" s="385"/>
      <c r="H30" s="390"/>
      <c r="I30" s="385"/>
      <c r="J30" s="390"/>
      <c r="K30" s="385"/>
      <c r="L30" s="390"/>
      <c r="M30" s="385"/>
      <c r="N30" s="390"/>
      <c r="O30" s="385"/>
      <c r="P30" s="390"/>
      <c r="Q30" s="385"/>
      <c r="R30" s="390"/>
      <c r="S30" s="385"/>
      <c r="T30" s="390"/>
      <c r="U30" s="385"/>
      <c r="V30" s="416"/>
      <c r="W30" s="132"/>
      <c r="X30" s="132"/>
    </row>
    <row r="31" spans="1:24" ht="13.5" customHeight="1">
      <c r="A31" s="370" t="s">
        <v>346</v>
      </c>
      <c r="B31" s="370"/>
      <c r="C31" s="370"/>
      <c r="D31" s="370"/>
      <c r="E31" s="370"/>
      <c r="F31" s="370"/>
      <c r="G31" s="370"/>
      <c r="H31" s="370"/>
      <c r="I31" s="370"/>
      <c r="J31" s="370"/>
      <c r="K31" s="370"/>
      <c r="L31" s="370"/>
      <c r="M31" s="370"/>
      <c r="N31" s="370"/>
      <c r="O31" s="370"/>
      <c r="P31" s="370"/>
      <c r="Q31" s="370"/>
      <c r="R31" s="370"/>
      <c r="S31" s="370"/>
      <c r="T31" s="370"/>
      <c r="U31" s="370"/>
      <c r="V31" s="417"/>
      <c r="W31" s="132"/>
      <c r="X31" s="132"/>
    </row>
    <row r="32" spans="1:24" ht="15">
      <c r="A32" s="305" t="s">
        <v>347</v>
      </c>
      <c r="B32" s="360"/>
      <c r="C32" s="386"/>
      <c r="D32" s="291"/>
      <c r="E32" s="374"/>
      <c r="F32" s="360"/>
      <c r="G32" s="386"/>
      <c r="H32" s="360"/>
      <c r="I32" s="386"/>
      <c r="J32" s="360"/>
      <c r="K32" s="386"/>
      <c r="L32" s="360"/>
      <c r="M32" s="386"/>
      <c r="N32" s="360"/>
      <c r="O32" s="386"/>
      <c r="P32" s="360"/>
      <c r="Q32" s="386"/>
      <c r="R32" s="410"/>
      <c r="S32" s="386"/>
      <c r="T32" s="360"/>
      <c r="U32" s="386"/>
      <c r="V32" s="356"/>
      <c r="W32" s="132"/>
      <c r="X32" s="132"/>
    </row>
    <row r="33" spans="1:24" ht="15">
      <c r="A33" s="305"/>
      <c r="B33" s="360"/>
      <c r="C33" s="386"/>
      <c r="D33" s="291"/>
      <c r="E33" s="374"/>
      <c r="F33" s="360"/>
      <c r="G33" s="386"/>
      <c r="H33" s="360"/>
      <c r="I33" s="386"/>
      <c r="J33" s="360"/>
      <c r="K33" s="386"/>
      <c r="L33" s="360"/>
      <c r="M33" s="386"/>
      <c r="N33" s="360"/>
      <c r="O33" s="386"/>
      <c r="P33" s="360"/>
      <c r="Q33" s="386"/>
      <c r="R33" s="410"/>
      <c r="S33" s="386"/>
      <c r="T33" s="360"/>
      <c r="U33" s="386"/>
      <c r="V33" s="356"/>
      <c r="W33" s="93"/>
      <c r="X33" s="132"/>
    </row>
    <row r="34" spans="1:24" ht="15">
      <c r="A34" s="305"/>
      <c r="B34" s="360"/>
      <c r="C34" s="386"/>
      <c r="D34" s="291"/>
      <c r="E34" s="374"/>
      <c r="F34" s="360"/>
      <c r="G34" s="386"/>
      <c r="H34" s="360"/>
      <c r="I34" s="386"/>
      <c r="J34" s="360"/>
      <c r="K34" s="386"/>
      <c r="L34" s="360"/>
      <c r="M34" s="386"/>
      <c r="N34" s="360"/>
      <c r="O34" s="386"/>
      <c r="P34" s="360"/>
      <c r="Q34" s="386"/>
      <c r="R34" s="410"/>
      <c r="S34" s="386"/>
      <c r="T34" s="360"/>
      <c r="U34" s="386"/>
      <c r="V34" s="356"/>
      <c r="W34" s="93"/>
      <c r="X34" s="132"/>
    </row>
    <row r="35" spans="1:24" ht="15">
      <c r="A35" s="305"/>
      <c r="B35" s="360"/>
      <c r="C35" s="386"/>
      <c r="D35" s="291"/>
      <c r="E35" s="374"/>
      <c r="F35" s="360"/>
      <c r="G35" s="386"/>
      <c r="H35" s="360"/>
      <c r="I35" s="386"/>
      <c r="J35" s="360"/>
      <c r="K35" s="386"/>
      <c r="L35" s="360"/>
      <c r="M35" s="386"/>
      <c r="N35" s="360"/>
      <c r="O35" s="386"/>
      <c r="P35" s="360"/>
      <c r="Q35" s="386"/>
      <c r="R35" s="410"/>
      <c r="S35" s="386"/>
      <c r="T35" s="360"/>
      <c r="U35" s="386"/>
      <c r="V35" s="356"/>
      <c r="W35" s="93"/>
      <c r="X35" s="132"/>
    </row>
    <row r="36" spans="1:24" ht="15">
      <c r="A36" s="187"/>
      <c r="B36" s="269"/>
      <c r="C36" s="387"/>
      <c r="D36" s="254"/>
      <c r="E36" s="393"/>
      <c r="F36" s="269"/>
      <c r="G36" s="387"/>
      <c r="H36" s="269"/>
      <c r="I36" s="387"/>
      <c r="J36" s="269"/>
      <c r="K36" s="387"/>
      <c r="L36" s="269"/>
      <c r="M36" s="387"/>
      <c r="N36" s="269"/>
      <c r="O36" s="387"/>
      <c r="P36" s="269"/>
      <c r="Q36" s="387"/>
      <c r="R36" s="285"/>
      <c r="S36" s="387"/>
      <c r="T36" s="269"/>
      <c r="U36" s="387"/>
      <c r="V36" s="317"/>
      <c r="W36" s="93"/>
      <c r="X36" s="132"/>
    </row>
    <row r="37" spans="1:24">
      <c r="A37" s="112"/>
      <c r="B37" s="132"/>
      <c r="C37" s="388"/>
      <c r="D37" s="189"/>
      <c r="E37" s="394"/>
      <c r="F37" s="132"/>
      <c r="G37" s="388"/>
      <c r="H37" s="132"/>
      <c r="I37" s="388"/>
      <c r="J37" s="132"/>
      <c r="K37" s="388"/>
      <c r="L37" s="132"/>
      <c r="M37" s="388"/>
      <c r="N37" s="132"/>
      <c r="O37" s="388"/>
      <c r="P37" s="132"/>
      <c r="Q37" s="388"/>
      <c r="R37" s="212"/>
      <c r="S37" s="388"/>
      <c r="T37" s="132"/>
      <c r="U37" s="388"/>
      <c r="V37" s="175"/>
      <c r="W37" s="93"/>
      <c r="X37" s="132"/>
    </row>
    <row r="38" spans="1:24">
      <c r="A38" s="112"/>
      <c r="B38" s="132"/>
      <c r="C38" s="388"/>
      <c r="D38" s="189"/>
      <c r="E38" s="394"/>
      <c r="F38" s="132"/>
      <c r="G38" s="388"/>
      <c r="H38" s="132"/>
      <c r="I38" s="388"/>
      <c r="J38" s="132"/>
      <c r="K38" s="388"/>
      <c r="L38" s="132"/>
      <c r="M38" s="388"/>
      <c r="N38" s="132"/>
      <c r="O38" s="388"/>
      <c r="P38" s="132"/>
      <c r="Q38" s="388"/>
      <c r="R38" s="212"/>
      <c r="S38" s="388"/>
      <c r="T38" s="132"/>
      <c r="U38" s="388"/>
      <c r="V38" s="175"/>
      <c r="W38" s="93"/>
      <c r="X38" s="132"/>
    </row>
    <row r="39" spans="1:24">
      <c r="A39" s="112"/>
      <c r="B39" s="132"/>
      <c r="C39" s="388"/>
      <c r="D39" s="189"/>
      <c r="E39" s="394"/>
      <c r="F39" s="132"/>
      <c r="G39" s="388"/>
      <c r="H39" s="132"/>
      <c r="I39" s="388"/>
      <c r="J39" s="132"/>
      <c r="K39" s="388"/>
      <c r="L39" s="132"/>
      <c r="M39" s="388"/>
      <c r="N39" s="132"/>
      <c r="O39" s="388"/>
      <c r="P39" s="132"/>
      <c r="Q39" s="388"/>
      <c r="R39" s="212"/>
      <c r="S39" s="388"/>
      <c r="T39" s="132"/>
      <c r="U39" s="388"/>
      <c r="V39" s="175"/>
      <c r="W39" s="93"/>
      <c r="X39" s="132"/>
    </row>
    <row r="40" spans="1:24">
      <c r="A40" s="112"/>
      <c r="B40" s="132"/>
      <c r="C40" s="388"/>
      <c r="D40" s="189"/>
      <c r="E40" s="394"/>
      <c r="F40" s="132"/>
      <c r="G40" s="388"/>
      <c r="H40" s="132"/>
      <c r="I40" s="388"/>
      <c r="J40" s="132"/>
      <c r="K40" s="388"/>
      <c r="L40" s="132"/>
      <c r="M40" s="388"/>
      <c r="N40" s="132"/>
      <c r="O40" s="388"/>
      <c r="P40" s="132"/>
      <c r="Q40" s="388"/>
      <c r="R40" s="212"/>
      <c r="S40" s="388"/>
      <c r="T40" s="132"/>
      <c r="U40" s="388"/>
      <c r="V40" s="175"/>
      <c r="W40" s="93"/>
      <c r="X40" s="132"/>
    </row>
    <row r="41" spans="1:24">
      <c r="A41" s="112"/>
      <c r="B41" s="132"/>
      <c r="C41" s="388"/>
      <c r="D41" s="189"/>
      <c r="E41" s="394"/>
      <c r="F41" s="132"/>
      <c r="G41" s="388"/>
      <c r="H41" s="132"/>
      <c r="I41" s="388"/>
      <c r="J41" s="132"/>
      <c r="K41" s="388"/>
      <c r="L41" s="132"/>
      <c r="M41" s="388"/>
      <c r="N41" s="132"/>
      <c r="O41" s="388"/>
      <c r="P41" s="132"/>
      <c r="Q41" s="388"/>
      <c r="R41" s="212"/>
      <c r="S41" s="388"/>
      <c r="T41" s="132"/>
      <c r="U41" s="388"/>
      <c r="V41" s="175"/>
      <c r="W41" s="93"/>
      <c r="X41" s="132"/>
    </row>
    <row r="42" spans="1:24">
      <c r="A42" s="112"/>
      <c r="B42" s="132"/>
      <c r="C42" s="388"/>
      <c r="D42" s="189"/>
      <c r="E42" s="394"/>
      <c r="F42" s="132"/>
      <c r="G42" s="388"/>
      <c r="H42" s="132"/>
      <c r="I42" s="388"/>
      <c r="J42" s="132"/>
      <c r="K42" s="388"/>
      <c r="L42" s="132"/>
      <c r="M42" s="388"/>
      <c r="N42" s="132"/>
      <c r="O42" s="388"/>
      <c r="P42" s="132"/>
      <c r="Q42" s="388"/>
      <c r="R42" s="212"/>
      <c r="S42" s="388"/>
      <c r="T42" s="132"/>
      <c r="U42" s="388"/>
      <c r="V42" s="175"/>
      <c r="W42" s="93"/>
      <c r="X42" s="132"/>
    </row>
    <row r="43" spans="1:24">
      <c r="A43" s="112"/>
      <c r="B43" s="132"/>
      <c r="C43" s="388"/>
      <c r="D43" s="189"/>
      <c r="E43" s="394"/>
      <c r="F43" s="132"/>
      <c r="G43" s="388"/>
      <c r="H43" s="132"/>
      <c r="I43" s="388"/>
      <c r="J43" s="132"/>
      <c r="K43" s="388"/>
      <c r="L43" s="132"/>
      <c r="M43" s="388"/>
      <c r="N43" s="132"/>
      <c r="O43" s="388"/>
      <c r="P43" s="132"/>
      <c r="Q43" s="388"/>
      <c r="R43" s="212"/>
      <c r="S43" s="388"/>
      <c r="T43" s="132"/>
      <c r="U43" s="388"/>
      <c r="V43" s="175"/>
      <c r="W43" s="93"/>
      <c r="X43" s="132"/>
    </row>
  </sheetData>
  <mergeCells count="12">
    <mergeCell ref="T1:U1"/>
    <mergeCell ref="A31:U31"/>
    <mergeCell ref="B2:C3"/>
    <mergeCell ref="D2:E3"/>
    <mergeCell ref="F2:G3"/>
    <mergeCell ref="H2:I3"/>
    <mergeCell ref="J2:K3"/>
    <mergeCell ref="L2:M3"/>
    <mergeCell ref="N2:O3"/>
    <mergeCell ref="P2:Q3"/>
    <mergeCell ref="R2:S3"/>
    <mergeCell ref="T2:U3"/>
  </mergeCells>
  <phoneticPr fontId="21" type="Hiragana"/>
  <printOptions horizontalCentered="1" verticalCentered="1"/>
  <pageMargins left="0.98425196850393704" right="0.78740157480314965" top="1.1811023622047245" bottom="0.78740157480314965" header="0.51181102362204722" footer="0.51181102362204722"/>
  <pageSetup paperSize="9" scale="75" fitToWidth="1" fitToHeight="1" orientation="portrait" usePrinterDefaults="1" blackAndWhite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⑳改正案一覧</vt:lpstr>
      <vt:lpstr>64</vt:lpstr>
      <vt:lpstr>65</vt:lpstr>
      <vt:lpstr>66-1</vt:lpstr>
      <vt:lpstr>66-2</vt:lpstr>
      <vt:lpstr>67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三浦＿瑠空</cp:lastModifiedBy>
  <dcterms:created xsi:type="dcterms:W3CDTF">2020-01-06T05:17:02Z</dcterms:created>
  <dcterms:modified xsi:type="dcterms:W3CDTF">2020-01-06T05:17:02Z</dcterms:modified>
  <cp:revision>0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2020-01-06T05:17:02Z</vt:filetime>
  </property>
</Properties>
</file>